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Y\DataVisualization\ml3907.github.io\A4\code2\"/>
    </mc:Choice>
  </mc:AlternateContent>
  <bookViews>
    <workbookView xWindow="0" yWindow="0" windowWidth="18240" windowHeight="7947"/>
  </bookViews>
  <sheets>
    <sheet name="Housing_New_York_Units_by_Build" sheetId="1" r:id="rId1"/>
    <sheet name="Pivot Table 3" sheetId="2" r:id="rId2"/>
    <sheet name="Sheet1" sheetId="8" r:id="rId3"/>
    <sheet name="Pivot Table Completion" sheetId="3" r:id="rId4"/>
    <sheet name="Pivot Table Type" sheetId="4" r:id="rId5"/>
    <sheet name="Sheet3" sheetId="7" r:id="rId6"/>
    <sheet name="piechart 透视图" sheetId="5" r:id="rId7"/>
    <sheet name="pie chart" sheetId="6" r:id="rId8"/>
  </sheets>
  <definedNames>
    <definedName name="_xlnm._FilterDatabase" localSheetId="0" hidden="1">Housing_New_York_Units_by_Build!$A$1:$P$2864</definedName>
  </definedNames>
  <calcPr calcId="171027"/>
  <pivotCaches>
    <pivotCache cacheId="5" r:id="rId9"/>
  </pivotCaches>
</workbook>
</file>

<file path=xl/calcChain.xml><?xml version="1.0" encoding="utf-8"?>
<calcChain xmlns="http://schemas.openxmlformats.org/spreadsheetml/2006/main">
  <c r="C7" i="7" l="1"/>
  <c r="B7" i="7"/>
  <c r="D15" i="5"/>
  <c r="D12" i="5"/>
  <c r="E7" i="2"/>
  <c r="E6" i="2"/>
  <c r="E3" i="7"/>
  <c r="E6" i="5"/>
  <c r="F9" i="5"/>
  <c r="F5" i="7"/>
  <c r="E3" i="2"/>
  <c r="E8" i="2"/>
  <c r="E5" i="2"/>
  <c r="E8" i="5"/>
  <c r="F5" i="5"/>
  <c r="E9" i="5"/>
  <c r="E4" i="7"/>
  <c r="E6" i="7"/>
  <c r="E4" i="2"/>
  <c r="F8" i="5"/>
  <c r="E5" i="7"/>
  <c r="F7" i="5"/>
  <c r="E7" i="5"/>
  <c r="F6" i="5"/>
  <c r="E5" i="5"/>
  <c r="D15" i="4" l="1"/>
  <c r="D12" i="4"/>
  <c r="D9" i="4"/>
  <c r="D6" i="4"/>
  <c r="D3" i="4"/>
  <c r="D15" i="3"/>
  <c r="D12" i="3"/>
  <c r="D9" i="3"/>
  <c r="D6" i="3"/>
  <c r="D3" i="3"/>
  <c r="I2817" i="1"/>
  <c r="J2817" i="1" s="1"/>
  <c r="I2862" i="1"/>
  <c r="J2862" i="1" s="1"/>
  <c r="I1688" i="1"/>
  <c r="J1688" i="1" s="1"/>
  <c r="I244" i="1"/>
  <c r="J244" i="1" s="1"/>
  <c r="I2859" i="1"/>
  <c r="J2859" i="1" s="1"/>
  <c r="I2858" i="1"/>
  <c r="J2858" i="1" s="1"/>
  <c r="I2857" i="1"/>
  <c r="J2857" i="1" s="1"/>
  <c r="I2856" i="1"/>
  <c r="J2856" i="1" s="1"/>
  <c r="I2855" i="1"/>
  <c r="J2855" i="1" s="1"/>
  <c r="I2854" i="1"/>
  <c r="J2854" i="1" s="1"/>
  <c r="I2853" i="1"/>
  <c r="J2853" i="1" s="1"/>
  <c r="I2852" i="1"/>
  <c r="J2852" i="1" s="1"/>
  <c r="I2851" i="1"/>
  <c r="J2851" i="1" s="1"/>
  <c r="I1355" i="1"/>
  <c r="J1355" i="1" s="1"/>
  <c r="I2038" i="1"/>
  <c r="J2038" i="1" s="1"/>
  <c r="I2037" i="1"/>
  <c r="J2037" i="1" s="1"/>
  <c r="I2036" i="1"/>
  <c r="J2036" i="1" s="1"/>
  <c r="I2035" i="1"/>
  <c r="J2035" i="1" s="1"/>
  <c r="I2034" i="1"/>
  <c r="J2034" i="1" s="1"/>
  <c r="I1110" i="1"/>
  <c r="J1110" i="1" s="1"/>
  <c r="I1109" i="1"/>
  <c r="J1109" i="1" s="1"/>
  <c r="I2842" i="1"/>
  <c r="J2842" i="1" s="1"/>
  <c r="I2841" i="1"/>
  <c r="J2841" i="1" s="1"/>
  <c r="I2840" i="1"/>
  <c r="J2840" i="1" s="1"/>
  <c r="I34" i="1"/>
  <c r="J34" i="1" s="1"/>
  <c r="I2838" i="1"/>
  <c r="J2838" i="1" s="1"/>
  <c r="I2474" i="1"/>
  <c r="J2474" i="1" s="1"/>
  <c r="I2836" i="1"/>
  <c r="J2836" i="1" s="1"/>
  <c r="I225" i="1"/>
  <c r="J225" i="1" s="1"/>
  <c r="I2834" i="1"/>
  <c r="J2834" i="1" s="1"/>
  <c r="I1786" i="1"/>
  <c r="J1786" i="1" s="1"/>
  <c r="I450" i="1"/>
  <c r="J450" i="1" s="1"/>
  <c r="I1785" i="1"/>
  <c r="J1785" i="1" s="1"/>
  <c r="I240" i="1"/>
  <c r="J240" i="1" s="1"/>
  <c r="I239" i="1"/>
  <c r="J239" i="1" s="1"/>
  <c r="I2828" i="1"/>
  <c r="J2828" i="1" s="1"/>
  <c r="I2827" i="1"/>
  <c r="J2827" i="1" s="1"/>
  <c r="I2826" i="1"/>
  <c r="J2826" i="1" s="1"/>
  <c r="I2825" i="1"/>
  <c r="J2825" i="1" s="1"/>
  <c r="I2824" i="1"/>
  <c r="J2824" i="1" s="1"/>
  <c r="I2823" i="1"/>
  <c r="J2823" i="1" s="1"/>
  <c r="I2822" i="1"/>
  <c r="J2822" i="1" s="1"/>
  <c r="I2821" i="1"/>
  <c r="J2821" i="1" s="1"/>
  <c r="I2820" i="1"/>
  <c r="J2820" i="1" s="1"/>
  <c r="I1052" i="1"/>
  <c r="J1052" i="1" s="1"/>
  <c r="I2818" i="1"/>
  <c r="J2818" i="1" s="1"/>
  <c r="I1778" i="1"/>
  <c r="J1778" i="1" s="1"/>
  <c r="I1777" i="1"/>
  <c r="J1777" i="1" s="1"/>
  <c r="I2815" i="1"/>
  <c r="J2815" i="1" s="1"/>
  <c r="I1051" i="1"/>
  <c r="J1051" i="1" s="1"/>
  <c r="I1050" i="1"/>
  <c r="J1050" i="1" s="1"/>
  <c r="I1782" i="1"/>
  <c r="J1782" i="1" s="1"/>
  <c r="I1776" i="1"/>
  <c r="J1776" i="1" s="1"/>
  <c r="I1088" i="1"/>
  <c r="J1088" i="1" s="1"/>
  <c r="I1087" i="1"/>
  <c r="J1087" i="1" s="1"/>
  <c r="I1086" i="1"/>
  <c r="J1086" i="1" s="1"/>
  <c r="I1085" i="1"/>
  <c r="J1085" i="1" s="1"/>
  <c r="I2830" i="1"/>
  <c r="J2830" i="1" s="1"/>
  <c r="I2288" i="1"/>
  <c r="J2288" i="1" s="1"/>
  <c r="I1084" i="1"/>
  <c r="J1084" i="1" s="1"/>
  <c r="I1775" i="1"/>
  <c r="J1775" i="1" s="1"/>
  <c r="I2802" i="1"/>
  <c r="J2802" i="1" s="1"/>
  <c r="I2801" i="1"/>
  <c r="J2801" i="1" s="1"/>
  <c r="I2800" i="1"/>
  <c r="J2800" i="1" s="1"/>
  <c r="I1049" i="1"/>
  <c r="J1049" i="1" s="1"/>
  <c r="I2033" i="1"/>
  <c r="J2033" i="1" s="1"/>
  <c r="I2032" i="1"/>
  <c r="J2032" i="1" s="1"/>
  <c r="I2031" i="1"/>
  <c r="J2031" i="1" s="1"/>
  <c r="I2030" i="1"/>
  <c r="J2030" i="1" s="1"/>
  <c r="I2029" i="1"/>
  <c r="J2029" i="1" s="1"/>
  <c r="I1048" i="1"/>
  <c r="J1048" i="1" s="1"/>
  <c r="I2792" i="1"/>
  <c r="J2792" i="1" s="1"/>
  <c r="I2048" i="1"/>
  <c r="J2048" i="1" s="1"/>
  <c r="I2790" i="1"/>
  <c r="J2790" i="1" s="1"/>
  <c r="I2789" i="1"/>
  <c r="J2789" i="1" s="1"/>
  <c r="I1303" i="1"/>
  <c r="J1303" i="1" s="1"/>
  <c r="I2787" i="1"/>
  <c r="J2787" i="1" s="1"/>
  <c r="I2786" i="1"/>
  <c r="J2786" i="1" s="1"/>
  <c r="I1047" i="1"/>
  <c r="J1047" i="1" s="1"/>
  <c r="I2250" i="1"/>
  <c r="J2250" i="1" s="1"/>
  <c r="I2783" i="1"/>
  <c r="J2783" i="1" s="1"/>
  <c r="I2782" i="1"/>
  <c r="J2782" i="1" s="1"/>
  <c r="I2781" i="1"/>
  <c r="J2781" i="1" s="1"/>
  <c r="I198" i="1"/>
  <c r="J198" i="1" s="1"/>
  <c r="I2779" i="1"/>
  <c r="J2779" i="1" s="1"/>
  <c r="I2778" i="1"/>
  <c r="J2778" i="1" s="1"/>
  <c r="I2777" i="1"/>
  <c r="J2777" i="1" s="1"/>
  <c r="I2265" i="1"/>
  <c r="J2265" i="1" s="1"/>
  <c r="I2775" i="1"/>
  <c r="J2775" i="1" s="1"/>
  <c r="I2774" i="1"/>
  <c r="J2774" i="1" s="1"/>
  <c r="I243" i="1"/>
  <c r="J243" i="1" s="1"/>
  <c r="I2286" i="1"/>
  <c r="J2286" i="1" s="1"/>
  <c r="I238" i="1"/>
  <c r="J238" i="1" s="1"/>
  <c r="I424" i="1"/>
  <c r="J424" i="1" s="1"/>
  <c r="I2607" i="1"/>
  <c r="J2607" i="1" s="1"/>
  <c r="I2768" i="1"/>
  <c r="J2768" i="1" s="1"/>
  <c r="I1604" i="1"/>
  <c r="J1604" i="1" s="1"/>
  <c r="I2766" i="1"/>
  <c r="J2766" i="1" s="1"/>
  <c r="I2765" i="1"/>
  <c r="J2765" i="1" s="1"/>
  <c r="I2764" i="1"/>
  <c r="J2764" i="1" s="1"/>
  <c r="I2527" i="1"/>
  <c r="J2527" i="1" s="1"/>
  <c r="I1046" i="1"/>
  <c r="J1046" i="1" s="1"/>
  <c r="I1045" i="1"/>
  <c r="J1045" i="1" s="1"/>
  <c r="I1044" i="1"/>
  <c r="J1044" i="1" s="1"/>
  <c r="I1043" i="1"/>
  <c r="J1043" i="1" s="1"/>
  <c r="I1042" i="1"/>
  <c r="J1042" i="1" s="1"/>
  <c r="I1041" i="1"/>
  <c r="J1041" i="1" s="1"/>
  <c r="I1069" i="1"/>
  <c r="J1069" i="1" s="1"/>
  <c r="I1124" i="1"/>
  <c r="J1124" i="1" s="1"/>
  <c r="I2754" i="1"/>
  <c r="J2754" i="1" s="1"/>
  <c r="I2753" i="1"/>
  <c r="J2753" i="1" s="1"/>
  <c r="I2752" i="1"/>
  <c r="J2752" i="1" s="1"/>
  <c r="I2751" i="1"/>
  <c r="J2751" i="1" s="1"/>
  <c r="I2750" i="1"/>
  <c r="J2750" i="1" s="1"/>
  <c r="I1040" i="1"/>
  <c r="J1040" i="1" s="1"/>
  <c r="I2748" i="1"/>
  <c r="J2748" i="1" s="1"/>
  <c r="I2747" i="1"/>
  <c r="J2747" i="1" s="1"/>
  <c r="I2746" i="1"/>
  <c r="J2746" i="1" s="1"/>
  <c r="I354" i="1"/>
  <c r="J354" i="1" s="1"/>
  <c r="I2744" i="1"/>
  <c r="J2744" i="1" s="1"/>
  <c r="I192" i="1"/>
  <c r="J192" i="1" s="1"/>
  <c r="I1039" i="1"/>
  <c r="J1039" i="1" s="1"/>
  <c r="I1038" i="1"/>
  <c r="J1038" i="1" s="1"/>
  <c r="I2740" i="1"/>
  <c r="J2740" i="1" s="1"/>
  <c r="I2015" i="1"/>
  <c r="J2015" i="1" s="1"/>
  <c r="I1037" i="1"/>
  <c r="J1037" i="1" s="1"/>
  <c r="I2737" i="1"/>
  <c r="J2737" i="1" s="1"/>
  <c r="I1036" i="1"/>
  <c r="J1036" i="1" s="1"/>
  <c r="I2735" i="1"/>
  <c r="J2735" i="1" s="1"/>
  <c r="I2734" i="1"/>
  <c r="J2734" i="1" s="1"/>
  <c r="I2733" i="1"/>
  <c r="J2733" i="1" s="1"/>
  <c r="I2732" i="1"/>
  <c r="J2732" i="1" s="1"/>
  <c r="I2731" i="1"/>
  <c r="J2731" i="1" s="1"/>
  <c r="I2730" i="1"/>
  <c r="J2730" i="1" s="1"/>
  <c r="I2729" i="1"/>
  <c r="J2729" i="1" s="1"/>
  <c r="I1489" i="1"/>
  <c r="J1489" i="1" s="1"/>
  <c r="I353" i="1"/>
  <c r="J353" i="1" s="1"/>
  <c r="I2726" i="1"/>
  <c r="J2726" i="1" s="1"/>
  <c r="I523" i="1"/>
  <c r="J523" i="1" s="1"/>
  <c r="I2724" i="1"/>
  <c r="J2724" i="1" s="1"/>
  <c r="I2723" i="1"/>
  <c r="J2723" i="1" s="1"/>
  <c r="I2722" i="1"/>
  <c r="J2722" i="1" s="1"/>
  <c r="I1083" i="1"/>
  <c r="J1083" i="1" s="1"/>
  <c r="I1082" i="1"/>
  <c r="J1082" i="1" s="1"/>
  <c r="I1680" i="1"/>
  <c r="J1680" i="1" s="1"/>
  <c r="I1636" i="1"/>
  <c r="J1636" i="1" s="1"/>
  <c r="I2727" i="1"/>
  <c r="J2727" i="1" s="1"/>
  <c r="I2132" i="1"/>
  <c r="J2132" i="1" s="1"/>
  <c r="I2715" i="1"/>
  <c r="J2715" i="1" s="1"/>
  <c r="I1856" i="1"/>
  <c r="J1856" i="1" s="1"/>
  <c r="I2713" i="1"/>
  <c r="J2713" i="1" s="1"/>
  <c r="I2712" i="1"/>
  <c r="J2712" i="1" s="1"/>
  <c r="I2711" i="1"/>
  <c r="J2711" i="1" s="1"/>
  <c r="I2710" i="1"/>
  <c r="J2710" i="1" s="1"/>
  <c r="I2709" i="1"/>
  <c r="J2709" i="1" s="1"/>
  <c r="I1527" i="1"/>
  <c r="J1527" i="1" s="1"/>
  <c r="I1774" i="1"/>
  <c r="J1774" i="1" s="1"/>
  <c r="I2706" i="1"/>
  <c r="J2706" i="1" s="1"/>
  <c r="I1035" i="1"/>
  <c r="J1035" i="1" s="1"/>
  <c r="I1034" i="1"/>
  <c r="J1034" i="1" s="1"/>
  <c r="I1033" i="1"/>
  <c r="J1033" i="1" s="1"/>
  <c r="I1032" i="1"/>
  <c r="J1032" i="1" s="1"/>
  <c r="I2701" i="1"/>
  <c r="J2701" i="1" s="1"/>
  <c r="I2700" i="1"/>
  <c r="J2700" i="1" s="1"/>
  <c r="I791" i="1"/>
  <c r="J791" i="1" s="1"/>
  <c r="I432" i="1"/>
  <c r="J432" i="1" s="1"/>
  <c r="I431" i="1"/>
  <c r="J431" i="1" s="1"/>
  <c r="I212" i="1"/>
  <c r="J212" i="1" s="1"/>
  <c r="I2695" i="1"/>
  <c r="J2695" i="1" s="1"/>
  <c r="I2694" i="1"/>
  <c r="J2694" i="1" s="1"/>
  <c r="I2599" i="1"/>
  <c r="J2599" i="1" s="1"/>
  <c r="I361" i="1"/>
  <c r="J361" i="1" s="1"/>
  <c r="I2795" i="1"/>
  <c r="J2795" i="1" s="1"/>
  <c r="I1031" i="1"/>
  <c r="J1031" i="1" s="1"/>
  <c r="I2285" i="1"/>
  <c r="J2285" i="1" s="1"/>
  <c r="I2443" i="1"/>
  <c r="J2443" i="1" s="1"/>
  <c r="I2687" i="1"/>
  <c r="J2687" i="1" s="1"/>
  <c r="I2686" i="1"/>
  <c r="J2686" i="1" s="1"/>
  <c r="I2685" i="1"/>
  <c r="J2685" i="1" s="1"/>
  <c r="I1843" i="1"/>
  <c r="J1843" i="1" s="1"/>
  <c r="I2683" i="1"/>
  <c r="J2683" i="1" s="1"/>
  <c r="I1340" i="1"/>
  <c r="J1340" i="1" s="1"/>
  <c r="I1339" i="1"/>
  <c r="J1339" i="1" s="1"/>
  <c r="I242" i="1"/>
  <c r="J242" i="1" s="1"/>
  <c r="I2283" i="1"/>
  <c r="J2283" i="1" s="1"/>
  <c r="I1633" i="1"/>
  <c r="J1633" i="1" s="1"/>
  <c r="I1533" i="1"/>
  <c r="J1533" i="1" s="1"/>
  <c r="I2798" i="1"/>
  <c r="J2798" i="1" s="1"/>
  <c r="I1781" i="1"/>
  <c r="J1781" i="1" s="1"/>
  <c r="I1030" i="1"/>
  <c r="J1030" i="1" s="1"/>
  <c r="I1029" i="1"/>
  <c r="J1029" i="1" s="1"/>
  <c r="I1028" i="1"/>
  <c r="J1028" i="1" s="1"/>
  <c r="I1027" i="1"/>
  <c r="J1027" i="1" s="1"/>
  <c r="I1026" i="1"/>
  <c r="J1026" i="1" s="1"/>
  <c r="I1025" i="1"/>
  <c r="J1025" i="1" s="1"/>
  <c r="I2668" i="1"/>
  <c r="J2668" i="1" s="1"/>
  <c r="I2667" i="1"/>
  <c r="J2667" i="1" s="1"/>
  <c r="I2725" i="1"/>
  <c r="J2725" i="1" s="1"/>
  <c r="I2631" i="1"/>
  <c r="J2631" i="1" s="1"/>
  <c r="I2664" i="1"/>
  <c r="J2664" i="1" s="1"/>
  <c r="I2663" i="1"/>
  <c r="J2663" i="1" s="1"/>
  <c r="I2662" i="1"/>
  <c r="J2662" i="1" s="1"/>
  <c r="I2661" i="1"/>
  <c r="J2661" i="1" s="1"/>
  <c r="I1917" i="1"/>
  <c r="J1917" i="1" s="1"/>
  <c r="I2473" i="1"/>
  <c r="J2473" i="1" s="1"/>
  <c r="I2658" i="1"/>
  <c r="J2658" i="1" s="1"/>
  <c r="I2261" i="1"/>
  <c r="J2261" i="1" s="1"/>
  <c r="I2129" i="1"/>
  <c r="J2129" i="1" s="1"/>
  <c r="I368" i="1"/>
  <c r="J368" i="1" s="1"/>
  <c r="I2721" i="1"/>
  <c r="J2721" i="1" s="1"/>
  <c r="I969" i="1"/>
  <c r="J969" i="1" s="1"/>
  <c r="I2238" i="1"/>
  <c r="J2238" i="1" s="1"/>
  <c r="I2040" i="1"/>
  <c r="J2040" i="1" s="1"/>
  <c r="I2472" i="1"/>
  <c r="J2472" i="1" s="1"/>
  <c r="I1903" i="1"/>
  <c r="J1903" i="1" s="1"/>
  <c r="I430" i="1"/>
  <c r="J430" i="1" s="1"/>
  <c r="I2647" i="1"/>
  <c r="J2647" i="1" s="1"/>
  <c r="I2646" i="1"/>
  <c r="J2646" i="1" s="1"/>
  <c r="I1350" i="1"/>
  <c r="J1350" i="1" s="1"/>
  <c r="I2644" i="1"/>
  <c r="J2644" i="1" s="1"/>
  <c r="I2643" i="1"/>
  <c r="J2643" i="1" s="1"/>
  <c r="I1312" i="1"/>
  <c r="J1312" i="1" s="1"/>
  <c r="I2641" i="1"/>
  <c r="J2641" i="1" s="1"/>
  <c r="I1940" i="1"/>
  <c r="J1940" i="1" s="1"/>
  <c r="I482" i="1"/>
  <c r="J482" i="1" s="1"/>
  <c r="I2720" i="1"/>
  <c r="J2720" i="1" s="1"/>
  <c r="I2637" i="1"/>
  <c r="J2637" i="1" s="1"/>
  <c r="I2719" i="1"/>
  <c r="J2719" i="1" s="1"/>
  <c r="I2635" i="1"/>
  <c r="J2635" i="1" s="1"/>
  <c r="I2634" i="1"/>
  <c r="J2634" i="1" s="1"/>
  <c r="I1474" i="1"/>
  <c r="J1474" i="1" s="1"/>
  <c r="I1472" i="1"/>
  <c r="J1472" i="1" s="1"/>
  <c r="I1471" i="1"/>
  <c r="J1471" i="1" s="1"/>
  <c r="I2630" i="1"/>
  <c r="J2630" i="1" s="1"/>
  <c r="I2629" i="1"/>
  <c r="J2629" i="1" s="1"/>
  <c r="I2628" i="1"/>
  <c r="J2628" i="1" s="1"/>
  <c r="I2627" i="1"/>
  <c r="J2627" i="1" s="1"/>
  <c r="I2626" i="1"/>
  <c r="J2626" i="1" s="1"/>
  <c r="I2625" i="1"/>
  <c r="J2625" i="1" s="1"/>
  <c r="I2624" i="1"/>
  <c r="J2624" i="1" s="1"/>
  <c r="I2623" i="1"/>
  <c r="J2623" i="1" s="1"/>
  <c r="I2622" i="1"/>
  <c r="J2622" i="1" s="1"/>
  <c r="I2621" i="1"/>
  <c r="J2621" i="1" s="1"/>
  <c r="I2620" i="1"/>
  <c r="J2620" i="1" s="1"/>
  <c r="I2442" i="1"/>
  <c r="J2442" i="1" s="1"/>
  <c r="I360" i="1"/>
  <c r="J360" i="1" s="1"/>
  <c r="I2718" i="1"/>
  <c r="J2718" i="1" s="1"/>
  <c r="I1464" i="1"/>
  <c r="J1464" i="1" s="1"/>
  <c r="I2615" i="1"/>
  <c r="J2615" i="1" s="1"/>
  <c r="I1081" i="1"/>
  <c r="J1081" i="1" s="1"/>
  <c r="I1461" i="1"/>
  <c r="J1461" i="1" s="1"/>
  <c r="I1460" i="1"/>
  <c r="J1460" i="1" s="1"/>
  <c r="I2160" i="1"/>
  <c r="J2160" i="1" s="1"/>
  <c r="I2260" i="1"/>
  <c r="J2260" i="1" s="1"/>
  <c r="I1605" i="1"/>
  <c r="J1605" i="1" s="1"/>
  <c r="I963" i="1"/>
  <c r="J963" i="1" s="1"/>
  <c r="I1773" i="1"/>
  <c r="J1773" i="1" s="1"/>
  <c r="I2606" i="1"/>
  <c r="J2606" i="1" s="1"/>
  <c r="I2605" i="1"/>
  <c r="J2605" i="1" s="1"/>
  <c r="I2604" i="1"/>
  <c r="J2604" i="1" s="1"/>
  <c r="I2603" i="1"/>
  <c r="J2603" i="1" s="1"/>
  <c r="I2602" i="1"/>
  <c r="J2602" i="1" s="1"/>
  <c r="I2601" i="1"/>
  <c r="J2601" i="1" s="1"/>
  <c r="I2600" i="1"/>
  <c r="J2600" i="1" s="1"/>
  <c r="I1632" i="1"/>
  <c r="J1632" i="1" s="1"/>
  <c r="I2598" i="1"/>
  <c r="J2598" i="1" s="1"/>
  <c r="I2717" i="1"/>
  <c r="J2717" i="1" s="1"/>
  <c r="I2596" i="1"/>
  <c r="J2596" i="1" s="1"/>
  <c r="I2282" i="1"/>
  <c r="J2282" i="1" s="1"/>
  <c r="I406" i="1"/>
  <c r="J406" i="1" s="1"/>
  <c r="I751" i="1"/>
  <c r="J751" i="1" s="1"/>
  <c r="I237" i="1"/>
  <c r="J237" i="1" s="1"/>
  <c r="I2591" i="1"/>
  <c r="J2591" i="1" s="1"/>
  <c r="I2590" i="1"/>
  <c r="J2590" i="1" s="1"/>
  <c r="I2716" i="1"/>
  <c r="J2716" i="1" s="1"/>
  <c r="I962" i="1"/>
  <c r="J962" i="1" s="1"/>
  <c r="I961" i="1"/>
  <c r="J961" i="1" s="1"/>
  <c r="I959" i="1"/>
  <c r="J959" i="1" s="1"/>
  <c r="I2714" i="1"/>
  <c r="J2714" i="1" s="1"/>
  <c r="I1024" i="1"/>
  <c r="J1024" i="1" s="1"/>
  <c r="I1017" i="1"/>
  <c r="J1017" i="1" s="1"/>
  <c r="I1016" i="1"/>
  <c r="J1016" i="1" s="1"/>
  <c r="I1015" i="1"/>
  <c r="J1015" i="1" s="1"/>
  <c r="I1014" i="1"/>
  <c r="J1014" i="1" s="1"/>
  <c r="I1013" i="1"/>
  <c r="J1013" i="1" s="1"/>
  <c r="I1012" i="1"/>
  <c r="J1012" i="1" s="1"/>
  <c r="I1011" i="1"/>
  <c r="J1011" i="1" s="1"/>
  <c r="I1010" i="1"/>
  <c r="J1010" i="1" s="1"/>
  <c r="I1009" i="1"/>
  <c r="J1009" i="1" s="1"/>
  <c r="I2574" i="1"/>
  <c r="J2574" i="1" s="1"/>
  <c r="I1327" i="1"/>
  <c r="J1327" i="1" s="1"/>
  <c r="I1008" i="1"/>
  <c r="J1008" i="1" s="1"/>
  <c r="I1007" i="1"/>
  <c r="J1007" i="1" s="1"/>
  <c r="I1006" i="1"/>
  <c r="J1006" i="1" s="1"/>
  <c r="I1772" i="1"/>
  <c r="J1772" i="1" s="1"/>
  <c r="I1005" i="1"/>
  <c r="J1005" i="1" s="1"/>
  <c r="I1004" i="1"/>
  <c r="J1004" i="1" s="1"/>
  <c r="I1003" i="1"/>
  <c r="J1003" i="1" s="1"/>
  <c r="I1002" i="1"/>
  <c r="J1002" i="1" s="1"/>
  <c r="I1001" i="1"/>
  <c r="J1001" i="1" s="1"/>
  <c r="I1000" i="1"/>
  <c r="J1000" i="1" s="1"/>
  <c r="I2863" i="1"/>
  <c r="J2863" i="1" s="1"/>
  <c r="I2561" i="1"/>
  <c r="J2561" i="1" s="1"/>
  <c r="I2560" i="1"/>
  <c r="J2560" i="1" s="1"/>
  <c r="I221" i="1"/>
  <c r="J221" i="1" s="1"/>
  <c r="I999" i="1"/>
  <c r="J999" i="1" s="1"/>
  <c r="I998" i="1"/>
  <c r="J998" i="1" s="1"/>
  <c r="I2556" i="1"/>
  <c r="J2556" i="1" s="1"/>
  <c r="I1156" i="1"/>
  <c r="J1156" i="1" s="1"/>
  <c r="I1631" i="1"/>
  <c r="J1631" i="1" s="1"/>
  <c r="I2708" i="1"/>
  <c r="J2708" i="1" s="1"/>
  <c r="I2552" i="1"/>
  <c r="J2552" i="1" s="1"/>
  <c r="I2551" i="1"/>
  <c r="J2551" i="1" s="1"/>
  <c r="I2550" i="1"/>
  <c r="J2550" i="1" s="1"/>
  <c r="I2549" i="1"/>
  <c r="J2549" i="1" s="1"/>
  <c r="I2548" i="1"/>
  <c r="J2548" i="1" s="1"/>
  <c r="I1302" i="1"/>
  <c r="J1302" i="1" s="1"/>
  <c r="I1301" i="1"/>
  <c r="J1301" i="1" s="1"/>
  <c r="I1300" i="1"/>
  <c r="J1300" i="1" s="1"/>
  <c r="I2070" i="1"/>
  <c r="J2070" i="1" s="1"/>
  <c r="I2524" i="1"/>
  <c r="J2524" i="1" s="1"/>
  <c r="I2542" i="1"/>
  <c r="J2542" i="1" s="1"/>
  <c r="I2707" i="1"/>
  <c r="J2707" i="1" s="1"/>
  <c r="I2705" i="1"/>
  <c r="J2705" i="1" s="1"/>
  <c r="I1232" i="1"/>
  <c r="J1232" i="1" s="1"/>
  <c r="I1824" i="1"/>
  <c r="J1824" i="1" s="1"/>
  <c r="I510" i="1"/>
  <c r="J510" i="1" s="1"/>
  <c r="I2536" i="1"/>
  <c r="J2536" i="1" s="1"/>
  <c r="I958" i="1"/>
  <c r="J958" i="1" s="1"/>
  <c r="I2704" i="1"/>
  <c r="J2704" i="1" s="1"/>
  <c r="I2703" i="1"/>
  <c r="J2703" i="1" s="1"/>
  <c r="I2702" i="1"/>
  <c r="J2702" i="1" s="1"/>
  <c r="I2699" i="1"/>
  <c r="J2699" i="1" s="1"/>
  <c r="I2530" i="1"/>
  <c r="J2530" i="1" s="1"/>
  <c r="I2529" i="1"/>
  <c r="J2529" i="1" s="1"/>
  <c r="I1263" i="1"/>
  <c r="J1263" i="1" s="1"/>
  <c r="I2502" i="1"/>
  <c r="J2502" i="1" s="1"/>
  <c r="I2526" i="1"/>
  <c r="J2526" i="1" s="1"/>
  <c r="I2525" i="1"/>
  <c r="J2525" i="1" s="1"/>
  <c r="I2232" i="1"/>
  <c r="J2232" i="1" s="1"/>
  <c r="I2523" i="1"/>
  <c r="J2523" i="1" s="1"/>
  <c r="I2698" i="1"/>
  <c r="J2698" i="1" s="1"/>
  <c r="I2697" i="1"/>
  <c r="J2697" i="1" s="1"/>
  <c r="I2520" i="1"/>
  <c r="J2520" i="1" s="1"/>
  <c r="I2519" i="1"/>
  <c r="J2519" i="1" s="1"/>
  <c r="I2518" i="1"/>
  <c r="J2518" i="1" s="1"/>
  <c r="I405" i="1"/>
  <c r="J405" i="1" s="1"/>
  <c r="I236" i="1"/>
  <c r="J236" i="1" s="1"/>
  <c r="I210" i="1"/>
  <c r="J210" i="1" s="1"/>
  <c r="I235" i="1"/>
  <c r="J235" i="1" s="1"/>
  <c r="I1603" i="1"/>
  <c r="J1603" i="1" s="1"/>
  <c r="I997" i="1"/>
  <c r="J997" i="1" s="1"/>
  <c r="I991" i="1"/>
  <c r="J991" i="1" s="1"/>
  <c r="I989" i="1"/>
  <c r="J989" i="1" s="1"/>
  <c r="I987" i="1"/>
  <c r="J987" i="1" s="1"/>
  <c r="I481" i="1"/>
  <c r="J481" i="1" s="1"/>
  <c r="I1338" i="1"/>
  <c r="J1338" i="1" s="1"/>
  <c r="I2506" i="1"/>
  <c r="J2506" i="1" s="1"/>
  <c r="I956" i="1"/>
  <c r="J956" i="1" s="1"/>
  <c r="I937" i="1"/>
  <c r="J937" i="1" s="1"/>
  <c r="I1092" i="1"/>
  <c r="J1092" i="1" s="1"/>
  <c r="I2259" i="1"/>
  <c r="J2259" i="1" s="1"/>
  <c r="I1108" i="1"/>
  <c r="J1108" i="1" s="1"/>
  <c r="I1155" i="1"/>
  <c r="J1155" i="1" s="1"/>
  <c r="I1780" i="1"/>
  <c r="J1780" i="1" s="1"/>
  <c r="I671" i="1"/>
  <c r="J671" i="1" s="1"/>
  <c r="I1349" i="1"/>
  <c r="J1349" i="1" s="1"/>
  <c r="I1259" i="1"/>
  <c r="J1259" i="1" s="1"/>
  <c r="I2495" i="1"/>
  <c r="J2495" i="1" s="1"/>
  <c r="I925" i="1"/>
  <c r="J925" i="1" s="1"/>
  <c r="I2493" i="1"/>
  <c r="J2493" i="1" s="1"/>
  <c r="I209" i="1"/>
  <c r="J209" i="1" s="1"/>
  <c r="I1326" i="1"/>
  <c r="J1326" i="1" s="1"/>
  <c r="I1322" i="1"/>
  <c r="J1322" i="1" s="1"/>
  <c r="I404" i="1"/>
  <c r="J404" i="1" s="1"/>
  <c r="I1246" i="1"/>
  <c r="J1246" i="1" s="1"/>
  <c r="I1771" i="1"/>
  <c r="J1771" i="1" s="1"/>
  <c r="I1430" i="1"/>
  <c r="J1430" i="1" s="1"/>
  <c r="I913" i="1"/>
  <c r="J913" i="1" s="1"/>
  <c r="I197" i="1"/>
  <c r="J197" i="1" s="1"/>
  <c r="I1770" i="1"/>
  <c r="J1770" i="1" s="1"/>
  <c r="I1769" i="1"/>
  <c r="J1769" i="1" s="1"/>
  <c r="I1768" i="1"/>
  <c r="J1768" i="1" s="1"/>
  <c r="I569" i="1"/>
  <c r="J569" i="1" s="1"/>
  <c r="I984" i="1"/>
  <c r="J984" i="1" s="1"/>
  <c r="I1767" i="1"/>
  <c r="J1767" i="1" s="1"/>
  <c r="I234" i="1"/>
  <c r="J234" i="1" s="1"/>
  <c r="I1669" i="1"/>
  <c r="J1669" i="1" s="1"/>
  <c r="I1668" i="1"/>
  <c r="J1668" i="1" s="1"/>
  <c r="I1459" i="1"/>
  <c r="J1459" i="1" s="1"/>
  <c r="I975" i="1"/>
  <c r="J975" i="1" s="1"/>
  <c r="I970" i="1"/>
  <c r="J970" i="1" s="1"/>
  <c r="I2137" i="1"/>
  <c r="J2137" i="1" s="1"/>
  <c r="I1336" i="1"/>
  <c r="J1336" i="1" s="1"/>
  <c r="I2469" i="1"/>
  <c r="J2469" i="1" s="1"/>
  <c r="I2468" i="1"/>
  <c r="J2468" i="1" s="1"/>
  <c r="I488" i="1"/>
  <c r="J488" i="1" s="1"/>
  <c r="I2466" i="1"/>
  <c r="J2466" i="1" s="1"/>
  <c r="I1666" i="1"/>
  <c r="J1666" i="1" s="1"/>
  <c r="I1658" i="1"/>
  <c r="J1658" i="1" s="1"/>
  <c r="I1657" i="1"/>
  <c r="J1657" i="1" s="1"/>
  <c r="I1654" i="1"/>
  <c r="J1654" i="1" s="1"/>
  <c r="I2461" i="1"/>
  <c r="J2461" i="1" s="1"/>
  <c r="I2460" i="1"/>
  <c r="J2460" i="1" s="1"/>
  <c r="I233" i="1"/>
  <c r="J233" i="1" s="1"/>
  <c r="I2696" i="1"/>
  <c r="J2696" i="1" s="1"/>
  <c r="I1348" i="1"/>
  <c r="J1348" i="1" s="1"/>
  <c r="I2456" i="1"/>
  <c r="J2456" i="1" s="1"/>
  <c r="I1091" i="1"/>
  <c r="J1091" i="1" s="1"/>
  <c r="I1901" i="1"/>
  <c r="J1901" i="1" s="1"/>
  <c r="I1122" i="1"/>
  <c r="J1122" i="1" s="1"/>
  <c r="I2452" i="1"/>
  <c r="J2452" i="1" s="1"/>
  <c r="I1423" i="1"/>
  <c r="J1423" i="1" s="1"/>
  <c r="I1996" i="1"/>
  <c r="J1996" i="1" s="1"/>
  <c r="I1764" i="1"/>
  <c r="J1764" i="1" s="1"/>
  <c r="I2448" i="1"/>
  <c r="J2448" i="1" s="1"/>
  <c r="I1298" i="1"/>
  <c r="J1298" i="1" s="1"/>
  <c r="I1422" i="1"/>
  <c r="J1422" i="1" s="1"/>
  <c r="I1297" i="1"/>
  <c r="J1297" i="1" s="1"/>
  <c r="I1120" i="1"/>
  <c r="J1120" i="1" s="1"/>
  <c r="I359" i="1"/>
  <c r="J359" i="1" s="1"/>
  <c r="I1458" i="1"/>
  <c r="J1458" i="1" s="1"/>
  <c r="I899" i="1"/>
  <c r="J899" i="1" s="1"/>
  <c r="I2280" i="1"/>
  <c r="J2280" i="1" s="1"/>
  <c r="I2439" i="1"/>
  <c r="J2439" i="1" s="1"/>
  <c r="I2438" i="1"/>
  <c r="J2438" i="1" s="1"/>
  <c r="I2134" i="1"/>
  <c r="J2134" i="1" s="1"/>
  <c r="I2436" i="1"/>
  <c r="J2436" i="1" s="1"/>
  <c r="I2435" i="1"/>
  <c r="J2435" i="1" s="1"/>
  <c r="I1760" i="1"/>
  <c r="J1760" i="1" s="1"/>
  <c r="I504" i="1"/>
  <c r="J504" i="1" s="1"/>
  <c r="I2432" i="1"/>
  <c r="J2432" i="1" s="1"/>
  <c r="I2131" i="1"/>
  <c r="J2131" i="1" s="1"/>
  <c r="I2430" i="1"/>
  <c r="J2430" i="1" s="1"/>
  <c r="I2429" i="1"/>
  <c r="J2429" i="1" s="1"/>
  <c r="I898" i="1"/>
  <c r="J898" i="1" s="1"/>
  <c r="I2427" i="1"/>
  <c r="J2427" i="1" s="1"/>
  <c r="I2028" i="1"/>
  <c r="J2028" i="1" s="1"/>
  <c r="I2693" i="1"/>
  <c r="J2693" i="1" s="1"/>
  <c r="I2424" i="1"/>
  <c r="J2424" i="1" s="1"/>
  <c r="I2423" i="1"/>
  <c r="J2423" i="1" s="1"/>
  <c r="I1759" i="1"/>
  <c r="J1759" i="1" s="1"/>
  <c r="I1758" i="1"/>
  <c r="J1758" i="1" s="1"/>
  <c r="I2231" i="1"/>
  <c r="J2231" i="1" s="1"/>
  <c r="I1757" i="1"/>
  <c r="J1757" i="1" s="1"/>
  <c r="I2418" i="1"/>
  <c r="J2418" i="1" s="1"/>
  <c r="I1755" i="1"/>
  <c r="J1755" i="1" s="1"/>
  <c r="I1753" i="1"/>
  <c r="J1753" i="1" s="1"/>
  <c r="I1751" i="1"/>
  <c r="J1751" i="1" s="1"/>
  <c r="I2414" i="1"/>
  <c r="J2414" i="1" s="1"/>
  <c r="I2413" i="1"/>
  <c r="J2413" i="1" s="1"/>
  <c r="I2412" i="1"/>
  <c r="J2412" i="1" s="1"/>
  <c r="I2411" i="1"/>
  <c r="J2411" i="1" s="1"/>
  <c r="I1219" i="1"/>
  <c r="J1219" i="1" s="1"/>
  <c r="I2409" i="1"/>
  <c r="J2409" i="1" s="1"/>
  <c r="I750" i="1"/>
  <c r="J750" i="1" s="1"/>
  <c r="I1844" i="1"/>
  <c r="J1844" i="1" s="1"/>
  <c r="I358" i="1"/>
  <c r="J358" i="1" s="1"/>
  <c r="I832" i="1"/>
  <c r="J832" i="1" s="1"/>
  <c r="I1457" i="1"/>
  <c r="J1457" i="1" s="1"/>
  <c r="I375" i="1"/>
  <c r="J375" i="1" s="1"/>
  <c r="I208" i="1"/>
  <c r="J208" i="1" s="1"/>
  <c r="I2401" i="1"/>
  <c r="J2401" i="1" s="1"/>
  <c r="I2400" i="1"/>
  <c r="J2400" i="1" s="1"/>
  <c r="I2278" i="1"/>
  <c r="J2278" i="1" s="1"/>
  <c r="I2277" i="1"/>
  <c r="J2277" i="1" s="1"/>
  <c r="I1068" i="1"/>
  <c r="J1068" i="1" s="1"/>
  <c r="I2396" i="1"/>
  <c r="J2396" i="1" s="1"/>
  <c r="I2043" i="1"/>
  <c r="J2043" i="1" s="1"/>
  <c r="I2394" i="1"/>
  <c r="J2394" i="1" s="1"/>
  <c r="I2393" i="1"/>
  <c r="J2393" i="1" s="1"/>
  <c r="I897" i="1"/>
  <c r="J897" i="1" s="1"/>
  <c r="I2391" i="1"/>
  <c r="J2391" i="1" s="1"/>
  <c r="I2390" i="1"/>
  <c r="J2390" i="1" s="1"/>
  <c r="I2276" i="1"/>
  <c r="J2276" i="1" s="1"/>
  <c r="I2388" i="1"/>
  <c r="J2388" i="1" s="1"/>
  <c r="I1347" i="1"/>
  <c r="J1347" i="1" s="1"/>
  <c r="I2386" i="1"/>
  <c r="J2386" i="1" s="1"/>
  <c r="I2385" i="1"/>
  <c r="J2385" i="1" s="1"/>
  <c r="I2230" i="1"/>
  <c r="J2230" i="1" s="1"/>
  <c r="I1311" i="1"/>
  <c r="J1311" i="1" s="1"/>
  <c r="I2612" i="1"/>
  <c r="J2612" i="1" s="1"/>
  <c r="I2381" i="1"/>
  <c r="J2381" i="1" s="1"/>
  <c r="I2380" i="1"/>
  <c r="J2380" i="1" s="1"/>
  <c r="I2258" i="1"/>
  <c r="J2258" i="1" s="1"/>
  <c r="I2256" i="1"/>
  <c r="J2256" i="1" s="1"/>
  <c r="I2255" i="1"/>
  <c r="J2255" i="1" s="1"/>
  <c r="I1822" i="1"/>
  <c r="J1822" i="1" s="1"/>
  <c r="I2375" i="1"/>
  <c r="J2375" i="1" s="1"/>
  <c r="I2374" i="1"/>
  <c r="J2374" i="1" s="1"/>
  <c r="I2373" i="1"/>
  <c r="J2373" i="1" s="1"/>
  <c r="I2692" i="1"/>
  <c r="J2692" i="1" s="1"/>
  <c r="I185" i="1"/>
  <c r="J185" i="1" s="1"/>
  <c r="I232" i="1"/>
  <c r="J232" i="1" s="1"/>
  <c r="I892" i="1"/>
  <c r="J892" i="1" s="1"/>
  <c r="I2368" i="1"/>
  <c r="J2368" i="1" s="1"/>
  <c r="I2367" i="1"/>
  <c r="J2367" i="1" s="1"/>
  <c r="I204" i="1"/>
  <c r="J204" i="1" s="1"/>
  <c r="I2691" i="1"/>
  <c r="J2691" i="1" s="1"/>
  <c r="I2076" i="1"/>
  <c r="J2076" i="1" s="1"/>
  <c r="I2363" i="1"/>
  <c r="J2363" i="1" s="1"/>
  <c r="I2362" i="1"/>
  <c r="J2362" i="1" s="1"/>
  <c r="I2471" i="1"/>
  <c r="J2471" i="1" s="1"/>
  <c r="I2360" i="1"/>
  <c r="J2360" i="1" s="1"/>
  <c r="I231" i="1"/>
  <c r="J231" i="1" s="1"/>
  <c r="I2690" i="1"/>
  <c r="J2690" i="1" s="1"/>
  <c r="I2357" i="1"/>
  <c r="J2357" i="1" s="1"/>
  <c r="I165" i="1"/>
  <c r="J165" i="1" s="1"/>
  <c r="I2355" i="1"/>
  <c r="J2355" i="1" s="1"/>
  <c r="I1877" i="1"/>
  <c r="J1877" i="1" s="1"/>
  <c r="I2848" i="1"/>
  <c r="J2848" i="1" s="1"/>
  <c r="I2352" i="1"/>
  <c r="J2352" i="1" s="1"/>
  <c r="I2275" i="1"/>
  <c r="J2275" i="1" s="1"/>
  <c r="I2470" i="1"/>
  <c r="J2470" i="1" s="1"/>
  <c r="I2349" i="1"/>
  <c r="J2349" i="1" s="1"/>
  <c r="I2348" i="1"/>
  <c r="J2348" i="1" s="1"/>
  <c r="I2347" i="1"/>
  <c r="J2347" i="1" s="1"/>
  <c r="I2346" i="1"/>
  <c r="J2346" i="1" s="1"/>
  <c r="I2345" i="1"/>
  <c r="J2345" i="1" s="1"/>
  <c r="I2344" i="1"/>
  <c r="J2344" i="1" s="1"/>
  <c r="I2343" i="1"/>
  <c r="J2343" i="1" s="1"/>
  <c r="I2227" i="1"/>
  <c r="J2227" i="1" s="1"/>
  <c r="I2341" i="1"/>
  <c r="J2341" i="1" s="1"/>
  <c r="I487" i="1"/>
  <c r="J487" i="1" s="1"/>
  <c r="I480" i="1"/>
  <c r="J480" i="1" s="1"/>
  <c r="I479" i="1"/>
  <c r="J479" i="1" s="1"/>
  <c r="I2337" i="1"/>
  <c r="J2337" i="1" s="1"/>
  <c r="I2336" i="1"/>
  <c r="J2336" i="1" s="1"/>
  <c r="I1899" i="1"/>
  <c r="J1899" i="1" s="1"/>
  <c r="I1897" i="1"/>
  <c r="J1897" i="1" s="1"/>
  <c r="I2333" i="1"/>
  <c r="J2333" i="1" s="1"/>
  <c r="I2593" i="1"/>
  <c r="J2593" i="1" s="1"/>
  <c r="I2331" i="1"/>
  <c r="J2331" i="1" s="1"/>
  <c r="I2330" i="1"/>
  <c r="J2330" i="1" s="1"/>
  <c r="I2329" i="1"/>
  <c r="J2329" i="1" s="1"/>
  <c r="I2328" i="1"/>
  <c r="J2328" i="1" s="1"/>
  <c r="I2327" i="1"/>
  <c r="J2327" i="1" s="1"/>
  <c r="I1456" i="1"/>
  <c r="J1456" i="1" s="1"/>
  <c r="I2325" i="1"/>
  <c r="J2325" i="1" s="1"/>
  <c r="I2324" i="1"/>
  <c r="J2324" i="1" s="1"/>
  <c r="I2323" i="1"/>
  <c r="J2323" i="1" s="1"/>
  <c r="I2322" i="1"/>
  <c r="J2322" i="1" s="1"/>
  <c r="I2321" i="1"/>
  <c r="J2321" i="1" s="1"/>
  <c r="I2320" i="1"/>
  <c r="J2320" i="1" s="1"/>
  <c r="I2319" i="1"/>
  <c r="J2319" i="1" s="1"/>
  <c r="I2318" i="1"/>
  <c r="J2318" i="1" s="1"/>
  <c r="I1779" i="1"/>
  <c r="J1779" i="1" s="1"/>
  <c r="I69" i="1"/>
  <c r="J69" i="1" s="1"/>
  <c r="I2315" i="1"/>
  <c r="J2315" i="1" s="1"/>
  <c r="I2314" i="1"/>
  <c r="J2314" i="1" s="1"/>
  <c r="I2313" i="1"/>
  <c r="J2313" i="1" s="1"/>
  <c r="I2312" i="1"/>
  <c r="J2312" i="1" s="1"/>
  <c r="I2311" i="1"/>
  <c r="J2311" i="1" s="1"/>
  <c r="I2310" i="1"/>
  <c r="J2310" i="1" s="1"/>
  <c r="I2309" i="1"/>
  <c r="J2309" i="1" s="1"/>
  <c r="I2308" i="1"/>
  <c r="J2308" i="1" s="1"/>
  <c r="I2307" i="1"/>
  <c r="J2307" i="1" s="1"/>
  <c r="I2125" i="1"/>
  <c r="J2125" i="1" s="1"/>
  <c r="I1421" i="1"/>
  <c r="J1421" i="1" s="1"/>
  <c r="I1296" i="1"/>
  <c r="J1296" i="1" s="1"/>
  <c r="I478" i="1"/>
  <c r="J478" i="1" s="1"/>
  <c r="I230" i="1"/>
  <c r="J230" i="1" s="1"/>
  <c r="I2301" i="1"/>
  <c r="J2301" i="1" s="1"/>
  <c r="I2300" i="1"/>
  <c r="J2300" i="1" s="1"/>
  <c r="I2299" i="1"/>
  <c r="J2299" i="1" s="1"/>
  <c r="I2298" i="1"/>
  <c r="J2298" i="1" s="1"/>
  <c r="I2297" i="1"/>
  <c r="J2297" i="1" s="1"/>
  <c r="I2296" i="1"/>
  <c r="J2296" i="1" s="1"/>
  <c r="I2295" i="1"/>
  <c r="J2295" i="1" s="1"/>
  <c r="I1895" i="1"/>
  <c r="J1895" i="1" s="1"/>
  <c r="I568" i="1"/>
  <c r="J568" i="1" s="1"/>
  <c r="I2490" i="1"/>
  <c r="J2490" i="1" s="1"/>
  <c r="I2497" i="1"/>
  <c r="J2497" i="1" s="1"/>
  <c r="I2290" i="1"/>
  <c r="J2290" i="1" s="1"/>
  <c r="I68" i="1"/>
  <c r="J68" i="1" s="1"/>
  <c r="I2467" i="1"/>
  <c r="J2467" i="1" s="1"/>
  <c r="I2287" i="1"/>
  <c r="J2287" i="1" s="1"/>
  <c r="I1613" i="1"/>
  <c r="J1613" i="1" s="1"/>
  <c r="I2689" i="1"/>
  <c r="J2689" i="1" s="1"/>
  <c r="I2284" i="1"/>
  <c r="J2284" i="1" s="1"/>
  <c r="I2688" i="1"/>
  <c r="J2688" i="1" s="1"/>
  <c r="I2684" i="1"/>
  <c r="J2684" i="1" s="1"/>
  <c r="I2281" i="1"/>
  <c r="J2281" i="1" s="1"/>
  <c r="I2544" i="1"/>
  <c r="J2544" i="1" s="1"/>
  <c r="I2279" i="1"/>
  <c r="J2279" i="1" s="1"/>
  <c r="I1313" i="1"/>
  <c r="J1313" i="1" s="1"/>
  <c r="I2652" i="1"/>
  <c r="J2652" i="1" s="1"/>
  <c r="I1653" i="1"/>
  <c r="J1653" i="1" s="1"/>
  <c r="I1333" i="1"/>
  <c r="J1333" i="1" s="1"/>
  <c r="I2274" i="1"/>
  <c r="J2274" i="1" s="1"/>
  <c r="I2682" i="1"/>
  <c r="J2682" i="1" s="1"/>
  <c r="I2272" i="1"/>
  <c r="J2272" i="1" s="1"/>
  <c r="I2271" i="1"/>
  <c r="J2271" i="1" s="1"/>
  <c r="I2270" i="1"/>
  <c r="J2270" i="1" s="1"/>
  <c r="I2269" i="1"/>
  <c r="J2269" i="1" s="1"/>
  <c r="I2268" i="1"/>
  <c r="J2268" i="1" s="1"/>
  <c r="I2267" i="1"/>
  <c r="J2267" i="1" s="1"/>
  <c r="I2681" i="1"/>
  <c r="J2681" i="1" s="1"/>
  <c r="I2680" i="1"/>
  <c r="J2680" i="1" s="1"/>
  <c r="I2264" i="1"/>
  <c r="J2264" i="1" s="1"/>
  <c r="I2263" i="1"/>
  <c r="J2263" i="1" s="1"/>
  <c r="I2262" i="1"/>
  <c r="J2262" i="1" s="1"/>
  <c r="I2543" i="1"/>
  <c r="J2543" i="1" s="1"/>
  <c r="I1455" i="1"/>
  <c r="J1455" i="1" s="1"/>
  <c r="I1454" i="1"/>
  <c r="J1454" i="1" s="1"/>
  <c r="I567" i="1"/>
  <c r="J567" i="1" s="1"/>
  <c r="I2257" i="1"/>
  <c r="J2257" i="1" s="1"/>
  <c r="I1121" i="1"/>
  <c r="J1121" i="1" s="1"/>
  <c r="I1160" i="1"/>
  <c r="J1160" i="1" s="1"/>
  <c r="I2254" i="1"/>
  <c r="J2254" i="1" s="1"/>
  <c r="I2253" i="1"/>
  <c r="J2253" i="1" s="1"/>
  <c r="I2252" i="1"/>
  <c r="J2252" i="1" s="1"/>
  <c r="I2534" i="1"/>
  <c r="J2534" i="1" s="1"/>
  <c r="I1994" i="1"/>
  <c r="J1994" i="1" s="1"/>
  <c r="I2568" i="1"/>
  <c r="J2568" i="1" s="1"/>
  <c r="I2248" i="1"/>
  <c r="J2248" i="1" s="1"/>
  <c r="I2247" i="1"/>
  <c r="J2247" i="1" s="1"/>
  <c r="I2441" i="1"/>
  <c r="J2441" i="1" s="1"/>
  <c r="I2153" i="1"/>
  <c r="J2153" i="1" s="1"/>
  <c r="I509" i="1"/>
  <c r="J509" i="1" s="1"/>
  <c r="I2243" i="1"/>
  <c r="J2243" i="1" s="1"/>
  <c r="I2242" i="1"/>
  <c r="J2242" i="1" s="1"/>
  <c r="I521" i="1"/>
  <c r="J521" i="1" s="1"/>
  <c r="I2240" i="1"/>
  <c r="J2240" i="1" s="1"/>
  <c r="I520" i="1"/>
  <c r="J520" i="1" s="1"/>
  <c r="I2246" i="1"/>
  <c r="J2246" i="1" s="1"/>
  <c r="I2237" i="1"/>
  <c r="J2237" i="1" s="1"/>
  <c r="I2236" i="1"/>
  <c r="J2236" i="1" s="1"/>
  <c r="I2235" i="1"/>
  <c r="J2235" i="1" s="1"/>
  <c r="I1896" i="1"/>
  <c r="J1896" i="1" s="1"/>
  <c r="I888" i="1"/>
  <c r="J888" i="1" s="1"/>
  <c r="I2571" i="1"/>
  <c r="J2571" i="1" s="1"/>
  <c r="I1222" i="1"/>
  <c r="J1222" i="1" s="1"/>
  <c r="I1453" i="1"/>
  <c r="J1453" i="1" s="1"/>
  <c r="I2229" i="1"/>
  <c r="J2229" i="1" s="1"/>
  <c r="I2228" i="1"/>
  <c r="J2228" i="1" s="1"/>
  <c r="I2465" i="1"/>
  <c r="J2465" i="1" s="1"/>
  <c r="I2226" i="1"/>
  <c r="J2226" i="1" s="1"/>
  <c r="I2225" i="1"/>
  <c r="J2225" i="1" s="1"/>
  <c r="I2158" i="1"/>
  <c r="J2158" i="1" s="1"/>
  <c r="I2496" i="1"/>
  <c r="J2496" i="1" s="1"/>
  <c r="I2494" i="1"/>
  <c r="J2494" i="1" s="1"/>
  <c r="I2221" i="1"/>
  <c r="J2221" i="1" s="1"/>
  <c r="I2220" i="1"/>
  <c r="J2220" i="1" s="1"/>
  <c r="I2219" i="1"/>
  <c r="J2219" i="1" s="1"/>
  <c r="I2218" i="1"/>
  <c r="J2218" i="1" s="1"/>
  <c r="I403" i="1"/>
  <c r="J403" i="1" s="1"/>
  <c r="I2216" i="1"/>
  <c r="J2216" i="1" s="1"/>
  <c r="I220" i="1"/>
  <c r="J220" i="1" s="1"/>
  <c r="I1894" i="1"/>
  <c r="J1894" i="1" s="1"/>
  <c r="I219" i="1"/>
  <c r="J219" i="1" s="1"/>
  <c r="I218" i="1"/>
  <c r="J218" i="1" s="1"/>
  <c r="I528" i="1"/>
  <c r="J528" i="1" s="1"/>
  <c r="I2210" i="1"/>
  <c r="J2210" i="1" s="1"/>
  <c r="I402" i="1"/>
  <c r="J402" i="1" s="1"/>
  <c r="I527" i="1"/>
  <c r="J527" i="1" s="1"/>
  <c r="I526" i="1"/>
  <c r="J526" i="1" s="1"/>
  <c r="I1321" i="1"/>
  <c r="J1321" i="1" s="1"/>
  <c r="I1320" i="1"/>
  <c r="J1320" i="1" s="1"/>
  <c r="I1319" i="1"/>
  <c r="J1319" i="1" s="1"/>
  <c r="I1325" i="1"/>
  <c r="J1325" i="1" s="1"/>
  <c r="I525" i="1"/>
  <c r="J525" i="1" s="1"/>
  <c r="I67" i="1"/>
  <c r="J67" i="1" s="1"/>
  <c r="I2200" i="1"/>
  <c r="J2200" i="1" s="1"/>
  <c r="I2199" i="1"/>
  <c r="J2199" i="1" s="1"/>
  <c r="I2198" i="1"/>
  <c r="J2198" i="1" s="1"/>
  <c r="I2197" i="1"/>
  <c r="J2197" i="1" s="1"/>
  <c r="I1299" i="1"/>
  <c r="J1299" i="1" s="1"/>
  <c r="I1993" i="1"/>
  <c r="J1993" i="1" s="1"/>
  <c r="I2194" i="1"/>
  <c r="J2194" i="1" s="1"/>
  <c r="I2193" i="1"/>
  <c r="J2193" i="1" s="1"/>
  <c r="I2440" i="1"/>
  <c r="J2440" i="1" s="1"/>
  <c r="I1310" i="1"/>
  <c r="J1310" i="1" s="1"/>
  <c r="I2190" i="1"/>
  <c r="J2190" i="1" s="1"/>
  <c r="I524" i="1"/>
  <c r="J524" i="1" s="1"/>
  <c r="I229" i="1"/>
  <c r="J229" i="1" s="1"/>
  <c r="I2489" i="1"/>
  <c r="J2489" i="1" s="1"/>
  <c r="I1182" i="1"/>
  <c r="J1182" i="1" s="1"/>
  <c r="I2185" i="1"/>
  <c r="J2185" i="1" s="1"/>
  <c r="I79" i="1"/>
  <c r="J79" i="1" s="1"/>
  <c r="I2183" i="1"/>
  <c r="J2183" i="1" s="1"/>
  <c r="I2182" i="1"/>
  <c r="J2182" i="1" s="1"/>
  <c r="I2181" i="1"/>
  <c r="J2181" i="1" s="1"/>
  <c r="I2180" i="1"/>
  <c r="J2180" i="1" s="1"/>
  <c r="I2179" i="1"/>
  <c r="J2179" i="1" s="1"/>
  <c r="I2111" i="1"/>
  <c r="J2111" i="1" s="1"/>
  <c r="I1750" i="1"/>
  <c r="J1750" i="1" s="1"/>
  <c r="I2176" i="1"/>
  <c r="J2176" i="1" s="1"/>
  <c r="I203" i="1"/>
  <c r="J203" i="1" s="1"/>
  <c r="I2174" i="1"/>
  <c r="J2174" i="1" s="1"/>
  <c r="I1324" i="1"/>
  <c r="J1324" i="1" s="1"/>
  <c r="I2679" i="1"/>
  <c r="J2679" i="1" s="1"/>
  <c r="I2678" i="1"/>
  <c r="J2678" i="1" s="1"/>
  <c r="I2677" i="1"/>
  <c r="J2677" i="1" s="1"/>
  <c r="I2676" i="1"/>
  <c r="J2676" i="1" s="1"/>
  <c r="I2675" i="1"/>
  <c r="J2675" i="1" s="1"/>
  <c r="I2674" i="1"/>
  <c r="J2674" i="1" s="1"/>
  <c r="I2166" i="1"/>
  <c r="J2166" i="1" s="1"/>
  <c r="I1746" i="1"/>
  <c r="J1746" i="1" s="1"/>
  <c r="I2164" i="1"/>
  <c r="J2164" i="1" s="1"/>
  <c r="I2163" i="1"/>
  <c r="J2163" i="1" s="1"/>
  <c r="I2162" i="1"/>
  <c r="J2162" i="1" s="1"/>
  <c r="I1452" i="1"/>
  <c r="J1452" i="1" s="1"/>
  <c r="I2273" i="1"/>
  <c r="J2273" i="1" s="1"/>
  <c r="I2159" i="1"/>
  <c r="J2159" i="1" s="1"/>
  <c r="I1610" i="1"/>
  <c r="J1610" i="1" s="1"/>
  <c r="I1515" i="1"/>
  <c r="J1515" i="1" s="1"/>
  <c r="I401" i="1"/>
  <c r="J401" i="1" s="1"/>
  <c r="I2224" i="1"/>
  <c r="J2224" i="1" s="1"/>
  <c r="I2223" i="1"/>
  <c r="J2223" i="1" s="1"/>
  <c r="I2222" i="1"/>
  <c r="J2222" i="1" s="1"/>
  <c r="I1218" i="1"/>
  <c r="J1218" i="1" s="1"/>
  <c r="I1217" i="1"/>
  <c r="J1217" i="1" s="1"/>
  <c r="I2150" i="1"/>
  <c r="J2150" i="1" s="1"/>
  <c r="I2149" i="1"/>
  <c r="J2149" i="1" s="1"/>
  <c r="I2148" i="1"/>
  <c r="J2148" i="1" s="1"/>
  <c r="I2147" i="1"/>
  <c r="J2147" i="1" s="1"/>
  <c r="I2146" i="1"/>
  <c r="J2146" i="1" s="1"/>
  <c r="I2145" i="1"/>
  <c r="J2145" i="1" s="1"/>
  <c r="I2144" i="1"/>
  <c r="J2144" i="1" s="1"/>
  <c r="I2143" i="1"/>
  <c r="J2143" i="1" s="1"/>
  <c r="I2217" i="1"/>
  <c r="J2217" i="1" s="1"/>
  <c r="I2141" i="1"/>
  <c r="J2141" i="1" s="1"/>
  <c r="I1615" i="1"/>
  <c r="J1615" i="1" s="1"/>
  <c r="I2139" i="1"/>
  <c r="J2139" i="1" s="1"/>
  <c r="I2215" i="1"/>
  <c r="J2215" i="1" s="1"/>
  <c r="I2214" i="1"/>
  <c r="J2214" i="1" s="1"/>
  <c r="I2136" i="1"/>
  <c r="J2136" i="1" s="1"/>
  <c r="I2135" i="1"/>
  <c r="J2135" i="1" s="1"/>
  <c r="I2538" i="1"/>
  <c r="J2538" i="1" s="1"/>
  <c r="I2133" i="1"/>
  <c r="J2133" i="1" s="1"/>
  <c r="I2213" i="1"/>
  <c r="J2213" i="1" s="1"/>
  <c r="I315" i="1"/>
  <c r="J315" i="1" s="1"/>
  <c r="I2130" i="1"/>
  <c r="J2130" i="1" s="1"/>
  <c r="I2118" i="1"/>
  <c r="J2118" i="1" s="1"/>
  <c r="I2128" i="1"/>
  <c r="J2128" i="1" s="1"/>
  <c r="I2127" i="1"/>
  <c r="J2127" i="1" s="1"/>
  <c r="I2437" i="1"/>
  <c r="J2437" i="1" s="1"/>
  <c r="I2434" i="1"/>
  <c r="J2434" i="1" s="1"/>
  <c r="I2433" i="1"/>
  <c r="J2433" i="1" s="1"/>
  <c r="I2431" i="1"/>
  <c r="J2431" i="1" s="1"/>
  <c r="I2122" i="1"/>
  <c r="J2122" i="1" s="1"/>
  <c r="I2121" i="1"/>
  <c r="J2121" i="1" s="1"/>
  <c r="I2120" i="1"/>
  <c r="J2120" i="1" s="1"/>
  <c r="I2119" i="1"/>
  <c r="J2119" i="1" s="1"/>
  <c r="I519" i="1"/>
  <c r="J519" i="1" s="1"/>
  <c r="I885" i="1"/>
  <c r="J885" i="1" s="1"/>
  <c r="I2116" i="1"/>
  <c r="J2116" i="1" s="1"/>
  <c r="I2115" i="1"/>
  <c r="J2115" i="1" s="1"/>
  <c r="I2114" i="1"/>
  <c r="J2114" i="1" s="1"/>
  <c r="I2113" i="1"/>
  <c r="J2113" i="1" s="1"/>
  <c r="I2112" i="1"/>
  <c r="J2112" i="1" s="1"/>
  <c r="I1451" i="1"/>
  <c r="J1451" i="1" s="1"/>
  <c r="I603" i="1"/>
  <c r="J603" i="1" s="1"/>
  <c r="I2464" i="1"/>
  <c r="J2464" i="1" s="1"/>
  <c r="I1450" i="1"/>
  <c r="J1450" i="1" s="1"/>
  <c r="I2537" i="1"/>
  <c r="J2537" i="1" s="1"/>
  <c r="I2488" i="1"/>
  <c r="J2488" i="1" s="1"/>
  <c r="I2487" i="1"/>
  <c r="J2487" i="1" s="1"/>
  <c r="I400" i="1"/>
  <c r="J400" i="1" s="1"/>
  <c r="I1487" i="1"/>
  <c r="J1487" i="1" s="1"/>
  <c r="I2102" i="1"/>
  <c r="J2102" i="1" s="1"/>
  <c r="I1817" i="1"/>
  <c r="J1817" i="1" s="1"/>
  <c r="I876" i="1"/>
  <c r="J876" i="1" s="1"/>
  <c r="I1449" i="1"/>
  <c r="J1449" i="1" s="1"/>
  <c r="I2098" i="1"/>
  <c r="J2098" i="1" s="1"/>
  <c r="I2097" i="1"/>
  <c r="J2097" i="1" s="1"/>
  <c r="I2096" i="1"/>
  <c r="J2096" i="1" s="1"/>
  <c r="I2095" i="1"/>
  <c r="J2095" i="1" s="1"/>
  <c r="I2094" i="1"/>
  <c r="J2094" i="1" s="1"/>
  <c r="I2093" i="1"/>
  <c r="J2093" i="1" s="1"/>
  <c r="I228" i="1"/>
  <c r="J228" i="1" s="1"/>
  <c r="I2091" i="1"/>
  <c r="J2091" i="1" s="1"/>
  <c r="I2090" i="1"/>
  <c r="J2090" i="1" s="1"/>
  <c r="I2089" i="1"/>
  <c r="J2089" i="1" s="1"/>
  <c r="I2088" i="1"/>
  <c r="J2088" i="1" s="1"/>
  <c r="I1323" i="1"/>
  <c r="J1323" i="1" s="1"/>
  <c r="I2086" i="1"/>
  <c r="J2086" i="1" s="1"/>
  <c r="I2085" i="1"/>
  <c r="J2085" i="1" s="1"/>
  <c r="I2084" i="1"/>
  <c r="J2084" i="1" s="1"/>
  <c r="I2083" i="1"/>
  <c r="J2083" i="1" s="1"/>
  <c r="I2082" i="1"/>
  <c r="J2082" i="1" s="1"/>
  <c r="I2081" i="1"/>
  <c r="J2081" i="1" s="1"/>
  <c r="I2080" i="1"/>
  <c r="J2080" i="1" s="1"/>
  <c r="I2157" i="1"/>
  <c r="J2157" i="1" s="1"/>
  <c r="I2078" i="1"/>
  <c r="J2078" i="1" s="1"/>
  <c r="I2673" i="1"/>
  <c r="J2673" i="1" s="1"/>
  <c r="I518" i="1"/>
  <c r="J518" i="1" s="1"/>
  <c r="I1876" i="1"/>
  <c r="J1876" i="1" s="1"/>
  <c r="I2074" i="1"/>
  <c r="J2074" i="1" s="1"/>
  <c r="I642" i="1"/>
  <c r="J642" i="1" s="1"/>
  <c r="I2072" i="1"/>
  <c r="J2072" i="1" s="1"/>
  <c r="I1813" i="1"/>
  <c r="J1813" i="1" s="1"/>
  <c r="I1180" i="1"/>
  <c r="J1180" i="1" s="1"/>
  <c r="I2069" i="1"/>
  <c r="J2069" i="1" s="1"/>
  <c r="I2068" i="1"/>
  <c r="J2068" i="1" s="1"/>
  <c r="I2067" i="1"/>
  <c r="J2067" i="1" s="1"/>
  <c r="I2066" i="1"/>
  <c r="J2066" i="1" s="1"/>
  <c r="I2065" i="1"/>
  <c r="J2065" i="1" s="1"/>
  <c r="I399" i="1"/>
  <c r="J399" i="1" s="1"/>
  <c r="I1797" i="1"/>
  <c r="J1797" i="1" s="1"/>
  <c r="I2062" i="1"/>
  <c r="J2062" i="1" s="1"/>
  <c r="I602" i="1"/>
  <c r="J602" i="1" s="1"/>
  <c r="I2463" i="1"/>
  <c r="J2463" i="1" s="1"/>
  <c r="I2059" i="1"/>
  <c r="J2059" i="1" s="1"/>
  <c r="I1486" i="1"/>
  <c r="J1486" i="1" s="1"/>
  <c r="I2057" i="1"/>
  <c r="J2057" i="1" s="1"/>
  <c r="I2056" i="1"/>
  <c r="J2056" i="1" s="1"/>
  <c r="I2055" i="1"/>
  <c r="J2055" i="1" s="1"/>
  <c r="I2054" i="1"/>
  <c r="J2054" i="1" s="1"/>
  <c r="I1420" i="1"/>
  <c r="J1420" i="1" s="1"/>
  <c r="I2428" i="1"/>
  <c r="J2428" i="1" s="1"/>
  <c r="I1419" i="1"/>
  <c r="J1419" i="1" s="1"/>
  <c r="I2426" i="1"/>
  <c r="J2426" i="1" s="1"/>
  <c r="I2425" i="1"/>
  <c r="J2425" i="1" s="1"/>
  <c r="I1418" i="1"/>
  <c r="J1418" i="1" s="1"/>
  <c r="I2422" i="1"/>
  <c r="J2422" i="1" s="1"/>
  <c r="I2421" i="1"/>
  <c r="J2421" i="1" s="1"/>
  <c r="I2420" i="1"/>
  <c r="J2420" i="1" s="1"/>
  <c r="I2419" i="1"/>
  <c r="J2419" i="1" s="1"/>
  <c r="I2417" i="1"/>
  <c r="J2417" i="1" s="1"/>
  <c r="I2042" i="1"/>
  <c r="J2042" i="1" s="1"/>
  <c r="I1412" i="1"/>
  <c r="J1412" i="1" s="1"/>
  <c r="I1411" i="1"/>
  <c r="J1411" i="1" s="1"/>
  <c r="I1409" i="1"/>
  <c r="J1409" i="1" s="1"/>
  <c r="I2416" i="1"/>
  <c r="J2416" i="1" s="1"/>
  <c r="I2415" i="1"/>
  <c r="J2415" i="1" s="1"/>
  <c r="I2410" i="1"/>
  <c r="J2410" i="1" s="1"/>
  <c r="I2408" i="1"/>
  <c r="J2408" i="1" s="1"/>
  <c r="I2407" i="1"/>
  <c r="J2407" i="1" s="1"/>
  <c r="I2406" i="1"/>
  <c r="J2406" i="1" s="1"/>
  <c r="I1745" i="1"/>
  <c r="J1745" i="1" s="1"/>
  <c r="I2405" i="1"/>
  <c r="J2405" i="1" s="1"/>
  <c r="I2404" i="1"/>
  <c r="J2404" i="1" s="1"/>
  <c r="I2403" i="1"/>
  <c r="J2403" i="1" s="1"/>
  <c r="I1216" i="1"/>
  <c r="J1216" i="1" s="1"/>
  <c r="I2212" i="1"/>
  <c r="J2212" i="1" s="1"/>
  <c r="I2026" i="1"/>
  <c r="J2026" i="1" s="1"/>
  <c r="I2025" i="1"/>
  <c r="J2025" i="1" s="1"/>
  <c r="I314" i="1"/>
  <c r="J314" i="1" s="1"/>
  <c r="I1406" i="1"/>
  <c r="J1406" i="1" s="1"/>
  <c r="I1405" i="1"/>
  <c r="J1405" i="1" s="1"/>
  <c r="I1991" i="1"/>
  <c r="J1991" i="1" s="1"/>
  <c r="I1404" i="1"/>
  <c r="J1404" i="1" s="1"/>
  <c r="I1400" i="1"/>
  <c r="J1400" i="1" s="1"/>
  <c r="I1397" i="1"/>
  <c r="J1397" i="1" s="1"/>
  <c r="I1388" i="1"/>
  <c r="J1388" i="1" s="1"/>
  <c r="I1295" i="1"/>
  <c r="J1295" i="1" s="1"/>
  <c r="I1387" i="1"/>
  <c r="J1387" i="1" s="1"/>
  <c r="I1386" i="1"/>
  <c r="J1386" i="1" s="1"/>
  <c r="I1385" i="1"/>
  <c r="J1385" i="1" s="1"/>
  <c r="I1384" i="1"/>
  <c r="J1384" i="1" s="1"/>
  <c r="I2011" i="1"/>
  <c r="J2011" i="1" s="1"/>
  <c r="I2152" i="1"/>
  <c r="J2152" i="1" s="1"/>
  <c r="I2402" i="1"/>
  <c r="J2402" i="1" s="1"/>
  <c r="I2151" i="1"/>
  <c r="J2151" i="1" s="1"/>
  <c r="I2007" i="1"/>
  <c r="J2007" i="1" s="1"/>
  <c r="I2006" i="1"/>
  <c r="J2006" i="1" s="1"/>
  <c r="I2005" i="1"/>
  <c r="J2005" i="1" s="1"/>
  <c r="I2004" i="1"/>
  <c r="J2004" i="1" s="1"/>
  <c r="I2003" i="1"/>
  <c r="J2003" i="1" s="1"/>
  <c r="I2002" i="1"/>
  <c r="J2002" i="1" s="1"/>
  <c r="I1809" i="1"/>
  <c r="J1809" i="1" s="1"/>
  <c r="I2000" i="1"/>
  <c r="J2000" i="1" s="1"/>
  <c r="I2462" i="1"/>
  <c r="J2462" i="1" s="1"/>
  <c r="I1080" i="1"/>
  <c r="J1080" i="1" s="1"/>
  <c r="I1997" i="1"/>
  <c r="J1997" i="1" s="1"/>
  <c r="I1679" i="1"/>
  <c r="J1679" i="1" s="1"/>
  <c r="I1995" i="1"/>
  <c r="J1995" i="1" s="1"/>
  <c r="I2110" i="1"/>
  <c r="J2110" i="1" s="1"/>
  <c r="I313" i="1"/>
  <c r="J313" i="1" s="1"/>
  <c r="I1992" i="1"/>
  <c r="J1992" i="1" s="1"/>
  <c r="I2109" i="1"/>
  <c r="J2109" i="1" s="1"/>
  <c r="I1742" i="1"/>
  <c r="J1742" i="1" s="1"/>
  <c r="I1989" i="1"/>
  <c r="J1989" i="1" s="1"/>
  <c r="I1988" i="1"/>
  <c r="J1988" i="1" s="1"/>
  <c r="I1987" i="1"/>
  <c r="J1987" i="1" s="1"/>
  <c r="I1875" i="1"/>
  <c r="J1875" i="1" s="1"/>
  <c r="I1874" i="1"/>
  <c r="J1874" i="1" s="1"/>
  <c r="I1984" i="1"/>
  <c r="J1984" i="1" s="1"/>
  <c r="I2672" i="1"/>
  <c r="J2672" i="1" s="1"/>
  <c r="I2563" i="1"/>
  <c r="J2563" i="1" s="1"/>
  <c r="I1981" i="1"/>
  <c r="J1981" i="1" s="1"/>
  <c r="I447" i="1"/>
  <c r="J447" i="1" s="1"/>
  <c r="I1979" i="1"/>
  <c r="J1979" i="1" s="1"/>
  <c r="I1978" i="1"/>
  <c r="J1978" i="1" s="1"/>
  <c r="I1977" i="1"/>
  <c r="J1977" i="1" s="1"/>
  <c r="I1871" i="1"/>
  <c r="J1871" i="1" s="1"/>
  <c r="I508" i="1"/>
  <c r="J508" i="1" s="1"/>
  <c r="I1974" i="1"/>
  <c r="J1974" i="1" s="1"/>
  <c r="I78" i="1"/>
  <c r="J78" i="1" s="1"/>
  <c r="I2847" i="1"/>
  <c r="J2847" i="1" s="1"/>
  <c r="I1448" i="1"/>
  <c r="J1448" i="1" s="1"/>
  <c r="I1970" i="1"/>
  <c r="J1970" i="1" s="1"/>
  <c r="I1969" i="1"/>
  <c r="J1969" i="1" s="1"/>
  <c r="I601" i="1"/>
  <c r="J601" i="1" s="1"/>
  <c r="I1967" i="1"/>
  <c r="J1967" i="1" s="1"/>
  <c r="I1794" i="1"/>
  <c r="J1794" i="1" s="1"/>
  <c r="I2478" i="1"/>
  <c r="J2478" i="1" s="1"/>
  <c r="I1964" i="1"/>
  <c r="J1964" i="1" s="1"/>
  <c r="I2459" i="1"/>
  <c r="J2459" i="1" s="1"/>
  <c r="I1962" i="1"/>
  <c r="J1962" i="1" s="1"/>
  <c r="I1961" i="1"/>
  <c r="J1961" i="1" s="1"/>
  <c r="I1960" i="1"/>
  <c r="J1960" i="1" s="1"/>
  <c r="I1353" i="1"/>
  <c r="J1353" i="1" s="1"/>
  <c r="I1958" i="1"/>
  <c r="J1958" i="1" s="1"/>
  <c r="I1447" i="1"/>
  <c r="J1447" i="1" s="1"/>
  <c r="I1446" i="1"/>
  <c r="J1446" i="1" s="1"/>
  <c r="I1441" i="1"/>
  <c r="J1441" i="1" s="1"/>
  <c r="I1954" i="1"/>
  <c r="J1954" i="1" s="1"/>
  <c r="I11" i="1"/>
  <c r="J11" i="1" s="1"/>
  <c r="I1952" i="1"/>
  <c r="J1952" i="1" s="1"/>
  <c r="I2458" i="1"/>
  <c r="J2458" i="1" s="1"/>
  <c r="I1950" i="1"/>
  <c r="J1950" i="1" s="1"/>
  <c r="I1949" i="1"/>
  <c r="J1949" i="1" s="1"/>
  <c r="I1948" i="1"/>
  <c r="J1948" i="1" s="1"/>
  <c r="I1947" i="1"/>
  <c r="J1947" i="1" s="1"/>
  <c r="I1946" i="1"/>
  <c r="J1946" i="1" s="1"/>
  <c r="I1945" i="1"/>
  <c r="J1945" i="1" s="1"/>
  <c r="I312" i="1"/>
  <c r="J312" i="1" s="1"/>
  <c r="I1943" i="1"/>
  <c r="J1943" i="1" s="1"/>
  <c r="I1942" i="1"/>
  <c r="J1942" i="1" s="1"/>
  <c r="I2245" i="1"/>
  <c r="J2245" i="1" s="1"/>
  <c r="I1869" i="1"/>
  <c r="J1869" i="1" s="1"/>
  <c r="I2671" i="1"/>
  <c r="J2671" i="1" s="1"/>
  <c r="I1938" i="1"/>
  <c r="J1938" i="1" s="1"/>
  <c r="I1937" i="1"/>
  <c r="J1937" i="1" s="1"/>
  <c r="I1936" i="1"/>
  <c r="J1936" i="1" s="1"/>
  <c r="I517" i="1"/>
  <c r="J517" i="1" s="1"/>
  <c r="I2511" i="1"/>
  <c r="J2511" i="1" s="1"/>
  <c r="I1933" i="1"/>
  <c r="J1933" i="1" s="1"/>
  <c r="I1932" i="1"/>
  <c r="J1932" i="1" s="1"/>
  <c r="I1931" i="1"/>
  <c r="J1931" i="1" s="1"/>
  <c r="I1930" i="1"/>
  <c r="J1930" i="1" s="1"/>
  <c r="I1929" i="1"/>
  <c r="J1929" i="1" s="1"/>
  <c r="I1928" i="1"/>
  <c r="J1928" i="1" s="1"/>
  <c r="I1927" i="1"/>
  <c r="J1927" i="1" s="1"/>
  <c r="I1926" i="1"/>
  <c r="J1926" i="1" s="1"/>
  <c r="I1925" i="1"/>
  <c r="J1925" i="1" s="1"/>
  <c r="I718" i="1"/>
  <c r="J718" i="1" s="1"/>
  <c r="I838" i="1"/>
  <c r="J838" i="1" s="1"/>
  <c r="I1922" i="1"/>
  <c r="J1922" i="1" s="1"/>
  <c r="I1921" i="1"/>
  <c r="J1921" i="1" s="1"/>
  <c r="I1920" i="1"/>
  <c r="J1920" i="1" s="1"/>
  <c r="I1440" i="1"/>
  <c r="J1440" i="1" s="1"/>
  <c r="I1918" i="1"/>
  <c r="J1918" i="1" s="1"/>
  <c r="I2457" i="1"/>
  <c r="J2457" i="1" s="1"/>
  <c r="I2455" i="1"/>
  <c r="J2455" i="1" s="1"/>
  <c r="I2454" i="1"/>
  <c r="J2454" i="1" s="1"/>
  <c r="I1914" i="1"/>
  <c r="J1914" i="1" s="1"/>
  <c r="I1913" i="1"/>
  <c r="J1913" i="1" s="1"/>
  <c r="I1912" i="1"/>
  <c r="J1912" i="1" s="1"/>
  <c r="I600" i="1"/>
  <c r="J600" i="1" s="1"/>
  <c r="I1910" i="1"/>
  <c r="J1910" i="1" s="1"/>
  <c r="I1909" i="1"/>
  <c r="J1909" i="1" s="1"/>
  <c r="I2453" i="1"/>
  <c r="J2453" i="1" s="1"/>
  <c r="I1907" i="1"/>
  <c r="J1907" i="1" s="1"/>
  <c r="I1906" i="1"/>
  <c r="J1906" i="1" s="1"/>
  <c r="I1905" i="1"/>
  <c r="J1905" i="1" s="1"/>
  <c r="I2510" i="1"/>
  <c r="J2510" i="1" s="1"/>
  <c r="I1614" i="1"/>
  <c r="J1614" i="1" s="1"/>
  <c r="I1902" i="1"/>
  <c r="J1902" i="1" s="1"/>
  <c r="I1383" i="1"/>
  <c r="J1383" i="1" s="1"/>
  <c r="I1900" i="1"/>
  <c r="J1900" i="1" s="1"/>
  <c r="I2108" i="1"/>
  <c r="J2108" i="1" s="1"/>
  <c r="I1898" i="1"/>
  <c r="J1898" i="1" s="1"/>
  <c r="I2251" i="1"/>
  <c r="J2251" i="1" s="1"/>
  <c r="I2117" i="1"/>
  <c r="J2117" i="1" s="1"/>
  <c r="I1253" i="1"/>
  <c r="J1253" i="1" s="1"/>
  <c r="I1247" i="1"/>
  <c r="J1247" i="1" s="1"/>
  <c r="I505" i="1"/>
  <c r="J505" i="1" s="1"/>
  <c r="I1892" i="1"/>
  <c r="J1892" i="1" s="1"/>
  <c r="I1891" i="1"/>
  <c r="J1891" i="1" s="1"/>
  <c r="I1890" i="1"/>
  <c r="J1890" i="1" s="1"/>
  <c r="I1889" i="1"/>
  <c r="J1889" i="1" s="1"/>
  <c r="I1888" i="1"/>
  <c r="J1888" i="1" s="1"/>
  <c r="I1887" i="1"/>
  <c r="J1887" i="1" s="1"/>
  <c r="I2486" i="1"/>
  <c r="J2486" i="1" s="1"/>
  <c r="I1885" i="1"/>
  <c r="J1885" i="1" s="1"/>
  <c r="I1884" i="1"/>
  <c r="J1884" i="1" s="1"/>
  <c r="I1883" i="1"/>
  <c r="J1883" i="1" s="1"/>
  <c r="I1882" i="1"/>
  <c r="J1882" i="1" s="1"/>
  <c r="I1439" i="1"/>
  <c r="J1439" i="1" s="1"/>
  <c r="I1438" i="1"/>
  <c r="J1438" i="1" s="1"/>
  <c r="I1879" i="1"/>
  <c r="J1879" i="1" s="1"/>
  <c r="I2485" i="1"/>
  <c r="J2485" i="1" s="1"/>
  <c r="I2484" i="1"/>
  <c r="J2484" i="1" s="1"/>
  <c r="I2483" i="1"/>
  <c r="J2483" i="1" s="1"/>
  <c r="I2482" i="1"/>
  <c r="J2482" i="1" s="1"/>
  <c r="I2481" i="1"/>
  <c r="J2481" i="1" s="1"/>
  <c r="I1873" i="1"/>
  <c r="J1873" i="1" s="1"/>
  <c r="I1872" i="1"/>
  <c r="J1872" i="1" s="1"/>
  <c r="I1175" i="1"/>
  <c r="J1175" i="1" s="1"/>
  <c r="I1870" i="1"/>
  <c r="J1870" i="1" s="1"/>
  <c r="I2019" i="1"/>
  <c r="J2019" i="1" s="1"/>
  <c r="I1868" i="1"/>
  <c r="J1868" i="1" s="1"/>
  <c r="I2211" i="1"/>
  <c r="J2211" i="1" s="1"/>
  <c r="I2209" i="1"/>
  <c r="J2209" i="1" s="1"/>
  <c r="I2208" i="1"/>
  <c r="J2208" i="1" s="1"/>
  <c r="I1864" i="1"/>
  <c r="J1864" i="1" s="1"/>
  <c r="I1863" i="1"/>
  <c r="J1863" i="1" s="1"/>
  <c r="I1862" i="1"/>
  <c r="J1862" i="1" s="1"/>
  <c r="I1861" i="1"/>
  <c r="J1861" i="1" s="1"/>
  <c r="I1860" i="1"/>
  <c r="J1860" i="1" s="1"/>
  <c r="I1859" i="1"/>
  <c r="J1859" i="1" s="1"/>
  <c r="I1858" i="1"/>
  <c r="J1858" i="1" s="1"/>
  <c r="I1857" i="1"/>
  <c r="J1857" i="1" s="1"/>
  <c r="I591" i="1"/>
  <c r="J591" i="1" s="1"/>
  <c r="I1855" i="1"/>
  <c r="J1855" i="1" s="1"/>
  <c r="I1854" i="1"/>
  <c r="J1854" i="1" s="1"/>
  <c r="I1853" i="1"/>
  <c r="J1853" i="1" s="1"/>
  <c r="I1852" i="1"/>
  <c r="J1852" i="1" s="1"/>
  <c r="I1851" i="1"/>
  <c r="J1851" i="1" s="1"/>
  <c r="I1850" i="1"/>
  <c r="J1850" i="1" s="1"/>
  <c r="I1382" i="1"/>
  <c r="J1382" i="1" s="1"/>
  <c r="I1848" i="1"/>
  <c r="J1848" i="1" s="1"/>
  <c r="I1381" i="1"/>
  <c r="J1381" i="1" s="1"/>
  <c r="I1380" i="1"/>
  <c r="J1380" i="1" s="1"/>
  <c r="I2073" i="1"/>
  <c r="J2073" i="1" s="1"/>
  <c r="I2507" i="1"/>
  <c r="J2507" i="1" s="1"/>
  <c r="I2505" i="1"/>
  <c r="J2505" i="1" s="1"/>
  <c r="I1842" i="1"/>
  <c r="J1842" i="1" s="1"/>
  <c r="I1379" i="1"/>
  <c r="J1379" i="1" s="1"/>
  <c r="I1378" i="1"/>
  <c r="J1378" i="1" s="1"/>
  <c r="I1839" i="1"/>
  <c r="J1839" i="1" s="1"/>
  <c r="I311" i="1"/>
  <c r="J311" i="1" s="1"/>
  <c r="I1990" i="1"/>
  <c r="J1990" i="1" s="1"/>
  <c r="I2533" i="1"/>
  <c r="J2533" i="1" s="1"/>
  <c r="I2142" i="1"/>
  <c r="J2142" i="1" s="1"/>
  <c r="I1986" i="1"/>
  <c r="J1986" i="1" s="1"/>
  <c r="I1833" i="1"/>
  <c r="J1833" i="1" s="1"/>
  <c r="I1832" i="1"/>
  <c r="J1832" i="1" s="1"/>
  <c r="I2207" i="1"/>
  <c r="J2207" i="1" s="1"/>
  <c r="I2206" i="1"/>
  <c r="J2206" i="1" s="1"/>
  <c r="I2205" i="1"/>
  <c r="J2205" i="1" s="1"/>
  <c r="I2156" i="1"/>
  <c r="J2156" i="1" s="1"/>
  <c r="I2155" i="1"/>
  <c r="J2155" i="1" s="1"/>
  <c r="I2294" i="1"/>
  <c r="J2294" i="1" s="1"/>
  <c r="I2204" i="1"/>
  <c r="J2204" i="1" s="1"/>
  <c r="I2203" i="1"/>
  <c r="J2203" i="1" s="1"/>
  <c r="I1823" i="1"/>
  <c r="J1823" i="1" s="1"/>
  <c r="I2202" i="1"/>
  <c r="J2202" i="1" s="1"/>
  <c r="I1821" i="1"/>
  <c r="J1821" i="1" s="1"/>
  <c r="I1820" i="1"/>
  <c r="J1820" i="1" s="1"/>
  <c r="I1819" i="1"/>
  <c r="J1819" i="1" s="1"/>
  <c r="I1818" i="1"/>
  <c r="J1818" i="1" s="1"/>
  <c r="I2201" i="1"/>
  <c r="J2201" i="1" s="1"/>
  <c r="I1816" i="1"/>
  <c r="J1816" i="1" s="1"/>
  <c r="I1815" i="1"/>
  <c r="J1815" i="1" s="1"/>
  <c r="I1814" i="1"/>
  <c r="J1814" i="1" s="1"/>
  <c r="I310" i="1"/>
  <c r="J310" i="1" s="1"/>
  <c r="I1812" i="1"/>
  <c r="J1812" i="1" s="1"/>
  <c r="I1811" i="1"/>
  <c r="J1811" i="1" s="1"/>
  <c r="I1810" i="1"/>
  <c r="J1810" i="1" s="1"/>
  <c r="I309" i="1"/>
  <c r="J309" i="1" s="1"/>
  <c r="I308" i="1"/>
  <c r="J308" i="1" s="1"/>
  <c r="I1985" i="1"/>
  <c r="J1985" i="1" s="1"/>
  <c r="I1806" i="1"/>
  <c r="J1806" i="1" s="1"/>
  <c r="I2087" i="1"/>
  <c r="J2087" i="1" s="1"/>
  <c r="I1377" i="1"/>
  <c r="J1377" i="1" s="1"/>
  <c r="I716" i="1"/>
  <c r="J716" i="1" s="1"/>
  <c r="I715" i="1"/>
  <c r="J715" i="1" s="1"/>
  <c r="I1801" i="1"/>
  <c r="J1801" i="1" s="1"/>
  <c r="I712" i="1"/>
  <c r="J712" i="1" s="1"/>
  <c r="I710" i="1"/>
  <c r="J710" i="1" s="1"/>
  <c r="I1215" i="1"/>
  <c r="J1215" i="1" s="1"/>
  <c r="I2670" i="1"/>
  <c r="J2670" i="1" s="1"/>
  <c r="I2669" i="1"/>
  <c r="J2669" i="1" s="1"/>
  <c r="I1119" i="1"/>
  <c r="J1119" i="1" s="1"/>
  <c r="I1118" i="1"/>
  <c r="J1118" i="1" s="1"/>
  <c r="I1117" i="1"/>
  <c r="J1117" i="1" s="1"/>
  <c r="I1116" i="1"/>
  <c r="J1116" i="1" s="1"/>
  <c r="I1791" i="1"/>
  <c r="J1791" i="1" s="1"/>
  <c r="I1790" i="1"/>
  <c r="J1790" i="1" s="1"/>
  <c r="I1789" i="1"/>
  <c r="J1789" i="1" s="1"/>
  <c r="I1788" i="1"/>
  <c r="J1788" i="1" s="1"/>
  <c r="I516" i="1"/>
  <c r="J516" i="1" s="1"/>
  <c r="I515" i="1"/>
  <c r="J515" i="1" s="1"/>
  <c r="I2498" i="1"/>
  <c r="J2498" i="1" s="1"/>
  <c r="I1784" i="1"/>
  <c r="J1784" i="1" s="1"/>
  <c r="I1783" i="1"/>
  <c r="J1783" i="1" s="1"/>
  <c r="I2784" i="1"/>
  <c r="J2784" i="1" s="1"/>
  <c r="I2780" i="1"/>
  <c r="J2780" i="1" s="1"/>
  <c r="I2776" i="1"/>
  <c r="J2776" i="1" s="1"/>
  <c r="I2773" i="1"/>
  <c r="J2773" i="1" s="1"/>
  <c r="I2772" i="1"/>
  <c r="J2772" i="1" s="1"/>
  <c r="I2771" i="1"/>
  <c r="J2771" i="1" s="1"/>
  <c r="I2770" i="1"/>
  <c r="J2770" i="1" s="1"/>
  <c r="I2769" i="1"/>
  <c r="J2769" i="1" s="1"/>
  <c r="I2767" i="1"/>
  <c r="J2767" i="1" s="1"/>
  <c r="I2763" i="1"/>
  <c r="J2763" i="1" s="1"/>
  <c r="I2762" i="1"/>
  <c r="J2762" i="1" s="1"/>
  <c r="I2761" i="1"/>
  <c r="J2761" i="1" s="1"/>
  <c r="I640" i="1"/>
  <c r="J640" i="1" s="1"/>
  <c r="I2451" i="1"/>
  <c r="J2451" i="1" s="1"/>
  <c r="I781" i="1"/>
  <c r="J781" i="1" s="1"/>
  <c r="I398" i="1"/>
  <c r="J398" i="1" s="1"/>
  <c r="I1766" i="1"/>
  <c r="J1766" i="1" s="1"/>
  <c r="I1765" i="1"/>
  <c r="J1765" i="1" s="1"/>
  <c r="I1174" i="1"/>
  <c r="J1174" i="1" s="1"/>
  <c r="I1763" i="1"/>
  <c r="J1763" i="1" s="1"/>
  <c r="I1762" i="1"/>
  <c r="J1762" i="1" s="1"/>
  <c r="I1761" i="1"/>
  <c r="J1761" i="1" s="1"/>
  <c r="I579" i="1"/>
  <c r="J579" i="1" s="1"/>
  <c r="I1344" i="1"/>
  <c r="J1344" i="1" s="1"/>
  <c r="I1343" i="1"/>
  <c r="J1343" i="1" s="1"/>
  <c r="I1342" i="1"/>
  <c r="J1342" i="1" s="1"/>
  <c r="I1756" i="1"/>
  <c r="J1756" i="1" s="1"/>
  <c r="I1983" i="1"/>
  <c r="J1983" i="1" s="1"/>
  <c r="I1754" i="1"/>
  <c r="J1754" i="1" s="1"/>
  <c r="I1740" i="1"/>
  <c r="J1740" i="1" s="1"/>
  <c r="I1752" i="1"/>
  <c r="J1752" i="1" s="1"/>
  <c r="I2124" i="1"/>
  <c r="J2124" i="1" s="1"/>
  <c r="I307" i="1"/>
  <c r="J307" i="1" s="1"/>
  <c r="I1749" i="1"/>
  <c r="J1749" i="1" s="1"/>
  <c r="I1748" i="1"/>
  <c r="J1748" i="1" s="1"/>
  <c r="I1747" i="1"/>
  <c r="J1747" i="1" s="1"/>
  <c r="I1982" i="1"/>
  <c r="J1982" i="1" s="1"/>
  <c r="I1293" i="1"/>
  <c r="J1293" i="1" s="1"/>
  <c r="I1744" i="1"/>
  <c r="J1744" i="1" s="1"/>
  <c r="I1743" i="1"/>
  <c r="J1743" i="1" s="1"/>
  <c r="I1376" i="1"/>
  <c r="J1376" i="1" s="1"/>
  <c r="I1741" i="1"/>
  <c r="J1741" i="1" s="1"/>
  <c r="I2154" i="1"/>
  <c r="J2154" i="1" s="1"/>
  <c r="I2293" i="1"/>
  <c r="J2293" i="1" s="1"/>
  <c r="I1738" i="1"/>
  <c r="J1738" i="1" s="1"/>
  <c r="I1737" i="1"/>
  <c r="J1737" i="1" s="1"/>
  <c r="I1736" i="1"/>
  <c r="J1736" i="1" s="1"/>
  <c r="I866" i="1"/>
  <c r="J866" i="1" s="1"/>
  <c r="I1734" i="1"/>
  <c r="J1734" i="1" s="1"/>
  <c r="I2196" i="1"/>
  <c r="J2196" i="1" s="1"/>
  <c r="I2195" i="1"/>
  <c r="J2195" i="1" s="1"/>
  <c r="I2192" i="1"/>
  <c r="J2192" i="1" s="1"/>
  <c r="I2191" i="1"/>
  <c r="J2191" i="1" s="1"/>
  <c r="I2189" i="1"/>
  <c r="J2189" i="1" s="1"/>
  <c r="I2188" i="1"/>
  <c r="J2188" i="1" s="1"/>
  <c r="I2187" i="1"/>
  <c r="J2187" i="1" s="1"/>
  <c r="I2186" i="1"/>
  <c r="J2186" i="1" s="1"/>
  <c r="I1725" i="1"/>
  <c r="J1725" i="1" s="1"/>
  <c r="I1724" i="1"/>
  <c r="J1724" i="1" s="1"/>
  <c r="I1723" i="1"/>
  <c r="J1723" i="1" s="1"/>
  <c r="I1722" i="1"/>
  <c r="J1722" i="1" s="1"/>
  <c r="I2399" i="1"/>
  <c r="J2399" i="1" s="1"/>
  <c r="I2398" i="1"/>
  <c r="J2398" i="1" s="1"/>
  <c r="I2397" i="1"/>
  <c r="J2397" i="1" s="1"/>
  <c r="I2395" i="1"/>
  <c r="J2395" i="1" s="1"/>
  <c r="I2392" i="1"/>
  <c r="J2392" i="1" s="1"/>
  <c r="I2389" i="1"/>
  <c r="J2389" i="1" s="1"/>
  <c r="I2387" i="1"/>
  <c r="J2387" i="1" s="1"/>
  <c r="I1214" i="1"/>
  <c r="J1214" i="1" s="1"/>
  <c r="I1713" i="1"/>
  <c r="J1713" i="1" s="1"/>
  <c r="I1980" i="1"/>
  <c r="J1980" i="1" s="1"/>
  <c r="I1976" i="1"/>
  <c r="J1976" i="1" s="1"/>
  <c r="I1710" i="1"/>
  <c r="J1710" i="1" s="1"/>
  <c r="I1709" i="1"/>
  <c r="J1709" i="1" s="1"/>
  <c r="I2052" i="1"/>
  <c r="J2052" i="1" s="1"/>
  <c r="I1707" i="1"/>
  <c r="J1707" i="1" s="1"/>
  <c r="I2384" i="1"/>
  <c r="J2384" i="1" s="1"/>
  <c r="I2383" i="1"/>
  <c r="J2383" i="1" s="1"/>
  <c r="I1704" i="1"/>
  <c r="J1704" i="1" s="1"/>
  <c r="I2618" i="1"/>
  <c r="J2618" i="1" s="1"/>
  <c r="I2617" i="1"/>
  <c r="J2617" i="1" s="1"/>
  <c r="I2382" i="1"/>
  <c r="J2382" i="1" s="1"/>
  <c r="I2379" i="1"/>
  <c r="J2379" i="1" s="1"/>
  <c r="I2616" i="1"/>
  <c r="J2616" i="1" s="1"/>
  <c r="I2614" i="1"/>
  <c r="J2614" i="1" s="1"/>
  <c r="I2378" i="1"/>
  <c r="J2378" i="1" s="1"/>
  <c r="I2613" i="1"/>
  <c r="J2613" i="1" s="1"/>
  <c r="I2377" i="1"/>
  <c r="J2377" i="1" s="1"/>
  <c r="I2376" i="1"/>
  <c r="J2376" i="1" s="1"/>
  <c r="I1693" i="1"/>
  <c r="J1693" i="1" s="1"/>
  <c r="I1692" i="1"/>
  <c r="J1692" i="1" s="1"/>
  <c r="I2372" i="1"/>
  <c r="J2372" i="1" s="1"/>
  <c r="I2371" i="1"/>
  <c r="J2371" i="1" s="1"/>
  <c r="I2370" i="1"/>
  <c r="J2370" i="1" s="1"/>
  <c r="I2369" i="1"/>
  <c r="J2369" i="1" s="1"/>
  <c r="I2366" i="1"/>
  <c r="J2366" i="1" s="1"/>
  <c r="I2365" i="1"/>
  <c r="J2365" i="1" s="1"/>
  <c r="I1685" i="1"/>
  <c r="J1685" i="1" s="1"/>
  <c r="I1684" i="1"/>
  <c r="J1684" i="1" s="1"/>
  <c r="I1683" i="1"/>
  <c r="J1683" i="1" s="1"/>
  <c r="I1682" i="1"/>
  <c r="J1682" i="1" s="1"/>
  <c r="I1975" i="1"/>
  <c r="J1975" i="1" s="1"/>
  <c r="I2140" i="1"/>
  <c r="J2140" i="1" s="1"/>
  <c r="I2364" i="1"/>
  <c r="J2364" i="1" s="1"/>
  <c r="I2184" i="1"/>
  <c r="J2184" i="1" s="1"/>
  <c r="I2361" i="1"/>
  <c r="J2361" i="1" s="1"/>
  <c r="I1676" i="1"/>
  <c r="J1676" i="1" s="1"/>
  <c r="I2359" i="1"/>
  <c r="J2359" i="1" s="1"/>
  <c r="I2358" i="1"/>
  <c r="J2358" i="1" s="1"/>
  <c r="I1673" i="1"/>
  <c r="J1673" i="1" s="1"/>
  <c r="I1672" i="1"/>
  <c r="J1672" i="1" s="1"/>
  <c r="I1671" i="1"/>
  <c r="J1671" i="1" s="1"/>
  <c r="I2356" i="1"/>
  <c r="J2356" i="1" s="1"/>
  <c r="I2354" i="1"/>
  <c r="J2354" i="1" s="1"/>
  <c r="I2353" i="1"/>
  <c r="J2353" i="1" s="1"/>
  <c r="I1667" i="1"/>
  <c r="J1667" i="1" s="1"/>
  <c r="I306" i="1"/>
  <c r="J306" i="1" s="1"/>
  <c r="I1665" i="1"/>
  <c r="J1665" i="1" s="1"/>
  <c r="I1664" i="1"/>
  <c r="J1664" i="1" s="1"/>
  <c r="I1663" i="1"/>
  <c r="J1663" i="1" s="1"/>
  <c r="I1662" i="1"/>
  <c r="J1662" i="1" s="1"/>
  <c r="I1661" i="1"/>
  <c r="J1661" i="1" s="1"/>
  <c r="I1660" i="1"/>
  <c r="J1660" i="1" s="1"/>
  <c r="I1659" i="1"/>
  <c r="J1659" i="1" s="1"/>
  <c r="I1739" i="1"/>
  <c r="J1739" i="1" s="1"/>
  <c r="I1735" i="1"/>
  <c r="J1735" i="1" s="1"/>
  <c r="I1656" i="1"/>
  <c r="J1656" i="1" s="1"/>
  <c r="I1655" i="1"/>
  <c r="J1655" i="1" s="1"/>
  <c r="I1733" i="1"/>
  <c r="J1733" i="1" s="1"/>
  <c r="I1732" i="1"/>
  <c r="J1732" i="1" s="1"/>
  <c r="I1652" i="1"/>
  <c r="J1652" i="1" s="1"/>
  <c r="I1651" i="1"/>
  <c r="J1651" i="1" s="1"/>
  <c r="I1650" i="1"/>
  <c r="J1650" i="1" s="1"/>
  <c r="I305" i="1"/>
  <c r="J305" i="1" s="1"/>
  <c r="I1649" i="1"/>
  <c r="J1649" i="1" s="1"/>
  <c r="I1647" i="1"/>
  <c r="J1647" i="1" s="1"/>
  <c r="I1973" i="1"/>
  <c r="J1973" i="1" s="1"/>
  <c r="I1731" i="1"/>
  <c r="J1731" i="1" s="1"/>
  <c r="I2178" i="1"/>
  <c r="J2178" i="1" s="1"/>
  <c r="I1730" i="1"/>
  <c r="J1730" i="1" s="1"/>
  <c r="I2177" i="1"/>
  <c r="J2177" i="1" s="1"/>
  <c r="I2175" i="1"/>
  <c r="J2175" i="1" s="1"/>
  <c r="I2173" i="1"/>
  <c r="J2173" i="1" s="1"/>
  <c r="I2172" i="1"/>
  <c r="J2172" i="1" s="1"/>
  <c r="I1375" i="1"/>
  <c r="J1375" i="1" s="1"/>
  <c r="I1374" i="1"/>
  <c r="J1374" i="1" s="1"/>
  <c r="I2071" i="1"/>
  <c r="J2071" i="1" s="1"/>
  <c r="I1635" i="1"/>
  <c r="J1635" i="1" s="1"/>
  <c r="I1634" i="1"/>
  <c r="J1634" i="1" s="1"/>
  <c r="I1972" i="1"/>
  <c r="J1972" i="1" s="1"/>
  <c r="I1213" i="1"/>
  <c r="J1213" i="1" s="1"/>
  <c r="I1292" i="1"/>
  <c r="J1292" i="1" s="1"/>
  <c r="I1630" i="1"/>
  <c r="J1630" i="1" s="1"/>
  <c r="I1629" i="1"/>
  <c r="J1629" i="1" s="1"/>
  <c r="I1628" i="1"/>
  <c r="J1628" i="1" s="1"/>
  <c r="I1627" i="1"/>
  <c r="J1627" i="1" s="1"/>
  <c r="I2161" i="1"/>
  <c r="J2161" i="1" s="1"/>
  <c r="I703" i="1"/>
  <c r="J703" i="1" s="1"/>
  <c r="I1624" i="1"/>
  <c r="J1624" i="1" s="1"/>
  <c r="I2047" i="1"/>
  <c r="J2047" i="1" s="1"/>
  <c r="I1622" i="1"/>
  <c r="J1622" i="1" s="1"/>
  <c r="I1621" i="1"/>
  <c r="J1621" i="1" s="1"/>
  <c r="I700" i="1"/>
  <c r="J700" i="1" s="1"/>
  <c r="I1619" i="1"/>
  <c r="J1619" i="1" s="1"/>
  <c r="I1618" i="1"/>
  <c r="J1618" i="1" s="1"/>
  <c r="I1639" i="1"/>
  <c r="J1639" i="1" s="1"/>
  <c r="I2351" i="1"/>
  <c r="J2351" i="1" s="1"/>
  <c r="I2350" i="1"/>
  <c r="J2350" i="1" s="1"/>
  <c r="I2342" i="1"/>
  <c r="J2342" i="1" s="1"/>
  <c r="I2340" i="1"/>
  <c r="J2340" i="1" s="1"/>
  <c r="I2339" i="1"/>
  <c r="J2339" i="1" s="1"/>
  <c r="I2338" i="1"/>
  <c r="J2338" i="1" s="1"/>
  <c r="I2335" i="1"/>
  <c r="J2335" i="1" s="1"/>
  <c r="I2334" i="1"/>
  <c r="J2334" i="1" s="1"/>
  <c r="I2332" i="1"/>
  <c r="J2332" i="1" s="1"/>
  <c r="I1607" i="1"/>
  <c r="J1607" i="1" s="1"/>
  <c r="I1606" i="1"/>
  <c r="J1606" i="1" s="1"/>
  <c r="I2450" i="1"/>
  <c r="J2450" i="1" s="1"/>
  <c r="I2449" i="1"/>
  <c r="J2449" i="1" s="1"/>
  <c r="I2447" i="1"/>
  <c r="J2447" i="1" s="1"/>
  <c r="I1602" i="1"/>
  <c r="J1602" i="1" s="1"/>
  <c r="I1601" i="1"/>
  <c r="J1601" i="1" s="1"/>
  <c r="I1600" i="1"/>
  <c r="J1600" i="1" s="1"/>
  <c r="I1599" i="1"/>
  <c r="J1599" i="1" s="1"/>
  <c r="I577" i="1"/>
  <c r="J577" i="1" s="1"/>
  <c r="I2326" i="1"/>
  <c r="J2326" i="1" s="1"/>
  <c r="I1596" i="1"/>
  <c r="J1596" i="1" s="1"/>
  <c r="I1595" i="1"/>
  <c r="J1595" i="1" s="1"/>
  <c r="I1594" i="1"/>
  <c r="J1594" i="1" s="1"/>
  <c r="I1593" i="1"/>
  <c r="J1593" i="1" s="1"/>
  <c r="I1592" i="1"/>
  <c r="J1592" i="1" s="1"/>
  <c r="I2317" i="1"/>
  <c r="J2317" i="1" s="1"/>
  <c r="I2316" i="1"/>
  <c r="J2316" i="1" s="1"/>
  <c r="I2306" i="1"/>
  <c r="J2306" i="1" s="1"/>
  <c r="I1588" i="1"/>
  <c r="J1588" i="1" s="1"/>
  <c r="I1971" i="1"/>
  <c r="J1971" i="1" s="1"/>
  <c r="I1729" i="1"/>
  <c r="J1729" i="1" s="1"/>
  <c r="I1728" i="1"/>
  <c r="J1728" i="1" s="1"/>
  <c r="I1727" i="1"/>
  <c r="J1727" i="1" s="1"/>
  <c r="I1726" i="1"/>
  <c r="J1726" i="1" s="1"/>
  <c r="I1582" i="1"/>
  <c r="J1582" i="1" s="1"/>
  <c r="I1581" i="1"/>
  <c r="J1581" i="1" s="1"/>
  <c r="I1365" i="1"/>
  <c r="J1365" i="1" s="1"/>
  <c r="I1579" i="1"/>
  <c r="J1579" i="1" s="1"/>
  <c r="I1578" i="1"/>
  <c r="J1578" i="1" s="1"/>
  <c r="I1577" i="1"/>
  <c r="J1577" i="1" s="1"/>
  <c r="I1576" i="1"/>
  <c r="J1576" i="1" s="1"/>
  <c r="I1575" i="1"/>
  <c r="J1575" i="1" s="1"/>
  <c r="I2138" i="1"/>
  <c r="J2138" i="1" s="1"/>
  <c r="I2107" i="1"/>
  <c r="J2107" i="1" s="1"/>
  <c r="I1572" i="1"/>
  <c r="J1572" i="1" s="1"/>
  <c r="I1571" i="1"/>
  <c r="J1571" i="1" s="1"/>
  <c r="I1570" i="1"/>
  <c r="J1570" i="1" s="1"/>
  <c r="I1569" i="1"/>
  <c r="J1569" i="1" s="1"/>
  <c r="I1171" i="1"/>
  <c r="J1171" i="1" s="1"/>
  <c r="I1567" i="1"/>
  <c r="J1567" i="1" s="1"/>
  <c r="I2064" i="1"/>
  <c r="J2064" i="1" s="1"/>
  <c r="I1565" i="1"/>
  <c r="J1565" i="1" s="1"/>
  <c r="I1564" i="1"/>
  <c r="J1564" i="1" s="1"/>
  <c r="I1563" i="1"/>
  <c r="J1563" i="1" s="1"/>
  <c r="I1437" i="1"/>
  <c r="J1437" i="1" s="1"/>
  <c r="I1561" i="1"/>
  <c r="J1561" i="1" s="1"/>
  <c r="I1560" i="1"/>
  <c r="J1560" i="1" s="1"/>
  <c r="I1559" i="1"/>
  <c r="J1559" i="1" s="1"/>
  <c r="I1558" i="1"/>
  <c r="J1558" i="1" s="1"/>
  <c r="I1436" i="1"/>
  <c r="J1436" i="1" s="1"/>
  <c r="I1435" i="1"/>
  <c r="J1435" i="1" s="1"/>
  <c r="I1555" i="1"/>
  <c r="J1555" i="1" s="1"/>
  <c r="I1554" i="1"/>
  <c r="J1554" i="1" s="1"/>
  <c r="I1553" i="1"/>
  <c r="J1553" i="1" s="1"/>
  <c r="I1552" i="1"/>
  <c r="J1552" i="1" s="1"/>
  <c r="I304" i="1"/>
  <c r="J304" i="1" s="1"/>
  <c r="I1550" i="1"/>
  <c r="J1550" i="1" s="1"/>
  <c r="I1549" i="1"/>
  <c r="J1549" i="1" s="1"/>
  <c r="I263" i="1"/>
  <c r="J263" i="1" s="1"/>
  <c r="I1644" i="1"/>
  <c r="J1644" i="1" s="1"/>
  <c r="I2589" i="1"/>
  <c r="J2589" i="1" s="1"/>
  <c r="I1545" i="1"/>
  <c r="J1545" i="1" s="1"/>
  <c r="I1544" i="1"/>
  <c r="J1544" i="1" s="1"/>
  <c r="I1543" i="1"/>
  <c r="J1543" i="1" s="1"/>
  <c r="I1542" i="1"/>
  <c r="J1542" i="1" s="1"/>
  <c r="I1541" i="1"/>
  <c r="J1541" i="1" s="1"/>
  <c r="I1540" i="1"/>
  <c r="J1540" i="1" s="1"/>
  <c r="I2504" i="1"/>
  <c r="J2504" i="1" s="1"/>
  <c r="I2079" i="1"/>
  <c r="J2079" i="1" s="1"/>
  <c r="I1537" i="1"/>
  <c r="J1537" i="1" s="1"/>
  <c r="I1968" i="1"/>
  <c r="J1968" i="1" s="1"/>
  <c r="I1535" i="1"/>
  <c r="J1535" i="1" s="1"/>
  <c r="I1966" i="1"/>
  <c r="J1966" i="1" s="1"/>
  <c r="I1364" i="1"/>
  <c r="J1364" i="1" s="1"/>
  <c r="I1532" i="1"/>
  <c r="J1532" i="1" s="1"/>
  <c r="I1531" i="1"/>
  <c r="J1531" i="1" s="1"/>
  <c r="I1965" i="1"/>
  <c r="J1965" i="1" s="1"/>
  <c r="I1529" i="1"/>
  <c r="J1529" i="1" s="1"/>
  <c r="I1528" i="1"/>
  <c r="J1528" i="1" s="1"/>
  <c r="I1963" i="1"/>
  <c r="J1963" i="1" s="1"/>
  <c r="I1526" i="1"/>
  <c r="J1526" i="1" s="1"/>
  <c r="I1796" i="1"/>
  <c r="J1796" i="1" s="1"/>
  <c r="I1524" i="1"/>
  <c r="J1524" i="1" s="1"/>
  <c r="I1523" i="1"/>
  <c r="J1523" i="1" s="1"/>
  <c r="I1522" i="1"/>
  <c r="J1522" i="1" s="1"/>
  <c r="I2099" i="1"/>
  <c r="J2099" i="1" s="1"/>
  <c r="I1520" i="1"/>
  <c r="J1520" i="1" s="1"/>
  <c r="I1519" i="1"/>
  <c r="J1519" i="1" s="1"/>
  <c r="I1518" i="1"/>
  <c r="J1518" i="1" s="1"/>
  <c r="I1517" i="1"/>
  <c r="J1517" i="1" s="1"/>
  <c r="I1516" i="1"/>
  <c r="J1516" i="1" s="1"/>
  <c r="I1959" i="1"/>
  <c r="J1959" i="1" s="1"/>
  <c r="I1514" i="1"/>
  <c r="J1514" i="1" s="1"/>
  <c r="I1513" i="1"/>
  <c r="J1513" i="1" s="1"/>
  <c r="I1957" i="1"/>
  <c r="J1957" i="1" s="1"/>
  <c r="I1511" i="1"/>
  <c r="J1511" i="1" s="1"/>
  <c r="I1510" i="1"/>
  <c r="J1510" i="1" s="1"/>
  <c r="I1509" i="1"/>
  <c r="J1509" i="1" s="1"/>
  <c r="I1721" i="1"/>
  <c r="J1721" i="1" s="1"/>
  <c r="I1720" i="1"/>
  <c r="J1720" i="1" s="1"/>
  <c r="I1719" i="1"/>
  <c r="J1719" i="1" s="1"/>
  <c r="I1718" i="1"/>
  <c r="J1718" i="1" s="1"/>
  <c r="I1717" i="1"/>
  <c r="J1717" i="1" s="1"/>
  <c r="I1716" i="1"/>
  <c r="J1716" i="1" s="1"/>
  <c r="I1715" i="1"/>
  <c r="J1715" i="1" s="1"/>
  <c r="I1714" i="1"/>
  <c r="J1714" i="1" s="1"/>
  <c r="I1712" i="1"/>
  <c r="J1712" i="1" s="1"/>
  <c r="I1711" i="1"/>
  <c r="J1711" i="1" s="1"/>
  <c r="I1708" i="1"/>
  <c r="J1708" i="1" s="1"/>
  <c r="I1497" i="1"/>
  <c r="J1497" i="1" s="1"/>
  <c r="I1706" i="1"/>
  <c r="J1706" i="1" s="1"/>
  <c r="I1705" i="1"/>
  <c r="J1705" i="1" s="1"/>
  <c r="I1703" i="1"/>
  <c r="J1703" i="1" s="1"/>
  <c r="I1702" i="1"/>
  <c r="J1702" i="1" s="1"/>
  <c r="I1701" i="1"/>
  <c r="J1701" i="1" s="1"/>
  <c r="I1700" i="1"/>
  <c r="J1700" i="1" s="1"/>
  <c r="I1699" i="1"/>
  <c r="J1699" i="1" s="1"/>
  <c r="I1698" i="1"/>
  <c r="J1698" i="1" s="1"/>
  <c r="I1697" i="1"/>
  <c r="J1697" i="1" s="1"/>
  <c r="I1696" i="1"/>
  <c r="J1696" i="1" s="1"/>
  <c r="I1695" i="1"/>
  <c r="J1695" i="1" s="1"/>
  <c r="I1694" i="1"/>
  <c r="J1694" i="1" s="1"/>
  <c r="I1956" i="1"/>
  <c r="J1956" i="1" s="1"/>
  <c r="I1483" i="1"/>
  <c r="J1483" i="1" s="1"/>
  <c r="I303" i="1"/>
  <c r="J303" i="1" s="1"/>
  <c r="I302" i="1"/>
  <c r="J302" i="1" s="1"/>
  <c r="I1955" i="1"/>
  <c r="J1955" i="1" s="1"/>
  <c r="I1479" i="1"/>
  <c r="J1479" i="1" s="1"/>
  <c r="I1478" i="1"/>
  <c r="J1478" i="1" s="1"/>
  <c r="I301" i="1"/>
  <c r="J301" i="1" s="1"/>
  <c r="I1476" i="1"/>
  <c r="J1476" i="1" s="1"/>
  <c r="I1475" i="1"/>
  <c r="J1475" i="1" s="1"/>
  <c r="I300" i="1"/>
  <c r="J300" i="1" s="1"/>
  <c r="I1473" i="1"/>
  <c r="J1473" i="1" s="1"/>
  <c r="I1360" i="1"/>
  <c r="J1360" i="1" s="1"/>
  <c r="I1359" i="1"/>
  <c r="J1359" i="1" s="1"/>
  <c r="I1470" i="1"/>
  <c r="J1470" i="1" s="1"/>
  <c r="I1469" i="1"/>
  <c r="J1469" i="1" s="1"/>
  <c r="I1468" i="1"/>
  <c r="J1468" i="1" s="1"/>
  <c r="I1467" i="1"/>
  <c r="J1467" i="1" s="1"/>
  <c r="I1466" i="1"/>
  <c r="J1466" i="1" s="1"/>
  <c r="I1465" i="1"/>
  <c r="J1465" i="1" s="1"/>
  <c r="I392" i="1"/>
  <c r="J392" i="1" s="1"/>
  <c r="I1463" i="1"/>
  <c r="J1463" i="1" s="1"/>
  <c r="I1462" i="1"/>
  <c r="J1462" i="1" s="1"/>
  <c r="I2760" i="1"/>
  <c r="J2760" i="1" s="1"/>
  <c r="I2759" i="1"/>
  <c r="J2759" i="1" s="1"/>
  <c r="I2758" i="1"/>
  <c r="J2758" i="1" s="1"/>
  <c r="I2757" i="1"/>
  <c r="J2757" i="1" s="1"/>
  <c r="I2756" i="1"/>
  <c r="J2756" i="1" s="1"/>
  <c r="I2755" i="1"/>
  <c r="J2755" i="1" s="1"/>
  <c r="I2749" i="1"/>
  <c r="J2749" i="1" s="1"/>
  <c r="I2745" i="1"/>
  <c r="J2745" i="1" s="1"/>
  <c r="I2743" i="1"/>
  <c r="J2743" i="1" s="1"/>
  <c r="I2742" i="1"/>
  <c r="J2742" i="1" s="1"/>
  <c r="I2741" i="1"/>
  <c r="J2741" i="1" s="1"/>
  <c r="I2739" i="1"/>
  <c r="J2739" i="1" s="1"/>
  <c r="I2738" i="1"/>
  <c r="J2738" i="1" s="1"/>
  <c r="I2736" i="1"/>
  <c r="J2736" i="1" s="1"/>
  <c r="I2728" i="1"/>
  <c r="J2728" i="1" s="1"/>
  <c r="I182" i="1"/>
  <c r="J182" i="1" s="1"/>
  <c r="I1445" i="1"/>
  <c r="J1445" i="1" s="1"/>
  <c r="I1444" i="1"/>
  <c r="J1444" i="1" s="1"/>
  <c r="I1443" i="1"/>
  <c r="J1443" i="1" s="1"/>
  <c r="I1442" i="1"/>
  <c r="J1442" i="1" s="1"/>
  <c r="I162" i="1"/>
  <c r="J162" i="1" s="1"/>
  <c r="I190" i="1"/>
  <c r="J190" i="1" s="1"/>
  <c r="I411" i="1"/>
  <c r="J411" i="1" s="1"/>
  <c r="I384" i="1"/>
  <c r="J384" i="1" s="1"/>
  <c r="I1304" i="1"/>
  <c r="J1304" i="1" s="1"/>
  <c r="I1227" i="1"/>
  <c r="J1227" i="1" s="1"/>
  <c r="I1830" i="1"/>
  <c r="J1830" i="1" s="1"/>
  <c r="I2077" i="1"/>
  <c r="J2077" i="1" s="1"/>
  <c r="I1317" i="1"/>
  <c r="J1317" i="1" s="1"/>
  <c r="I837" i="1"/>
  <c r="J837" i="1" s="1"/>
  <c r="I1431" i="1"/>
  <c r="J1431" i="1" s="1"/>
  <c r="I2642" i="1"/>
  <c r="J2642" i="1" s="1"/>
  <c r="I1429" i="1"/>
  <c r="J1429" i="1" s="1"/>
  <c r="I1428" i="1"/>
  <c r="J1428" i="1" s="1"/>
  <c r="I1427" i="1"/>
  <c r="J1427" i="1" s="1"/>
  <c r="I2611" i="1"/>
  <c r="J2611" i="1" s="1"/>
  <c r="I1425" i="1"/>
  <c r="J1425" i="1" s="1"/>
  <c r="I1424" i="1"/>
  <c r="J1424" i="1" s="1"/>
  <c r="I2171" i="1"/>
  <c r="J2171" i="1" s="1"/>
  <c r="I1076" i="1"/>
  <c r="J1076" i="1" s="1"/>
  <c r="I1075" i="1"/>
  <c r="J1075" i="1" s="1"/>
  <c r="I1067" i="1"/>
  <c r="J1067" i="1" s="1"/>
  <c r="I1074" i="1"/>
  <c r="J1074" i="1" s="1"/>
  <c r="I1066" i="1"/>
  <c r="J1066" i="1" s="1"/>
  <c r="I1417" i="1"/>
  <c r="J1417" i="1" s="1"/>
  <c r="I1416" i="1"/>
  <c r="J1416" i="1" s="1"/>
  <c r="I1415" i="1"/>
  <c r="J1415" i="1" s="1"/>
  <c r="I1414" i="1"/>
  <c r="J1414" i="1" s="1"/>
  <c r="I1413" i="1"/>
  <c r="J1413" i="1" s="1"/>
  <c r="I1953" i="1"/>
  <c r="J1953" i="1" s="1"/>
  <c r="I1951" i="1"/>
  <c r="J1951" i="1" s="1"/>
  <c r="I1410" i="1"/>
  <c r="J1410" i="1" s="1"/>
  <c r="I2292" i="1"/>
  <c r="J2292" i="1" s="1"/>
  <c r="I1408" i="1"/>
  <c r="J1408" i="1" s="1"/>
  <c r="I1407" i="1"/>
  <c r="J1407" i="1" s="1"/>
  <c r="I576" i="1"/>
  <c r="J576" i="1" s="1"/>
  <c r="I575" i="1"/>
  <c r="J575" i="1" s="1"/>
  <c r="I1944" i="1"/>
  <c r="J1944" i="1" s="1"/>
  <c r="I1403" i="1"/>
  <c r="J1403" i="1" s="1"/>
  <c r="I1402" i="1"/>
  <c r="J1402" i="1" s="1"/>
  <c r="I1401" i="1"/>
  <c r="J1401" i="1" s="1"/>
  <c r="I2305" i="1"/>
  <c r="J2305" i="1" s="1"/>
  <c r="I1399" i="1"/>
  <c r="J1399" i="1" s="1"/>
  <c r="I1398" i="1"/>
  <c r="J1398" i="1" s="1"/>
  <c r="I1935" i="1"/>
  <c r="J1935" i="1" s="1"/>
  <c r="I1396" i="1"/>
  <c r="J1396" i="1" s="1"/>
  <c r="I1395" i="1"/>
  <c r="J1395" i="1" s="1"/>
  <c r="I1394" i="1"/>
  <c r="J1394" i="1" s="1"/>
  <c r="I1393" i="1"/>
  <c r="J1393" i="1" s="1"/>
  <c r="I1392" i="1"/>
  <c r="J1392" i="1" s="1"/>
  <c r="I1391" i="1"/>
  <c r="J1391" i="1" s="1"/>
  <c r="I1390" i="1"/>
  <c r="J1390" i="1" s="1"/>
  <c r="I1389" i="1"/>
  <c r="J1389" i="1" s="1"/>
  <c r="I299" i="1"/>
  <c r="J299" i="1" s="1"/>
  <c r="I2515" i="1"/>
  <c r="J2515" i="1" s="1"/>
  <c r="I1065" i="1"/>
  <c r="J1065" i="1" s="1"/>
  <c r="I1064" i="1"/>
  <c r="J1064" i="1" s="1"/>
  <c r="I1063" i="1"/>
  <c r="J1063" i="1" s="1"/>
  <c r="I1062" i="1"/>
  <c r="J1062" i="1" s="1"/>
  <c r="I1061" i="1"/>
  <c r="J1061" i="1" s="1"/>
  <c r="I1060" i="1"/>
  <c r="J1060" i="1" s="1"/>
  <c r="I1059" i="1"/>
  <c r="J1059" i="1" s="1"/>
  <c r="I1058" i="1"/>
  <c r="J1058" i="1" s="1"/>
  <c r="I2170" i="1"/>
  <c r="J2170" i="1" s="1"/>
  <c r="I2169" i="1"/>
  <c r="J2169" i="1" s="1"/>
  <c r="I2168" i="1"/>
  <c r="J2168" i="1" s="1"/>
  <c r="I2167" i="1"/>
  <c r="J2167" i="1" s="1"/>
  <c r="I2165" i="1"/>
  <c r="J2165" i="1" s="1"/>
  <c r="I1373" i="1"/>
  <c r="J1373" i="1" s="1"/>
  <c r="I1372" i="1"/>
  <c r="J1372" i="1" s="1"/>
  <c r="I1371" i="1"/>
  <c r="J1371" i="1" s="1"/>
  <c r="I1370" i="1"/>
  <c r="J1370" i="1" s="1"/>
  <c r="I1369" i="1"/>
  <c r="J1369" i="1" s="1"/>
  <c r="I1368" i="1"/>
  <c r="J1368" i="1" s="1"/>
  <c r="I1367" i="1"/>
  <c r="J1367" i="1" s="1"/>
  <c r="I1366" i="1"/>
  <c r="J1366" i="1" s="1"/>
  <c r="I298" i="1"/>
  <c r="J298" i="1" s="1"/>
  <c r="I1358" i="1"/>
  <c r="J1358" i="1" s="1"/>
  <c r="I1363" i="1"/>
  <c r="J1363" i="1" s="1"/>
  <c r="I1362" i="1"/>
  <c r="J1362" i="1" s="1"/>
  <c r="I1361" i="1"/>
  <c r="J1361" i="1" s="1"/>
  <c r="I1057" i="1"/>
  <c r="J1057" i="1" s="1"/>
  <c r="I1056" i="1"/>
  <c r="J1056" i="1" s="1"/>
  <c r="I1055" i="1"/>
  <c r="J1055" i="1" s="1"/>
  <c r="I1079" i="1"/>
  <c r="J1079" i="1" s="1"/>
  <c r="I1054" i="1"/>
  <c r="J1054" i="1" s="1"/>
  <c r="I1053" i="1"/>
  <c r="J1053" i="1" s="1"/>
  <c r="I1354" i="1"/>
  <c r="J1354" i="1" s="1"/>
  <c r="I2304" i="1"/>
  <c r="J2304" i="1" s="1"/>
  <c r="I2303" i="1"/>
  <c r="J2303" i="1" s="1"/>
  <c r="I341" i="1"/>
  <c r="J341" i="1" s="1"/>
  <c r="I1590" i="1"/>
  <c r="J1590" i="1" s="1"/>
  <c r="I2579" i="1"/>
  <c r="J2579" i="1" s="1"/>
  <c r="I2514" i="1"/>
  <c r="J2514" i="1" s="1"/>
  <c r="I2650" i="1"/>
  <c r="J2650" i="1" s="1"/>
  <c r="I1346" i="1"/>
  <c r="J1346" i="1" s="1"/>
  <c r="I1345" i="1"/>
  <c r="J1345" i="1" s="1"/>
  <c r="I73" i="1"/>
  <c r="J73" i="1" s="1"/>
  <c r="I419" i="1"/>
  <c r="J419" i="1" s="1"/>
  <c r="I274" i="1"/>
  <c r="J274" i="1" s="1"/>
  <c r="I391" i="1"/>
  <c r="J391" i="1" s="1"/>
  <c r="I390" i="1"/>
  <c r="J390" i="1" s="1"/>
  <c r="I682" i="1"/>
  <c r="J682" i="1" s="1"/>
  <c r="I1501" i="1"/>
  <c r="J1501" i="1" s="1"/>
  <c r="I1337" i="1"/>
  <c r="J1337" i="1" s="1"/>
  <c r="I2582" i="1"/>
  <c r="J2582" i="1" s="1"/>
  <c r="I2597" i="1"/>
  <c r="J2597" i="1" s="1"/>
  <c r="I2575" i="1"/>
  <c r="J2575" i="1" s="1"/>
  <c r="I1485" i="1"/>
  <c r="J1485" i="1" s="1"/>
  <c r="I1496" i="1"/>
  <c r="J1496" i="1" s="1"/>
  <c r="I2657" i="1"/>
  <c r="J2657" i="1" s="1"/>
  <c r="I2446" i="1"/>
  <c r="J2446" i="1" s="1"/>
  <c r="I94" i="1"/>
  <c r="J94" i="1" s="1"/>
  <c r="I64" i="1"/>
  <c r="J64" i="1" s="1"/>
  <c r="I84" i="1"/>
  <c r="J84" i="1" s="1"/>
  <c r="I246" i="1"/>
  <c r="J246" i="1" s="1"/>
  <c r="I416" i="1"/>
  <c r="J416" i="1" s="1"/>
  <c r="I269" i="1"/>
  <c r="J269" i="1" s="1"/>
  <c r="I410" i="1"/>
  <c r="J410" i="1" s="1"/>
  <c r="I446" i="1"/>
  <c r="J446" i="1" s="1"/>
  <c r="I381" i="1"/>
  <c r="J381" i="1" s="1"/>
  <c r="I468" i="1"/>
  <c r="J468" i="1" s="1"/>
  <c r="I815" i="1"/>
  <c r="J815" i="1" s="1"/>
  <c r="I497" i="1"/>
  <c r="J497" i="1" s="1"/>
  <c r="I499" i="1"/>
  <c r="J499" i="1" s="1"/>
  <c r="I595" i="1"/>
  <c r="J595" i="1" s="1"/>
  <c r="I733" i="1"/>
  <c r="J733" i="1" s="1"/>
  <c r="I683" i="1"/>
  <c r="J683" i="1" s="1"/>
  <c r="I735" i="1"/>
  <c r="J735" i="1" s="1"/>
  <c r="I1188" i="1"/>
  <c r="J1188" i="1" s="1"/>
  <c r="I1286" i="1"/>
  <c r="J1286" i="1" s="1"/>
  <c r="I494" i="1"/>
  <c r="J494" i="1" s="1"/>
  <c r="I1115" i="1"/>
  <c r="J1115" i="1" s="1"/>
  <c r="I1829" i="1"/>
  <c r="J1829" i="1" s="1"/>
  <c r="I1209" i="1"/>
  <c r="J1209" i="1" s="1"/>
  <c r="I1598" i="1"/>
  <c r="J1598" i="1" s="1"/>
  <c r="I1316" i="1"/>
  <c r="J1316" i="1" s="1"/>
  <c r="I1646" i="1"/>
  <c r="J1646" i="1" s="1"/>
  <c r="I1648" i="1"/>
  <c r="J1648" i="1" s="1"/>
  <c r="I2103" i="1"/>
  <c r="J2103" i="1" s="1"/>
  <c r="I1800" i="1"/>
  <c r="J1800" i="1" s="1"/>
  <c r="I2791" i="1"/>
  <c r="J2791" i="1" s="1"/>
  <c r="I2546" i="1"/>
  <c r="J2546" i="1" s="1"/>
  <c r="I2584" i="1"/>
  <c r="J2584" i="1" s="1"/>
  <c r="I2794" i="1"/>
  <c r="J2794" i="1" s="1"/>
  <c r="I2581" i="1"/>
  <c r="J2581" i="1" s="1"/>
  <c r="I2480" i="1"/>
  <c r="J2480" i="1" s="1"/>
  <c r="I1294" i="1"/>
  <c r="J1294" i="1" s="1"/>
  <c r="I2816" i="1"/>
  <c r="J2816" i="1" s="1"/>
  <c r="I1098" i="1"/>
  <c r="J1098" i="1" s="1"/>
  <c r="I1291" i="1"/>
  <c r="J1291" i="1" s="1"/>
  <c r="I1290" i="1"/>
  <c r="J1290" i="1" s="1"/>
  <c r="I1289" i="1"/>
  <c r="J1289" i="1" s="1"/>
  <c r="I574" i="1"/>
  <c r="J574" i="1" s="1"/>
  <c r="I1287" i="1"/>
  <c r="J1287" i="1" s="1"/>
  <c r="I2123" i="1"/>
  <c r="J2123" i="1" s="1"/>
  <c r="I1285" i="1"/>
  <c r="J1285" i="1" s="1"/>
  <c r="I1284" i="1"/>
  <c r="J1284" i="1" s="1"/>
  <c r="I1283" i="1"/>
  <c r="J1283" i="1" s="1"/>
  <c r="I1282" i="1"/>
  <c r="J1282" i="1" s="1"/>
  <c r="I1281" i="1"/>
  <c r="J1281" i="1" s="1"/>
  <c r="I1280" i="1"/>
  <c r="J1280" i="1" s="1"/>
  <c r="I1279" i="1"/>
  <c r="J1279" i="1" s="1"/>
  <c r="I1278" i="1"/>
  <c r="J1278" i="1" s="1"/>
  <c r="I1277" i="1"/>
  <c r="J1277" i="1" s="1"/>
  <c r="I1276" i="1"/>
  <c r="J1276" i="1" s="1"/>
  <c r="I1275" i="1"/>
  <c r="J1275" i="1" s="1"/>
  <c r="I1274" i="1"/>
  <c r="J1274" i="1" s="1"/>
  <c r="I1273" i="1"/>
  <c r="J1273" i="1" s="1"/>
  <c r="I1272" i="1"/>
  <c r="J1272" i="1" s="1"/>
  <c r="I573" i="1"/>
  <c r="J573" i="1" s="1"/>
  <c r="I1270" i="1"/>
  <c r="J1270" i="1" s="1"/>
  <c r="I1269" i="1"/>
  <c r="J1269" i="1" s="1"/>
  <c r="I1268" i="1"/>
  <c r="J1268" i="1" s="1"/>
  <c r="I1267" i="1"/>
  <c r="J1267" i="1" s="1"/>
  <c r="I1266" i="1"/>
  <c r="J1266" i="1" s="1"/>
  <c r="I1265" i="1"/>
  <c r="J1265" i="1" s="1"/>
  <c r="I1264" i="1"/>
  <c r="J1264" i="1" s="1"/>
  <c r="I1691" i="1"/>
  <c r="J1691" i="1" s="1"/>
  <c r="I1262" i="1"/>
  <c r="J1262" i="1" s="1"/>
  <c r="I1261" i="1"/>
  <c r="J1261" i="1" s="1"/>
  <c r="I1260" i="1"/>
  <c r="J1260" i="1" s="1"/>
  <c r="I572" i="1"/>
  <c r="J572" i="1" s="1"/>
  <c r="I1258" i="1"/>
  <c r="J1258" i="1" s="1"/>
  <c r="I1257" i="1"/>
  <c r="J1257" i="1" s="1"/>
  <c r="I1256" i="1"/>
  <c r="J1256" i="1" s="1"/>
  <c r="I1255" i="1"/>
  <c r="J1255" i="1" s="1"/>
  <c r="I1254" i="1"/>
  <c r="J1254" i="1" s="1"/>
  <c r="I1357" i="1"/>
  <c r="J1357" i="1" s="1"/>
  <c r="I1252" i="1"/>
  <c r="J1252" i="1" s="1"/>
  <c r="I1251" i="1"/>
  <c r="J1251" i="1" s="1"/>
  <c r="I1250" i="1"/>
  <c r="J1250" i="1" s="1"/>
  <c r="I1249" i="1"/>
  <c r="J1249" i="1" s="1"/>
  <c r="I1248" i="1"/>
  <c r="J1248" i="1" s="1"/>
  <c r="I290" i="1"/>
  <c r="J290" i="1" s="1"/>
  <c r="I327" i="1"/>
  <c r="J327" i="1" s="1"/>
  <c r="I433" i="1"/>
  <c r="J433" i="1" s="1"/>
  <c r="I423" i="1"/>
  <c r="J423" i="1" s="1"/>
  <c r="I428" i="1"/>
  <c r="J428" i="1" s="1"/>
  <c r="I365" i="1"/>
  <c r="J365" i="1" s="1"/>
  <c r="I489" i="1"/>
  <c r="J489" i="1" s="1"/>
  <c r="I594" i="1"/>
  <c r="J594" i="1" s="1"/>
  <c r="I674" i="1"/>
  <c r="J674" i="1" s="1"/>
  <c r="I268" i="1"/>
  <c r="J268" i="1" s="1"/>
  <c r="I1356" i="1"/>
  <c r="J1356" i="1" s="1"/>
  <c r="I1212" i="1"/>
  <c r="J1212" i="1" s="1"/>
  <c r="I1434" i="1"/>
  <c r="J1434" i="1" s="1"/>
  <c r="I2008" i="1"/>
  <c r="J2008" i="1" s="1"/>
  <c r="I1616" i="1"/>
  <c r="J1616" i="1" s="1"/>
  <c r="I2302" i="1"/>
  <c r="J2302" i="1" s="1"/>
  <c r="I2588" i="1"/>
  <c r="J2588" i="1" s="1"/>
  <c r="I1230" i="1"/>
  <c r="J1230" i="1" s="1"/>
  <c r="I1229" i="1"/>
  <c r="J1229" i="1" s="1"/>
  <c r="I1228" i="1"/>
  <c r="J1228" i="1" s="1"/>
  <c r="I5" i="1"/>
  <c r="J5" i="1" s="1"/>
  <c r="I10" i="1"/>
  <c r="J10" i="1" s="1"/>
  <c r="I24" i="1"/>
  <c r="J24" i="1" s="1"/>
  <c r="I43" i="1"/>
  <c r="J43" i="1" s="1"/>
  <c r="I42" i="1"/>
  <c r="J42" i="1" s="1"/>
  <c r="I50" i="1"/>
  <c r="J50" i="1" s="1"/>
  <c r="I51" i="1"/>
  <c r="J51" i="1" s="1"/>
  <c r="I66" i="1"/>
  <c r="J66" i="1" s="1"/>
  <c r="I80" i="1"/>
  <c r="J80" i="1" s="1"/>
  <c r="I172" i="1"/>
  <c r="J172" i="1" s="1"/>
  <c r="I171" i="1"/>
  <c r="J171" i="1" s="1"/>
  <c r="I224" i="1"/>
  <c r="J224" i="1" s="1"/>
  <c r="I227" i="1"/>
  <c r="J227" i="1" s="1"/>
  <c r="I252" i="1"/>
  <c r="J252" i="1" s="1"/>
  <c r="I270" i="1"/>
  <c r="J270" i="1" s="1"/>
  <c r="I273" i="1"/>
  <c r="J273" i="1" s="1"/>
  <c r="I280" i="1"/>
  <c r="J280" i="1" s="1"/>
  <c r="I283" i="1"/>
  <c r="J283" i="1" s="1"/>
  <c r="I285" i="1"/>
  <c r="J285" i="1" s="1"/>
  <c r="I293" i="1"/>
  <c r="J293" i="1" s="1"/>
  <c r="I317" i="1"/>
  <c r="J317" i="1" s="1"/>
  <c r="I316" i="1"/>
  <c r="J316" i="1" s="1"/>
  <c r="I321" i="1"/>
  <c r="J321" i="1" s="1"/>
  <c r="I357" i="1"/>
  <c r="J357" i="1" s="1"/>
  <c r="I397" i="1"/>
  <c r="J397" i="1" s="1"/>
  <c r="I418" i="1"/>
  <c r="J418" i="1" s="1"/>
  <c r="I427" i="1"/>
  <c r="J427" i="1" s="1"/>
  <c r="I444" i="1"/>
  <c r="J444" i="1" s="1"/>
  <c r="I856" i="1"/>
  <c r="J856" i="1" s="1"/>
  <c r="I2578" i="1"/>
  <c r="J2578" i="1" s="1"/>
  <c r="I1197" i="1"/>
  <c r="J1197" i="1" s="1"/>
  <c r="I806" i="1"/>
  <c r="J806" i="1" s="1"/>
  <c r="I1195" i="1"/>
  <c r="J1195" i="1" s="1"/>
  <c r="I1194" i="1"/>
  <c r="J1194" i="1" s="1"/>
  <c r="I1193" i="1"/>
  <c r="J1193" i="1" s="1"/>
  <c r="I1192" i="1"/>
  <c r="J1192" i="1" s="1"/>
  <c r="I1191" i="1"/>
  <c r="J1191" i="1" s="1"/>
  <c r="I456" i="1"/>
  <c r="J456" i="1" s="1"/>
  <c r="I1189" i="1"/>
  <c r="J1189" i="1" s="1"/>
  <c r="I2788" i="1"/>
  <c r="J2788" i="1" s="1"/>
  <c r="I1187" i="1"/>
  <c r="J1187" i="1" s="1"/>
  <c r="I1309" i="1"/>
  <c r="J1309" i="1" s="1"/>
  <c r="I1185" i="1"/>
  <c r="J1185" i="1" s="1"/>
  <c r="I1184" i="1"/>
  <c r="J1184" i="1" s="1"/>
  <c r="I470" i="1"/>
  <c r="J470" i="1" s="1"/>
  <c r="I490" i="1"/>
  <c r="J490" i="1" s="1"/>
  <c r="I1181" i="1"/>
  <c r="J1181" i="1" s="1"/>
  <c r="I1308" i="1"/>
  <c r="J1308" i="1" s="1"/>
  <c r="I1179" i="1"/>
  <c r="J1179" i="1" s="1"/>
  <c r="I1178" i="1"/>
  <c r="J1178" i="1" s="1"/>
  <c r="I1177" i="1"/>
  <c r="J1177" i="1" s="1"/>
  <c r="I1176" i="1"/>
  <c r="J1176" i="1" s="1"/>
  <c r="I2812" i="1"/>
  <c r="J2812" i="1" s="1"/>
  <c r="I1211" i="1"/>
  <c r="J1211" i="1" s="1"/>
  <c r="I1173" i="1"/>
  <c r="J1173" i="1" s="1"/>
  <c r="I1172" i="1"/>
  <c r="J1172" i="1" s="1"/>
  <c r="I2809" i="1"/>
  <c r="J2809" i="1" s="1"/>
  <c r="I1170" i="1"/>
  <c r="J1170" i="1" s="1"/>
  <c r="I1169" i="1"/>
  <c r="J1169" i="1" s="1"/>
  <c r="I1168" i="1"/>
  <c r="J1168" i="1" s="1"/>
  <c r="I1167" i="1"/>
  <c r="J1167" i="1" s="1"/>
  <c r="I1166" i="1"/>
  <c r="J1166" i="1" s="1"/>
  <c r="I1165" i="1"/>
  <c r="J1165" i="1" s="1"/>
  <c r="I1164" i="1"/>
  <c r="J1164" i="1" s="1"/>
  <c r="I1163" i="1"/>
  <c r="J1163" i="1" s="1"/>
  <c r="I1162" i="1"/>
  <c r="J1162" i="1" s="1"/>
  <c r="I1161" i="1"/>
  <c r="J1161" i="1" s="1"/>
  <c r="I437" i="1"/>
  <c r="J437" i="1" s="1"/>
  <c r="I1159" i="1"/>
  <c r="J1159" i="1" s="1"/>
  <c r="I1158" i="1"/>
  <c r="J1158" i="1" s="1"/>
  <c r="I1157" i="1"/>
  <c r="J1157" i="1" s="1"/>
  <c r="I1101" i="1"/>
  <c r="J1101" i="1" s="1"/>
  <c r="I1100" i="1"/>
  <c r="J1100" i="1" s="1"/>
  <c r="I1154" i="1"/>
  <c r="J1154" i="1" s="1"/>
  <c r="I1153" i="1"/>
  <c r="J1153" i="1" s="1"/>
  <c r="I1152" i="1"/>
  <c r="J1152" i="1" s="1"/>
  <c r="I1151" i="1"/>
  <c r="J1151" i="1" s="1"/>
  <c r="I1150" i="1"/>
  <c r="J1150" i="1" s="1"/>
  <c r="I1149" i="1"/>
  <c r="J1149" i="1" s="1"/>
  <c r="I1148" i="1"/>
  <c r="J1148" i="1" s="1"/>
  <c r="I449" i="1"/>
  <c r="J449" i="1" s="1"/>
  <c r="I1146" i="1"/>
  <c r="J1146" i="1" s="1"/>
  <c r="I1307" i="1"/>
  <c r="J1307" i="1" s="1"/>
  <c r="I1144" i="1"/>
  <c r="J1144" i="1" s="1"/>
  <c r="I1143" i="1"/>
  <c r="J1143" i="1" s="1"/>
  <c r="I1142" i="1"/>
  <c r="J1142" i="1" s="1"/>
  <c r="I1141" i="1"/>
  <c r="J1141" i="1" s="1"/>
  <c r="I1140" i="1"/>
  <c r="J1140" i="1" s="1"/>
  <c r="I1139" i="1"/>
  <c r="J1139" i="1" s="1"/>
  <c r="I1138" i="1"/>
  <c r="J1138" i="1" s="1"/>
  <c r="I1137" i="1"/>
  <c r="J1137" i="1" s="1"/>
  <c r="I1136" i="1"/>
  <c r="J1136" i="1" s="1"/>
  <c r="I1135" i="1"/>
  <c r="J1135" i="1" s="1"/>
  <c r="I1134" i="1"/>
  <c r="J1134" i="1" s="1"/>
  <c r="I1133" i="1"/>
  <c r="J1133" i="1" s="1"/>
  <c r="I1132" i="1"/>
  <c r="J1132" i="1" s="1"/>
  <c r="I1131" i="1"/>
  <c r="J1131" i="1" s="1"/>
  <c r="I1130" i="1"/>
  <c r="J1130" i="1" s="1"/>
  <c r="I1306" i="1"/>
  <c r="J1306" i="1" s="1"/>
  <c r="I1128" i="1"/>
  <c r="J1128" i="1" s="1"/>
  <c r="I1127" i="1"/>
  <c r="J1127" i="1" s="1"/>
  <c r="I1126" i="1"/>
  <c r="J1126" i="1" s="1"/>
  <c r="I1125" i="1"/>
  <c r="J1125" i="1" s="1"/>
  <c r="I2" i="1"/>
  <c r="J2" i="1" s="1"/>
  <c r="I49" i="1"/>
  <c r="J49" i="1" s="1"/>
  <c r="I93" i="1"/>
  <c r="J93" i="1" s="1"/>
  <c r="I101" i="1"/>
  <c r="J101" i="1" s="1"/>
  <c r="I160" i="1"/>
  <c r="J160" i="1" s="1"/>
  <c r="I245" i="1"/>
  <c r="J245" i="1" s="1"/>
  <c r="I177" i="1"/>
  <c r="J177" i="1" s="1"/>
  <c r="I173" i="1"/>
  <c r="J173" i="1" s="1"/>
  <c r="I189" i="1"/>
  <c r="J189" i="1" s="1"/>
  <c r="I193" i="1"/>
  <c r="J193" i="1" s="1"/>
  <c r="I249" i="1"/>
  <c r="J249" i="1" s="1"/>
  <c r="I206" i="1"/>
  <c r="J206" i="1" s="1"/>
  <c r="I226" i="1"/>
  <c r="J226" i="1" s="1"/>
  <c r="I248" i="1"/>
  <c r="J248" i="1" s="1"/>
  <c r="I254" i="1"/>
  <c r="J254" i="1" s="1"/>
  <c r="I257" i="1"/>
  <c r="J257" i="1" s="1"/>
  <c r="I261" i="1"/>
  <c r="J261" i="1" s="1"/>
  <c r="I272" i="1"/>
  <c r="J272" i="1" s="1"/>
  <c r="I275" i="1"/>
  <c r="J275" i="1" s="1"/>
  <c r="I279" i="1"/>
  <c r="J279" i="1" s="1"/>
  <c r="I288" i="1"/>
  <c r="J288" i="1" s="1"/>
  <c r="I292" i="1"/>
  <c r="J292" i="1" s="1"/>
  <c r="I294" i="1"/>
  <c r="J294" i="1" s="1"/>
  <c r="I296" i="1"/>
  <c r="J296" i="1" s="1"/>
  <c r="I330" i="1"/>
  <c r="J330" i="1" s="1"/>
  <c r="I339" i="1"/>
  <c r="J339" i="1" s="1"/>
  <c r="I351" i="1"/>
  <c r="J351" i="1" s="1"/>
  <c r="I367" i="1"/>
  <c r="J367" i="1" s="1"/>
  <c r="I453" i="1"/>
  <c r="J453" i="1" s="1"/>
  <c r="I383" i="1"/>
  <c r="J383" i="1" s="1"/>
  <c r="I394" i="1"/>
  <c r="J394" i="1" s="1"/>
  <c r="I364" i="1"/>
  <c r="J364" i="1" s="1"/>
  <c r="I503" i="1"/>
  <c r="J503" i="1" s="1"/>
  <c r="I599" i="1"/>
  <c r="J599" i="1" s="1"/>
  <c r="I761" i="1"/>
  <c r="J761" i="1" s="1"/>
  <c r="I819" i="1"/>
  <c r="J819" i="1" s="1"/>
  <c r="I1210" i="1"/>
  <c r="J1210" i="1" s="1"/>
  <c r="I1186" i="1"/>
  <c r="J1186" i="1" s="1"/>
  <c r="I1183" i="1"/>
  <c r="J1183" i="1" s="1"/>
  <c r="I1504" i="1"/>
  <c r="J1504" i="1" s="1"/>
  <c r="I1539" i="1"/>
  <c r="J1539" i="1" s="1"/>
  <c r="I1482" i="1"/>
  <c r="J1482" i="1" s="1"/>
  <c r="I1626" i="1"/>
  <c r="J1626" i="1" s="1"/>
  <c r="I1846" i="1"/>
  <c r="J1846" i="1" s="1"/>
  <c r="I1828" i="1"/>
  <c r="J1828" i="1" s="1"/>
  <c r="I1508" i="1"/>
  <c r="J1508" i="1" s="1"/>
  <c r="I1078" i="1"/>
  <c r="J1078" i="1" s="1"/>
  <c r="I1077" i="1"/>
  <c r="J1077" i="1" s="1"/>
  <c r="I2666" i="1"/>
  <c r="J2666" i="1" s="1"/>
  <c r="I2785" i="1"/>
  <c r="J2785" i="1" s="1"/>
  <c r="I1538" i="1"/>
  <c r="J1538" i="1" s="1"/>
  <c r="I1073" i="1"/>
  <c r="J1073" i="1" s="1"/>
  <c r="I1072" i="1"/>
  <c r="J1072" i="1" s="1"/>
  <c r="I1071" i="1"/>
  <c r="J1071" i="1" s="1"/>
  <c r="I3" i="1"/>
  <c r="J3" i="1" s="1"/>
  <c r="I6" i="1"/>
  <c r="J6" i="1" s="1"/>
  <c r="I9" i="1"/>
  <c r="J9" i="1" s="1"/>
  <c r="I23" i="1"/>
  <c r="J23" i="1" s="1"/>
  <c r="I22" i="1"/>
  <c r="J22" i="1" s="1"/>
  <c r="I29" i="1"/>
  <c r="J29" i="1" s="1"/>
  <c r="I176" i="1"/>
  <c r="J176" i="1" s="1"/>
  <c r="I39" i="1"/>
  <c r="J39" i="1" s="1"/>
  <c r="I77" i="1"/>
  <c r="J77" i="1" s="1"/>
  <c r="I87" i="1"/>
  <c r="J87" i="1" s="1"/>
  <c r="I159" i="1"/>
  <c r="J159" i="1" s="1"/>
  <c r="I178" i="1"/>
  <c r="J178" i="1" s="1"/>
  <c r="I180" i="1"/>
  <c r="J180" i="1" s="1"/>
  <c r="I247" i="1"/>
  <c r="J247" i="1" s="1"/>
  <c r="I217" i="1"/>
  <c r="J217" i="1" s="1"/>
  <c r="I223" i="1"/>
  <c r="J223" i="1" s="1"/>
  <c r="I253" i="1"/>
  <c r="J253" i="1" s="1"/>
  <c r="I256" i="1"/>
  <c r="J256" i="1" s="1"/>
  <c r="I259" i="1"/>
  <c r="J259" i="1" s="1"/>
  <c r="I276" i="1"/>
  <c r="J276" i="1" s="1"/>
  <c r="I291" i="1"/>
  <c r="J291" i="1" s="1"/>
  <c r="I324" i="1"/>
  <c r="J324" i="1" s="1"/>
  <c r="I328" i="1"/>
  <c r="J328" i="1" s="1"/>
  <c r="I334" i="1"/>
  <c r="J334" i="1" s="1"/>
  <c r="I335" i="1"/>
  <c r="J335" i="1" s="1"/>
  <c r="I467" i="1"/>
  <c r="J467" i="1" s="1"/>
  <c r="I347" i="1"/>
  <c r="J347" i="1" s="1"/>
  <c r="I356" i="1"/>
  <c r="J356" i="1" s="1"/>
  <c r="I370" i="1"/>
  <c r="J370" i="1" s="1"/>
  <c r="I382" i="1"/>
  <c r="J382" i="1" s="1"/>
  <c r="I396" i="1"/>
  <c r="J396" i="1" s="1"/>
  <c r="I407" i="1"/>
  <c r="J407" i="1" s="1"/>
  <c r="I426" i="1"/>
  <c r="J426" i="1" s="1"/>
  <c r="I598" i="1"/>
  <c r="J598" i="1" s="1"/>
  <c r="I681" i="1"/>
  <c r="J681" i="1" s="1"/>
  <c r="I817" i="1"/>
  <c r="J817" i="1" s="1"/>
  <c r="I1145" i="1"/>
  <c r="J1145" i="1" s="1"/>
  <c r="I836" i="1"/>
  <c r="J836" i="1" s="1"/>
  <c r="I835" i="1"/>
  <c r="J835" i="1" s="1"/>
  <c r="I28" i="1"/>
  <c r="J28" i="1" s="1"/>
  <c r="I1827" i="1"/>
  <c r="J1827" i="1" s="1"/>
  <c r="I1103" i="1"/>
  <c r="J1103" i="1" s="1"/>
  <c r="I1826" i="1"/>
  <c r="J1826" i="1" s="1"/>
  <c r="I1934" i="1"/>
  <c r="J1934" i="1" s="1"/>
  <c r="I2528" i="1"/>
  <c r="J2528" i="1" s="1"/>
  <c r="I2535" i="1"/>
  <c r="J2535" i="1" s="1"/>
  <c r="I2562" i="1"/>
  <c r="J2562" i="1" s="1"/>
  <c r="I1023" i="1"/>
  <c r="J1023" i="1" s="1"/>
  <c r="I1022" i="1"/>
  <c r="J1022" i="1" s="1"/>
  <c r="I1021" i="1"/>
  <c r="J1021" i="1" s="1"/>
  <c r="I1020" i="1"/>
  <c r="J1020" i="1" s="1"/>
  <c r="I1019" i="1"/>
  <c r="J1019" i="1" s="1"/>
  <c r="I1018" i="1"/>
  <c r="J1018" i="1" s="1"/>
  <c r="I16" i="1"/>
  <c r="J16" i="1" s="1"/>
  <c r="I47" i="1"/>
  <c r="J47" i="1" s="1"/>
  <c r="I53" i="1"/>
  <c r="J53" i="1" s="1"/>
  <c r="I267" i="1"/>
  <c r="J267" i="1" s="1"/>
  <c r="I99" i="1"/>
  <c r="J99" i="1" s="1"/>
  <c r="I222" i="1"/>
  <c r="J222" i="1" s="1"/>
  <c r="I251" i="1"/>
  <c r="J251" i="1" s="1"/>
  <c r="I287" i="1"/>
  <c r="J287" i="1" s="1"/>
  <c r="I326" i="1"/>
  <c r="J326" i="1" s="1"/>
  <c r="I352" i="1"/>
  <c r="J352" i="1" s="1"/>
  <c r="I436" i="1"/>
  <c r="J436" i="1" s="1"/>
  <c r="I439" i="1"/>
  <c r="J439" i="1" s="1"/>
  <c r="I1102" i="1"/>
  <c r="J1102" i="1" s="1"/>
  <c r="I1238" i="1"/>
  <c r="J1238" i="1" s="1"/>
  <c r="I1495" i="1"/>
  <c r="J1495" i="1" s="1"/>
  <c r="I1500" i="1"/>
  <c r="J1500" i="1" s="1"/>
  <c r="I1802" i="1"/>
  <c r="J1802" i="1" s="1"/>
  <c r="I2573" i="1"/>
  <c r="J2573" i="1" s="1"/>
  <c r="I2572" i="1"/>
  <c r="J2572" i="1" s="1"/>
  <c r="I2665" i="1"/>
  <c r="J2665" i="1" s="1"/>
  <c r="I1586" i="1"/>
  <c r="J1586" i="1" s="1"/>
  <c r="I996" i="1"/>
  <c r="J996" i="1" s="1"/>
  <c r="I995" i="1"/>
  <c r="J995" i="1" s="1"/>
  <c r="I994" i="1"/>
  <c r="J994" i="1" s="1"/>
  <c r="I993" i="1"/>
  <c r="J993" i="1" s="1"/>
  <c r="I992" i="1"/>
  <c r="J992" i="1" s="1"/>
  <c r="I2808" i="1"/>
  <c r="J2808" i="1" s="1"/>
  <c r="I990" i="1"/>
  <c r="J990" i="1" s="1"/>
  <c r="I2592" i="1"/>
  <c r="J2592" i="1" s="1"/>
  <c r="I988" i="1"/>
  <c r="J988" i="1" s="1"/>
  <c r="I2500" i="1"/>
  <c r="J2500" i="1" s="1"/>
  <c r="I986" i="1"/>
  <c r="J986" i="1" s="1"/>
  <c r="I985" i="1"/>
  <c r="J985" i="1" s="1"/>
  <c r="I2640" i="1"/>
  <c r="J2640" i="1" s="1"/>
  <c r="I983" i="1"/>
  <c r="J983" i="1" s="1"/>
  <c r="I982" i="1"/>
  <c r="J982" i="1" s="1"/>
  <c r="I981" i="1"/>
  <c r="J981" i="1" s="1"/>
  <c r="I980" i="1"/>
  <c r="J980" i="1" s="1"/>
  <c r="I979" i="1"/>
  <c r="J979" i="1" s="1"/>
  <c r="I978" i="1"/>
  <c r="J978" i="1" s="1"/>
  <c r="I977" i="1"/>
  <c r="J977" i="1" s="1"/>
  <c r="I976" i="1"/>
  <c r="J976" i="1" s="1"/>
  <c r="I1499" i="1"/>
  <c r="J1499" i="1" s="1"/>
  <c r="I974" i="1"/>
  <c r="J974" i="1" s="1"/>
  <c r="I973" i="1"/>
  <c r="J973" i="1" s="1"/>
  <c r="I972" i="1"/>
  <c r="J972" i="1" s="1"/>
  <c r="I971" i="1"/>
  <c r="J971" i="1" s="1"/>
  <c r="I2266" i="1"/>
  <c r="J2266" i="1" s="1"/>
  <c r="I2559" i="1"/>
  <c r="J2559" i="1" s="1"/>
  <c r="I968" i="1"/>
  <c r="J968" i="1" s="1"/>
  <c r="I967" i="1"/>
  <c r="J967" i="1" s="1"/>
  <c r="I966" i="1"/>
  <c r="J966" i="1" s="1"/>
  <c r="I965" i="1"/>
  <c r="J965" i="1" s="1"/>
  <c r="I964" i="1"/>
  <c r="J964" i="1" s="1"/>
  <c r="I2018" i="1"/>
  <c r="J2018" i="1" s="1"/>
  <c r="I1642" i="1"/>
  <c r="J1642" i="1" s="1"/>
  <c r="I2101" i="1"/>
  <c r="J2101" i="1" s="1"/>
  <c r="I960" i="1"/>
  <c r="J960" i="1" s="1"/>
  <c r="I2492" i="1"/>
  <c r="J2492" i="1" s="1"/>
  <c r="I1094" i="1"/>
  <c r="J1094" i="1" s="1"/>
  <c r="I957" i="1"/>
  <c r="J957" i="1" s="1"/>
  <c r="I2803" i="1"/>
  <c r="J2803" i="1" s="1"/>
  <c r="I955" i="1"/>
  <c r="J955" i="1" s="1"/>
  <c r="I954" i="1"/>
  <c r="J954" i="1" s="1"/>
  <c r="I953" i="1"/>
  <c r="J953" i="1" s="1"/>
  <c r="I952" i="1"/>
  <c r="J952" i="1" s="1"/>
  <c r="I951" i="1"/>
  <c r="J951" i="1" s="1"/>
  <c r="I950" i="1"/>
  <c r="J950" i="1" s="1"/>
  <c r="I949" i="1"/>
  <c r="J949" i="1" s="1"/>
  <c r="I948" i="1"/>
  <c r="J948" i="1" s="1"/>
  <c r="I947" i="1"/>
  <c r="J947" i="1" s="1"/>
  <c r="I946" i="1"/>
  <c r="J946" i="1" s="1"/>
  <c r="I945" i="1"/>
  <c r="J945" i="1" s="1"/>
  <c r="I944" i="1"/>
  <c r="J944" i="1" s="1"/>
  <c r="I943" i="1"/>
  <c r="J943" i="1" s="1"/>
  <c r="I942" i="1"/>
  <c r="J942" i="1" s="1"/>
  <c r="I941" i="1"/>
  <c r="J941" i="1" s="1"/>
  <c r="I940" i="1"/>
  <c r="J940" i="1" s="1"/>
  <c r="I939" i="1"/>
  <c r="J939" i="1" s="1"/>
  <c r="I938" i="1"/>
  <c r="J938" i="1" s="1"/>
  <c r="I2558" i="1"/>
  <c r="J2558" i="1" s="1"/>
  <c r="I936" i="1"/>
  <c r="J936" i="1" s="1"/>
  <c r="I935" i="1"/>
  <c r="J935" i="1" s="1"/>
  <c r="I934" i="1"/>
  <c r="J934" i="1" s="1"/>
  <c r="I933" i="1"/>
  <c r="J933" i="1" s="1"/>
  <c r="I932" i="1"/>
  <c r="J932" i="1" s="1"/>
  <c r="I931" i="1"/>
  <c r="J931" i="1" s="1"/>
  <c r="I930" i="1"/>
  <c r="J930" i="1" s="1"/>
  <c r="I929" i="1"/>
  <c r="J929" i="1" s="1"/>
  <c r="I928" i="1"/>
  <c r="J928" i="1" s="1"/>
  <c r="I927" i="1"/>
  <c r="J927" i="1" s="1"/>
  <c r="I926" i="1"/>
  <c r="J926" i="1" s="1"/>
  <c r="I1643" i="1"/>
  <c r="J1643" i="1" s="1"/>
  <c r="I924" i="1"/>
  <c r="J924" i="1" s="1"/>
  <c r="I923" i="1"/>
  <c r="J923" i="1" s="1"/>
  <c r="I922" i="1"/>
  <c r="J922" i="1" s="1"/>
  <c r="I921" i="1"/>
  <c r="J921" i="1" s="1"/>
  <c r="I920" i="1"/>
  <c r="J920" i="1" s="1"/>
  <c r="I919" i="1"/>
  <c r="J919" i="1" s="1"/>
  <c r="I918" i="1"/>
  <c r="J918" i="1" s="1"/>
  <c r="I917" i="1"/>
  <c r="J917" i="1" s="1"/>
  <c r="I916" i="1"/>
  <c r="J916" i="1" s="1"/>
  <c r="I915" i="1"/>
  <c r="J915" i="1" s="1"/>
  <c r="I914" i="1"/>
  <c r="J914" i="1" s="1"/>
  <c r="I2063" i="1"/>
  <c r="J2063" i="1" s="1"/>
  <c r="I912" i="1"/>
  <c r="J912" i="1" s="1"/>
  <c r="I911" i="1"/>
  <c r="J911" i="1" s="1"/>
  <c r="I910" i="1"/>
  <c r="J910" i="1" s="1"/>
  <c r="I909" i="1"/>
  <c r="J909" i="1" s="1"/>
  <c r="I908" i="1"/>
  <c r="J908" i="1" s="1"/>
  <c r="I907" i="1"/>
  <c r="J907" i="1" s="1"/>
  <c r="I906" i="1"/>
  <c r="J906" i="1" s="1"/>
  <c r="I905" i="1"/>
  <c r="J905" i="1" s="1"/>
  <c r="I904" i="1"/>
  <c r="J904" i="1" s="1"/>
  <c r="I903" i="1"/>
  <c r="J903" i="1" s="1"/>
  <c r="I902" i="1"/>
  <c r="J902" i="1" s="1"/>
  <c r="I901" i="1"/>
  <c r="J901" i="1" s="1"/>
  <c r="I900" i="1"/>
  <c r="J900" i="1" s="1"/>
  <c r="I1687" i="1"/>
  <c r="J1687" i="1" s="1"/>
  <c r="I1686" i="1"/>
  <c r="J1686" i="1" s="1"/>
  <c r="I1638" i="1"/>
  <c r="J1638" i="1" s="1"/>
  <c r="I896" i="1"/>
  <c r="J896" i="1" s="1"/>
  <c r="I895" i="1"/>
  <c r="J895" i="1" s="1"/>
  <c r="I894" i="1"/>
  <c r="J894" i="1" s="1"/>
  <c r="I893" i="1"/>
  <c r="J893" i="1" s="1"/>
  <c r="I2844" i="1"/>
  <c r="J2844" i="1" s="1"/>
  <c r="I891" i="1"/>
  <c r="J891" i="1" s="1"/>
  <c r="I890" i="1"/>
  <c r="J890" i="1" s="1"/>
  <c r="I889" i="1"/>
  <c r="J889" i="1" s="1"/>
  <c r="I1637" i="1"/>
  <c r="J1637" i="1" s="1"/>
  <c r="I887" i="1"/>
  <c r="J887" i="1" s="1"/>
  <c r="I886" i="1"/>
  <c r="J886" i="1" s="1"/>
  <c r="I2016" i="1"/>
  <c r="J2016" i="1" s="1"/>
  <c r="I884" i="1"/>
  <c r="J884" i="1" s="1"/>
  <c r="I883" i="1"/>
  <c r="J883" i="1" s="1"/>
  <c r="I882" i="1"/>
  <c r="J882" i="1" s="1"/>
  <c r="I881" i="1"/>
  <c r="J881" i="1" s="1"/>
  <c r="I880" i="1"/>
  <c r="J880" i="1" s="1"/>
  <c r="I879" i="1"/>
  <c r="J879" i="1" s="1"/>
  <c r="I878" i="1"/>
  <c r="J878" i="1" s="1"/>
  <c r="I877" i="1"/>
  <c r="J877" i="1" s="1"/>
  <c r="I2522" i="1"/>
  <c r="J2522" i="1" s="1"/>
  <c r="I875" i="1"/>
  <c r="J875" i="1" s="1"/>
  <c r="I874" i="1"/>
  <c r="J874" i="1" s="1"/>
  <c r="I873" i="1"/>
  <c r="J873" i="1" s="1"/>
  <c r="I872" i="1"/>
  <c r="J872" i="1" s="1"/>
  <c r="I871" i="1"/>
  <c r="J871" i="1" s="1"/>
  <c r="I870" i="1"/>
  <c r="J870" i="1" s="1"/>
  <c r="I869" i="1"/>
  <c r="J869" i="1" s="1"/>
  <c r="I868" i="1"/>
  <c r="J868" i="1" s="1"/>
  <c r="I867" i="1"/>
  <c r="J867" i="1" s="1"/>
  <c r="I2491" i="1"/>
  <c r="J2491" i="1" s="1"/>
  <c r="I865" i="1"/>
  <c r="J865" i="1" s="1"/>
  <c r="I864" i="1"/>
  <c r="J864" i="1" s="1"/>
  <c r="I863" i="1"/>
  <c r="J863" i="1" s="1"/>
  <c r="I862" i="1"/>
  <c r="J862" i="1" s="1"/>
  <c r="I861" i="1"/>
  <c r="J861" i="1" s="1"/>
  <c r="I860" i="1"/>
  <c r="J860" i="1" s="1"/>
  <c r="I859" i="1"/>
  <c r="J859" i="1" s="1"/>
  <c r="I858" i="1"/>
  <c r="J858" i="1" s="1"/>
  <c r="I857" i="1"/>
  <c r="J857" i="1" s="1"/>
  <c r="I2835" i="1"/>
  <c r="J2835" i="1" s="1"/>
  <c r="I855" i="1"/>
  <c r="J855" i="1" s="1"/>
  <c r="I854" i="1"/>
  <c r="J854" i="1" s="1"/>
  <c r="I853" i="1"/>
  <c r="J853" i="1" s="1"/>
  <c r="I852" i="1"/>
  <c r="J852" i="1" s="1"/>
  <c r="I851" i="1"/>
  <c r="J851" i="1" s="1"/>
  <c r="I850" i="1"/>
  <c r="J850" i="1" s="1"/>
  <c r="I849" i="1"/>
  <c r="J849" i="1" s="1"/>
  <c r="I848" i="1"/>
  <c r="J848" i="1" s="1"/>
  <c r="I1585" i="1"/>
  <c r="J1585" i="1" s="1"/>
  <c r="I846" i="1"/>
  <c r="J846" i="1" s="1"/>
  <c r="I845" i="1"/>
  <c r="J845" i="1" s="1"/>
  <c r="I844" i="1"/>
  <c r="J844" i="1" s="1"/>
  <c r="I843" i="1"/>
  <c r="J843" i="1" s="1"/>
  <c r="I842" i="1"/>
  <c r="J842" i="1" s="1"/>
  <c r="I841" i="1"/>
  <c r="J841" i="1" s="1"/>
  <c r="I840" i="1"/>
  <c r="J840" i="1" s="1"/>
  <c r="I839" i="1"/>
  <c r="J839" i="1" s="1"/>
  <c r="I2564" i="1"/>
  <c r="J2564" i="1" s="1"/>
  <c r="I2513" i="1"/>
  <c r="J2513" i="1" s="1"/>
  <c r="I1804" i="1"/>
  <c r="J1804" i="1" s="1"/>
  <c r="I2651" i="1"/>
  <c r="J2651" i="1" s="1"/>
  <c r="I834" i="1"/>
  <c r="J834" i="1" s="1"/>
  <c r="I833" i="1"/>
  <c r="J833" i="1" s="1"/>
  <c r="I1204" i="1"/>
  <c r="J1204" i="1" s="1"/>
  <c r="I2060" i="1"/>
  <c r="J2060" i="1" s="1"/>
  <c r="I830" i="1"/>
  <c r="J830" i="1" s="1"/>
  <c r="I829" i="1"/>
  <c r="J829" i="1" s="1"/>
  <c r="I828" i="1"/>
  <c r="J828" i="1" s="1"/>
  <c r="I827" i="1"/>
  <c r="J827" i="1" s="1"/>
  <c r="I1589" i="1"/>
  <c r="J1589" i="1" s="1"/>
  <c r="I825" i="1"/>
  <c r="J825" i="1" s="1"/>
  <c r="I824" i="1"/>
  <c r="J824" i="1" s="1"/>
  <c r="I823" i="1"/>
  <c r="J823" i="1" s="1"/>
  <c r="I822" i="1"/>
  <c r="J822" i="1" s="1"/>
  <c r="I821" i="1"/>
  <c r="J821" i="1" s="1"/>
  <c r="I1506" i="1"/>
  <c r="J1506" i="1" s="1"/>
  <c r="I1831" i="1"/>
  <c r="J1831" i="1" s="1"/>
  <c r="I818" i="1"/>
  <c r="J818" i="1" s="1"/>
  <c r="I2249" i="1"/>
  <c r="J2249" i="1" s="1"/>
  <c r="I816" i="1"/>
  <c r="J816" i="1" s="1"/>
  <c r="I1235" i="1"/>
  <c r="J1235" i="1" s="1"/>
  <c r="I814" i="1"/>
  <c r="J814" i="1" s="1"/>
  <c r="I813" i="1"/>
  <c r="J813" i="1" s="1"/>
  <c r="I812" i="1"/>
  <c r="J812" i="1" s="1"/>
  <c r="I811" i="1"/>
  <c r="J811" i="1" s="1"/>
  <c r="I810" i="1"/>
  <c r="J810" i="1" s="1"/>
  <c r="I809" i="1"/>
  <c r="J809" i="1" s="1"/>
  <c r="I808" i="1"/>
  <c r="J808" i="1" s="1"/>
  <c r="I807" i="1"/>
  <c r="J807" i="1" s="1"/>
  <c r="I1490" i="1"/>
  <c r="J1490" i="1" s="1"/>
  <c r="I1677" i="1"/>
  <c r="J1677" i="1" s="1"/>
  <c r="I804" i="1"/>
  <c r="J804" i="1" s="1"/>
  <c r="I1234" i="1"/>
  <c r="J1234" i="1" s="1"/>
  <c r="I802" i="1"/>
  <c r="J802" i="1" s="1"/>
  <c r="I801" i="1"/>
  <c r="J801" i="1" s="1"/>
  <c r="I800" i="1"/>
  <c r="J800" i="1" s="1"/>
  <c r="I799" i="1"/>
  <c r="J799" i="1" s="1"/>
  <c r="I798" i="1"/>
  <c r="J798" i="1" s="1"/>
  <c r="I797" i="1"/>
  <c r="J797" i="1" s="1"/>
  <c r="I796" i="1"/>
  <c r="J796" i="1" s="1"/>
  <c r="I795" i="1"/>
  <c r="J795" i="1" s="1"/>
  <c r="I1597" i="1"/>
  <c r="J1597" i="1" s="1"/>
  <c r="I1609" i="1"/>
  <c r="J1609" i="1" s="1"/>
  <c r="I792" i="1"/>
  <c r="J792" i="1" s="1"/>
  <c r="I1623" i="1"/>
  <c r="J1623" i="1" s="1"/>
  <c r="I1904" i="1"/>
  <c r="J1904" i="1" s="1"/>
  <c r="I1484" i="1"/>
  <c r="J1484" i="1" s="1"/>
  <c r="I788" i="1"/>
  <c r="J788" i="1" s="1"/>
  <c r="I787" i="1"/>
  <c r="J787" i="1" s="1"/>
  <c r="I786" i="1"/>
  <c r="J786" i="1" s="1"/>
  <c r="I785" i="1"/>
  <c r="J785" i="1" s="1"/>
  <c r="I784" i="1"/>
  <c r="J784" i="1" s="1"/>
  <c r="I783" i="1"/>
  <c r="J783" i="1" s="1"/>
  <c r="I782" i="1"/>
  <c r="J782" i="1" s="1"/>
  <c r="I2020" i="1"/>
  <c r="J2020" i="1" s="1"/>
  <c r="I780" i="1"/>
  <c r="J780" i="1" s="1"/>
  <c r="I779" i="1"/>
  <c r="J779" i="1" s="1"/>
  <c r="I778" i="1"/>
  <c r="J778" i="1" s="1"/>
  <c r="I777" i="1"/>
  <c r="J777" i="1" s="1"/>
  <c r="I776" i="1"/>
  <c r="J776" i="1" s="1"/>
  <c r="I775" i="1"/>
  <c r="J775" i="1" s="1"/>
  <c r="I774" i="1"/>
  <c r="J774" i="1" s="1"/>
  <c r="I773" i="1"/>
  <c r="J773" i="1" s="1"/>
  <c r="I2839" i="1"/>
  <c r="J2839" i="1" s="1"/>
  <c r="I771" i="1"/>
  <c r="J771" i="1" s="1"/>
  <c r="I770" i="1"/>
  <c r="J770" i="1" s="1"/>
  <c r="I2126" i="1"/>
  <c r="J2126" i="1" s="1"/>
  <c r="I1924" i="1"/>
  <c r="J1924" i="1" s="1"/>
  <c r="I767" i="1"/>
  <c r="J767" i="1" s="1"/>
  <c r="I766" i="1"/>
  <c r="J766" i="1" s="1"/>
  <c r="I765" i="1"/>
  <c r="J765" i="1" s="1"/>
  <c r="I764" i="1"/>
  <c r="J764" i="1" s="1"/>
  <c r="I763" i="1"/>
  <c r="J763" i="1" s="1"/>
  <c r="I762" i="1"/>
  <c r="J762" i="1" s="1"/>
  <c r="I2656" i="1"/>
  <c r="J2656" i="1" s="1"/>
  <c r="I1795" i="1"/>
  <c r="J1795" i="1" s="1"/>
  <c r="I759" i="1"/>
  <c r="J759" i="1" s="1"/>
  <c r="I758" i="1"/>
  <c r="J758" i="1" s="1"/>
  <c r="I757" i="1"/>
  <c r="J757" i="1" s="1"/>
  <c r="I1675" i="1"/>
  <c r="J1675" i="1" s="1"/>
  <c r="I755" i="1"/>
  <c r="J755" i="1" s="1"/>
  <c r="I754" i="1"/>
  <c r="J754" i="1" s="1"/>
  <c r="I753" i="1"/>
  <c r="J753" i="1" s="1"/>
  <c r="I752" i="1"/>
  <c r="J752" i="1" s="1"/>
  <c r="I2001" i="1"/>
  <c r="J2001" i="1" s="1"/>
  <c r="I2639" i="1"/>
  <c r="J2639" i="1" s="1"/>
  <c r="I749" i="1"/>
  <c r="J749" i="1" s="1"/>
  <c r="I748" i="1"/>
  <c r="J748" i="1" s="1"/>
  <c r="I747" i="1"/>
  <c r="J747" i="1" s="1"/>
  <c r="I746" i="1"/>
  <c r="J746" i="1" s="1"/>
  <c r="I1865" i="1"/>
  <c r="J1865" i="1" s="1"/>
  <c r="I1999" i="1"/>
  <c r="J1999" i="1" s="1"/>
  <c r="I1226" i="1"/>
  <c r="J1226" i="1" s="1"/>
  <c r="I742" i="1"/>
  <c r="J742" i="1" s="1"/>
  <c r="I2806" i="1"/>
  <c r="J2806" i="1" s="1"/>
  <c r="I1808" i="1"/>
  <c r="J1808" i="1" s="1"/>
  <c r="I739" i="1"/>
  <c r="J739" i="1" s="1"/>
  <c r="I738" i="1"/>
  <c r="J738" i="1" s="1"/>
  <c r="I1793" i="1"/>
  <c r="J1793" i="1" s="1"/>
  <c r="I1690" i="1"/>
  <c r="J1690" i="1" s="1"/>
  <c r="I2022" i="1"/>
  <c r="J2022" i="1" s="1"/>
  <c r="I734" i="1"/>
  <c r="J734" i="1" s="1"/>
  <c r="I1330" i="1"/>
  <c r="J1330" i="1" s="1"/>
  <c r="I732" i="1"/>
  <c r="J732" i="1" s="1"/>
  <c r="I731" i="1"/>
  <c r="J731" i="1" s="1"/>
  <c r="I730" i="1"/>
  <c r="J730" i="1" s="1"/>
  <c r="I741" i="1"/>
  <c r="J741" i="1" s="1"/>
  <c r="I740" i="1"/>
  <c r="J740" i="1" s="1"/>
  <c r="I727" i="1"/>
  <c r="J727" i="1" s="1"/>
  <c r="I1352" i="1"/>
  <c r="J1352" i="1" s="1"/>
  <c r="I725" i="1"/>
  <c r="J725" i="1" s="1"/>
  <c r="I724" i="1"/>
  <c r="J724" i="1" s="1"/>
  <c r="I723" i="1"/>
  <c r="J723" i="1" s="1"/>
  <c r="I2540" i="1"/>
  <c r="J2540" i="1" s="1"/>
  <c r="I2649" i="1"/>
  <c r="J2649" i="1" s="1"/>
  <c r="I2610" i="1"/>
  <c r="J2610" i="1" s="1"/>
  <c r="I719" i="1"/>
  <c r="J719" i="1" s="1"/>
  <c r="I2638" i="1"/>
  <c r="J2638" i="1" s="1"/>
  <c r="I717" i="1"/>
  <c r="J717" i="1" s="1"/>
  <c r="I1625" i="1"/>
  <c r="J1625" i="1" s="1"/>
  <c r="I2058" i="1"/>
  <c r="J2058" i="1" s="1"/>
  <c r="I714" i="1"/>
  <c r="J714" i="1" s="1"/>
  <c r="I713" i="1"/>
  <c r="J713" i="1" s="1"/>
  <c r="I2075" i="1"/>
  <c r="J2075" i="1" s="1"/>
  <c r="I711" i="1"/>
  <c r="J711" i="1" s="1"/>
  <c r="I1886" i="1"/>
  <c r="J1886" i="1" s="1"/>
  <c r="I709" i="1"/>
  <c r="J709" i="1" s="1"/>
  <c r="I708" i="1"/>
  <c r="J708" i="1" s="1"/>
  <c r="I707" i="1"/>
  <c r="J707" i="1" s="1"/>
  <c r="I706" i="1"/>
  <c r="J706" i="1" s="1"/>
  <c r="I705" i="1"/>
  <c r="J705" i="1" s="1"/>
  <c r="I704" i="1"/>
  <c r="J704" i="1" s="1"/>
  <c r="I2811" i="1"/>
  <c r="J2811" i="1" s="1"/>
  <c r="I702" i="1"/>
  <c r="J702" i="1" s="1"/>
  <c r="I701" i="1"/>
  <c r="J701" i="1" s="1"/>
  <c r="I2655" i="1"/>
  <c r="J2655" i="1" s="1"/>
  <c r="I699" i="1"/>
  <c r="J699" i="1" s="1"/>
  <c r="I698" i="1"/>
  <c r="J698" i="1" s="1"/>
  <c r="I697" i="1"/>
  <c r="J697" i="1" s="1"/>
  <c r="I696" i="1"/>
  <c r="J696" i="1" s="1"/>
  <c r="I695" i="1"/>
  <c r="J695" i="1" s="1"/>
  <c r="I694" i="1"/>
  <c r="J694" i="1" s="1"/>
  <c r="I693" i="1"/>
  <c r="J693" i="1" s="1"/>
  <c r="I692" i="1"/>
  <c r="J692" i="1" s="1"/>
  <c r="I691" i="1"/>
  <c r="J691" i="1" s="1"/>
  <c r="I690" i="1"/>
  <c r="J690" i="1" s="1"/>
  <c r="I2532" i="1"/>
  <c r="J2532" i="1" s="1"/>
  <c r="I688" i="1"/>
  <c r="J688" i="1" s="1"/>
  <c r="I687" i="1"/>
  <c r="J687" i="1" s="1"/>
  <c r="I686" i="1"/>
  <c r="J686" i="1" s="1"/>
  <c r="I2636" i="1"/>
  <c r="J2636" i="1" s="1"/>
  <c r="I1241" i="1"/>
  <c r="J1241" i="1" s="1"/>
  <c r="I2027" i="1"/>
  <c r="J2027" i="1" s="1"/>
  <c r="I2499" i="1"/>
  <c r="J2499" i="1" s="1"/>
  <c r="I1536" i="1"/>
  <c r="J1536" i="1" s="1"/>
  <c r="I680" i="1"/>
  <c r="J680" i="1" s="1"/>
  <c r="I679" i="1"/>
  <c r="J679" i="1" s="1"/>
  <c r="I678" i="1"/>
  <c r="J678" i="1" s="1"/>
  <c r="I677" i="1"/>
  <c r="J677" i="1" s="1"/>
  <c r="I676" i="1"/>
  <c r="J676" i="1" s="1"/>
  <c r="I675" i="1"/>
  <c r="J675" i="1" s="1"/>
  <c r="I728" i="1"/>
  <c r="J728" i="1" s="1"/>
  <c r="I2024" i="1"/>
  <c r="J2024" i="1" s="1"/>
  <c r="I672" i="1"/>
  <c r="J672" i="1" s="1"/>
  <c r="I2633" i="1"/>
  <c r="J2633" i="1" s="1"/>
  <c r="I670" i="1"/>
  <c r="J670" i="1" s="1"/>
  <c r="I669" i="1"/>
  <c r="J669" i="1" s="1"/>
  <c r="I668" i="1"/>
  <c r="J668" i="1" s="1"/>
  <c r="I667" i="1"/>
  <c r="J667" i="1" s="1"/>
  <c r="I666" i="1"/>
  <c r="J666" i="1" s="1"/>
  <c r="I665" i="1"/>
  <c r="J665" i="1" s="1"/>
  <c r="I664" i="1"/>
  <c r="J664" i="1" s="1"/>
  <c r="I663" i="1"/>
  <c r="J663" i="1" s="1"/>
  <c r="I662" i="1"/>
  <c r="J662" i="1" s="1"/>
  <c r="I661" i="1"/>
  <c r="J661" i="1" s="1"/>
  <c r="I660" i="1"/>
  <c r="J660" i="1" s="1"/>
  <c r="I659" i="1"/>
  <c r="J659" i="1" s="1"/>
  <c r="I658" i="1"/>
  <c r="J658" i="1" s="1"/>
  <c r="I657" i="1"/>
  <c r="J657" i="1" s="1"/>
  <c r="I656" i="1"/>
  <c r="J656" i="1" s="1"/>
  <c r="I2595" i="1"/>
  <c r="J2595" i="1" s="1"/>
  <c r="I654" i="1"/>
  <c r="J654" i="1" s="1"/>
  <c r="I1620" i="1"/>
  <c r="J1620" i="1" s="1"/>
  <c r="I652" i="1"/>
  <c r="J652" i="1" s="1"/>
  <c r="I651" i="1"/>
  <c r="J651" i="1" s="1"/>
  <c r="I650" i="1"/>
  <c r="J650" i="1" s="1"/>
  <c r="I649" i="1"/>
  <c r="J649" i="1" s="1"/>
  <c r="I648" i="1"/>
  <c r="J648" i="1" s="1"/>
  <c r="I647" i="1"/>
  <c r="J647" i="1" s="1"/>
  <c r="I1787" i="1"/>
  <c r="J1787" i="1" s="1"/>
  <c r="I645" i="1"/>
  <c r="J645" i="1" s="1"/>
  <c r="I644" i="1"/>
  <c r="J644" i="1" s="1"/>
  <c r="I643" i="1"/>
  <c r="J643" i="1" s="1"/>
  <c r="I1941" i="1"/>
  <c r="J1941" i="1" s="1"/>
  <c r="I641" i="1"/>
  <c r="J641" i="1" s="1"/>
  <c r="I2092" i="1"/>
  <c r="J2092" i="1" s="1"/>
  <c r="I639" i="1"/>
  <c r="J639" i="1" s="1"/>
  <c r="I638" i="1"/>
  <c r="J638" i="1" s="1"/>
  <c r="I637" i="1"/>
  <c r="J637" i="1" s="1"/>
  <c r="I1641" i="1"/>
  <c r="J1641" i="1" s="1"/>
  <c r="I635" i="1"/>
  <c r="J635" i="1" s="1"/>
  <c r="I2793" i="1"/>
  <c r="J2793" i="1" s="1"/>
  <c r="I633" i="1"/>
  <c r="J633" i="1" s="1"/>
  <c r="I632" i="1"/>
  <c r="J632" i="1" s="1"/>
  <c r="I2619" i="1"/>
  <c r="J2619" i="1" s="1"/>
  <c r="I630" i="1"/>
  <c r="J630" i="1" s="1"/>
  <c r="I629" i="1"/>
  <c r="J629" i="1" s="1"/>
  <c r="I628" i="1"/>
  <c r="J628" i="1" s="1"/>
  <c r="I627" i="1"/>
  <c r="J627" i="1" s="1"/>
  <c r="I626" i="1"/>
  <c r="J626" i="1" s="1"/>
  <c r="I625" i="1"/>
  <c r="J625" i="1" s="1"/>
  <c r="I624" i="1"/>
  <c r="J624" i="1" s="1"/>
  <c r="I623" i="1"/>
  <c r="J623" i="1" s="1"/>
  <c r="I622" i="1"/>
  <c r="J622" i="1" s="1"/>
  <c r="I621" i="1"/>
  <c r="J621" i="1" s="1"/>
  <c r="I620" i="1"/>
  <c r="J620" i="1" s="1"/>
  <c r="I619" i="1"/>
  <c r="J619" i="1" s="1"/>
  <c r="I618" i="1"/>
  <c r="J618" i="1" s="1"/>
  <c r="I617" i="1"/>
  <c r="J617" i="1" s="1"/>
  <c r="I616" i="1"/>
  <c r="J616" i="1" s="1"/>
  <c r="I615" i="1"/>
  <c r="J615" i="1" s="1"/>
  <c r="I614" i="1"/>
  <c r="J614" i="1" s="1"/>
  <c r="I613" i="1"/>
  <c r="J613" i="1" s="1"/>
  <c r="I612" i="1"/>
  <c r="J612" i="1" s="1"/>
  <c r="I611" i="1"/>
  <c r="J611" i="1" s="1"/>
  <c r="I610" i="1"/>
  <c r="J610" i="1" s="1"/>
  <c r="I609" i="1"/>
  <c r="J609" i="1" s="1"/>
  <c r="I608" i="1"/>
  <c r="J608" i="1" s="1"/>
  <c r="I607" i="1"/>
  <c r="J607" i="1" s="1"/>
  <c r="I606" i="1"/>
  <c r="J606" i="1" s="1"/>
  <c r="I605" i="1"/>
  <c r="J605" i="1" s="1"/>
  <c r="I2632" i="1"/>
  <c r="J2632" i="1" s="1"/>
  <c r="I1332" i="1"/>
  <c r="J1332" i="1" s="1"/>
  <c r="I2244" i="1"/>
  <c r="J2244" i="1" s="1"/>
  <c r="I2577" i="1"/>
  <c r="J2577" i="1" s="1"/>
  <c r="I2576" i="1"/>
  <c r="J2576" i="1" s="1"/>
  <c r="I1835" i="1"/>
  <c r="J1835" i="1" s="1"/>
  <c r="I1271" i="1"/>
  <c r="J1271" i="1" s="1"/>
  <c r="I597" i="1"/>
  <c r="J597" i="1" s="1"/>
  <c r="I2805" i="1"/>
  <c r="J2805" i="1" s="1"/>
  <c r="I1674" i="1"/>
  <c r="J1674" i="1" s="1"/>
  <c r="I1841" i="1"/>
  <c r="J1841" i="1" s="1"/>
  <c r="I593" i="1"/>
  <c r="J593" i="1" s="1"/>
  <c r="I1840" i="1"/>
  <c r="J1840" i="1" s="1"/>
  <c r="I2799" i="1"/>
  <c r="J2799" i="1" s="1"/>
  <c r="I590" i="1"/>
  <c r="J590" i="1" s="1"/>
  <c r="I589" i="1"/>
  <c r="J589" i="1" s="1"/>
  <c r="I588" i="1"/>
  <c r="J588" i="1" s="1"/>
  <c r="I587" i="1"/>
  <c r="J587" i="1" s="1"/>
  <c r="I586" i="1"/>
  <c r="J586" i="1" s="1"/>
  <c r="I585" i="1"/>
  <c r="J585" i="1" s="1"/>
  <c r="I584" i="1"/>
  <c r="J584" i="1" s="1"/>
  <c r="I583" i="1"/>
  <c r="J583" i="1" s="1"/>
  <c r="I582" i="1"/>
  <c r="J582" i="1" s="1"/>
  <c r="I581" i="1"/>
  <c r="J581" i="1" s="1"/>
  <c r="I580" i="1"/>
  <c r="J580" i="1" s="1"/>
  <c r="I1998" i="1"/>
  <c r="J1998" i="1" s="1"/>
  <c r="I578" i="1"/>
  <c r="J578" i="1" s="1"/>
  <c r="I2861" i="1"/>
  <c r="J2861" i="1" s="1"/>
  <c r="I1557" i="1"/>
  <c r="J1557" i="1" s="1"/>
  <c r="I2234" i="1"/>
  <c r="J2234" i="1" s="1"/>
  <c r="I2233" i="1"/>
  <c r="J2233" i="1" s="1"/>
  <c r="I2501" i="1"/>
  <c r="J2501" i="1" s="1"/>
  <c r="I2503" i="1"/>
  <c r="J2503" i="1" s="1"/>
  <c r="I2050" i="1"/>
  <c r="J2050" i="1" s="1"/>
  <c r="I2049" i="1"/>
  <c r="J2049" i="1" s="1"/>
  <c r="I2046" i="1"/>
  <c r="J2046" i="1" s="1"/>
  <c r="I2045" i="1"/>
  <c r="J2045" i="1" s="1"/>
  <c r="I2100" i="1"/>
  <c r="J2100" i="1" s="1"/>
  <c r="I566" i="1"/>
  <c r="J566" i="1" s="1"/>
  <c r="I565" i="1"/>
  <c r="J565" i="1" s="1"/>
  <c r="I564" i="1"/>
  <c r="J564" i="1" s="1"/>
  <c r="I563" i="1"/>
  <c r="J563" i="1" s="1"/>
  <c r="I562" i="1"/>
  <c r="J562" i="1" s="1"/>
  <c r="I561" i="1"/>
  <c r="J561" i="1" s="1"/>
  <c r="I560" i="1"/>
  <c r="J560" i="1" s="1"/>
  <c r="I559" i="1"/>
  <c r="J559" i="1" s="1"/>
  <c r="I558" i="1"/>
  <c r="J558" i="1" s="1"/>
  <c r="I557" i="1"/>
  <c r="J557" i="1" s="1"/>
  <c r="I556" i="1"/>
  <c r="J556" i="1" s="1"/>
  <c r="I555" i="1"/>
  <c r="J555" i="1" s="1"/>
  <c r="I554" i="1"/>
  <c r="J554" i="1" s="1"/>
  <c r="I553" i="1"/>
  <c r="J553" i="1" s="1"/>
  <c r="I552" i="1"/>
  <c r="J552" i="1" s="1"/>
  <c r="I551" i="1"/>
  <c r="J551" i="1" s="1"/>
  <c r="I550" i="1"/>
  <c r="J550" i="1" s="1"/>
  <c r="I549" i="1"/>
  <c r="J549" i="1" s="1"/>
  <c r="I548" i="1"/>
  <c r="J548" i="1" s="1"/>
  <c r="I547" i="1"/>
  <c r="J547" i="1" s="1"/>
  <c r="I546" i="1"/>
  <c r="J546" i="1" s="1"/>
  <c r="I545" i="1"/>
  <c r="J545" i="1" s="1"/>
  <c r="I544" i="1"/>
  <c r="J544" i="1" s="1"/>
  <c r="I543" i="1"/>
  <c r="J543" i="1" s="1"/>
  <c r="I542" i="1"/>
  <c r="J542" i="1" s="1"/>
  <c r="I541" i="1"/>
  <c r="J541" i="1" s="1"/>
  <c r="I540" i="1"/>
  <c r="J540" i="1" s="1"/>
  <c r="I539" i="1"/>
  <c r="J539" i="1" s="1"/>
  <c r="I538" i="1"/>
  <c r="J538" i="1" s="1"/>
  <c r="I537" i="1"/>
  <c r="J537" i="1" s="1"/>
  <c r="I536" i="1"/>
  <c r="J536" i="1" s="1"/>
  <c r="I535" i="1"/>
  <c r="J535" i="1" s="1"/>
  <c r="I534" i="1"/>
  <c r="J534" i="1" s="1"/>
  <c r="I533" i="1"/>
  <c r="J533" i="1" s="1"/>
  <c r="I532" i="1"/>
  <c r="J532" i="1" s="1"/>
  <c r="I531" i="1"/>
  <c r="J531" i="1" s="1"/>
  <c r="I530" i="1"/>
  <c r="J530" i="1" s="1"/>
  <c r="I529" i="1"/>
  <c r="J529" i="1" s="1"/>
  <c r="I4" i="1"/>
  <c r="J4" i="1" s="1"/>
  <c r="I8" i="1"/>
  <c r="J8" i="1" s="1"/>
  <c r="I15" i="1"/>
  <c r="J15" i="1" s="1"/>
  <c r="I17" i="1"/>
  <c r="J17" i="1" s="1"/>
  <c r="I20" i="1"/>
  <c r="J20" i="1" s="1"/>
  <c r="I21" i="1"/>
  <c r="J21" i="1" s="1"/>
  <c r="I35" i="1"/>
  <c r="J35" i="1" s="1"/>
  <c r="I37" i="1"/>
  <c r="J37" i="1" s="1"/>
  <c r="I46" i="1"/>
  <c r="J46" i="1" s="1"/>
  <c r="I57" i="1"/>
  <c r="J57" i="1" s="1"/>
  <c r="I61" i="1"/>
  <c r="J61" i="1" s="1"/>
  <c r="I72" i="1"/>
  <c r="J72" i="1" s="1"/>
  <c r="I76" i="1"/>
  <c r="J76" i="1" s="1"/>
  <c r="I82" i="1"/>
  <c r="J82" i="1" s="1"/>
  <c r="I90" i="1"/>
  <c r="J90" i="1" s="1"/>
  <c r="I158" i="1"/>
  <c r="J158" i="1" s="1"/>
  <c r="I170" i="1"/>
  <c r="J170" i="1" s="1"/>
  <c r="I188" i="1"/>
  <c r="J188" i="1" s="1"/>
  <c r="I187" i="1"/>
  <c r="J187" i="1" s="1"/>
  <c r="I191" i="1"/>
  <c r="J191" i="1" s="1"/>
  <c r="I194" i="1"/>
  <c r="J194" i="1" s="1"/>
  <c r="I205" i="1"/>
  <c r="J205" i="1" s="1"/>
  <c r="I216" i="1"/>
  <c r="J216" i="1" s="1"/>
  <c r="I258" i="1"/>
  <c r="J258" i="1" s="1"/>
  <c r="I271" i="1"/>
  <c r="J271" i="1" s="1"/>
  <c r="I278" i="1"/>
  <c r="J278" i="1" s="1"/>
  <c r="I284" i="1"/>
  <c r="J284" i="1" s="1"/>
  <c r="I297" i="1"/>
  <c r="J297" i="1" s="1"/>
  <c r="I320" i="1"/>
  <c r="J320" i="1" s="1"/>
  <c r="I323" i="1"/>
  <c r="J323" i="1" s="1"/>
  <c r="I336" i="1"/>
  <c r="J336" i="1" s="1"/>
  <c r="I338" i="1"/>
  <c r="J338" i="1" s="1"/>
  <c r="I363" i="1"/>
  <c r="J363" i="1" s="1"/>
  <c r="I366" i="1"/>
  <c r="J366" i="1" s="1"/>
  <c r="I372" i="1"/>
  <c r="J372" i="1" s="1"/>
  <c r="I374" i="1"/>
  <c r="J374" i="1" s="1"/>
  <c r="I373" i="1"/>
  <c r="J373" i="1" s="1"/>
  <c r="I378" i="1"/>
  <c r="J378" i="1" s="1"/>
  <c r="I409" i="1"/>
  <c r="J409" i="1" s="1"/>
  <c r="I414" i="1"/>
  <c r="J414" i="1" s="1"/>
  <c r="I415" i="1"/>
  <c r="J415" i="1" s="1"/>
  <c r="I417" i="1"/>
  <c r="J417" i="1" s="1"/>
  <c r="I388" i="1"/>
  <c r="J388" i="1" s="1"/>
  <c r="I425" i="1"/>
  <c r="J425" i="1" s="1"/>
  <c r="I435" i="1"/>
  <c r="J435" i="1" s="1"/>
  <c r="I443" i="1"/>
  <c r="J443" i="1" s="1"/>
  <c r="I445" i="1"/>
  <c r="J445" i="1" s="1"/>
  <c r="I448" i="1"/>
  <c r="J448" i="1" s="1"/>
  <c r="I451" i="1"/>
  <c r="J451" i="1" s="1"/>
  <c r="I387" i="1"/>
  <c r="J387" i="1" s="1"/>
  <c r="I459" i="1"/>
  <c r="J459" i="1" s="1"/>
  <c r="I465" i="1"/>
  <c r="J465" i="1" s="1"/>
  <c r="I464" i="1"/>
  <c r="J464" i="1" s="1"/>
  <c r="I466" i="1"/>
  <c r="J466" i="1" s="1"/>
  <c r="I469" i="1"/>
  <c r="J469" i="1" s="1"/>
  <c r="I474" i="1"/>
  <c r="J474" i="1" s="1"/>
  <c r="I492" i="1"/>
  <c r="J492" i="1" s="1"/>
  <c r="I491" i="1"/>
  <c r="J491" i="1" s="1"/>
  <c r="I493" i="1"/>
  <c r="J493" i="1" s="1"/>
  <c r="I496" i="1"/>
  <c r="J496" i="1" s="1"/>
  <c r="I500" i="1"/>
  <c r="J500" i="1" s="1"/>
  <c r="I502" i="1"/>
  <c r="J502" i="1" s="1"/>
  <c r="I507" i="1"/>
  <c r="J507" i="1" s="1"/>
  <c r="I513" i="1"/>
  <c r="J513" i="1" s="1"/>
  <c r="I634" i="1"/>
  <c r="J634" i="1" s="1"/>
  <c r="I689" i="1"/>
  <c r="J689" i="1" s="1"/>
  <c r="I720" i="1"/>
  <c r="J720" i="1" s="1"/>
  <c r="I726" i="1"/>
  <c r="J726" i="1" s="1"/>
  <c r="I722" i="1"/>
  <c r="J722" i="1" s="1"/>
  <c r="I736" i="1"/>
  <c r="J736" i="1" s="1"/>
  <c r="I744" i="1"/>
  <c r="J744" i="1" s="1"/>
  <c r="I760" i="1"/>
  <c r="J760" i="1" s="1"/>
  <c r="I820" i="1"/>
  <c r="J820" i="1" s="1"/>
  <c r="I826" i="1"/>
  <c r="J826" i="1" s="1"/>
  <c r="I737" i="1"/>
  <c r="J737" i="1" s="1"/>
  <c r="I847" i="1"/>
  <c r="J847" i="1" s="1"/>
  <c r="I1093" i="1"/>
  <c r="J1093" i="1" s="1"/>
  <c r="I1095" i="1"/>
  <c r="J1095" i="1" s="1"/>
  <c r="I1099" i="1"/>
  <c r="J1099" i="1" s="1"/>
  <c r="I1107" i="1"/>
  <c r="J1107" i="1" s="1"/>
  <c r="I1114" i="1"/>
  <c r="J1114" i="1" s="1"/>
  <c r="I1123" i="1"/>
  <c r="J1123" i="1" s="1"/>
  <c r="I1129" i="1"/>
  <c r="J1129" i="1" s="1"/>
  <c r="I1147" i="1"/>
  <c r="J1147" i="1" s="1"/>
  <c r="I1190" i="1"/>
  <c r="J1190" i="1" s="1"/>
  <c r="I1196" i="1"/>
  <c r="J1196" i="1" s="1"/>
  <c r="I1199" i="1"/>
  <c r="J1199" i="1" s="1"/>
  <c r="I1220" i="1"/>
  <c r="J1220" i="1" s="1"/>
  <c r="I1237" i="1"/>
  <c r="J1237" i="1" s="1"/>
  <c r="I1244" i="1"/>
  <c r="J1244" i="1" s="1"/>
  <c r="I1245" i="1"/>
  <c r="J1245" i="1" s="1"/>
  <c r="I1288" i="1"/>
  <c r="J1288" i="1" s="1"/>
  <c r="I1335" i="1"/>
  <c r="J1335" i="1" s="1"/>
  <c r="I1314" i="1"/>
  <c r="J1314" i="1" s="1"/>
  <c r="I1503" i="1"/>
  <c r="J1503" i="1" s="1"/>
  <c r="I1512" i="1"/>
  <c r="J1512" i="1" s="1"/>
  <c r="I1525" i="1"/>
  <c r="J1525" i="1" s="1"/>
  <c r="I1556" i="1"/>
  <c r="J1556" i="1" s="1"/>
  <c r="I1562" i="1"/>
  <c r="J1562" i="1" s="1"/>
  <c r="I1566" i="1"/>
  <c r="J1566" i="1" s="1"/>
  <c r="I1568" i="1"/>
  <c r="J1568" i="1" s="1"/>
  <c r="I1580" i="1"/>
  <c r="J1580" i="1" s="1"/>
  <c r="I1583" i="1"/>
  <c r="J1583" i="1" s="1"/>
  <c r="I1587" i="1"/>
  <c r="J1587" i="1" s="1"/>
  <c r="I1493" i="1"/>
  <c r="J1493" i="1" s="1"/>
  <c r="I1807" i="1"/>
  <c r="J1807" i="1" s="1"/>
  <c r="I1834" i="1"/>
  <c r="J1834" i="1" s="1"/>
  <c r="I1845" i="1"/>
  <c r="J1845" i="1" s="1"/>
  <c r="I1849" i="1"/>
  <c r="J1849" i="1" s="1"/>
  <c r="I1908" i="1"/>
  <c r="J1908" i="1" s="1"/>
  <c r="I1923" i="1"/>
  <c r="J1923" i="1" s="1"/>
  <c r="I2012" i="1"/>
  <c r="J2012" i="1" s="1"/>
  <c r="I2014" i="1"/>
  <c r="J2014" i="1" s="1"/>
  <c r="I2021" i="1"/>
  <c r="J2021" i="1" s="1"/>
  <c r="I2023" i="1"/>
  <c r="J2023" i="1" s="1"/>
  <c r="I2039" i="1"/>
  <c r="J2039" i="1" s="1"/>
  <c r="I2044" i="1"/>
  <c r="J2044" i="1" s="1"/>
  <c r="I2061" i="1"/>
  <c r="J2061" i="1" s="1"/>
  <c r="I2106" i="1"/>
  <c r="J2106" i="1" s="1"/>
  <c r="I2105" i="1"/>
  <c r="J2105" i="1" s="1"/>
  <c r="I2104" i="1"/>
  <c r="J2104" i="1" s="1"/>
  <c r="I2053" i="1"/>
  <c r="J2053" i="1" s="1"/>
  <c r="I2445" i="1"/>
  <c r="J2445" i="1" s="1"/>
  <c r="I2509" i="1"/>
  <c r="J2509" i="1" s="1"/>
  <c r="I2541" i="1"/>
  <c r="J2541" i="1" s="1"/>
  <c r="I2557" i="1"/>
  <c r="J2557" i="1" s="1"/>
  <c r="I2570" i="1"/>
  <c r="J2570" i="1" s="1"/>
  <c r="I2583" i="1"/>
  <c r="J2583" i="1" s="1"/>
  <c r="I2609" i="1"/>
  <c r="J2609" i="1" s="1"/>
  <c r="I2608" i="1"/>
  <c r="J2608" i="1" s="1"/>
  <c r="I2654" i="1"/>
  <c r="J2654" i="1" s="1"/>
  <c r="I2653" i="1"/>
  <c r="J2653" i="1" s="1"/>
  <c r="I2829" i="1"/>
  <c r="J2829" i="1" s="1"/>
  <c r="I2833" i="1"/>
  <c r="J2833" i="1" s="1"/>
  <c r="I2843" i="1"/>
  <c r="J2843" i="1" s="1"/>
  <c r="I2845" i="1"/>
  <c r="J2845" i="1" s="1"/>
  <c r="I2860" i="1"/>
  <c r="J2860" i="1" s="1"/>
  <c r="I14" i="1"/>
  <c r="J14" i="1" s="1"/>
  <c r="I13" i="1"/>
  <c r="J13" i="1" s="1"/>
  <c r="I19" i="1"/>
  <c r="J19" i="1" s="1"/>
  <c r="I18" i="1"/>
  <c r="J18" i="1" s="1"/>
  <c r="I25" i="1"/>
  <c r="J25" i="1" s="1"/>
  <c r="I27" i="1"/>
  <c r="J27" i="1" s="1"/>
  <c r="I31" i="1"/>
  <c r="J31" i="1" s="1"/>
  <c r="I33" i="1"/>
  <c r="J33" i="1" s="1"/>
  <c r="I32" i="1"/>
  <c r="J32" i="1" s="1"/>
  <c r="I45" i="1"/>
  <c r="J45" i="1" s="1"/>
  <c r="I52" i="1"/>
  <c r="J52" i="1" s="1"/>
  <c r="I65" i="1"/>
  <c r="J65" i="1" s="1"/>
  <c r="I83" i="1"/>
  <c r="J83" i="1" s="1"/>
  <c r="I86" i="1"/>
  <c r="J86" i="1" s="1"/>
  <c r="I163" i="1"/>
  <c r="J163" i="1" s="1"/>
  <c r="I166" i="1"/>
  <c r="J166" i="1" s="1"/>
  <c r="I196" i="1"/>
  <c r="J196" i="1" s="1"/>
  <c r="I250" i="1"/>
  <c r="J250" i="1" s="1"/>
  <c r="I262" i="1"/>
  <c r="J262" i="1" s="1"/>
  <c r="I265" i="1"/>
  <c r="J265" i="1" s="1"/>
  <c r="I277" i="1"/>
  <c r="J277" i="1" s="1"/>
  <c r="I319" i="1"/>
  <c r="J319" i="1" s="1"/>
  <c r="I333" i="1"/>
  <c r="J333" i="1" s="1"/>
  <c r="I332" i="1"/>
  <c r="J332" i="1" s="1"/>
  <c r="I337" i="1"/>
  <c r="J337" i="1" s="1"/>
  <c r="I343" i="1"/>
  <c r="J343" i="1" s="1"/>
  <c r="I345" i="1"/>
  <c r="J345" i="1" s="1"/>
  <c r="I355" i="1"/>
  <c r="J355" i="1" s="1"/>
  <c r="I371" i="1"/>
  <c r="J371" i="1" s="1"/>
  <c r="I377" i="1"/>
  <c r="J377" i="1" s="1"/>
  <c r="I376" i="1"/>
  <c r="J376" i="1" s="1"/>
  <c r="I379" i="1"/>
  <c r="J379" i="1" s="1"/>
  <c r="I389" i="1"/>
  <c r="J389" i="1" s="1"/>
  <c r="I393" i="1"/>
  <c r="J393" i="1" s="1"/>
  <c r="I395" i="1"/>
  <c r="J395" i="1" s="1"/>
  <c r="I413" i="1"/>
  <c r="J413" i="1" s="1"/>
  <c r="I412" i="1"/>
  <c r="J412" i="1" s="1"/>
  <c r="I420" i="1"/>
  <c r="J420" i="1" s="1"/>
  <c r="I422" i="1"/>
  <c r="J422" i="1" s="1"/>
  <c r="I421" i="1"/>
  <c r="J421" i="1" s="1"/>
  <c r="I342" i="1"/>
  <c r="J342" i="1" s="1"/>
  <c r="I442" i="1"/>
  <c r="J442" i="1" s="1"/>
  <c r="I454" i="1"/>
  <c r="J454" i="1" s="1"/>
  <c r="I462" i="1"/>
  <c r="J462" i="1" s="1"/>
  <c r="I463" i="1"/>
  <c r="J463" i="1" s="1"/>
  <c r="I473" i="1"/>
  <c r="J473" i="1" s="1"/>
  <c r="I477" i="1"/>
  <c r="J477" i="1" s="1"/>
  <c r="I476" i="1"/>
  <c r="J476" i="1" s="1"/>
  <c r="I485" i="1"/>
  <c r="J485" i="1" s="1"/>
  <c r="I486" i="1"/>
  <c r="J486" i="1" s="1"/>
  <c r="I495" i="1"/>
  <c r="J495" i="1" s="1"/>
  <c r="I506" i="1"/>
  <c r="J506" i="1" s="1"/>
  <c r="I522" i="1"/>
  <c r="J522" i="1" s="1"/>
  <c r="I457" i="1"/>
  <c r="J457" i="1" s="1"/>
  <c r="I571" i="1"/>
  <c r="J571" i="1" s="1"/>
  <c r="I604" i="1"/>
  <c r="J604" i="1" s="1"/>
  <c r="I631" i="1"/>
  <c r="J631" i="1" s="1"/>
  <c r="I636" i="1"/>
  <c r="J636" i="1" s="1"/>
  <c r="I653" i="1"/>
  <c r="J653" i="1" s="1"/>
  <c r="I673" i="1"/>
  <c r="J673" i="1" s="1"/>
  <c r="I721" i="1"/>
  <c r="J721" i="1" s="1"/>
  <c r="I729" i="1"/>
  <c r="J729" i="1" s="1"/>
  <c r="I745" i="1"/>
  <c r="J745" i="1" s="1"/>
  <c r="I768" i="1"/>
  <c r="J768" i="1" s="1"/>
  <c r="I769" i="1"/>
  <c r="J769" i="1" s="1"/>
  <c r="I789" i="1"/>
  <c r="J789" i="1" s="1"/>
  <c r="I790" i="1"/>
  <c r="J790" i="1" s="1"/>
  <c r="I1090" i="1"/>
  <c r="J1090" i="1" s="1"/>
  <c r="I1096" i="1"/>
  <c r="J1096" i="1" s="1"/>
  <c r="I1104" i="1"/>
  <c r="J1104" i="1" s="1"/>
  <c r="I1106" i="1"/>
  <c r="J1106" i="1" s="1"/>
  <c r="I1111" i="1"/>
  <c r="J1111" i="1" s="1"/>
  <c r="I1112" i="1"/>
  <c r="J1112" i="1" s="1"/>
  <c r="I1198" i="1"/>
  <c r="J1198" i="1" s="1"/>
  <c r="I1201" i="1"/>
  <c r="J1201" i="1" s="1"/>
  <c r="J1203" i="1"/>
  <c r="I1203" i="1"/>
  <c r="I1208" i="1"/>
  <c r="J1208" i="1" s="1"/>
  <c r="I1223" i="1"/>
  <c r="J1223" i="1" s="1"/>
  <c r="I1225" i="1"/>
  <c r="J1225" i="1" s="1"/>
  <c r="I1224" i="1"/>
  <c r="J1224" i="1" s="1"/>
  <c r="I1231" i="1"/>
  <c r="J1231" i="1" s="1"/>
  <c r="I1305" i="1"/>
  <c r="J1305" i="1" s="1"/>
  <c r="I1329" i="1"/>
  <c r="J1329" i="1" s="1"/>
  <c r="I1331" i="1"/>
  <c r="J1331" i="1" s="1"/>
  <c r="I1426" i="1"/>
  <c r="J1426" i="1" s="1"/>
  <c r="I1488" i="1"/>
  <c r="J1488" i="1" s="1"/>
  <c r="I1492" i="1"/>
  <c r="J1492" i="1" s="1"/>
  <c r="I1494" i="1"/>
  <c r="J1494" i="1" s="1"/>
  <c r="I1505" i="1"/>
  <c r="J1505" i="1" s="1"/>
  <c r="I1507" i="1"/>
  <c r="J1507" i="1" s="1"/>
  <c r="I1534" i="1"/>
  <c r="J1534" i="1" s="1"/>
  <c r="I1546" i="1"/>
  <c r="J1546" i="1" s="1"/>
  <c r="I1573" i="1"/>
  <c r="J1573" i="1" s="1"/>
  <c r="I1591" i="1"/>
  <c r="J1591" i="1" s="1"/>
  <c r="I1612" i="1"/>
  <c r="J1612" i="1" s="1"/>
  <c r="I1611" i="1"/>
  <c r="J1611" i="1" s="1"/>
  <c r="I1645" i="1"/>
  <c r="J1645" i="1" s="1"/>
  <c r="I1689" i="1"/>
  <c r="J1689" i="1" s="1"/>
  <c r="I1805" i="1"/>
  <c r="J1805" i="1" s="1"/>
  <c r="I1837" i="1"/>
  <c r="J1837" i="1" s="1"/>
  <c r="I1880" i="1"/>
  <c r="J1880" i="1" s="1"/>
  <c r="I1893" i="1"/>
  <c r="J1893" i="1" s="1"/>
  <c r="I1915" i="1"/>
  <c r="J1915" i="1" s="1"/>
  <c r="I1919" i="1"/>
  <c r="J1919" i="1" s="1"/>
  <c r="I2009" i="1"/>
  <c r="J2009" i="1" s="1"/>
  <c r="I2010" i="1"/>
  <c r="J2010" i="1" s="1"/>
  <c r="I2017" i="1"/>
  <c r="J2017" i="1" s="1"/>
  <c r="I2041" i="1"/>
  <c r="J2041" i="1" s="1"/>
  <c r="I2051" i="1"/>
  <c r="J2051" i="1" s="1"/>
  <c r="I1803" i="1"/>
  <c r="J1803" i="1" s="1"/>
  <c r="I2444" i="1"/>
  <c r="J2444" i="1" s="1"/>
  <c r="I2476" i="1"/>
  <c r="J2476" i="1" s="1"/>
  <c r="I2508" i="1"/>
  <c r="J2508" i="1" s="1"/>
  <c r="I2531" i="1"/>
  <c r="J2531" i="1" s="1"/>
  <c r="I2539" i="1"/>
  <c r="J2539" i="1" s="1"/>
  <c r="I2545" i="1"/>
  <c r="J2545" i="1" s="1"/>
  <c r="I2547" i="1"/>
  <c r="J2547" i="1" s="1"/>
  <c r="I2553" i="1"/>
  <c r="J2553" i="1" s="1"/>
  <c r="I2554" i="1"/>
  <c r="J2554" i="1" s="1"/>
  <c r="I2567" i="1"/>
  <c r="J2567" i="1" s="1"/>
  <c r="I2580" i="1"/>
  <c r="J2580" i="1" s="1"/>
  <c r="I2586" i="1"/>
  <c r="J2586" i="1" s="1"/>
  <c r="I2587" i="1"/>
  <c r="J2587" i="1" s="1"/>
  <c r="I2648" i="1"/>
  <c r="J2648" i="1" s="1"/>
  <c r="I2645" i="1"/>
  <c r="J2645" i="1" s="1"/>
  <c r="I2797" i="1"/>
  <c r="J2797" i="1" s="1"/>
  <c r="I2804" i="1"/>
  <c r="J2804" i="1" s="1"/>
  <c r="I2807" i="1"/>
  <c r="J2807" i="1" s="1"/>
  <c r="I2837" i="1"/>
  <c r="J2837" i="1" s="1"/>
  <c r="I2850" i="1"/>
  <c r="J2850" i="1" s="1"/>
  <c r="I408" i="1"/>
  <c r="J408" i="1" s="1"/>
  <c r="I803" i="1"/>
  <c r="J803" i="1" s="1"/>
  <c r="I2521" i="1"/>
  <c r="J2521" i="1" s="1"/>
  <c r="I2810" i="1"/>
  <c r="J2810" i="1" s="1"/>
  <c r="I26" i="1"/>
  <c r="J26" i="1" s="1"/>
  <c r="I36" i="1"/>
  <c r="J36" i="1" s="1"/>
  <c r="I41" i="1"/>
  <c r="J41" i="1" s="1"/>
  <c r="I48" i="1"/>
  <c r="J48" i="1" s="1"/>
  <c r="I56" i="1"/>
  <c r="J56" i="1" s="1"/>
  <c r="I55" i="1"/>
  <c r="J55" i="1" s="1"/>
  <c r="I54" i="1"/>
  <c r="J54" i="1" s="1"/>
  <c r="I60" i="1"/>
  <c r="J60" i="1" s="1"/>
  <c r="I59" i="1"/>
  <c r="J59" i="1" s="1"/>
  <c r="I63" i="1"/>
  <c r="J63" i="1" s="1"/>
  <c r="I75" i="1"/>
  <c r="J75" i="1" s="1"/>
  <c r="I74" i="1"/>
  <c r="J74" i="1" s="1"/>
  <c r="I81" i="1"/>
  <c r="J81" i="1" s="1"/>
  <c r="I89" i="1"/>
  <c r="J89" i="1" s="1"/>
  <c r="I88" i="1"/>
  <c r="J88" i="1" s="1"/>
  <c r="I91" i="1"/>
  <c r="J91" i="1" s="1"/>
  <c r="I96" i="1"/>
  <c r="J96" i="1" s="1"/>
  <c r="I98" i="1"/>
  <c r="J98" i="1" s="1"/>
  <c r="I100" i="1"/>
  <c r="J100" i="1" s="1"/>
  <c r="I161" i="1"/>
  <c r="J161" i="1" s="1"/>
  <c r="I164" i="1"/>
  <c r="J164" i="1" s="1"/>
  <c r="I169" i="1"/>
  <c r="J169" i="1" s="1"/>
  <c r="I168" i="1"/>
  <c r="J168" i="1" s="1"/>
  <c r="I167" i="1"/>
  <c r="J167" i="1" s="1"/>
  <c r="I175" i="1"/>
  <c r="J175" i="1" s="1"/>
  <c r="I174" i="1"/>
  <c r="J174" i="1" s="1"/>
  <c r="I181" i="1"/>
  <c r="J181" i="1" s="1"/>
  <c r="I184" i="1"/>
  <c r="J184" i="1" s="1"/>
  <c r="I186" i="1"/>
  <c r="J186" i="1" s="1"/>
  <c r="I199" i="1"/>
  <c r="J199" i="1" s="1"/>
  <c r="I201" i="1"/>
  <c r="J201" i="1" s="1"/>
  <c r="I200" i="1"/>
  <c r="J200" i="1" s="1"/>
  <c r="I207" i="1"/>
  <c r="J207" i="1" s="1"/>
  <c r="I211" i="1"/>
  <c r="J211" i="1" s="1"/>
  <c r="I215" i="1"/>
  <c r="J215" i="1" s="1"/>
  <c r="I214" i="1"/>
  <c r="J214" i="1" s="1"/>
  <c r="I241" i="1"/>
  <c r="J241" i="1" s="1"/>
  <c r="I260" i="1"/>
  <c r="J260" i="1" s="1"/>
  <c r="I264" i="1"/>
  <c r="J264" i="1" s="1"/>
  <c r="I266" i="1"/>
  <c r="J266" i="1" s="1"/>
  <c r="I282" i="1"/>
  <c r="J282" i="1" s="1"/>
  <c r="I281" i="1"/>
  <c r="J281" i="1" s="1"/>
  <c r="I289" i="1"/>
  <c r="J289" i="1" s="1"/>
  <c r="I295" i="1"/>
  <c r="J295" i="1" s="1"/>
  <c r="I318" i="1"/>
  <c r="J318" i="1" s="1"/>
  <c r="I322" i="1"/>
  <c r="J322" i="1" s="1"/>
  <c r="I325" i="1"/>
  <c r="J325" i="1" s="1"/>
  <c r="I329" i="1"/>
  <c r="J329" i="1" s="1"/>
  <c r="I331" i="1"/>
  <c r="J331" i="1" s="1"/>
  <c r="I340" i="1"/>
  <c r="J340" i="1" s="1"/>
  <c r="I348" i="1"/>
  <c r="J348" i="1" s="1"/>
  <c r="I350" i="1"/>
  <c r="J350" i="1" s="1"/>
  <c r="I362" i="1"/>
  <c r="J362" i="1" s="1"/>
  <c r="I369" i="1"/>
  <c r="J369" i="1" s="1"/>
  <c r="I380" i="1"/>
  <c r="J380" i="1" s="1"/>
  <c r="I386" i="1"/>
  <c r="J386" i="1" s="1"/>
  <c r="I460" i="1"/>
  <c r="J460" i="1" s="1"/>
  <c r="I461" i="1"/>
  <c r="J461" i="1" s="1"/>
  <c r="I471" i="1"/>
  <c r="J471" i="1" s="1"/>
  <c r="I434" i="1"/>
  <c r="J434" i="1" s="1"/>
  <c r="I498" i="1"/>
  <c r="J498" i="1" s="1"/>
  <c r="I514" i="1"/>
  <c r="J514" i="1" s="1"/>
  <c r="I646" i="1"/>
  <c r="J646" i="1" s="1"/>
  <c r="I655" i="1"/>
  <c r="J655" i="1" s="1"/>
  <c r="I684" i="1"/>
  <c r="J684" i="1" s="1"/>
  <c r="I743" i="1"/>
  <c r="J743" i="1" s="1"/>
  <c r="I756" i="1"/>
  <c r="J756" i="1" s="1"/>
  <c r="I794" i="1"/>
  <c r="J794" i="1" s="1"/>
  <c r="I458" i="1"/>
  <c r="J458" i="1" s="1"/>
  <c r="I805" i="1"/>
  <c r="J805" i="1" s="1"/>
  <c r="I1089" i="1"/>
  <c r="J1089" i="1" s="1"/>
  <c r="I1105" i="1"/>
  <c r="J1105" i="1" s="1"/>
  <c r="I1113" i="1"/>
  <c r="J1113" i="1" s="1"/>
  <c r="I1202" i="1"/>
  <c r="J1202" i="1" s="1"/>
  <c r="I1206" i="1"/>
  <c r="J1206" i="1" s="1"/>
  <c r="I1240" i="1"/>
  <c r="J1240" i="1" s="1"/>
  <c r="I1243" i="1"/>
  <c r="J1243" i="1" s="1"/>
  <c r="I1433" i="1"/>
  <c r="J1433" i="1" s="1"/>
  <c r="I1477" i="1"/>
  <c r="J1477" i="1" s="1"/>
  <c r="I1481" i="1"/>
  <c r="J1481" i="1" s="1"/>
  <c r="I1498" i="1"/>
  <c r="J1498" i="1" s="1"/>
  <c r="I1502" i="1"/>
  <c r="J1502" i="1" s="1"/>
  <c r="I1521" i="1"/>
  <c r="J1521" i="1" s="1"/>
  <c r="I1547" i="1"/>
  <c r="J1547" i="1" s="1"/>
  <c r="I1551" i="1"/>
  <c r="J1551" i="1" s="1"/>
  <c r="I1548" i="1"/>
  <c r="J1548" i="1" s="1"/>
  <c r="I1640" i="1"/>
  <c r="J1640" i="1" s="1"/>
  <c r="I1678" i="1"/>
  <c r="J1678" i="1" s="1"/>
  <c r="I1792" i="1"/>
  <c r="J1792" i="1" s="1"/>
  <c r="I1836" i="1"/>
  <c r="J1836" i="1" s="1"/>
  <c r="I1916" i="1"/>
  <c r="J1916" i="1" s="1"/>
  <c r="I2241" i="1"/>
  <c r="J2241" i="1" s="1"/>
  <c r="I2291" i="1"/>
  <c r="J2291" i="1" s="1"/>
  <c r="I2289" i="1"/>
  <c r="J2289" i="1" s="1"/>
  <c r="I1939" i="1"/>
  <c r="J1939" i="1" s="1"/>
  <c r="I2475" i="1"/>
  <c r="J2475" i="1" s="1"/>
  <c r="I2477" i="1"/>
  <c r="J2477" i="1" s="1"/>
  <c r="I2516" i="1"/>
  <c r="J2516" i="1" s="1"/>
  <c r="I2819" i="1"/>
  <c r="J2819" i="1" s="1"/>
  <c r="I2832" i="1"/>
  <c r="J2832" i="1" s="1"/>
  <c r="I157" i="1"/>
  <c r="J157" i="1" s="1"/>
  <c r="I156" i="1"/>
  <c r="J156" i="1" s="1"/>
  <c r="I155" i="1"/>
  <c r="J155" i="1" s="1"/>
  <c r="I154" i="1"/>
  <c r="J154" i="1" s="1"/>
  <c r="I153" i="1"/>
  <c r="J153" i="1" s="1"/>
  <c r="I152" i="1"/>
  <c r="J152" i="1" s="1"/>
  <c r="I151" i="1"/>
  <c r="J151" i="1" s="1"/>
  <c r="I150" i="1"/>
  <c r="J150" i="1" s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42" i="1"/>
  <c r="J142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7" i="1"/>
  <c r="J7" i="1" s="1"/>
  <c r="I12" i="1"/>
  <c r="J12" i="1" s="1"/>
  <c r="I30" i="1"/>
  <c r="J30" i="1" s="1"/>
  <c r="I38" i="1"/>
  <c r="J38" i="1" s="1"/>
  <c r="I40" i="1"/>
  <c r="J40" i="1" s="1"/>
  <c r="I44" i="1"/>
  <c r="J44" i="1" s="1"/>
  <c r="I58" i="1"/>
  <c r="J58" i="1" s="1"/>
  <c r="I62" i="1"/>
  <c r="J62" i="1" s="1"/>
  <c r="I71" i="1"/>
  <c r="J71" i="1" s="1"/>
  <c r="I70" i="1"/>
  <c r="J70" i="1" s="1"/>
  <c r="I85" i="1"/>
  <c r="J85" i="1" s="1"/>
  <c r="I92" i="1"/>
  <c r="J92" i="1" s="1"/>
  <c r="I95" i="1"/>
  <c r="J95" i="1" s="1"/>
  <c r="I97" i="1"/>
  <c r="J97" i="1" s="1"/>
  <c r="I179" i="1"/>
  <c r="J179" i="1" s="1"/>
  <c r="I183" i="1"/>
  <c r="J183" i="1" s="1"/>
  <c r="I195" i="1"/>
  <c r="J195" i="1" s="1"/>
  <c r="I202" i="1"/>
  <c r="J202" i="1" s="1"/>
  <c r="I213" i="1"/>
  <c r="J213" i="1" s="1"/>
  <c r="I255" i="1"/>
  <c r="J255" i="1" s="1"/>
  <c r="I286" i="1"/>
  <c r="J286" i="1" s="1"/>
  <c r="I344" i="1"/>
  <c r="J344" i="1" s="1"/>
  <c r="I346" i="1"/>
  <c r="J346" i="1" s="1"/>
  <c r="I349" i="1"/>
  <c r="J349" i="1" s="1"/>
  <c r="I385" i="1"/>
  <c r="J385" i="1" s="1"/>
  <c r="I429" i="1"/>
  <c r="J429" i="1" s="1"/>
  <c r="I438" i="1"/>
  <c r="J438" i="1" s="1"/>
  <c r="I440" i="1"/>
  <c r="J440" i="1" s="1"/>
  <c r="I441" i="1"/>
  <c r="J441" i="1" s="1"/>
  <c r="I452" i="1"/>
  <c r="J452" i="1" s="1"/>
  <c r="I455" i="1"/>
  <c r="J455" i="1" s="1"/>
  <c r="I472" i="1"/>
  <c r="J472" i="1" s="1"/>
  <c r="I475" i="1"/>
  <c r="J475" i="1" s="1"/>
  <c r="I483" i="1"/>
  <c r="J483" i="1" s="1"/>
  <c r="I484" i="1"/>
  <c r="J484" i="1" s="1"/>
  <c r="I501" i="1"/>
  <c r="J501" i="1" s="1"/>
  <c r="I512" i="1"/>
  <c r="J512" i="1" s="1"/>
  <c r="I511" i="1"/>
  <c r="J511" i="1" s="1"/>
  <c r="I570" i="1"/>
  <c r="J570" i="1" s="1"/>
  <c r="I592" i="1"/>
  <c r="J592" i="1" s="1"/>
  <c r="I596" i="1"/>
  <c r="J596" i="1" s="1"/>
  <c r="I685" i="1"/>
  <c r="J685" i="1" s="1"/>
  <c r="I772" i="1"/>
  <c r="J772" i="1" s="1"/>
  <c r="I793" i="1"/>
  <c r="J793" i="1" s="1"/>
  <c r="I831" i="1"/>
  <c r="J831" i="1" s="1"/>
  <c r="I1070" i="1"/>
  <c r="J1070" i="1" s="1"/>
  <c r="I1097" i="1"/>
  <c r="J1097" i="1" s="1"/>
  <c r="I1205" i="1"/>
  <c r="J1205" i="1" s="1"/>
  <c r="I1207" i="1"/>
  <c r="J1207" i="1" s="1"/>
  <c r="I1221" i="1"/>
  <c r="J1221" i="1" s="1"/>
  <c r="I1233" i="1"/>
  <c r="J1233" i="1" s="1"/>
  <c r="I1236" i="1"/>
  <c r="J1236" i="1" s="1"/>
  <c r="I1239" i="1"/>
  <c r="J1239" i="1" s="1"/>
  <c r="I1242" i="1"/>
  <c r="J1242" i="1" s="1"/>
  <c r="I1315" i="1"/>
  <c r="J1315" i="1" s="1"/>
  <c r="I1318" i="1"/>
  <c r="J1318" i="1" s="1"/>
  <c r="I1328" i="1"/>
  <c r="J1328" i="1" s="1"/>
  <c r="I1200" i="1"/>
  <c r="J1200" i="1" s="1"/>
  <c r="I1334" i="1"/>
  <c r="J1334" i="1" s="1"/>
  <c r="I1351" i="1"/>
  <c r="J1351" i="1" s="1"/>
  <c r="I1432" i="1"/>
  <c r="J1432" i="1" s="1"/>
  <c r="I1480" i="1"/>
  <c r="J1480" i="1" s="1"/>
  <c r="I1491" i="1"/>
  <c r="J1491" i="1" s="1"/>
  <c r="I1530" i="1"/>
  <c r="J1530" i="1" s="1"/>
  <c r="I1574" i="1"/>
  <c r="J1574" i="1" s="1"/>
  <c r="I1584" i="1"/>
  <c r="J1584" i="1" s="1"/>
  <c r="I1608" i="1"/>
  <c r="J1608" i="1" s="1"/>
  <c r="I1617" i="1"/>
  <c r="J1617" i="1" s="1"/>
  <c r="I1670" i="1"/>
  <c r="J1670" i="1" s="1"/>
  <c r="I1681" i="1"/>
  <c r="J1681" i="1" s="1"/>
  <c r="I1798" i="1"/>
  <c r="J1798" i="1" s="1"/>
  <c r="I1799" i="1"/>
  <c r="J1799" i="1" s="1"/>
  <c r="I1825" i="1"/>
  <c r="J1825" i="1" s="1"/>
  <c r="I1838" i="1"/>
  <c r="J1838" i="1" s="1"/>
  <c r="I1847" i="1"/>
  <c r="J1847" i="1" s="1"/>
  <c r="I1867" i="1"/>
  <c r="J1867" i="1" s="1"/>
  <c r="I1878" i="1"/>
  <c r="J1878" i="1" s="1"/>
  <c r="I1881" i="1"/>
  <c r="J1881" i="1" s="1"/>
  <c r="I1911" i="1"/>
  <c r="J1911" i="1" s="1"/>
  <c r="I2013" i="1"/>
  <c r="J2013" i="1" s="1"/>
  <c r="I2239" i="1"/>
  <c r="J2239" i="1" s="1"/>
  <c r="I1341" i="1"/>
  <c r="J1341" i="1" s="1"/>
  <c r="I1866" i="1"/>
  <c r="J1866" i="1" s="1"/>
  <c r="I2479" i="1"/>
  <c r="J2479" i="1" s="1"/>
  <c r="I2512" i="1"/>
  <c r="J2512" i="1" s="1"/>
  <c r="I2517" i="1"/>
  <c r="J2517" i="1" s="1"/>
  <c r="I2555" i="1"/>
  <c r="J2555" i="1" s="1"/>
  <c r="I2566" i="1"/>
  <c r="J2566" i="1" s="1"/>
  <c r="I2565" i="1"/>
  <c r="J2565" i="1" s="1"/>
  <c r="I2569" i="1"/>
  <c r="J2569" i="1" s="1"/>
  <c r="I2585" i="1"/>
  <c r="J2585" i="1" s="1"/>
  <c r="I2660" i="1"/>
  <c r="J2660" i="1" s="1"/>
  <c r="I2594" i="1"/>
  <c r="J2594" i="1" s="1"/>
  <c r="I2659" i="1"/>
  <c r="J2659" i="1" s="1"/>
  <c r="I2796" i="1"/>
  <c r="J2796" i="1" s="1"/>
  <c r="I2813" i="1"/>
  <c r="J2813" i="1" s="1"/>
  <c r="I2814" i="1"/>
  <c r="J2814" i="1" s="1"/>
  <c r="I2831" i="1"/>
  <c r="J2831" i="1" s="1"/>
  <c r="I2846" i="1"/>
  <c r="J2846" i="1" s="1"/>
  <c r="I2849" i="1"/>
  <c r="J2849" i="1" s="1"/>
  <c r="F3" i="7"/>
  <c r="F6" i="7"/>
  <c r="F4" i="7"/>
</calcChain>
</file>

<file path=xl/sharedStrings.xml><?xml version="1.0" encoding="utf-8"?>
<sst xmlns="http://schemas.openxmlformats.org/spreadsheetml/2006/main" count="8715" uniqueCount="62">
  <si>
    <t>Borough</t>
  </si>
  <si>
    <t>Completion</t>
  </si>
  <si>
    <t>SUM of Total Units</t>
  </si>
  <si>
    <t>Percentage</t>
  </si>
  <si>
    <t>Bronx</t>
  </si>
  <si>
    <t>No</t>
  </si>
  <si>
    <t>Yes</t>
  </si>
  <si>
    <t>Brooklyn</t>
  </si>
  <si>
    <t>Manhattan</t>
  </si>
  <si>
    <t>Queens</t>
  </si>
  <si>
    <t>Staten Island</t>
  </si>
  <si>
    <t>Reporting Construction Type</t>
  </si>
  <si>
    <t>New Construction</t>
  </si>
  <si>
    <t>Preservation</t>
  </si>
  <si>
    <t>Completion Date</t>
  </si>
  <si>
    <t>Extremely Low Income Units</t>
  </si>
  <si>
    <t>Very Low Income Units</t>
  </si>
  <si>
    <t>Low Income Units</t>
  </si>
  <si>
    <t>All Low Income Units</t>
  </si>
  <si>
    <t>All Low Income Units Pre</t>
  </si>
  <si>
    <t>Moderate Income Units</t>
  </si>
  <si>
    <t>Middle Income Units</t>
  </si>
  <si>
    <t>Other Income Units</t>
  </si>
  <si>
    <t>Counted Rental Units</t>
  </si>
  <si>
    <t>Counted Homeownership Units</t>
  </si>
  <si>
    <t>Total Units</t>
  </si>
  <si>
    <t>Latitude</t>
  </si>
  <si>
    <t>Longitude</t>
  </si>
  <si>
    <t/>
  </si>
  <si>
    <t>总计</t>
  </si>
  <si>
    <t>Bronx 汇总</t>
  </si>
  <si>
    <t>Brooklyn 汇总</t>
  </si>
  <si>
    <t>Manhattan 汇总</t>
  </si>
  <si>
    <t>Queens 汇总</t>
  </si>
  <si>
    <t>Staten Island 汇总</t>
  </si>
  <si>
    <t>求和项:Total Units</t>
  </si>
  <si>
    <r>
      <t>n</t>
    </r>
    <r>
      <rPr>
        <sz val="10"/>
        <color rgb="FF000000"/>
        <rFont val="Arial"/>
        <family val="2"/>
      </rPr>
      <t>ew</t>
    </r>
    <phoneticPr fontId="4" type="noConversion"/>
  </si>
  <si>
    <t>pre</t>
    <phoneticPr fontId="4" type="noConversion"/>
  </si>
  <si>
    <t>求和项:All Low Income Units</t>
  </si>
  <si>
    <t>求和项:Moderate Income Units</t>
  </si>
  <si>
    <t>求和项:Middle Income Units</t>
  </si>
  <si>
    <t>求和项:Other Income Units</t>
  </si>
  <si>
    <r>
      <t>s</t>
    </r>
    <r>
      <rPr>
        <sz val="10"/>
        <color rgb="FF000000"/>
        <rFont val="Arial"/>
        <family val="2"/>
      </rPr>
      <t>um</t>
    </r>
    <phoneticPr fontId="4" type="noConversion"/>
  </si>
  <si>
    <t>pre pre</t>
    <phoneticPr fontId="4" type="noConversion"/>
  </si>
  <si>
    <t>new pre</t>
    <phoneticPr fontId="4" type="noConversion"/>
  </si>
  <si>
    <t>点</t>
    <phoneticPr fontId="4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</si>
  <si>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个</t>
    </r>
    <phoneticPr fontId="4" type="noConversion"/>
  </si>
  <si>
    <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个</t>
    </r>
    <phoneticPr fontId="4" type="noConversion"/>
  </si>
  <si>
    <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个</t>
    </r>
    <phoneticPr fontId="4" type="noConversion"/>
  </si>
  <si>
    <r>
      <t>3</t>
    </r>
    <r>
      <rPr>
        <sz val="10"/>
        <color rgb="FF000000"/>
        <rFont val="宋体"/>
        <family val="3"/>
        <charset val="134"/>
      </rPr>
      <t>个</t>
    </r>
    <phoneticPr fontId="4" type="noConversion"/>
  </si>
  <si>
    <r>
      <t>7</t>
    </r>
    <r>
      <rPr>
        <sz val="10"/>
        <color rgb="FF000000"/>
        <rFont val="宋体"/>
        <family val="3"/>
        <charset val="134"/>
      </rPr>
      <t>个</t>
    </r>
    <phoneticPr fontId="4" type="noConversion"/>
  </si>
  <si>
    <r>
      <t>1</t>
    </r>
    <r>
      <rPr>
        <sz val="10"/>
        <color rgb="FF000000"/>
        <rFont val="Arial"/>
        <family val="2"/>
      </rPr>
      <t>.3</t>
    </r>
    <r>
      <rPr>
        <sz val="10"/>
        <color rgb="FF000000"/>
        <rFont val="宋体"/>
        <family val="3"/>
        <charset val="134"/>
      </rPr>
      <t>个</t>
    </r>
    <phoneticPr fontId="4" type="noConversion"/>
  </si>
  <si>
    <r>
      <t>1.2</t>
    </r>
    <r>
      <rPr>
        <sz val="10"/>
        <color rgb="FF000000"/>
        <rFont val="宋体"/>
        <family val="3"/>
        <charset val="134"/>
      </rPr>
      <t>个</t>
    </r>
    <phoneticPr fontId="4" type="noConversion"/>
  </si>
  <si>
    <r>
      <t>12</t>
    </r>
    <r>
      <rPr>
        <sz val="10"/>
        <color rgb="FF000000"/>
        <rFont val="宋体"/>
        <family val="3"/>
        <charset val="134"/>
      </rPr>
      <t>个</t>
    </r>
    <phoneticPr fontId="4" type="noConversion"/>
  </si>
  <si>
    <r>
      <t>18</t>
    </r>
    <r>
      <rPr>
        <sz val="10"/>
        <color rgb="FF000000"/>
        <rFont val="宋体"/>
        <family val="3"/>
        <charset val="134"/>
      </rPr>
      <t>个</t>
    </r>
    <phoneticPr fontId="4" type="noConversion"/>
  </si>
  <si>
    <r>
      <t>m</t>
    </r>
    <r>
      <rPr>
        <sz val="10"/>
        <rFont val="Arial"/>
        <family val="2"/>
      </rPr>
      <t>onth</t>
    </r>
    <phoneticPr fontId="4" type="noConversion"/>
  </si>
  <si>
    <t>求和项:Counted Rental Units</t>
  </si>
  <si>
    <t>求和项:Counted Homeownership Units</t>
  </si>
  <si>
    <r>
      <t>O</t>
    </r>
    <r>
      <rPr>
        <sz val="10"/>
        <color rgb="FF000000"/>
        <rFont val="Arial"/>
        <family val="2"/>
      </rPr>
      <t>thers</t>
    </r>
    <phoneticPr fontId="4" type="noConversion"/>
  </si>
  <si>
    <t>Rental Units</t>
    <phoneticPr fontId="4" type="noConversion"/>
  </si>
  <si>
    <t>Homeownership Units</t>
    <phoneticPr fontId="4" type="noConversion"/>
  </si>
  <si>
    <t>Others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</si>
</sst>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76" formatCode="m/d/yyyy"/>
    <numFmt numFmtId="177" formatCode="mm/dd/yyyy"/>
    <numFmt numFmtId="178" formatCode="0.00_);[Red]\(0.00\)"/>
    <numFmt numFmtId="179" formatCode="0.0_);[Red]\(0.0\)"/>
    <numFmt numFmtId="180" formatCode="_ * #,##0_ ;_ * \-#,##0_ ;_ * &quot;-&quot;??_ ;_ @_ 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7" fontId="1" fillId="0" borderId="0" xfId="0" applyNumberFormat="1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1" fillId="0" borderId="0" xfId="0" pivotButton="1" applyFont="1" applyAlignment="1"/>
    <xf numFmtId="0" fontId="3" fillId="0" borderId="0" xfId="0" applyFont="1" applyAlignment="1"/>
    <xf numFmtId="0" fontId="5" fillId="0" borderId="0" xfId="0" applyFont="1" applyAlignment="1"/>
    <xf numFmtId="178" fontId="1" fillId="0" borderId="0" xfId="0" applyNumberFormat="1" applyFont="1" applyAlignment="1"/>
    <xf numFmtId="179" fontId="1" fillId="0" borderId="0" xfId="0" applyNumberFormat="1" applyFont="1" applyAlignment="1"/>
    <xf numFmtId="179" fontId="6" fillId="0" borderId="0" xfId="0" applyNumberFormat="1" applyFont="1" applyAlignment="1"/>
    <xf numFmtId="179" fontId="0" fillId="0" borderId="0" xfId="0" applyNumberFormat="1" applyFont="1" applyAlignment="1"/>
    <xf numFmtId="0" fontId="3" fillId="2" borderId="0" xfId="0" applyNumberFormat="1" applyFont="1" applyFill="1" applyAlignment="1"/>
    <xf numFmtId="180" fontId="0" fillId="0" borderId="0" xfId="1" applyNumberFormat="1" applyFont="1" applyAlignment="1"/>
    <xf numFmtId="180" fontId="3" fillId="2" borderId="0" xfId="1" applyNumberFormat="1" applyFont="1" applyFill="1" applyAlignment="1"/>
    <xf numFmtId="0" fontId="7" fillId="0" borderId="0" xfId="0" applyNumberFormat="1" applyFont="1" applyAlignment="1"/>
  </cellXfs>
  <cellStyles count="2">
    <cellStyle name="常规" xfId="0" builtinId="0"/>
    <cellStyle name="千位分隔" xfId="1" builtinId="3"/>
  </cellStyles>
  <dxfs count="14">
    <dxf>
      <font>
        <color rgb="FFFF0000"/>
      </font>
    </dxf>
    <dxf>
      <font>
        <color rgb="FFFF0000"/>
      </font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>
      <tableStyleElement type="wholeTable" dxfId="13"/>
      <tableStyleElement type="headerRow" dxfId="12"/>
      <tableStyleElement type="totalRow" dxfId="11"/>
      <tableStyleElement type="firstSubtotalRow" dxfId="10"/>
      <tableStyleElement type="secondSubtotalRow" dxfId="9"/>
      <tableStyleElement type="thirdSubtotalRow" dxfId="8"/>
      <tableStyleElement type="firstColumnSubheading" dxfId="7"/>
      <tableStyleElement type="secondColumnSubheading" dxfId="6"/>
      <tableStyleElement type="thirdColumnSubheading" dxfId="5"/>
      <tableStyleElement type="firstRowSubheading" dxfId="4"/>
      <tableStyleElement type="secondRowSubheading" dxfId="3"/>
      <tableStyleElement type="thirdRowSubheading" dxfId="2"/>
    </tableStyle>
  </tableStyles>
  <colors>
    <mruColors>
      <color rgb="FFFFCC66"/>
      <color rgb="FFFFCC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Homeownership Units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1352317953835954E-3"/>
                  <c:y val="-5.49786247147534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992-4036-8C4C-2FFF03D97BEA}"/>
                </c:ext>
              </c:extLst>
            </c:dLbl>
            <c:dLbl>
              <c:idx val="1"/>
              <c:layout>
                <c:manualLayout>
                  <c:x val="0"/>
                  <c:y val="-5.86438663624035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992-4036-8C4C-2FFF03D97BEA}"/>
                </c:ext>
              </c:extLst>
            </c:dLbl>
            <c:dLbl>
              <c:idx val="2"/>
              <c:layout>
                <c:manualLayout>
                  <c:x val="0"/>
                  <c:y val="-5.86438663624035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992-4036-8C4C-2FFF03D97BEA}"/>
                </c:ext>
              </c:extLst>
            </c:dLbl>
            <c:dLbl>
              <c:idx val="3"/>
              <c:layout>
                <c:manualLayout>
                  <c:x val="4.2704635907671804E-3"/>
                  <c:y val="-5.86438663624035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992-4036-8C4C-2FFF03D97BEA}"/>
                </c:ext>
              </c:extLst>
            </c:dLbl>
            <c:dLbl>
              <c:idx val="4"/>
              <c:layout>
                <c:manualLayout>
                  <c:x val="8.5409271815343815E-3"/>
                  <c:y val="-6.23091080100537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992-4036-8C4C-2FFF03D97B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Staten Island</c:v>
                </c:pt>
                <c:pt idx="1">
                  <c:v>Queens</c:v>
                </c:pt>
                <c:pt idx="2">
                  <c:v>Manhattan</c:v>
                </c:pt>
                <c:pt idx="3">
                  <c:v>Brooklyn</c:v>
                </c:pt>
                <c:pt idx="4">
                  <c:v>Bronx</c:v>
                </c:pt>
              </c:strCache>
            </c:strRef>
          </c:cat>
          <c:val>
            <c:numRef>
              <c:f>Sheet1!$B$2:$B$6</c:f>
              <c:numCache>
                <c:formatCode>_ * #,##0_ ;_ * \-#,##0_ ;_ * "-"??_ ;_ @_ </c:formatCode>
                <c:ptCount val="5"/>
                <c:pt idx="0">
                  <c:v>169</c:v>
                </c:pt>
                <c:pt idx="1">
                  <c:v>2746</c:v>
                </c:pt>
                <c:pt idx="2">
                  <c:v>4257</c:v>
                </c:pt>
                <c:pt idx="3">
                  <c:v>3210</c:v>
                </c:pt>
                <c:pt idx="4">
                  <c:v>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2-4036-8C4C-2FFF03D97BE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Rental Units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5.86438663624035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992-4036-8C4C-2FFF03D97BEA}"/>
                </c:ext>
              </c:extLst>
            </c:dLbl>
            <c:dLbl>
              <c:idx val="1"/>
              <c:layout>
                <c:manualLayout>
                  <c:x val="0"/>
                  <c:y val="-5.86438663624035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992-4036-8C4C-2FFF03D97BEA}"/>
                </c:ext>
              </c:extLst>
            </c:dLbl>
            <c:dLbl>
              <c:idx val="2"/>
              <c:layout>
                <c:manualLayout>
                  <c:x val="4.2704635907671908E-3"/>
                  <c:y val="-6.23091080100537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992-4036-8C4C-2FFF03D97BEA}"/>
                </c:ext>
              </c:extLst>
            </c:dLbl>
            <c:dLbl>
              <c:idx val="3"/>
              <c:layout>
                <c:manualLayout>
                  <c:x val="7.8290928073916552E-17"/>
                  <c:y val="-5.1313383067103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992-4036-8C4C-2FFF03D97BEA}"/>
                </c:ext>
              </c:extLst>
            </c:dLbl>
            <c:dLbl>
              <c:idx val="4"/>
              <c:layout>
                <c:manualLayout>
                  <c:x val="-7.8290928073916552E-17"/>
                  <c:y val="-5.86438663624035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92-4036-8C4C-2FFF03D97B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Staten Island</c:v>
                </c:pt>
                <c:pt idx="1">
                  <c:v>Queens</c:v>
                </c:pt>
                <c:pt idx="2">
                  <c:v>Manhattan</c:v>
                </c:pt>
                <c:pt idx="3">
                  <c:v>Brooklyn</c:v>
                </c:pt>
                <c:pt idx="4">
                  <c:v>Bronx</c:v>
                </c:pt>
              </c:strCache>
            </c:strRef>
          </c:cat>
          <c:val>
            <c:numRef>
              <c:f>Sheet1!$C$2:$C$6</c:f>
              <c:numCache>
                <c:formatCode>_ * #,##0_ ;_ * \-#,##0_ ;_ * "-"??_ ;_ @_ </c:formatCode>
                <c:ptCount val="5"/>
                <c:pt idx="0">
                  <c:v>1900</c:v>
                </c:pt>
                <c:pt idx="1">
                  <c:v>5843</c:v>
                </c:pt>
                <c:pt idx="2">
                  <c:v>20807</c:v>
                </c:pt>
                <c:pt idx="3">
                  <c:v>19417</c:v>
                </c:pt>
                <c:pt idx="4">
                  <c:v>26939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92-4036-8C4C-2FFF03D97BE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565818561478331E-16"/>
                  <c:y val="-6.23091080100538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992-4036-8C4C-2FFF03D97BEA}"/>
                </c:ext>
              </c:extLst>
            </c:dLbl>
            <c:dLbl>
              <c:idx val="1"/>
              <c:layout>
                <c:manualLayout>
                  <c:x val="-1.565818561478331E-16"/>
                  <c:y val="-5.86438663624035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992-4036-8C4C-2FFF03D97BEA}"/>
                </c:ext>
              </c:extLst>
            </c:dLbl>
            <c:dLbl>
              <c:idx val="2"/>
              <c:layout>
                <c:manualLayout>
                  <c:x val="4.2704635907670338E-3"/>
                  <c:y val="-5.4978624714753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92-4036-8C4C-2FFF03D97BEA}"/>
                </c:ext>
              </c:extLst>
            </c:dLbl>
            <c:dLbl>
              <c:idx val="3"/>
              <c:layout>
                <c:manualLayout>
                  <c:x val="2.1352317953835954E-3"/>
                  <c:y val="-5.86438663624035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992-4036-8C4C-2FFF03D97BEA}"/>
                </c:ext>
              </c:extLst>
            </c:dLbl>
            <c:dLbl>
              <c:idx val="4"/>
              <c:layout>
                <c:manualLayout>
                  <c:x val="0"/>
                  <c:y val="-5.86438663624035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992-4036-8C4C-2FFF03D97B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Staten Island</c:v>
                </c:pt>
                <c:pt idx="1">
                  <c:v>Queens</c:v>
                </c:pt>
                <c:pt idx="2">
                  <c:v>Manhattan</c:v>
                </c:pt>
                <c:pt idx="3">
                  <c:v>Brooklyn</c:v>
                </c:pt>
                <c:pt idx="4">
                  <c:v>Bronx</c:v>
                </c:pt>
              </c:strCache>
            </c:strRef>
          </c:cat>
          <c:val>
            <c:numRef>
              <c:f>Sheet1!$D$2:$D$6</c:f>
              <c:numCache>
                <c:formatCode>_ * #,##0_ ;_ * \-#,##0_ ;_ * "-"??_ ;_ @_ </c:formatCode>
                <c:ptCount val="5"/>
                <c:pt idx="0">
                  <c:v>546</c:v>
                </c:pt>
                <c:pt idx="1">
                  <c:v>1591</c:v>
                </c:pt>
                <c:pt idx="2">
                  <c:v>13391</c:v>
                </c:pt>
                <c:pt idx="3">
                  <c:v>8708</c:v>
                </c:pt>
                <c:pt idx="4">
                  <c:v>1064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92-4036-8C4C-2FFF03D97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6270336"/>
        <c:axId val="496272632"/>
      </c:barChart>
      <c:catAx>
        <c:axId val="4962703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6272632"/>
        <c:crosses val="autoZero"/>
        <c:auto val="1"/>
        <c:lblAlgn val="ctr"/>
        <c:lblOffset val="100"/>
        <c:noMultiLvlLbl val="0"/>
      </c:catAx>
      <c:valAx>
        <c:axId val="49627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627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[HNYUnits_by_Building.xlsx]Sheet3!数据透视表2</c:name>
    <c:fmtId val="1"/>
  </c:pivotSource>
  <c:chart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2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>
              <a:shade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>
              <a:tint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>
              <a:tint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chemeClr val="accent2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>
              <a:shade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>
              <a:tint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>
              <a:tint val="58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0711992375806128E-2"/>
          <c:y val="0.31684940130663691"/>
          <c:w val="0.43834913996502495"/>
          <c:h val="0.68030733653540176"/>
        </c:manualLayout>
      </c:layout>
      <c:doughnutChart>
        <c:varyColors val="1"/>
        <c:ser>
          <c:idx val="0"/>
          <c:order val="0"/>
          <c:tx>
            <c:strRef>
              <c:f>Sheet3!$B$1:$B$2</c:f>
              <c:strCache>
                <c:ptCount val="1"/>
                <c:pt idx="0">
                  <c:v>New Construction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C0-413F-8791-EBC9818D2971}"/>
              </c:ext>
            </c:extLst>
          </c:dPt>
          <c:dPt>
            <c:idx val="1"/>
            <c:bubble3D val="0"/>
            <c:spPr>
              <a:solidFill>
                <a:schemeClr val="accent2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C0-413F-8791-EBC9818D2971}"/>
              </c:ext>
            </c:extLst>
          </c:dPt>
          <c:dPt>
            <c:idx val="2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C0-413F-8791-EBC9818D2971}"/>
              </c:ext>
            </c:extLst>
          </c:dPt>
          <c:dPt>
            <c:idx val="3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C0-413F-8791-EBC9818D2971}"/>
              </c:ext>
            </c:extLst>
          </c:dPt>
          <c:cat>
            <c:strRef>
              <c:f>Sheet3!$A$3:$A$6</c:f>
              <c:strCache>
                <c:ptCount val="4"/>
                <c:pt idx="0">
                  <c:v>求和项:All Low Income Units</c:v>
                </c:pt>
                <c:pt idx="1">
                  <c:v>求和项:Moderate Income Units</c:v>
                </c:pt>
                <c:pt idx="2">
                  <c:v>求和项:Middle Income Units</c:v>
                </c:pt>
                <c:pt idx="3">
                  <c:v>求和项:Other Income Units</c:v>
                </c:pt>
              </c:strCache>
            </c:strRef>
          </c:cat>
          <c:val>
            <c:numRef>
              <c:f>Sheet3!$B$3:$B$6</c:f>
              <c:numCache>
                <c:formatCode>General</c:formatCode>
                <c:ptCount val="4"/>
                <c:pt idx="0">
                  <c:v>24884</c:v>
                </c:pt>
                <c:pt idx="1">
                  <c:v>1706</c:v>
                </c:pt>
                <c:pt idx="2">
                  <c:v>1746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7-430C-8DAA-B2BB86E13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[HNYUnits_by_Building.xlsx]piechart 透视图!数据透视表1</c:name>
    <c:fmtId val="29"/>
  </c:pivotSource>
  <c:chart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'piechart 透视图'!$B$3:$B$4</c:f>
              <c:strCache>
                <c:ptCount val="1"/>
                <c:pt idx="0">
                  <c:v>New Construction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3F-49C4-8971-4456BA5F6F8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3F-49C4-8971-4456BA5F6F8C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93F-49C4-8971-4456BA5F6F8C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93F-49C4-8971-4456BA5F6F8C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93F-49C4-8971-4456BA5F6F8C}"/>
              </c:ext>
            </c:extLst>
          </c:dPt>
          <c:cat>
            <c:strRef>
              <c:f>'piechart 透视图'!$A$5:$A$10</c:f>
              <c:strCache>
                <c:ptCount val="5"/>
                <c:pt idx="0">
                  <c:v>Bronx</c:v>
                </c:pt>
                <c:pt idx="1">
                  <c:v>Brooklyn</c:v>
                </c:pt>
                <c:pt idx="2">
                  <c:v>Manhattan</c:v>
                </c:pt>
                <c:pt idx="3">
                  <c:v>Queens</c:v>
                </c:pt>
                <c:pt idx="4">
                  <c:v>Staten Island</c:v>
                </c:pt>
              </c:strCache>
            </c:strRef>
          </c:cat>
          <c:val>
            <c:numRef>
              <c:f>'piechart 透视图'!$B$5:$B$10</c:f>
              <c:numCache>
                <c:formatCode>General</c:formatCode>
                <c:ptCount val="5"/>
                <c:pt idx="0">
                  <c:v>12374</c:v>
                </c:pt>
                <c:pt idx="1">
                  <c:v>16957</c:v>
                </c:pt>
                <c:pt idx="2">
                  <c:v>16913</c:v>
                </c:pt>
                <c:pt idx="3">
                  <c:v>4440</c:v>
                </c:pt>
                <c:pt idx="4">
                  <c:v>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3F-49C4-8971-4456BA5F6F8C}"/>
            </c:ext>
          </c:extLst>
        </c:ser>
        <c:ser>
          <c:idx val="1"/>
          <c:order val="1"/>
          <c:tx>
            <c:strRef>
              <c:f>'piechart 透视图'!$C$3:$C$4</c:f>
              <c:strCache>
                <c:ptCount val="1"/>
                <c:pt idx="0">
                  <c:v>Preservation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9DC-4B11-9BD7-D3EB87A0A9E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9DC-4B11-9BD7-D3EB87A0A9E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9DC-4B11-9BD7-D3EB87A0A9E6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9DC-4B11-9BD7-D3EB87A0A9E6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9DC-4B11-9BD7-D3EB87A0A9E6}"/>
              </c:ext>
            </c:extLst>
          </c:dPt>
          <c:cat>
            <c:strRef>
              <c:f>'piechart 透视图'!$A$5:$A$10</c:f>
              <c:strCache>
                <c:ptCount val="5"/>
                <c:pt idx="0">
                  <c:v>Bronx</c:v>
                </c:pt>
                <c:pt idx="1">
                  <c:v>Brooklyn</c:v>
                </c:pt>
                <c:pt idx="2">
                  <c:v>Manhattan</c:v>
                </c:pt>
                <c:pt idx="3">
                  <c:v>Queens</c:v>
                </c:pt>
                <c:pt idx="4">
                  <c:v>Staten Island</c:v>
                </c:pt>
              </c:strCache>
            </c:strRef>
          </c:cat>
          <c:val>
            <c:numRef>
              <c:f>'piechart 透视图'!$C$5:$C$10</c:f>
              <c:numCache>
                <c:formatCode>General</c:formatCode>
                <c:ptCount val="5"/>
                <c:pt idx="0">
                  <c:v>17848</c:v>
                </c:pt>
                <c:pt idx="1">
                  <c:v>14378</c:v>
                </c:pt>
                <c:pt idx="2">
                  <c:v>21542</c:v>
                </c:pt>
                <c:pt idx="3">
                  <c:v>5740</c:v>
                </c:pt>
                <c:pt idx="4">
                  <c:v>1564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93F-49C4-8971-4456BA5F6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[HNYUnits_by_Building.xlsx]Sheet3!数据透视表2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Preservation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3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3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3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3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3"/>
        <c:spPr>
          <a:solidFill>
            <a:schemeClr val="accent3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3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3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3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9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2"/>
        <c:spPr>
          <a:solidFill>
            <a:schemeClr val="accent3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3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3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7"/>
        <c:spPr>
          <a:solidFill>
            <a:schemeClr val="accent3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3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3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marker>
          <c:symbol val="none"/>
        </c:marker>
      </c:pivotFmt>
      <c:pivotFmt>
        <c:idx val="32"/>
        <c:spPr>
          <a:solidFill>
            <a:schemeClr val="accent3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3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3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Sheet3!$B$1:$B$2</c:f>
              <c:strCache>
                <c:ptCount val="1"/>
                <c:pt idx="0">
                  <c:v>New Construction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D-AE62-4AA7-B81F-4A169E3CDB3B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F-AE62-4AA7-B81F-4A169E3CDB3B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11-AE62-4AA7-B81F-4A169E3CDB3B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13-AE62-4AA7-B81F-4A169E3CDB3B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15-AE62-4AA7-B81F-4A169E3CDB3B}"/>
              </c:ext>
            </c:extLst>
          </c:dPt>
          <c:cat>
            <c:strRef>
              <c:f>Sheet3!$A$3:$A$6</c:f>
              <c:strCache>
                <c:ptCount val="4"/>
                <c:pt idx="0">
                  <c:v>求和项:All Low Income Units</c:v>
                </c:pt>
                <c:pt idx="1">
                  <c:v>求和项:Moderate Income Units</c:v>
                </c:pt>
                <c:pt idx="2">
                  <c:v>求和项:Middle Income Units</c:v>
                </c:pt>
                <c:pt idx="3">
                  <c:v>求和项:Other Income Units</c:v>
                </c:pt>
              </c:strCache>
            </c:strRef>
          </c:cat>
          <c:val>
            <c:numRef>
              <c:f>Sheet3!$B$3:$B$6</c:f>
              <c:numCache>
                <c:formatCode>General</c:formatCode>
                <c:ptCount val="4"/>
                <c:pt idx="0">
                  <c:v>24884</c:v>
                </c:pt>
                <c:pt idx="1">
                  <c:v>1706</c:v>
                </c:pt>
                <c:pt idx="2">
                  <c:v>1746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E62-4AA7-B81F-4A169E3CD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[HNYUnits_by_Building.xlsx]Sheet3!数据透视表2</c:name>
    <c:fmtId val="2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2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>
              <a:shade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>
              <a:tint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>
              <a:tint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rgbClr val="FFC0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FFCC6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7"/>
        <c:spPr>
          <a:solidFill>
            <a:schemeClr val="accent2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>
              <a:shade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2">
              <a:tint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2">
              <a:tint val="58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Sheet3!$B$1:$B$2</c:f>
              <c:strCache>
                <c:ptCount val="1"/>
                <c:pt idx="0">
                  <c:v>New Construction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4B-4F04-AD72-97F342E03837}"/>
              </c:ext>
            </c:extLst>
          </c:dPt>
          <c:dPt>
            <c:idx val="1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4B-4F04-AD72-97F342E03837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4B-4F04-AD72-97F342E03837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B4B-4F04-AD72-97F342E03837}"/>
              </c:ext>
            </c:extLst>
          </c:dPt>
          <c:cat>
            <c:strRef>
              <c:f>Sheet3!$A$3:$A$6</c:f>
              <c:strCache>
                <c:ptCount val="4"/>
                <c:pt idx="0">
                  <c:v>求和项:All Low Income Units</c:v>
                </c:pt>
                <c:pt idx="1">
                  <c:v>求和项:Moderate Income Units</c:v>
                </c:pt>
                <c:pt idx="2">
                  <c:v>求和项:Middle Income Units</c:v>
                </c:pt>
                <c:pt idx="3">
                  <c:v>求和项:Other Income Units</c:v>
                </c:pt>
              </c:strCache>
            </c:strRef>
          </c:cat>
          <c:val>
            <c:numRef>
              <c:f>Sheet3!$B$3:$B$6</c:f>
              <c:numCache>
                <c:formatCode>General</c:formatCode>
                <c:ptCount val="4"/>
                <c:pt idx="0">
                  <c:v>24884</c:v>
                </c:pt>
                <c:pt idx="1">
                  <c:v>1706</c:v>
                </c:pt>
                <c:pt idx="2">
                  <c:v>1746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4B-4F04-AD72-97F342E03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389466</xdr:colOff>
      <xdr:row>3</xdr:row>
      <xdr:rowOff>135467</xdr:rowOff>
    </xdr:from>
    <xdr:to>
      <xdr:col>10</xdr:col>
      <xdr:colOff>397932</xdr:colOff>
      <xdr:row>25</xdr:row>
      <xdr:rowOff>61383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C0424C2-C831-4F8C-8842-4161236E1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88901</xdr:colOff>
      <xdr:row>10</xdr:row>
      <xdr:rowOff>114299</xdr:rowOff>
    </xdr:from>
    <xdr:to>
      <xdr:col>7</xdr:col>
      <xdr:colOff>306917</xdr:colOff>
      <xdr:row>28</xdr:row>
      <xdr:rowOff>14815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B0F806-84C2-441F-BAD1-BAADDB30F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</xdr:colOff>
      <xdr:row>5</xdr:row>
      <xdr:rowOff>16934</xdr:rowOff>
    </xdr:from>
    <xdr:to>
      <xdr:col>5</xdr:col>
      <xdr:colOff>469242</xdr:colOff>
      <xdr:row>25</xdr:row>
      <xdr:rowOff>117264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4B29664-511F-4F10-879B-6FB0D8093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482601</xdr:colOff>
      <xdr:row>25</xdr:row>
      <xdr:rowOff>12665</xdr:rowOff>
    </xdr:from>
    <xdr:to>
      <xdr:col>11</xdr:col>
      <xdr:colOff>594479</xdr:colOff>
      <xdr:row>43</xdr:row>
      <xdr:rowOff>16933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D5F051A-D6EE-46BF-AA53-90CFF390A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558800</xdr:colOff>
      <xdr:row>0</xdr:row>
      <xdr:rowOff>0</xdr:rowOff>
    </xdr:from>
    <xdr:to>
      <xdr:col>14</xdr:col>
      <xdr:colOff>171450</xdr:colOff>
      <xdr:row>21</xdr:row>
      <xdr:rowOff>103716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E4A6D51-25CF-41B0-98EA-745398AB7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Yan Li" refreshedDate="43166.987784606485" refreshedVersion="6" recordCount="2862">
  <cacheSource type="worksheet">
    <worksheetSource ref="A1:R2863" sheet="Housing_New_York_Units_by_Build"/>
  </cacheSource>
  <cacheFields count="18">
    <cacheField name="Borough" numFmtId="0">
      <sharedItems count="5">
        <s v="Queens"/>
        <s v="Brooklyn"/>
        <s v="Staten Island"/>
        <s v="Bronx"/>
        <s v="Manhattan"/>
      </sharedItems>
    </cacheField>
    <cacheField name="Reporting Construction Type" numFmtId="0">
      <sharedItems count="2">
        <s v="Preservation"/>
        <s v="New Construction"/>
      </sharedItems>
    </cacheField>
    <cacheField name="Completion" numFmtId="0">
      <sharedItems count="2">
        <s v="Yes"/>
        <s v="No"/>
      </sharedItems>
    </cacheField>
    <cacheField name="Completion Date" numFmtId="0">
      <sharedItems containsSemiMixedTypes="0" containsDate="1" containsString="0" containsMixedTypes="1" minDate="1899-12-31T00:00:00" maxDate="2017-12-29T00:00:00"/>
    </cacheField>
    <cacheField name="month" numFmtId="0">
      <sharedItems containsString="0" containsBlank="1" containsNumber="1" minValue="2014.1" maxValue="2017.9"/>
    </cacheField>
    <cacheField name="Extremely Low Income Units" numFmtId="0">
      <sharedItems containsSemiMixedTypes="0" containsString="0" containsNumber="1" containsInteger="1" minValue="0" maxValue="429"/>
    </cacheField>
    <cacheField name="Very Low Income Units" numFmtId="0">
      <sharedItems containsSemiMixedTypes="0" containsString="0" containsNumber="1" containsInteger="1" minValue="0" maxValue="230"/>
    </cacheField>
    <cacheField name="Low Income Units" numFmtId="0">
      <sharedItems containsSemiMixedTypes="0" containsString="0" containsNumber="1" containsInteger="1" minValue="0" maxValue="536"/>
    </cacheField>
    <cacheField name="All Low Income Units" numFmtId="0">
      <sharedItems containsSemiMixedTypes="0" containsString="0" containsNumber="1" containsInteger="1" minValue="0" maxValue="536"/>
    </cacheField>
    <cacheField name="All Low Income Units Pre" numFmtId="0">
      <sharedItems containsSemiMixedTypes="0" containsString="0" containsNumber="1" minValue="0" maxValue="1"/>
    </cacheField>
    <cacheField name="Moderate Income Units" numFmtId="0">
      <sharedItems containsSemiMixedTypes="0" containsString="0" containsNumber="1" containsInteger="1" minValue="0" maxValue="358"/>
    </cacheField>
    <cacheField name="Middle Income Units" numFmtId="0">
      <sharedItems containsSemiMixedTypes="0" containsString="0" containsNumber="1" containsInteger="1" minValue="0" maxValue="916"/>
    </cacheField>
    <cacheField name="Other Income Units" numFmtId="0">
      <sharedItems containsSemiMixedTypes="0" containsString="0" containsNumber="1" containsInteger="1" minValue="0" maxValue="2"/>
    </cacheField>
    <cacheField name="Counted Rental Units" numFmtId="0">
      <sharedItems containsSemiMixedTypes="0" containsString="0" containsNumber="1" containsInteger="1" minValue="0" maxValue="917"/>
    </cacheField>
    <cacheField name="Counted Homeownership Units" numFmtId="0">
      <sharedItems containsSemiMixedTypes="0" containsString="0" containsNumber="1" containsInteger="1" minValue="0" maxValue="489"/>
    </cacheField>
    <cacheField name="Total Units" numFmtId="0">
      <sharedItems containsSemiMixedTypes="0" containsString="0" containsNumber="1" containsInteger="1" minValue="1" maxValue="1175"/>
    </cacheField>
    <cacheField name="Latitude" numFmtId="0">
      <sharedItems containsString="0" containsBlank="1" containsNumber="1" minValue="40.573143260000002" maxValue="40.904171079999998"/>
    </cacheField>
    <cacheField name="Longitude" numFmtId="0">
      <sharedItems containsString="0" containsBlank="1" containsNumber="1" minValue="-74.171231680000005" maxValue="-73.73062437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62">
  <r>
    <x v="0"/>
    <x v="0"/>
    <x v="0"/>
    <d v="2014-01-03T00:00:00"/>
    <n v="2014.1"/>
    <n v="0"/>
    <n v="0"/>
    <n v="0"/>
    <n v="0"/>
    <n v="0"/>
    <n v="0"/>
    <n v="1"/>
    <n v="0"/>
    <n v="0"/>
    <n v="1"/>
    <n v="1"/>
    <m/>
    <m/>
  </r>
  <r>
    <x v="1"/>
    <x v="0"/>
    <x v="0"/>
    <d v="2014-01-07T00:00:00"/>
    <n v="2014.1"/>
    <n v="0"/>
    <n v="0"/>
    <n v="0"/>
    <n v="0"/>
    <n v="0"/>
    <n v="0"/>
    <n v="1"/>
    <n v="0"/>
    <n v="0"/>
    <n v="1"/>
    <n v="1"/>
    <m/>
    <m/>
  </r>
  <r>
    <x v="2"/>
    <x v="1"/>
    <x v="0"/>
    <d v="2014-01-10T00:00:00"/>
    <n v="2014.1"/>
    <n v="0"/>
    <n v="0"/>
    <n v="1"/>
    <n v="1"/>
    <n v="1"/>
    <n v="0"/>
    <n v="0"/>
    <n v="0"/>
    <n v="0"/>
    <n v="1"/>
    <n v="1"/>
    <m/>
    <m/>
  </r>
  <r>
    <x v="2"/>
    <x v="0"/>
    <x v="0"/>
    <d v="2014-01-10T00:00:00"/>
    <n v="2014.1"/>
    <n v="0"/>
    <n v="0"/>
    <n v="0"/>
    <n v="0"/>
    <n v="0"/>
    <n v="0"/>
    <n v="1"/>
    <n v="0"/>
    <n v="0"/>
    <n v="1"/>
    <n v="1"/>
    <m/>
    <m/>
  </r>
  <r>
    <x v="1"/>
    <x v="0"/>
    <x v="0"/>
    <d v="2014-01-14T00:00:00"/>
    <n v="2014.1"/>
    <n v="0"/>
    <n v="0"/>
    <n v="0"/>
    <n v="0"/>
    <n v="0"/>
    <n v="0"/>
    <n v="1"/>
    <n v="0"/>
    <n v="0"/>
    <n v="1"/>
    <n v="1"/>
    <m/>
    <m/>
  </r>
  <r>
    <x v="3"/>
    <x v="1"/>
    <x v="0"/>
    <d v="2014-01-15T00:00:00"/>
    <n v="2014.1"/>
    <n v="0"/>
    <n v="0"/>
    <n v="1"/>
    <n v="1"/>
    <n v="1"/>
    <n v="0"/>
    <n v="0"/>
    <n v="0"/>
    <n v="0"/>
    <n v="1"/>
    <n v="1"/>
    <m/>
    <m/>
  </r>
  <r>
    <x v="2"/>
    <x v="1"/>
    <x v="0"/>
    <d v="2014-01-17T00:00:00"/>
    <n v="2014.1"/>
    <n v="0"/>
    <n v="0"/>
    <n v="1"/>
    <n v="1"/>
    <n v="1"/>
    <n v="0"/>
    <n v="0"/>
    <n v="0"/>
    <n v="0"/>
    <n v="1"/>
    <n v="1"/>
    <m/>
    <m/>
  </r>
  <r>
    <x v="1"/>
    <x v="0"/>
    <x v="0"/>
    <d v="2014-01-17T00:00:00"/>
    <n v="2014.1"/>
    <n v="0"/>
    <n v="0"/>
    <n v="0"/>
    <n v="0"/>
    <n v="0"/>
    <n v="0"/>
    <n v="1"/>
    <n v="0"/>
    <n v="0"/>
    <n v="1"/>
    <n v="1"/>
    <m/>
    <m/>
  </r>
  <r>
    <x v="2"/>
    <x v="0"/>
    <x v="0"/>
    <d v="2014-01-21T00:00:00"/>
    <n v="2014.1"/>
    <n v="0"/>
    <n v="0"/>
    <n v="0"/>
    <n v="0"/>
    <n v="0"/>
    <n v="0"/>
    <n v="1"/>
    <n v="0"/>
    <n v="0"/>
    <n v="1"/>
    <n v="1"/>
    <m/>
    <m/>
  </r>
  <r>
    <x v="4"/>
    <x v="0"/>
    <x v="0"/>
    <d v="2014-01-21T00:00:00"/>
    <n v="2014.1"/>
    <n v="0"/>
    <n v="0"/>
    <n v="0"/>
    <n v="0"/>
    <n v="0"/>
    <n v="10"/>
    <n v="0"/>
    <n v="0"/>
    <n v="10"/>
    <n v="0"/>
    <n v="10"/>
    <m/>
    <m/>
  </r>
  <r>
    <x v="3"/>
    <x v="1"/>
    <x v="0"/>
    <d v="2014-01-22T00:00:00"/>
    <n v="2014.1"/>
    <n v="0"/>
    <n v="0"/>
    <n v="1"/>
    <n v="1"/>
    <n v="1"/>
    <n v="0"/>
    <n v="0"/>
    <n v="0"/>
    <n v="0"/>
    <n v="1"/>
    <n v="1"/>
    <m/>
    <m/>
  </r>
  <r>
    <x v="0"/>
    <x v="1"/>
    <x v="0"/>
    <d v="2014-01-22T00:00:00"/>
    <n v="2014.1"/>
    <n v="0"/>
    <n v="1"/>
    <n v="0"/>
    <n v="1"/>
    <n v="1"/>
    <n v="0"/>
    <n v="0"/>
    <n v="0"/>
    <n v="0"/>
    <n v="1"/>
    <n v="1"/>
    <m/>
    <m/>
  </r>
  <r>
    <x v="0"/>
    <x v="1"/>
    <x v="0"/>
    <d v="2014-01-22T00:00:00"/>
    <n v="2014.1"/>
    <n v="0"/>
    <n v="0"/>
    <n v="1"/>
    <n v="1"/>
    <n v="1"/>
    <n v="0"/>
    <n v="0"/>
    <n v="0"/>
    <n v="0"/>
    <n v="1"/>
    <n v="1"/>
    <m/>
    <m/>
  </r>
  <r>
    <x v="2"/>
    <x v="1"/>
    <x v="0"/>
    <d v="2014-01-22T00:00:00"/>
    <n v="2014.1"/>
    <n v="0"/>
    <n v="0"/>
    <n v="1"/>
    <n v="1"/>
    <n v="1"/>
    <n v="0"/>
    <n v="0"/>
    <n v="0"/>
    <n v="0"/>
    <n v="1"/>
    <n v="1"/>
    <m/>
    <m/>
  </r>
  <r>
    <x v="3"/>
    <x v="0"/>
    <x v="0"/>
    <d v="2014-01-22T00:00:00"/>
    <n v="2014.1"/>
    <n v="0"/>
    <n v="0"/>
    <n v="0"/>
    <n v="0"/>
    <n v="0"/>
    <n v="0"/>
    <n v="1"/>
    <n v="0"/>
    <n v="0"/>
    <n v="1"/>
    <n v="1"/>
    <m/>
    <m/>
  </r>
  <r>
    <x v="2"/>
    <x v="1"/>
    <x v="0"/>
    <d v="2014-01-27T00:00:00"/>
    <n v="2014.1"/>
    <n v="0"/>
    <n v="0"/>
    <n v="1"/>
    <n v="1"/>
    <n v="1"/>
    <n v="0"/>
    <n v="0"/>
    <n v="0"/>
    <n v="0"/>
    <n v="1"/>
    <n v="1"/>
    <m/>
    <m/>
  </r>
  <r>
    <x v="0"/>
    <x v="1"/>
    <x v="0"/>
    <d v="2014-01-28T00:00:00"/>
    <n v="2014.1"/>
    <n v="0"/>
    <n v="0"/>
    <n v="1"/>
    <n v="1"/>
    <n v="1"/>
    <n v="0"/>
    <n v="0"/>
    <n v="0"/>
    <n v="0"/>
    <n v="1"/>
    <n v="1"/>
    <m/>
    <m/>
  </r>
  <r>
    <x v="0"/>
    <x v="1"/>
    <x v="0"/>
    <d v="2014-01-28T00:00:00"/>
    <n v="2014.1"/>
    <n v="0"/>
    <n v="0"/>
    <n v="1"/>
    <n v="1"/>
    <n v="1"/>
    <n v="0"/>
    <n v="0"/>
    <n v="0"/>
    <n v="0"/>
    <n v="1"/>
    <n v="1"/>
    <m/>
    <m/>
  </r>
  <r>
    <x v="2"/>
    <x v="1"/>
    <x v="0"/>
    <d v="2014-01-28T00:00:00"/>
    <n v="2014.1"/>
    <n v="0"/>
    <n v="0"/>
    <n v="1"/>
    <n v="1"/>
    <n v="1"/>
    <n v="0"/>
    <n v="0"/>
    <n v="0"/>
    <n v="0"/>
    <n v="1"/>
    <n v="1"/>
    <m/>
    <m/>
  </r>
  <r>
    <x v="2"/>
    <x v="1"/>
    <x v="0"/>
    <d v="2014-01-29T00:00:00"/>
    <n v="2014.1"/>
    <n v="0"/>
    <n v="0"/>
    <n v="1"/>
    <n v="1"/>
    <n v="1"/>
    <n v="0"/>
    <n v="0"/>
    <n v="0"/>
    <n v="0"/>
    <n v="1"/>
    <n v="1"/>
    <m/>
    <m/>
  </r>
  <r>
    <x v="1"/>
    <x v="0"/>
    <x v="0"/>
    <d v="2014-01-30T00:00:00"/>
    <n v="2014.1"/>
    <n v="0"/>
    <n v="0"/>
    <n v="0"/>
    <n v="0"/>
    <n v="0"/>
    <n v="0"/>
    <n v="1"/>
    <n v="0"/>
    <n v="0"/>
    <n v="1"/>
    <n v="1"/>
    <m/>
    <m/>
  </r>
  <r>
    <x v="1"/>
    <x v="0"/>
    <x v="0"/>
    <d v="2014-01-30T00:00:00"/>
    <n v="2014.1"/>
    <n v="0"/>
    <n v="0"/>
    <n v="0"/>
    <n v="0"/>
    <n v="0"/>
    <n v="0"/>
    <n v="1"/>
    <n v="0"/>
    <n v="0"/>
    <n v="1"/>
    <n v="1"/>
    <m/>
    <m/>
  </r>
  <r>
    <x v="2"/>
    <x v="0"/>
    <x v="0"/>
    <d v="2014-01-30T00:00:00"/>
    <n v="2014.1"/>
    <n v="0"/>
    <n v="0"/>
    <n v="0"/>
    <n v="0"/>
    <n v="0"/>
    <n v="0"/>
    <n v="1"/>
    <n v="0"/>
    <n v="0"/>
    <n v="1"/>
    <n v="1"/>
    <m/>
    <m/>
  </r>
  <r>
    <x v="0"/>
    <x v="1"/>
    <x v="0"/>
    <d v="2014-01-31T00:00:00"/>
    <n v="2014.1"/>
    <n v="0"/>
    <n v="0"/>
    <n v="1"/>
    <n v="1"/>
    <n v="1"/>
    <n v="0"/>
    <n v="0"/>
    <n v="0"/>
    <n v="0"/>
    <n v="1"/>
    <n v="1"/>
    <m/>
    <m/>
  </r>
  <r>
    <x v="1"/>
    <x v="1"/>
    <x v="0"/>
    <d v="2014-02-06T00:00:00"/>
    <n v="2014.2"/>
    <n v="0"/>
    <n v="0"/>
    <n v="1"/>
    <n v="1"/>
    <n v="1"/>
    <n v="0"/>
    <n v="0"/>
    <n v="0"/>
    <n v="0"/>
    <n v="1"/>
    <n v="1"/>
    <m/>
    <m/>
  </r>
  <r>
    <x v="0"/>
    <x v="1"/>
    <x v="0"/>
    <d v="2014-02-06T00:00:00"/>
    <n v="2014.2"/>
    <n v="0"/>
    <n v="0"/>
    <n v="1"/>
    <n v="1"/>
    <n v="1"/>
    <n v="0"/>
    <n v="0"/>
    <n v="0"/>
    <n v="0"/>
    <n v="1"/>
    <n v="1"/>
    <m/>
    <m/>
  </r>
  <r>
    <x v="1"/>
    <x v="0"/>
    <x v="0"/>
    <d v="2014-02-06T00:00:00"/>
    <n v="2014.2"/>
    <n v="0"/>
    <n v="0"/>
    <n v="0"/>
    <n v="0"/>
    <n v="0"/>
    <n v="0"/>
    <n v="1"/>
    <n v="0"/>
    <n v="0"/>
    <n v="1"/>
    <n v="1"/>
    <m/>
    <m/>
  </r>
  <r>
    <x v="1"/>
    <x v="0"/>
    <x v="0"/>
    <d v="2014-02-06T00:00:00"/>
    <n v="2014.2"/>
    <n v="0"/>
    <n v="0"/>
    <n v="0"/>
    <n v="0"/>
    <n v="0"/>
    <n v="0"/>
    <n v="1"/>
    <n v="0"/>
    <n v="0"/>
    <n v="1"/>
    <n v="1"/>
    <m/>
    <m/>
  </r>
  <r>
    <x v="3"/>
    <x v="1"/>
    <x v="0"/>
    <d v="2014-02-07T00:00:00"/>
    <n v="2014.2"/>
    <n v="0"/>
    <n v="0"/>
    <n v="1"/>
    <n v="1"/>
    <n v="1"/>
    <n v="0"/>
    <n v="0"/>
    <n v="0"/>
    <n v="0"/>
    <n v="1"/>
    <n v="1"/>
    <m/>
    <m/>
  </r>
  <r>
    <x v="0"/>
    <x v="1"/>
    <x v="0"/>
    <d v="2014-02-10T00:00:00"/>
    <n v="2014.2"/>
    <n v="0"/>
    <n v="0"/>
    <n v="1"/>
    <n v="1"/>
    <n v="1"/>
    <n v="0"/>
    <n v="0"/>
    <n v="0"/>
    <n v="0"/>
    <n v="1"/>
    <n v="1"/>
    <m/>
    <m/>
  </r>
  <r>
    <x v="0"/>
    <x v="1"/>
    <x v="0"/>
    <d v="2014-02-11T00:00:00"/>
    <n v="2014.2"/>
    <n v="0"/>
    <n v="0"/>
    <n v="1"/>
    <n v="1"/>
    <n v="1"/>
    <n v="0"/>
    <n v="0"/>
    <n v="0"/>
    <n v="0"/>
    <n v="1"/>
    <n v="1"/>
    <m/>
    <m/>
  </r>
  <r>
    <x v="0"/>
    <x v="1"/>
    <x v="0"/>
    <d v="2014-02-11T00:00:00"/>
    <n v="2014.2"/>
    <n v="0"/>
    <n v="0"/>
    <n v="1"/>
    <n v="1"/>
    <n v="1"/>
    <n v="0"/>
    <n v="0"/>
    <n v="0"/>
    <n v="0"/>
    <n v="1"/>
    <n v="1"/>
    <m/>
    <m/>
  </r>
  <r>
    <x v="4"/>
    <x v="0"/>
    <x v="0"/>
    <d v="2014-02-11T00:00:00"/>
    <n v="2014.2"/>
    <n v="0"/>
    <n v="0"/>
    <n v="95"/>
    <n v="95"/>
    <n v="0.29968454258675081"/>
    <n v="0"/>
    <n v="222"/>
    <n v="0"/>
    <n v="317"/>
    <n v="0"/>
    <n v="317"/>
    <m/>
    <m/>
  </r>
  <r>
    <x v="2"/>
    <x v="1"/>
    <x v="0"/>
    <d v="2014-02-12T00:00:00"/>
    <n v="2014.2"/>
    <n v="0"/>
    <n v="0"/>
    <n v="1"/>
    <n v="1"/>
    <n v="1"/>
    <n v="0"/>
    <n v="0"/>
    <n v="0"/>
    <n v="0"/>
    <n v="1"/>
    <n v="1"/>
    <m/>
    <m/>
  </r>
  <r>
    <x v="1"/>
    <x v="1"/>
    <x v="0"/>
    <d v="2014-02-13T00:00:00"/>
    <n v="2014.2"/>
    <n v="0"/>
    <n v="0"/>
    <n v="1"/>
    <n v="1"/>
    <n v="1"/>
    <n v="0"/>
    <n v="0"/>
    <n v="0"/>
    <n v="0"/>
    <n v="1"/>
    <n v="1"/>
    <m/>
    <m/>
  </r>
  <r>
    <x v="2"/>
    <x v="1"/>
    <x v="0"/>
    <d v="2014-02-18T00:00:00"/>
    <n v="2014.2"/>
    <n v="0"/>
    <n v="0"/>
    <n v="1"/>
    <n v="1"/>
    <n v="1"/>
    <n v="0"/>
    <n v="0"/>
    <n v="0"/>
    <n v="0"/>
    <n v="1"/>
    <n v="1"/>
    <m/>
    <m/>
  </r>
  <r>
    <x v="3"/>
    <x v="1"/>
    <x v="0"/>
    <d v="2014-02-19T00:00:00"/>
    <n v="2014.2"/>
    <n v="0"/>
    <n v="0"/>
    <n v="1"/>
    <n v="1"/>
    <n v="1"/>
    <n v="0"/>
    <n v="0"/>
    <n v="0"/>
    <n v="0"/>
    <n v="1"/>
    <n v="1"/>
    <m/>
    <m/>
  </r>
  <r>
    <x v="1"/>
    <x v="0"/>
    <x v="0"/>
    <d v="2014-02-20T00:00:00"/>
    <n v="2014.2"/>
    <n v="0"/>
    <n v="0"/>
    <n v="0"/>
    <n v="0"/>
    <n v="0"/>
    <n v="0"/>
    <n v="1"/>
    <n v="0"/>
    <n v="0"/>
    <n v="1"/>
    <n v="1"/>
    <m/>
    <m/>
  </r>
  <r>
    <x v="3"/>
    <x v="1"/>
    <x v="0"/>
    <d v="2014-02-21T00:00:00"/>
    <n v="2014.2"/>
    <n v="0"/>
    <n v="0"/>
    <n v="1"/>
    <n v="1"/>
    <n v="1"/>
    <n v="0"/>
    <n v="0"/>
    <n v="0"/>
    <n v="0"/>
    <n v="1"/>
    <n v="1"/>
    <m/>
    <m/>
  </r>
  <r>
    <x v="1"/>
    <x v="1"/>
    <x v="0"/>
    <d v="2014-02-25T00:00:00"/>
    <n v="2014.2"/>
    <n v="0"/>
    <n v="0"/>
    <n v="1"/>
    <n v="1"/>
    <n v="1"/>
    <n v="0"/>
    <n v="0"/>
    <n v="0"/>
    <n v="0"/>
    <n v="1"/>
    <n v="1"/>
    <m/>
    <m/>
  </r>
  <r>
    <x v="2"/>
    <x v="0"/>
    <x v="0"/>
    <d v="2014-02-25T00:00:00"/>
    <n v="2014.2"/>
    <n v="0"/>
    <n v="0"/>
    <n v="0"/>
    <n v="0"/>
    <n v="0"/>
    <n v="0"/>
    <n v="1"/>
    <n v="0"/>
    <n v="0"/>
    <n v="1"/>
    <n v="1"/>
    <m/>
    <m/>
  </r>
  <r>
    <x v="2"/>
    <x v="0"/>
    <x v="0"/>
    <d v="2014-02-25T00:00:00"/>
    <n v="2014.2"/>
    <n v="0"/>
    <n v="0"/>
    <n v="0"/>
    <n v="0"/>
    <n v="0"/>
    <n v="0"/>
    <n v="1"/>
    <n v="0"/>
    <n v="0"/>
    <n v="1"/>
    <n v="1"/>
    <m/>
    <m/>
  </r>
  <r>
    <x v="3"/>
    <x v="1"/>
    <x v="0"/>
    <d v="2014-02-26T00:00:00"/>
    <n v="2014.2"/>
    <n v="0"/>
    <n v="0"/>
    <n v="1"/>
    <n v="1"/>
    <n v="1"/>
    <n v="0"/>
    <n v="0"/>
    <n v="0"/>
    <n v="0"/>
    <n v="1"/>
    <n v="1"/>
    <m/>
    <m/>
  </r>
  <r>
    <x v="0"/>
    <x v="1"/>
    <x v="0"/>
    <d v="2014-02-26T00:00:00"/>
    <n v="2014.2"/>
    <n v="0"/>
    <n v="0"/>
    <n v="1"/>
    <n v="1"/>
    <n v="1"/>
    <n v="0"/>
    <n v="0"/>
    <n v="0"/>
    <n v="0"/>
    <n v="1"/>
    <n v="1"/>
    <m/>
    <m/>
  </r>
  <r>
    <x v="2"/>
    <x v="1"/>
    <x v="0"/>
    <d v="2014-02-27T00:00:00"/>
    <n v="2014.2"/>
    <n v="0"/>
    <n v="0"/>
    <n v="1"/>
    <n v="1"/>
    <n v="1"/>
    <n v="0"/>
    <n v="0"/>
    <n v="0"/>
    <n v="0"/>
    <n v="1"/>
    <n v="1"/>
    <m/>
    <m/>
  </r>
  <r>
    <x v="3"/>
    <x v="0"/>
    <x v="0"/>
    <d v="2014-02-27T00:00:00"/>
    <n v="2014.2"/>
    <n v="0"/>
    <n v="0"/>
    <n v="0"/>
    <n v="0"/>
    <n v="0"/>
    <n v="0"/>
    <n v="1"/>
    <n v="0"/>
    <n v="0"/>
    <n v="1"/>
    <n v="1"/>
    <m/>
    <m/>
  </r>
  <r>
    <x v="1"/>
    <x v="1"/>
    <x v="0"/>
    <d v="2014-02-28T00:00:00"/>
    <n v="2014.2"/>
    <n v="0"/>
    <n v="0"/>
    <n v="1"/>
    <n v="1"/>
    <n v="1"/>
    <n v="0"/>
    <n v="0"/>
    <n v="0"/>
    <n v="0"/>
    <n v="1"/>
    <n v="1"/>
    <m/>
    <m/>
  </r>
  <r>
    <x v="0"/>
    <x v="0"/>
    <x v="0"/>
    <d v="2014-02-28T00:00:00"/>
    <n v="2014.2"/>
    <n v="0"/>
    <n v="0"/>
    <n v="0"/>
    <n v="0"/>
    <n v="0"/>
    <n v="0"/>
    <n v="1"/>
    <n v="0"/>
    <n v="0"/>
    <n v="1"/>
    <n v="1"/>
    <m/>
    <m/>
  </r>
  <r>
    <x v="2"/>
    <x v="0"/>
    <x v="0"/>
    <d v="2014-02-28T00:00:00"/>
    <n v="2014.2"/>
    <n v="0"/>
    <n v="0"/>
    <n v="0"/>
    <n v="0"/>
    <n v="0"/>
    <n v="0"/>
    <n v="1"/>
    <n v="0"/>
    <n v="0"/>
    <n v="1"/>
    <n v="1"/>
    <m/>
    <m/>
  </r>
  <r>
    <x v="2"/>
    <x v="0"/>
    <x v="0"/>
    <d v="2014-03-03T00:00:00"/>
    <n v="2014.3"/>
    <n v="0"/>
    <n v="0"/>
    <n v="0"/>
    <n v="0"/>
    <n v="0"/>
    <n v="0"/>
    <n v="1"/>
    <n v="0"/>
    <n v="0"/>
    <n v="1"/>
    <n v="1"/>
    <m/>
    <m/>
  </r>
  <r>
    <x v="0"/>
    <x v="1"/>
    <x v="0"/>
    <d v="2014-03-06T00:00:00"/>
    <n v="2014.3"/>
    <n v="0"/>
    <n v="0"/>
    <n v="1"/>
    <n v="1"/>
    <n v="1"/>
    <n v="0"/>
    <n v="0"/>
    <n v="0"/>
    <n v="0"/>
    <n v="1"/>
    <n v="1"/>
    <m/>
    <m/>
  </r>
  <r>
    <x v="3"/>
    <x v="0"/>
    <x v="0"/>
    <d v="2014-03-06T00:00:00"/>
    <n v="2014.3"/>
    <n v="0"/>
    <n v="0"/>
    <n v="0"/>
    <n v="0"/>
    <n v="0"/>
    <n v="0"/>
    <n v="1"/>
    <n v="0"/>
    <n v="0"/>
    <n v="1"/>
    <n v="1"/>
    <m/>
    <m/>
  </r>
  <r>
    <x v="1"/>
    <x v="1"/>
    <x v="0"/>
    <d v="2014-03-07T00:00:00"/>
    <n v="2014.3"/>
    <n v="0"/>
    <n v="0"/>
    <n v="1"/>
    <n v="1"/>
    <n v="1"/>
    <n v="0"/>
    <n v="0"/>
    <n v="0"/>
    <n v="0"/>
    <n v="1"/>
    <n v="1"/>
    <m/>
    <m/>
  </r>
  <r>
    <x v="1"/>
    <x v="1"/>
    <x v="0"/>
    <d v="2014-03-07T00:00:00"/>
    <n v="2014.3"/>
    <n v="0"/>
    <n v="0"/>
    <n v="1"/>
    <n v="1"/>
    <n v="1"/>
    <n v="0"/>
    <n v="0"/>
    <n v="0"/>
    <n v="0"/>
    <n v="1"/>
    <n v="1"/>
    <m/>
    <m/>
  </r>
  <r>
    <x v="1"/>
    <x v="1"/>
    <x v="0"/>
    <d v="2014-03-07T00:00:00"/>
    <n v="2014.3"/>
    <n v="0"/>
    <n v="1"/>
    <n v="0"/>
    <n v="1"/>
    <n v="1"/>
    <n v="0"/>
    <n v="0"/>
    <n v="0"/>
    <n v="0"/>
    <n v="1"/>
    <n v="1"/>
    <m/>
    <m/>
  </r>
  <r>
    <x v="2"/>
    <x v="1"/>
    <x v="0"/>
    <d v="2014-03-07T00:00:00"/>
    <n v="2014.3"/>
    <n v="0"/>
    <n v="0"/>
    <n v="1"/>
    <n v="1"/>
    <n v="1"/>
    <n v="0"/>
    <n v="0"/>
    <n v="0"/>
    <n v="0"/>
    <n v="1"/>
    <n v="1"/>
    <m/>
    <m/>
  </r>
  <r>
    <x v="3"/>
    <x v="1"/>
    <x v="0"/>
    <d v="2014-03-10T00:00:00"/>
    <n v="2014.3"/>
    <n v="0"/>
    <n v="0"/>
    <n v="1"/>
    <n v="1"/>
    <n v="1"/>
    <n v="0"/>
    <n v="0"/>
    <n v="0"/>
    <n v="0"/>
    <n v="1"/>
    <n v="1"/>
    <m/>
    <m/>
  </r>
  <r>
    <x v="1"/>
    <x v="1"/>
    <x v="0"/>
    <d v="2014-03-10T00:00:00"/>
    <n v="2014.3"/>
    <n v="0"/>
    <n v="0"/>
    <n v="1"/>
    <n v="1"/>
    <n v="1"/>
    <n v="0"/>
    <n v="0"/>
    <n v="0"/>
    <n v="0"/>
    <n v="1"/>
    <n v="1"/>
    <m/>
    <m/>
  </r>
  <r>
    <x v="1"/>
    <x v="1"/>
    <x v="0"/>
    <d v="2014-03-10T00:00:00"/>
    <n v="2014.3"/>
    <n v="0"/>
    <n v="0"/>
    <n v="1"/>
    <n v="1"/>
    <n v="1"/>
    <n v="0"/>
    <n v="0"/>
    <n v="0"/>
    <n v="0"/>
    <n v="1"/>
    <n v="1"/>
    <m/>
    <m/>
  </r>
  <r>
    <x v="2"/>
    <x v="1"/>
    <x v="0"/>
    <d v="2014-03-10T00:00:00"/>
    <n v="2014.3"/>
    <n v="0"/>
    <n v="1"/>
    <n v="0"/>
    <n v="1"/>
    <n v="1"/>
    <n v="0"/>
    <n v="0"/>
    <n v="0"/>
    <n v="0"/>
    <n v="1"/>
    <n v="1"/>
    <m/>
    <m/>
  </r>
  <r>
    <x v="3"/>
    <x v="1"/>
    <x v="0"/>
    <d v="2014-03-11T00:00:00"/>
    <n v="2014.3"/>
    <n v="0"/>
    <n v="0"/>
    <n v="1"/>
    <n v="1"/>
    <n v="1"/>
    <n v="0"/>
    <n v="0"/>
    <n v="0"/>
    <n v="0"/>
    <n v="1"/>
    <n v="1"/>
    <m/>
    <m/>
  </r>
  <r>
    <x v="1"/>
    <x v="1"/>
    <x v="0"/>
    <d v="2014-03-11T00:00:00"/>
    <n v="2014.3"/>
    <n v="0"/>
    <n v="0"/>
    <n v="1"/>
    <n v="1"/>
    <n v="1"/>
    <n v="0"/>
    <n v="0"/>
    <n v="0"/>
    <n v="0"/>
    <n v="1"/>
    <n v="1"/>
    <m/>
    <m/>
  </r>
  <r>
    <x v="1"/>
    <x v="0"/>
    <x v="0"/>
    <d v="2014-03-11T00:00:00"/>
    <n v="2014.3"/>
    <n v="0"/>
    <n v="2"/>
    <n v="0"/>
    <n v="2"/>
    <n v="1"/>
    <n v="0"/>
    <n v="0"/>
    <n v="0"/>
    <n v="0"/>
    <n v="2"/>
    <n v="2"/>
    <m/>
    <m/>
  </r>
  <r>
    <x v="0"/>
    <x v="1"/>
    <x v="0"/>
    <d v="2014-03-12T00:00:00"/>
    <n v="2014.3"/>
    <n v="0"/>
    <n v="0"/>
    <n v="1"/>
    <n v="1"/>
    <n v="1"/>
    <n v="0"/>
    <n v="0"/>
    <n v="0"/>
    <n v="0"/>
    <n v="1"/>
    <n v="1"/>
    <m/>
    <m/>
  </r>
  <r>
    <x v="2"/>
    <x v="0"/>
    <x v="0"/>
    <d v="2014-03-14T00:00:00"/>
    <n v="2014.3"/>
    <n v="0"/>
    <n v="0"/>
    <n v="0"/>
    <n v="0"/>
    <n v="0"/>
    <n v="0"/>
    <n v="1"/>
    <n v="0"/>
    <n v="0"/>
    <n v="1"/>
    <n v="1"/>
    <m/>
    <m/>
  </r>
  <r>
    <x v="4"/>
    <x v="0"/>
    <x v="0"/>
    <d v="2014-03-19T00:00:00"/>
    <n v="2014.3"/>
    <n v="0"/>
    <n v="0"/>
    <n v="18"/>
    <n v="18"/>
    <n v="1"/>
    <n v="0"/>
    <n v="0"/>
    <n v="0"/>
    <n v="18"/>
    <n v="0"/>
    <n v="18"/>
    <m/>
    <m/>
  </r>
  <r>
    <x v="4"/>
    <x v="0"/>
    <x v="0"/>
    <d v="2014-03-19T00:00:00"/>
    <n v="2014.3"/>
    <n v="0"/>
    <n v="0"/>
    <n v="21"/>
    <n v="21"/>
    <n v="0.95454545454545459"/>
    <n v="0"/>
    <n v="0"/>
    <n v="1"/>
    <n v="22"/>
    <n v="0"/>
    <n v="22"/>
    <m/>
    <m/>
  </r>
  <r>
    <x v="4"/>
    <x v="0"/>
    <x v="0"/>
    <d v="2014-03-19T00:00:00"/>
    <n v="2014.3"/>
    <n v="0"/>
    <n v="0"/>
    <n v="24"/>
    <n v="24"/>
    <n v="1"/>
    <n v="0"/>
    <n v="0"/>
    <n v="0"/>
    <n v="24"/>
    <n v="0"/>
    <n v="24"/>
    <m/>
    <m/>
  </r>
  <r>
    <x v="3"/>
    <x v="1"/>
    <x v="0"/>
    <d v="2014-03-20T00:00:00"/>
    <n v="2014.3"/>
    <n v="0"/>
    <n v="0"/>
    <n v="1"/>
    <n v="1"/>
    <n v="1"/>
    <n v="0"/>
    <n v="0"/>
    <n v="0"/>
    <n v="0"/>
    <n v="1"/>
    <n v="1"/>
    <m/>
    <m/>
  </r>
  <r>
    <x v="3"/>
    <x v="1"/>
    <x v="0"/>
    <d v="2014-03-20T00:00:00"/>
    <n v="2014.3"/>
    <n v="0"/>
    <n v="0"/>
    <n v="1"/>
    <n v="1"/>
    <n v="1"/>
    <n v="0"/>
    <n v="0"/>
    <n v="0"/>
    <n v="0"/>
    <n v="1"/>
    <n v="1"/>
    <m/>
    <m/>
  </r>
  <r>
    <x v="2"/>
    <x v="1"/>
    <x v="0"/>
    <d v="2014-03-21T00:00:00"/>
    <n v="2014.3"/>
    <n v="0"/>
    <n v="1"/>
    <n v="0"/>
    <n v="1"/>
    <n v="1"/>
    <n v="0"/>
    <n v="0"/>
    <n v="0"/>
    <n v="0"/>
    <n v="1"/>
    <n v="1"/>
    <m/>
    <m/>
  </r>
  <r>
    <x v="0"/>
    <x v="0"/>
    <x v="0"/>
    <d v="2014-03-22T00:00:00"/>
    <n v="2014.3"/>
    <n v="2"/>
    <n v="0"/>
    <n v="0"/>
    <n v="2"/>
    <n v="1"/>
    <n v="0"/>
    <n v="0"/>
    <n v="0"/>
    <n v="0"/>
    <n v="2"/>
    <n v="2"/>
    <m/>
    <m/>
  </r>
  <r>
    <x v="1"/>
    <x v="1"/>
    <x v="0"/>
    <d v="2014-03-28T00:00:00"/>
    <n v="2014.3"/>
    <n v="0"/>
    <n v="0"/>
    <n v="1"/>
    <n v="1"/>
    <n v="1"/>
    <n v="0"/>
    <n v="0"/>
    <n v="0"/>
    <n v="0"/>
    <n v="1"/>
    <n v="1"/>
    <m/>
    <m/>
  </r>
  <r>
    <x v="1"/>
    <x v="1"/>
    <x v="0"/>
    <d v="2014-03-28T00:00:00"/>
    <n v="2014.3"/>
    <n v="0"/>
    <n v="0"/>
    <n v="1"/>
    <n v="1"/>
    <n v="1"/>
    <n v="0"/>
    <n v="0"/>
    <n v="0"/>
    <n v="0"/>
    <n v="1"/>
    <n v="1"/>
    <m/>
    <m/>
  </r>
  <r>
    <x v="2"/>
    <x v="1"/>
    <x v="0"/>
    <d v="2014-03-31T00:00:00"/>
    <n v="2014.3"/>
    <n v="0"/>
    <n v="0"/>
    <n v="1"/>
    <n v="1"/>
    <n v="1"/>
    <n v="0"/>
    <n v="0"/>
    <n v="0"/>
    <n v="0"/>
    <n v="1"/>
    <n v="1"/>
    <m/>
    <m/>
  </r>
  <r>
    <x v="1"/>
    <x v="0"/>
    <x v="0"/>
    <d v="2014-03-31T00:00:00"/>
    <n v="2014.3"/>
    <n v="0"/>
    <n v="0"/>
    <n v="0"/>
    <n v="0"/>
    <n v="0"/>
    <n v="0"/>
    <n v="1"/>
    <n v="0"/>
    <n v="0"/>
    <n v="1"/>
    <n v="1"/>
    <m/>
    <m/>
  </r>
  <r>
    <x v="4"/>
    <x v="0"/>
    <x v="0"/>
    <d v="2014-03-31T00:00:00"/>
    <n v="2014.3"/>
    <n v="0"/>
    <n v="0"/>
    <n v="10"/>
    <n v="10"/>
    <n v="1"/>
    <n v="0"/>
    <n v="0"/>
    <n v="0"/>
    <n v="10"/>
    <n v="0"/>
    <n v="10"/>
    <m/>
    <m/>
  </r>
  <r>
    <x v="4"/>
    <x v="0"/>
    <x v="0"/>
    <d v="2014-03-31T00:00:00"/>
    <n v="2014.3"/>
    <n v="0"/>
    <n v="0"/>
    <n v="17"/>
    <n v="17"/>
    <n v="1"/>
    <n v="0"/>
    <n v="0"/>
    <n v="0"/>
    <n v="17"/>
    <n v="0"/>
    <n v="17"/>
    <m/>
    <m/>
  </r>
  <r>
    <x v="2"/>
    <x v="0"/>
    <x v="0"/>
    <d v="2014-04-02T00:00:00"/>
    <n v="2014.4"/>
    <n v="0"/>
    <n v="0"/>
    <n v="0"/>
    <n v="0"/>
    <n v="0"/>
    <n v="0"/>
    <n v="1"/>
    <n v="0"/>
    <n v="0"/>
    <n v="1"/>
    <n v="1"/>
    <m/>
    <m/>
  </r>
  <r>
    <x v="1"/>
    <x v="1"/>
    <x v="0"/>
    <d v="2014-04-03T00:00:00"/>
    <n v="2014.4"/>
    <n v="0"/>
    <n v="0"/>
    <n v="1"/>
    <n v="1"/>
    <n v="1"/>
    <n v="0"/>
    <n v="0"/>
    <n v="0"/>
    <n v="0"/>
    <n v="1"/>
    <n v="1"/>
    <m/>
    <m/>
  </r>
  <r>
    <x v="2"/>
    <x v="1"/>
    <x v="0"/>
    <d v="2014-04-03T00:00:00"/>
    <n v="2014.4"/>
    <n v="0"/>
    <n v="0"/>
    <n v="1"/>
    <n v="1"/>
    <n v="1"/>
    <n v="0"/>
    <n v="0"/>
    <n v="0"/>
    <n v="0"/>
    <n v="1"/>
    <n v="1"/>
    <m/>
    <m/>
  </r>
  <r>
    <x v="0"/>
    <x v="1"/>
    <x v="0"/>
    <d v="2014-04-08T00:00:00"/>
    <n v="2014.4"/>
    <n v="0"/>
    <n v="0"/>
    <n v="1"/>
    <n v="1"/>
    <n v="1"/>
    <n v="0"/>
    <n v="0"/>
    <n v="0"/>
    <n v="0"/>
    <n v="1"/>
    <n v="1"/>
    <m/>
    <m/>
  </r>
  <r>
    <x v="1"/>
    <x v="0"/>
    <x v="0"/>
    <d v="2014-04-08T00:00:00"/>
    <n v="2014.4"/>
    <n v="2"/>
    <n v="0"/>
    <n v="0"/>
    <n v="2"/>
    <n v="1"/>
    <n v="0"/>
    <n v="0"/>
    <n v="0"/>
    <n v="0"/>
    <n v="2"/>
    <n v="2"/>
    <m/>
    <m/>
  </r>
  <r>
    <x v="3"/>
    <x v="1"/>
    <x v="0"/>
    <d v="2014-04-10T00:00:00"/>
    <n v="2014.4"/>
    <n v="0"/>
    <n v="0"/>
    <n v="1"/>
    <n v="1"/>
    <n v="1"/>
    <n v="0"/>
    <n v="0"/>
    <n v="0"/>
    <n v="0"/>
    <n v="1"/>
    <n v="1"/>
    <m/>
    <m/>
  </r>
  <r>
    <x v="0"/>
    <x v="1"/>
    <x v="0"/>
    <d v="2014-04-10T00:00:00"/>
    <n v="2014.4"/>
    <n v="0"/>
    <n v="0"/>
    <n v="1"/>
    <n v="1"/>
    <n v="1"/>
    <n v="0"/>
    <n v="0"/>
    <n v="0"/>
    <n v="0"/>
    <n v="1"/>
    <n v="1"/>
    <m/>
    <m/>
  </r>
  <r>
    <x v="1"/>
    <x v="0"/>
    <x v="0"/>
    <d v="2014-04-10T00:00:00"/>
    <n v="2014.4"/>
    <n v="0"/>
    <n v="0"/>
    <n v="0"/>
    <n v="0"/>
    <n v="0"/>
    <n v="0"/>
    <n v="1"/>
    <n v="0"/>
    <n v="0"/>
    <n v="1"/>
    <n v="1"/>
    <m/>
    <m/>
  </r>
  <r>
    <x v="1"/>
    <x v="1"/>
    <x v="0"/>
    <d v="2014-04-11T00:00:00"/>
    <n v="2014.4"/>
    <n v="0"/>
    <n v="0"/>
    <n v="1"/>
    <n v="1"/>
    <n v="1"/>
    <n v="0"/>
    <n v="0"/>
    <n v="0"/>
    <n v="0"/>
    <n v="1"/>
    <n v="1"/>
    <m/>
    <m/>
  </r>
  <r>
    <x v="1"/>
    <x v="1"/>
    <x v="0"/>
    <d v="2014-04-11T00:00:00"/>
    <n v="2014.4"/>
    <n v="0"/>
    <n v="0"/>
    <n v="1"/>
    <n v="1"/>
    <n v="1"/>
    <n v="0"/>
    <n v="0"/>
    <n v="0"/>
    <n v="0"/>
    <n v="1"/>
    <n v="1"/>
    <m/>
    <m/>
  </r>
  <r>
    <x v="2"/>
    <x v="1"/>
    <x v="0"/>
    <d v="2014-04-11T00:00:00"/>
    <n v="2014.4"/>
    <n v="0"/>
    <n v="0"/>
    <n v="1"/>
    <n v="1"/>
    <n v="1"/>
    <n v="0"/>
    <n v="0"/>
    <n v="0"/>
    <n v="0"/>
    <n v="1"/>
    <n v="1"/>
    <m/>
    <m/>
  </r>
  <r>
    <x v="1"/>
    <x v="1"/>
    <x v="0"/>
    <d v="2014-04-15T00:00:00"/>
    <n v="2014.4"/>
    <n v="0"/>
    <n v="0"/>
    <n v="1"/>
    <n v="1"/>
    <n v="1"/>
    <n v="0"/>
    <n v="0"/>
    <n v="0"/>
    <n v="0"/>
    <n v="1"/>
    <n v="1"/>
    <m/>
    <m/>
  </r>
  <r>
    <x v="3"/>
    <x v="1"/>
    <x v="0"/>
    <d v="2014-04-16T00:00:00"/>
    <n v="2014.4"/>
    <n v="0"/>
    <n v="0"/>
    <n v="1"/>
    <n v="1"/>
    <n v="1"/>
    <n v="0"/>
    <n v="0"/>
    <n v="0"/>
    <n v="0"/>
    <n v="1"/>
    <n v="1"/>
    <m/>
    <m/>
  </r>
  <r>
    <x v="0"/>
    <x v="0"/>
    <x v="0"/>
    <d v="2014-04-16T00:00:00"/>
    <n v="2014.4"/>
    <n v="0"/>
    <n v="0"/>
    <n v="1"/>
    <n v="1"/>
    <n v="1"/>
    <n v="0"/>
    <n v="0"/>
    <n v="0"/>
    <n v="0"/>
    <n v="1"/>
    <n v="1"/>
    <m/>
    <m/>
  </r>
  <r>
    <x v="1"/>
    <x v="0"/>
    <x v="0"/>
    <d v="2014-04-16T00:00:00"/>
    <n v="2014.4"/>
    <n v="0"/>
    <n v="0"/>
    <n v="2"/>
    <n v="2"/>
    <n v="1"/>
    <n v="0"/>
    <n v="0"/>
    <n v="0"/>
    <n v="0"/>
    <n v="2"/>
    <n v="2"/>
    <m/>
    <m/>
  </r>
  <r>
    <x v="3"/>
    <x v="1"/>
    <x v="0"/>
    <d v="2014-04-18T00:00:00"/>
    <n v="2014.4"/>
    <n v="0"/>
    <n v="1"/>
    <n v="0"/>
    <n v="1"/>
    <n v="1"/>
    <n v="0"/>
    <n v="0"/>
    <n v="0"/>
    <n v="0"/>
    <n v="1"/>
    <n v="1"/>
    <m/>
    <m/>
  </r>
  <r>
    <x v="1"/>
    <x v="1"/>
    <x v="0"/>
    <d v="2014-04-18T00:00:00"/>
    <n v="2014.4"/>
    <n v="0"/>
    <n v="0"/>
    <n v="1"/>
    <n v="1"/>
    <n v="1"/>
    <n v="0"/>
    <n v="0"/>
    <n v="0"/>
    <n v="0"/>
    <n v="1"/>
    <n v="1"/>
    <m/>
    <m/>
  </r>
  <r>
    <x v="3"/>
    <x v="1"/>
    <x v="0"/>
    <d v="2014-04-22T00:00:00"/>
    <n v="2014.4"/>
    <n v="0"/>
    <n v="0"/>
    <n v="1"/>
    <n v="1"/>
    <n v="1"/>
    <n v="0"/>
    <n v="0"/>
    <n v="0"/>
    <n v="0"/>
    <n v="1"/>
    <n v="1"/>
    <m/>
    <m/>
  </r>
  <r>
    <x v="1"/>
    <x v="1"/>
    <x v="0"/>
    <d v="2014-04-22T00:00:00"/>
    <n v="2014.4"/>
    <n v="0"/>
    <n v="0"/>
    <n v="1"/>
    <n v="1"/>
    <n v="1"/>
    <n v="0"/>
    <n v="0"/>
    <n v="0"/>
    <n v="0"/>
    <n v="1"/>
    <n v="1"/>
    <m/>
    <m/>
  </r>
  <r>
    <x v="3"/>
    <x v="0"/>
    <x v="0"/>
    <d v="2014-04-22T00:00:00"/>
    <n v="2014.4"/>
    <n v="0"/>
    <n v="0"/>
    <n v="0"/>
    <n v="0"/>
    <n v="0"/>
    <n v="0"/>
    <n v="1"/>
    <n v="0"/>
    <n v="0"/>
    <n v="1"/>
    <n v="1"/>
    <m/>
    <m/>
  </r>
  <r>
    <x v="1"/>
    <x v="1"/>
    <x v="0"/>
    <d v="2014-04-24T00:00:00"/>
    <n v="2014.4"/>
    <n v="0"/>
    <n v="0"/>
    <n v="1"/>
    <n v="1"/>
    <n v="1"/>
    <n v="0"/>
    <n v="0"/>
    <n v="0"/>
    <n v="0"/>
    <n v="1"/>
    <n v="1"/>
    <m/>
    <m/>
  </r>
  <r>
    <x v="0"/>
    <x v="0"/>
    <x v="0"/>
    <d v="2014-04-24T00:00:00"/>
    <n v="2014.4"/>
    <n v="0"/>
    <n v="0"/>
    <n v="0"/>
    <n v="0"/>
    <n v="0"/>
    <n v="0"/>
    <n v="1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1"/>
    <x v="1"/>
    <x v="1"/>
    <n v="0"/>
    <m/>
    <n v="0"/>
    <n v="0"/>
    <n v="0"/>
    <n v="0"/>
    <n v="0"/>
    <n v="1"/>
    <n v="0"/>
    <n v="0"/>
    <n v="0"/>
    <n v="1"/>
    <n v="1"/>
    <m/>
    <m/>
  </r>
  <r>
    <x v="2"/>
    <x v="1"/>
    <x v="0"/>
    <d v="2014-04-25T00:00:00"/>
    <n v="2014.4"/>
    <n v="0"/>
    <n v="0"/>
    <n v="1"/>
    <n v="1"/>
    <n v="1"/>
    <n v="0"/>
    <n v="0"/>
    <n v="0"/>
    <n v="0"/>
    <n v="1"/>
    <n v="1"/>
    <m/>
    <m/>
  </r>
  <r>
    <x v="1"/>
    <x v="0"/>
    <x v="0"/>
    <d v="2014-04-25T00:00:00"/>
    <n v="2014.4"/>
    <n v="0"/>
    <n v="0"/>
    <n v="0"/>
    <n v="0"/>
    <n v="0"/>
    <n v="0"/>
    <n v="1"/>
    <n v="0"/>
    <n v="0"/>
    <n v="1"/>
    <n v="1"/>
    <m/>
    <m/>
  </r>
  <r>
    <x v="0"/>
    <x v="0"/>
    <x v="0"/>
    <d v="2014-04-28T00:00:00"/>
    <n v="2014.4"/>
    <n v="0"/>
    <n v="0"/>
    <n v="0"/>
    <n v="0"/>
    <n v="0"/>
    <n v="0"/>
    <n v="1"/>
    <n v="0"/>
    <n v="0"/>
    <n v="1"/>
    <n v="1"/>
    <m/>
    <m/>
  </r>
  <r>
    <x v="1"/>
    <x v="1"/>
    <x v="0"/>
    <d v="2014-04-30T00:00:00"/>
    <n v="2014.4"/>
    <n v="0"/>
    <n v="0"/>
    <n v="1"/>
    <n v="1"/>
    <n v="1"/>
    <n v="0"/>
    <n v="0"/>
    <n v="0"/>
    <n v="0"/>
    <n v="1"/>
    <n v="1"/>
    <m/>
    <m/>
  </r>
  <r>
    <x v="1"/>
    <x v="0"/>
    <x v="0"/>
    <d v="2014-04-30T00:00:00"/>
    <n v="2014.4"/>
    <n v="0"/>
    <n v="3"/>
    <n v="0"/>
    <n v="3"/>
    <n v="1"/>
    <n v="0"/>
    <n v="0"/>
    <n v="0"/>
    <n v="0"/>
    <n v="3"/>
    <n v="3"/>
    <m/>
    <m/>
  </r>
  <r>
    <x v="0"/>
    <x v="1"/>
    <x v="0"/>
    <d v="2014-05-02T00:00:00"/>
    <n v="2014.5"/>
    <n v="0"/>
    <n v="0"/>
    <n v="1"/>
    <n v="1"/>
    <n v="1"/>
    <n v="0"/>
    <n v="0"/>
    <n v="0"/>
    <n v="0"/>
    <n v="1"/>
    <n v="1"/>
    <m/>
    <m/>
  </r>
  <r>
    <x v="1"/>
    <x v="1"/>
    <x v="0"/>
    <d v="2014-05-05T00:00:00"/>
    <n v="2014.5"/>
    <n v="0"/>
    <n v="0"/>
    <n v="1"/>
    <n v="1"/>
    <n v="1"/>
    <n v="0"/>
    <n v="0"/>
    <n v="0"/>
    <n v="0"/>
    <n v="1"/>
    <n v="1"/>
    <m/>
    <m/>
  </r>
  <r>
    <x v="3"/>
    <x v="0"/>
    <x v="0"/>
    <d v="2014-05-07T00:00:00"/>
    <n v="2014.5"/>
    <n v="0"/>
    <n v="0"/>
    <n v="0"/>
    <n v="0"/>
    <n v="0"/>
    <n v="26"/>
    <n v="0"/>
    <n v="0"/>
    <n v="26"/>
    <n v="0"/>
    <n v="26"/>
    <m/>
    <m/>
  </r>
  <r>
    <x v="0"/>
    <x v="1"/>
    <x v="0"/>
    <d v="2014-05-08T00:00:00"/>
    <n v="2014.5"/>
    <n v="0"/>
    <n v="0"/>
    <n v="1"/>
    <n v="1"/>
    <n v="1"/>
    <n v="0"/>
    <n v="0"/>
    <n v="0"/>
    <n v="0"/>
    <n v="1"/>
    <n v="1"/>
    <m/>
    <m/>
  </r>
  <r>
    <x v="1"/>
    <x v="1"/>
    <x v="0"/>
    <d v="2014-05-12T00:00:00"/>
    <n v="2014.5"/>
    <n v="0"/>
    <n v="0"/>
    <n v="1"/>
    <n v="1"/>
    <n v="1"/>
    <n v="0"/>
    <n v="0"/>
    <n v="0"/>
    <n v="0"/>
    <n v="1"/>
    <n v="1"/>
    <m/>
    <m/>
  </r>
  <r>
    <x v="1"/>
    <x v="1"/>
    <x v="0"/>
    <d v="2014-05-12T00:00:00"/>
    <n v="2014.5"/>
    <n v="0"/>
    <n v="0"/>
    <n v="1"/>
    <n v="1"/>
    <n v="1"/>
    <n v="0"/>
    <n v="0"/>
    <n v="0"/>
    <n v="0"/>
    <n v="1"/>
    <n v="1"/>
    <m/>
    <m/>
  </r>
  <r>
    <x v="1"/>
    <x v="1"/>
    <x v="0"/>
    <d v="2014-05-12T00:00:00"/>
    <n v="2014.5"/>
    <n v="0"/>
    <n v="0"/>
    <n v="1"/>
    <n v="1"/>
    <n v="1"/>
    <n v="0"/>
    <n v="0"/>
    <n v="0"/>
    <n v="0"/>
    <n v="1"/>
    <n v="1"/>
    <m/>
    <m/>
  </r>
  <r>
    <x v="2"/>
    <x v="1"/>
    <x v="0"/>
    <d v="2014-05-12T00:00:00"/>
    <n v="2014.5"/>
    <n v="0"/>
    <n v="0"/>
    <n v="1"/>
    <n v="1"/>
    <n v="1"/>
    <n v="0"/>
    <n v="0"/>
    <n v="0"/>
    <n v="0"/>
    <n v="1"/>
    <n v="1"/>
    <m/>
    <m/>
  </r>
  <r>
    <x v="2"/>
    <x v="0"/>
    <x v="0"/>
    <d v="2014-05-13T00:00:00"/>
    <n v="2014.5"/>
    <n v="0"/>
    <n v="0"/>
    <n v="0"/>
    <n v="0"/>
    <n v="0"/>
    <n v="0"/>
    <n v="1"/>
    <n v="0"/>
    <n v="0"/>
    <n v="1"/>
    <n v="1"/>
    <m/>
    <m/>
  </r>
  <r>
    <x v="2"/>
    <x v="0"/>
    <x v="0"/>
    <d v="2014-05-13T00:00:00"/>
    <n v="2014.5"/>
    <n v="0"/>
    <n v="0"/>
    <n v="0"/>
    <n v="0"/>
    <n v="0"/>
    <n v="0"/>
    <n v="1"/>
    <n v="0"/>
    <n v="0"/>
    <n v="1"/>
    <n v="1"/>
    <m/>
    <m/>
  </r>
  <r>
    <x v="0"/>
    <x v="0"/>
    <x v="0"/>
    <d v="2014-05-15T00:00:00"/>
    <n v="2014.5"/>
    <n v="0"/>
    <n v="0"/>
    <n v="0"/>
    <n v="0"/>
    <n v="0"/>
    <n v="0"/>
    <n v="1"/>
    <n v="0"/>
    <n v="0"/>
    <n v="1"/>
    <n v="1"/>
    <m/>
    <m/>
  </r>
  <r>
    <x v="1"/>
    <x v="1"/>
    <x v="0"/>
    <d v="2014-05-16T00:00:00"/>
    <n v="2014.5"/>
    <n v="0"/>
    <n v="0"/>
    <n v="1"/>
    <n v="1"/>
    <n v="1"/>
    <n v="0"/>
    <n v="0"/>
    <n v="0"/>
    <n v="0"/>
    <n v="1"/>
    <n v="1"/>
    <m/>
    <m/>
  </r>
  <r>
    <x v="1"/>
    <x v="1"/>
    <x v="0"/>
    <d v="2014-05-16T00:00:00"/>
    <n v="2014.5"/>
    <n v="0"/>
    <n v="0"/>
    <n v="1"/>
    <n v="1"/>
    <n v="1"/>
    <n v="0"/>
    <n v="0"/>
    <n v="0"/>
    <n v="0"/>
    <n v="1"/>
    <n v="1"/>
    <m/>
    <m/>
  </r>
  <r>
    <x v="1"/>
    <x v="0"/>
    <x v="0"/>
    <d v="2014-05-16T00:00:00"/>
    <n v="2014.5"/>
    <n v="1"/>
    <n v="0"/>
    <n v="0"/>
    <n v="1"/>
    <n v="1"/>
    <n v="0"/>
    <n v="0"/>
    <n v="0"/>
    <n v="0"/>
    <n v="1"/>
    <n v="1"/>
    <m/>
    <m/>
  </r>
  <r>
    <x v="0"/>
    <x v="0"/>
    <x v="0"/>
    <d v="2014-05-16T00:00:00"/>
    <n v="2014.5"/>
    <n v="0"/>
    <n v="1"/>
    <n v="0"/>
    <n v="1"/>
    <n v="1"/>
    <n v="0"/>
    <n v="0"/>
    <n v="0"/>
    <n v="0"/>
    <n v="1"/>
    <n v="1"/>
    <m/>
    <m/>
  </r>
  <r>
    <x v="1"/>
    <x v="0"/>
    <x v="0"/>
    <d v="2014-05-20T00:00:00"/>
    <n v="2014.5"/>
    <n v="0"/>
    <n v="0"/>
    <n v="0"/>
    <n v="0"/>
    <n v="0"/>
    <n v="0"/>
    <n v="1"/>
    <n v="0"/>
    <n v="0"/>
    <n v="1"/>
    <n v="1"/>
    <m/>
    <m/>
  </r>
  <r>
    <x v="3"/>
    <x v="1"/>
    <x v="0"/>
    <d v="2014-05-21T00:00:00"/>
    <n v="2014.5"/>
    <n v="0"/>
    <n v="1"/>
    <n v="0"/>
    <n v="1"/>
    <n v="1"/>
    <n v="0"/>
    <n v="0"/>
    <n v="0"/>
    <n v="0"/>
    <n v="1"/>
    <n v="1"/>
    <m/>
    <m/>
  </r>
  <r>
    <x v="1"/>
    <x v="0"/>
    <x v="0"/>
    <d v="2014-05-21T00:00:00"/>
    <n v="2014.5"/>
    <n v="0"/>
    <n v="0"/>
    <n v="0"/>
    <n v="0"/>
    <n v="0"/>
    <n v="0"/>
    <n v="1"/>
    <n v="0"/>
    <n v="0"/>
    <n v="1"/>
    <n v="1"/>
    <m/>
    <m/>
  </r>
  <r>
    <x v="1"/>
    <x v="1"/>
    <x v="0"/>
    <d v="2014-05-22T00:00:00"/>
    <n v="2014.5"/>
    <n v="0"/>
    <n v="0"/>
    <n v="1"/>
    <n v="1"/>
    <n v="1"/>
    <n v="0"/>
    <n v="0"/>
    <n v="0"/>
    <n v="0"/>
    <n v="1"/>
    <n v="1"/>
    <m/>
    <m/>
  </r>
  <r>
    <x v="0"/>
    <x v="0"/>
    <x v="0"/>
    <d v="2014-05-27T00:00:00"/>
    <n v="2014.5"/>
    <n v="0"/>
    <n v="0"/>
    <n v="3"/>
    <n v="3"/>
    <n v="1"/>
    <n v="0"/>
    <n v="0"/>
    <n v="0"/>
    <n v="0"/>
    <n v="3"/>
    <n v="3"/>
    <m/>
    <m/>
  </r>
  <r>
    <x v="3"/>
    <x v="1"/>
    <x v="0"/>
    <d v="2014-05-28T00:00:00"/>
    <n v="2014.5"/>
    <n v="0"/>
    <n v="0"/>
    <n v="1"/>
    <n v="1"/>
    <n v="1"/>
    <n v="0"/>
    <n v="0"/>
    <n v="0"/>
    <n v="0"/>
    <n v="1"/>
    <n v="1"/>
    <m/>
    <m/>
  </r>
  <r>
    <x v="1"/>
    <x v="1"/>
    <x v="0"/>
    <d v="2014-05-28T00:00:00"/>
    <n v="2014.5"/>
    <n v="0"/>
    <n v="0"/>
    <n v="1"/>
    <n v="1"/>
    <n v="1"/>
    <n v="0"/>
    <n v="0"/>
    <n v="0"/>
    <n v="0"/>
    <n v="1"/>
    <n v="1"/>
    <m/>
    <m/>
  </r>
  <r>
    <x v="3"/>
    <x v="0"/>
    <x v="0"/>
    <d v="2014-05-28T00:00:00"/>
    <n v="2014.5"/>
    <n v="16"/>
    <n v="0"/>
    <n v="11"/>
    <n v="27"/>
    <n v="1"/>
    <n v="0"/>
    <n v="0"/>
    <n v="0"/>
    <n v="27"/>
    <n v="0"/>
    <n v="27"/>
    <m/>
    <m/>
  </r>
  <r>
    <x v="1"/>
    <x v="1"/>
    <x v="0"/>
    <d v="2014-05-29T00:00:00"/>
    <n v="2014.5"/>
    <n v="0"/>
    <n v="0"/>
    <n v="1"/>
    <n v="1"/>
    <n v="1"/>
    <n v="0"/>
    <n v="0"/>
    <n v="0"/>
    <n v="0"/>
    <n v="1"/>
    <n v="1"/>
    <m/>
    <m/>
  </r>
  <r>
    <x v="2"/>
    <x v="1"/>
    <x v="0"/>
    <d v="2014-05-29T00:00:00"/>
    <n v="2014.5"/>
    <n v="0"/>
    <n v="1"/>
    <n v="0"/>
    <n v="1"/>
    <n v="1"/>
    <n v="0"/>
    <n v="0"/>
    <n v="0"/>
    <n v="0"/>
    <n v="1"/>
    <n v="1"/>
    <m/>
    <m/>
  </r>
  <r>
    <x v="2"/>
    <x v="1"/>
    <x v="0"/>
    <d v="2014-05-29T00:00:00"/>
    <n v="2014.5"/>
    <n v="0"/>
    <n v="0"/>
    <n v="1"/>
    <n v="1"/>
    <n v="1"/>
    <n v="0"/>
    <n v="0"/>
    <n v="0"/>
    <n v="0"/>
    <n v="1"/>
    <n v="1"/>
    <m/>
    <m/>
  </r>
  <r>
    <x v="0"/>
    <x v="0"/>
    <x v="0"/>
    <d v="2014-05-30T00:00:00"/>
    <n v="2014.5"/>
    <n v="0"/>
    <n v="0"/>
    <n v="0"/>
    <n v="0"/>
    <n v="0"/>
    <n v="0"/>
    <n v="1"/>
    <n v="0"/>
    <n v="0"/>
    <n v="1"/>
    <n v="1"/>
    <m/>
    <m/>
  </r>
  <r>
    <x v="1"/>
    <x v="0"/>
    <x v="0"/>
    <d v="2014-05-30T00:00:00"/>
    <n v="2014.5"/>
    <n v="0"/>
    <n v="0"/>
    <n v="3"/>
    <n v="3"/>
    <n v="1"/>
    <n v="0"/>
    <n v="0"/>
    <n v="0"/>
    <n v="0"/>
    <n v="3"/>
    <n v="3"/>
    <m/>
    <m/>
  </r>
  <r>
    <x v="2"/>
    <x v="1"/>
    <x v="0"/>
    <d v="2014-06-04T00:00:00"/>
    <n v="2014.6"/>
    <n v="0"/>
    <n v="0"/>
    <n v="1"/>
    <n v="1"/>
    <n v="1"/>
    <n v="0"/>
    <n v="0"/>
    <n v="0"/>
    <n v="0"/>
    <n v="1"/>
    <n v="1"/>
    <m/>
    <m/>
  </r>
  <r>
    <x v="4"/>
    <x v="0"/>
    <x v="0"/>
    <d v="2014-06-04T00:00:00"/>
    <n v="2014.6"/>
    <n v="0"/>
    <n v="0"/>
    <n v="26"/>
    <n v="26"/>
    <n v="0.2"/>
    <n v="0"/>
    <n v="103"/>
    <n v="1"/>
    <n v="130"/>
    <n v="0"/>
    <n v="130"/>
    <m/>
    <m/>
  </r>
  <r>
    <x v="0"/>
    <x v="0"/>
    <x v="0"/>
    <d v="2014-06-05T00:00:00"/>
    <n v="2014.6"/>
    <n v="0"/>
    <n v="0"/>
    <n v="1"/>
    <n v="1"/>
    <n v="1"/>
    <n v="0"/>
    <n v="0"/>
    <n v="0"/>
    <n v="0"/>
    <n v="1"/>
    <n v="1"/>
    <m/>
    <m/>
  </r>
  <r>
    <x v="2"/>
    <x v="1"/>
    <x v="0"/>
    <d v="2014-06-06T00:00:00"/>
    <n v="2014.6"/>
    <n v="0"/>
    <n v="0"/>
    <n v="1"/>
    <n v="1"/>
    <n v="1"/>
    <n v="0"/>
    <n v="0"/>
    <n v="0"/>
    <n v="0"/>
    <n v="1"/>
    <n v="1"/>
    <m/>
    <m/>
  </r>
  <r>
    <x v="3"/>
    <x v="1"/>
    <x v="0"/>
    <d v="2014-06-09T00:00:00"/>
    <n v="2014.6"/>
    <n v="0"/>
    <n v="1"/>
    <n v="0"/>
    <n v="1"/>
    <n v="1"/>
    <n v="0"/>
    <n v="0"/>
    <n v="0"/>
    <n v="0"/>
    <n v="1"/>
    <n v="1"/>
    <m/>
    <m/>
  </r>
  <r>
    <x v="0"/>
    <x v="1"/>
    <x v="0"/>
    <d v="2014-06-09T00:00:00"/>
    <n v="2014.6"/>
    <n v="0"/>
    <n v="0"/>
    <n v="1"/>
    <n v="1"/>
    <n v="1"/>
    <n v="0"/>
    <n v="0"/>
    <n v="0"/>
    <n v="0"/>
    <n v="1"/>
    <n v="1"/>
    <m/>
    <m/>
  </r>
  <r>
    <x v="3"/>
    <x v="0"/>
    <x v="0"/>
    <d v="2014-06-11T00:00:00"/>
    <n v="2014.6"/>
    <n v="40"/>
    <n v="1"/>
    <n v="0"/>
    <n v="41"/>
    <n v="1"/>
    <n v="0"/>
    <n v="0"/>
    <n v="0"/>
    <n v="41"/>
    <n v="0"/>
    <n v="41"/>
    <m/>
    <m/>
  </r>
  <r>
    <x v="3"/>
    <x v="0"/>
    <x v="0"/>
    <d v="2014-06-11T00:00:00"/>
    <n v="2014.6"/>
    <n v="0"/>
    <n v="160"/>
    <n v="0"/>
    <n v="160"/>
    <n v="1"/>
    <n v="0"/>
    <n v="0"/>
    <n v="0"/>
    <n v="160"/>
    <n v="0"/>
    <n v="160"/>
    <m/>
    <m/>
  </r>
  <r>
    <x v="1"/>
    <x v="1"/>
    <x v="0"/>
    <d v="2014-06-12T00:00:00"/>
    <n v="2014.6"/>
    <n v="0"/>
    <n v="0"/>
    <n v="1"/>
    <n v="1"/>
    <n v="1"/>
    <n v="0"/>
    <n v="0"/>
    <n v="0"/>
    <n v="0"/>
    <n v="1"/>
    <n v="1"/>
    <m/>
    <m/>
  </r>
  <r>
    <x v="1"/>
    <x v="1"/>
    <x v="0"/>
    <d v="2014-06-13T00:00:00"/>
    <n v="2014.6"/>
    <n v="0"/>
    <n v="0"/>
    <n v="1"/>
    <n v="1"/>
    <n v="1"/>
    <n v="0"/>
    <n v="0"/>
    <n v="0"/>
    <n v="0"/>
    <n v="1"/>
    <n v="1"/>
    <m/>
    <m/>
  </r>
  <r>
    <x v="1"/>
    <x v="1"/>
    <x v="0"/>
    <d v="2014-06-13T00:00:00"/>
    <n v="2014.6"/>
    <n v="0"/>
    <n v="0"/>
    <n v="1"/>
    <n v="1"/>
    <n v="1"/>
    <n v="0"/>
    <n v="0"/>
    <n v="0"/>
    <n v="0"/>
    <n v="1"/>
    <n v="1"/>
    <m/>
    <m/>
  </r>
  <r>
    <x v="3"/>
    <x v="1"/>
    <x v="0"/>
    <d v="2014-06-16T00:00:00"/>
    <n v="2014.6"/>
    <n v="0"/>
    <n v="0"/>
    <n v="1"/>
    <n v="1"/>
    <n v="1"/>
    <n v="0"/>
    <n v="0"/>
    <n v="0"/>
    <n v="0"/>
    <n v="1"/>
    <n v="1"/>
    <m/>
    <m/>
  </r>
  <r>
    <x v="3"/>
    <x v="0"/>
    <x v="0"/>
    <d v="2014-06-16T00:00:00"/>
    <n v="2014.6"/>
    <n v="0"/>
    <n v="0"/>
    <n v="17"/>
    <n v="17"/>
    <n v="1"/>
    <n v="0"/>
    <n v="0"/>
    <n v="0"/>
    <n v="17"/>
    <n v="0"/>
    <n v="17"/>
    <m/>
    <m/>
  </r>
  <r>
    <x v="3"/>
    <x v="0"/>
    <x v="0"/>
    <d v="2014-06-16T00:00:00"/>
    <n v="2014.6"/>
    <n v="0"/>
    <n v="0"/>
    <n v="27"/>
    <n v="27"/>
    <n v="1"/>
    <n v="0"/>
    <n v="0"/>
    <n v="0"/>
    <n v="27"/>
    <n v="0"/>
    <n v="27"/>
    <m/>
    <m/>
  </r>
  <r>
    <x v="2"/>
    <x v="1"/>
    <x v="0"/>
    <d v="2014-06-17T00:00:00"/>
    <n v="2014.6"/>
    <n v="0"/>
    <n v="0"/>
    <n v="1"/>
    <n v="1"/>
    <n v="1"/>
    <n v="0"/>
    <n v="0"/>
    <n v="0"/>
    <n v="0"/>
    <n v="1"/>
    <n v="1"/>
    <m/>
    <m/>
  </r>
  <r>
    <x v="0"/>
    <x v="0"/>
    <x v="0"/>
    <d v="2014-06-17T00:00:00"/>
    <n v="2014.6"/>
    <n v="0"/>
    <n v="0"/>
    <n v="0"/>
    <n v="0"/>
    <n v="0"/>
    <n v="0"/>
    <n v="1"/>
    <n v="0"/>
    <n v="0"/>
    <n v="1"/>
    <n v="1"/>
    <m/>
    <m/>
  </r>
  <r>
    <x v="1"/>
    <x v="1"/>
    <x v="0"/>
    <d v="2014-06-19T00:00:00"/>
    <n v="2014.6"/>
    <n v="0"/>
    <n v="1"/>
    <n v="0"/>
    <n v="1"/>
    <n v="1"/>
    <n v="0"/>
    <n v="0"/>
    <n v="0"/>
    <n v="0"/>
    <n v="1"/>
    <n v="1"/>
    <m/>
    <m/>
  </r>
  <r>
    <x v="4"/>
    <x v="0"/>
    <x v="0"/>
    <d v="2014-06-19T00:00:00"/>
    <n v="2014.6"/>
    <n v="0"/>
    <n v="0"/>
    <n v="30"/>
    <n v="30"/>
    <n v="1"/>
    <n v="0"/>
    <n v="0"/>
    <n v="0"/>
    <n v="30"/>
    <n v="0"/>
    <n v="30"/>
    <m/>
    <m/>
  </r>
  <r>
    <x v="4"/>
    <x v="0"/>
    <x v="0"/>
    <d v="2014-06-19T00:00:00"/>
    <n v="2014.6"/>
    <n v="0"/>
    <n v="0"/>
    <n v="41"/>
    <n v="41"/>
    <n v="1"/>
    <n v="0"/>
    <n v="0"/>
    <n v="0"/>
    <n v="41"/>
    <n v="0"/>
    <n v="41"/>
    <m/>
    <m/>
  </r>
  <r>
    <x v="3"/>
    <x v="0"/>
    <x v="0"/>
    <d v="2014-06-23T00:00:00"/>
    <n v="2014.6"/>
    <n v="42"/>
    <n v="1"/>
    <n v="0"/>
    <n v="43"/>
    <n v="0.97727272727272729"/>
    <n v="0"/>
    <n v="0"/>
    <n v="1"/>
    <n v="44"/>
    <n v="0"/>
    <n v="44"/>
    <m/>
    <m/>
  </r>
  <r>
    <x v="1"/>
    <x v="1"/>
    <x v="0"/>
    <d v="2014-06-24T00:00:00"/>
    <n v="2014.6"/>
    <n v="0"/>
    <n v="0"/>
    <n v="1"/>
    <n v="1"/>
    <n v="1"/>
    <n v="0"/>
    <n v="0"/>
    <n v="0"/>
    <n v="0"/>
    <n v="1"/>
    <n v="1"/>
    <m/>
    <m/>
  </r>
  <r>
    <x v="3"/>
    <x v="0"/>
    <x v="0"/>
    <d v="2014-06-24T00:00:00"/>
    <n v="2014.6"/>
    <n v="0"/>
    <n v="0"/>
    <n v="90"/>
    <n v="90"/>
    <n v="0.98901098901098905"/>
    <n v="0"/>
    <n v="0"/>
    <n v="1"/>
    <n v="91"/>
    <n v="0"/>
    <n v="91"/>
    <m/>
    <m/>
  </r>
  <r>
    <x v="3"/>
    <x v="1"/>
    <x v="0"/>
    <d v="2014-06-25T00:00:00"/>
    <n v="2014.6"/>
    <n v="0"/>
    <n v="0"/>
    <n v="1"/>
    <n v="1"/>
    <n v="1"/>
    <n v="0"/>
    <n v="0"/>
    <n v="0"/>
    <n v="0"/>
    <n v="1"/>
    <n v="1"/>
    <m/>
    <m/>
  </r>
  <r>
    <x v="1"/>
    <x v="1"/>
    <x v="0"/>
    <d v="2014-06-25T00:00:00"/>
    <n v="2014.6"/>
    <n v="0"/>
    <n v="0"/>
    <n v="1"/>
    <n v="1"/>
    <n v="1"/>
    <n v="0"/>
    <n v="0"/>
    <n v="0"/>
    <n v="0"/>
    <n v="1"/>
    <n v="1"/>
    <m/>
    <m/>
  </r>
  <r>
    <x v="1"/>
    <x v="1"/>
    <x v="0"/>
    <d v="2014-06-25T00:00:00"/>
    <n v="2014.6"/>
    <n v="0"/>
    <n v="0"/>
    <n v="1"/>
    <n v="1"/>
    <n v="1"/>
    <n v="0"/>
    <n v="0"/>
    <n v="0"/>
    <n v="0"/>
    <n v="1"/>
    <n v="1"/>
    <m/>
    <m/>
  </r>
  <r>
    <x v="2"/>
    <x v="1"/>
    <x v="0"/>
    <d v="2014-06-25T00:00:00"/>
    <n v="2014.6"/>
    <n v="0"/>
    <n v="0"/>
    <n v="1"/>
    <n v="1"/>
    <n v="1"/>
    <n v="0"/>
    <n v="0"/>
    <n v="0"/>
    <n v="0"/>
    <n v="1"/>
    <n v="1"/>
    <m/>
    <m/>
  </r>
  <r>
    <x v="1"/>
    <x v="0"/>
    <x v="0"/>
    <d v="2014-06-25T00:00:00"/>
    <n v="2014.6"/>
    <n v="0"/>
    <n v="0"/>
    <n v="0"/>
    <n v="0"/>
    <n v="0"/>
    <n v="0"/>
    <n v="1"/>
    <n v="0"/>
    <n v="0"/>
    <n v="1"/>
    <n v="1"/>
    <m/>
    <m/>
  </r>
  <r>
    <x v="4"/>
    <x v="0"/>
    <x v="0"/>
    <d v="2014-06-25T00:00:00"/>
    <n v="2014.6"/>
    <n v="0"/>
    <n v="0"/>
    <n v="10"/>
    <n v="10"/>
    <n v="0.55555555555555558"/>
    <n v="0"/>
    <n v="8"/>
    <n v="0"/>
    <n v="18"/>
    <n v="0"/>
    <n v="18"/>
    <m/>
    <m/>
  </r>
  <r>
    <x v="4"/>
    <x v="0"/>
    <x v="0"/>
    <d v="2014-06-25T00:00:00"/>
    <n v="2014.6"/>
    <n v="0"/>
    <n v="0"/>
    <n v="10"/>
    <n v="10"/>
    <n v="0.55555555555555558"/>
    <n v="0"/>
    <n v="8"/>
    <n v="0"/>
    <n v="18"/>
    <n v="0"/>
    <n v="18"/>
    <m/>
    <m/>
  </r>
  <r>
    <x v="4"/>
    <x v="0"/>
    <x v="0"/>
    <d v="2014-06-25T00:00:00"/>
    <n v="2014.6"/>
    <n v="0"/>
    <n v="0"/>
    <n v="11"/>
    <n v="11"/>
    <n v="0.61111111111111116"/>
    <n v="0"/>
    <n v="7"/>
    <n v="0"/>
    <n v="18"/>
    <n v="0"/>
    <n v="18"/>
    <m/>
    <m/>
  </r>
  <r>
    <x v="4"/>
    <x v="0"/>
    <x v="0"/>
    <d v="2014-06-25T00:00:00"/>
    <n v="2014.6"/>
    <n v="0"/>
    <n v="0"/>
    <n v="41"/>
    <n v="41"/>
    <n v="0.80392156862745101"/>
    <n v="0"/>
    <n v="10"/>
    <n v="0"/>
    <n v="51"/>
    <n v="0"/>
    <n v="51"/>
    <m/>
    <m/>
  </r>
  <r>
    <x v="3"/>
    <x v="0"/>
    <x v="0"/>
    <d v="2014-06-26T00:00:00"/>
    <n v="2014.6"/>
    <n v="0"/>
    <n v="0"/>
    <n v="0"/>
    <n v="0"/>
    <n v="0"/>
    <n v="0"/>
    <n v="1"/>
    <n v="0"/>
    <n v="0"/>
    <n v="1"/>
    <n v="1"/>
    <m/>
    <m/>
  </r>
  <r>
    <x v="1"/>
    <x v="0"/>
    <x v="0"/>
    <d v="2014-06-26T00:00:00"/>
    <n v="2014.6"/>
    <n v="0"/>
    <n v="0"/>
    <n v="0"/>
    <n v="0"/>
    <n v="0"/>
    <n v="0"/>
    <n v="1"/>
    <n v="0"/>
    <n v="0"/>
    <n v="1"/>
    <n v="1"/>
    <m/>
    <m/>
  </r>
  <r>
    <x v="2"/>
    <x v="0"/>
    <x v="0"/>
    <d v="2014-06-26T00:00:00"/>
    <n v="2014.6"/>
    <n v="0"/>
    <n v="0"/>
    <n v="0"/>
    <n v="0"/>
    <n v="0"/>
    <n v="0"/>
    <n v="1"/>
    <n v="0"/>
    <n v="0"/>
    <n v="1"/>
    <n v="1"/>
    <m/>
    <m/>
  </r>
  <r>
    <x v="1"/>
    <x v="0"/>
    <x v="0"/>
    <d v="2014-06-26T00:00:00"/>
    <n v="2014.6"/>
    <n v="0"/>
    <n v="0"/>
    <n v="288"/>
    <n v="288"/>
    <n v="1"/>
    <n v="0"/>
    <n v="0"/>
    <n v="0"/>
    <n v="0"/>
    <n v="288"/>
    <n v="288"/>
    <m/>
    <m/>
  </r>
  <r>
    <x v="0"/>
    <x v="0"/>
    <x v="0"/>
    <d v="2014-06-27T00:00:00"/>
    <n v="2014.6"/>
    <n v="0"/>
    <n v="0"/>
    <n v="0"/>
    <n v="0"/>
    <n v="0"/>
    <n v="0"/>
    <n v="1"/>
    <n v="0"/>
    <n v="0"/>
    <n v="1"/>
    <n v="1"/>
    <m/>
    <m/>
  </r>
  <r>
    <x v="2"/>
    <x v="0"/>
    <x v="0"/>
    <d v="2014-06-27T00:00:00"/>
    <n v="2014.6"/>
    <n v="0"/>
    <n v="0"/>
    <n v="0"/>
    <n v="0"/>
    <n v="0"/>
    <n v="0"/>
    <n v="1"/>
    <n v="0"/>
    <n v="0"/>
    <n v="1"/>
    <n v="1"/>
    <m/>
    <m/>
  </r>
  <r>
    <x v="3"/>
    <x v="0"/>
    <x v="0"/>
    <d v="2014-06-27T00:00:00"/>
    <n v="2014.6"/>
    <n v="0"/>
    <n v="0"/>
    <n v="0"/>
    <n v="0"/>
    <n v="0"/>
    <n v="0"/>
    <n v="0"/>
    <n v="0"/>
    <n v="0"/>
    <n v="0"/>
    <n v="15"/>
    <m/>
    <m/>
  </r>
  <r>
    <x v="3"/>
    <x v="0"/>
    <x v="0"/>
    <d v="2014-06-27T00:00:00"/>
    <n v="2014.6"/>
    <n v="0"/>
    <n v="0"/>
    <n v="0"/>
    <n v="0"/>
    <n v="0"/>
    <n v="0"/>
    <n v="0"/>
    <n v="0"/>
    <n v="0"/>
    <n v="0"/>
    <n v="18"/>
    <m/>
    <m/>
  </r>
  <r>
    <x v="3"/>
    <x v="0"/>
    <x v="0"/>
    <d v="2014-06-27T00:00:00"/>
    <n v="2014.6"/>
    <n v="0"/>
    <n v="0"/>
    <n v="24"/>
    <n v="24"/>
    <n v="1"/>
    <n v="0"/>
    <n v="0"/>
    <n v="0"/>
    <n v="24"/>
    <n v="0"/>
    <n v="24"/>
    <m/>
    <m/>
  </r>
  <r>
    <x v="3"/>
    <x v="0"/>
    <x v="0"/>
    <d v="2014-06-27T00:00:00"/>
    <n v="2014.6"/>
    <n v="0"/>
    <n v="0"/>
    <n v="26"/>
    <n v="26"/>
    <n v="1"/>
    <n v="0"/>
    <n v="0"/>
    <n v="0"/>
    <n v="26"/>
    <n v="0"/>
    <n v="26"/>
    <m/>
    <m/>
  </r>
  <r>
    <x v="3"/>
    <x v="0"/>
    <x v="0"/>
    <d v="2014-06-27T00:00:00"/>
    <n v="2014.6"/>
    <n v="0"/>
    <n v="0"/>
    <n v="27"/>
    <n v="27"/>
    <n v="1"/>
    <n v="0"/>
    <n v="0"/>
    <n v="0"/>
    <n v="27"/>
    <n v="0"/>
    <n v="27"/>
    <m/>
    <m/>
  </r>
  <r>
    <x v="3"/>
    <x v="0"/>
    <x v="0"/>
    <d v="2014-06-27T00:00:00"/>
    <n v="2014.6"/>
    <n v="0"/>
    <n v="0"/>
    <n v="38"/>
    <n v="38"/>
    <n v="1"/>
    <n v="0"/>
    <n v="0"/>
    <n v="0"/>
    <n v="38"/>
    <n v="0"/>
    <n v="38"/>
    <m/>
    <m/>
  </r>
  <r>
    <x v="3"/>
    <x v="0"/>
    <x v="0"/>
    <d v="2014-06-27T00:00:00"/>
    <n v="2014.6"/>
    <n v="0"/>
    <n v="0"/>
    <n v="0"/>
    <n v="0"/>
    <n v="0"/>
    <n v="0"/>
    <n v="0"/>
    <n v="0"/>
    <n v="0"/>
    <n v="0"/>
    <n v="40"/>
    <m/>
    <m/>
  </r>
  <r>
    <x v="3"/>
    <x v="0"/>
    <x v="0"/>
    <d v="2014-06-27T00:00:00"/>
    <n v="2014.6"/>
    <n v="0"/>
    <n v="0"/>
    <n v="0"/>
    <n v="0"/>
    <n v="0"/>
    <n v="0"/>
    <n v="0"/>
    <n v="0"/>
    <n v="0"/>
    <n v="0"/>
    <n v="44"/>
    <m/>
    <m/>
  </r>
  <r>
    <x v="3"/>
    <x v="0"/>
    <x v="0"/>
    <d v="2014-06-27T00:00:00"/>
    <n v="2014.6"/>
    <n v="0"/>
    <n v="0"/>
    <n v="44"/>
    <n v="44"/>
    <n v="1"/>
    <n v="0"/>
    <n v="0"/>
    <n v="0"/>
    <n v="44"/>
    <n v="0"/>
    <n v="44"/>
    <m/>
    <m/>
  </r>
  <r>
    <x v="3"/>
    <x v="0"/>
    <x v="0"/>
    <d v="2014-06-27T00:00:00"/>
    <n v="2014.6"/>
    <n v="0"/>
    <n v="0"/>
    <n v="0"/>
    <n v="0"/>
    <n v="0"/>
    <n v="0"/>
    <n v="0"/>
    <n v="0"/>
    <n v="0"/>
    <n v="0"/>
    <n v="54"/>
    <m/>
    <m/>
  </r>
  <r>
    <x v="0"/>
    <x v="0"/>
    <x v="0"/>
    <d v="2014-06-27T00:00:00"/>
    <n v="2014.6"/>
    <n v="0"/>
    <n v="151"/>
    <n v="0"/>
    <n v="151"/>
    <n v="1"/>
    <n v="0"/>
    <n v="0"/>
    <n v="0"/>
    <n v="151"/>
    <n v="0"/>
    <n v="151"/>
    <m/>
    <m/>
  </r>
  <r>
    <x v="4"/>
    <x v="0"/>
    <x v="0"/>
    <d v="2014-06-27T00:00:00"/>
    <n v="2014.6"/>
    <n v="189"/>
    <n v="32"/>
    <n v="21"/>
    <n v="242"/>
    <n v="0.98775510204081629"/>
    <n v="2"/>
    <n v="1"/>
    <n v="0"/>
    <n v="245"/>
    <n v="0"/>
    <n v="245"/>
    <m/>
    <m/>
  </r>
  <r>
    <x v="4"/>
    <x v="0"/>
    <x v="0"/>
    <d v="2014-06-27T00:00:00"/>
    <n v="2014.6"/>
    <n v="184"/>
    <n v="29"/>
    <n v="20"/>
    <n v="233"/>
    <n v="0.95102040816326527"/>
    <n v="9"/>
    <n v="3"/>
    <n v="0"/>
    <n v="241"/>
    <n v="4"/>
    <n v="245"/>
    <m/>
    <m/>
  </r>
  <r>
    <x v="1"/>
    <x v="1"/>
    <x v="0"/>
    <d v="2014-06-30T00:00:00"/>
    <n v="2014.6"/>
    <n v="0"/>
    <n v="0"/>
    <n v="1"/>
    <n v="1"/>
    <n v="1"/>
    <n v="0"/>
    <n v="0"/>
    <n v="0"/>
    <n v="0"/>
    <n v="1"/>
    <n v="1"/>
    <m/>
    <m/>
  </r>
  <r>
    <x v="3"/>
    <x v="0"/>
    <x v="0"/>
    <d v="2014-06-30T00:00:00"/>
    <n v="2014.6"/>
    <n v="0"/>
    <n v="0"/>
    <n v="83"/>
    <n v="83"/>
    <n v="0.98809523809523814"/>
    <n v="0"/>
    <n v="0"/>
    <n v="1"/>
    <n v="84"/>
    <n v="0"/>
    <n v="84"/>
    <m/>
    <m/>
  </r>
  <r>
    <x v="4"/>
    <x v="0"/>
    <x v="0"/>
    <d v="2014-06-30T00:00:00"/>
    <n v="2014.6"/>
    <n v="0"/>
    <n v="155"/>
    <n v="0"/>
    <n v="155"/>
    <n v="1"/>
    <n v="0"/>
    <n v="0"/>
    <n v="0"/>
    <n v="155"/>
    <n v="0"/>
    <n v="155"/>
    <m/>
    <m/>
  </r>
  <r>
    <x v="3"/>
    <x v="0"/>
    <x v="0"/>
    <d v="2014-06-30T00:00:00"/>
    <n v="2014.6"/>
    <n v="0"/>
    <n v="0"/>
    <n v="536"/>
    <n v="536"/>
    <n v="1"/>
    <n v="0"/>
    <n v="0"/>
    <n v="0"/>
    <n v="536"/>
    <n v="0"/>
    <n v="536"/>
    <m/>
    <m/>
  </r>
  <r>
    <x v="0"/>
    <x v="0"/>
    <x v="0"/>
    <d v="2014-07-01T00:00:00"/>
    <n v="2014.7"/>
    <n v="0"/>
    <n v="0"/>
    <n v="1"/>
    <n v="1"/>
    <n v="1"/>
    <n v="0"/>
    <n v="0"/>
    <n v="0"/>
    <n v="0"/>
    <n v="1"/>
    <n v="1"/>
    <m/>
    <m/>
  </r>
  <r>
    <x v="1"/>
    <x v="0"/>
    <x v="0"/>
    <d v="2014-07-01T00:00:00"/>
    <n v="2014.7"/>
    <n v="0"/>
    <n v="0"/>
    <n v="0"/>
    <n v="0"/>
    <n v="0"/>
    <n v="2"/>
    <n v="0"/>
    <n v="0"/>
    <n v="0"/>
    <n v="2"/>
    <n v="2"/>
    <m/>
    <m/>
  </r>
  <r>
    <x v="1"/>
    <x v="0"/>
    <x v="0"/>
    <d v="2014-07-07T00:00:00"/>
    <n v="2014.7"/>
    <n v="1"/>
    <n v="0"/>
    <n v="0"/>
    <n v="1"/>
    <n v="1"/>
    <n v="0"/>
    <n v="0"/>
    <n v="0"/>
    <n v="0"/>
    <n v="1"/>
    <n v="1"/>
    <m/>
    <m/>
  </r>
  <r>
    <x v="0"/>
    <x v="0"/>
    <x v="0"/>
    <d v="2014-07-07T00:00:00"/>
    <n v="2014.7"/>
    <n v="0"/>
    <n v="0"/>
    <n v="0"/>
    <n v="0"/>
    <n v="0"/>
    <n v="0"/>
    <n v="1"/>
    <n v="0"/>
    <n v="0"/>
    <n v="1"/>
    <n v="1"/>
    <m/>
    <m/>
  </r>
  <r>
    <x v="0"/>
    <x v="0"/>
    <x v="0"/>
    <d v="2014-07-07T00:00:00"/>
    <n v="2014.7"/>
    <n v="0"/>
    <n v="0"/>
    <n v="1"/>
    <n v="1"/>
    <n v="1"/>
    <n v="0"/>
    <n v="0"/>
    <n v="0"/>
    <n v="0"/>
    <n v="1"/>
    <n v="1"/>
    <m/>
    <m/>
  </r>
  <r>
    <x v="0"/>
    <x v="1"/>
    <x v="0"/>
    <d v="2014-07-09T00:00:00"/>
    <n v="2014.7"/>
    <n v="0"/>
    <n v="0"/>
    <n v="1"/>
    <n v="1"/>
    <n v="1"/>
    <n v="0"/>
    <n v="0"/>
    <n v="0"/>
    <n v="0"/>
    <n v="1"/>
    <n v="1"/>
    <m/>
    <m/>
  </r>
  <r>
    <x v="3"/>
    <x v="0"/>
    <x v="0"/>
    <d v="2014-07-11T00:00:00"/>
    <n v="2014.7"/>
    <n v="0"/>
    <n v="0"/>
    <n v="0"/>
    <n v="0"/>
    <n v="0"/>
    <n v="0"/>
    <n v="1"/>
    <n v="0"/>
    <n v="0"/>
    <n v="1"/>
    <n v="1"/>
    <m/>
    <m/>
  </r>
  <r>
    <x v="2"/>
    <x v="0"/>
    <x v="0"/>
    <d v="2014-07-14T00:00:00"/>
    <n v="2014.7"/>
    <n v="0"/>
    <n v="0"/>
    <n v="0"/>
    <n v="0"/>
    <n v="0"/>
    <n v="0"/>
    <n v="1"/>
    <n v="0"/>
    <n v="0"/>
    <n v="1"/>
    <n v="1"/>
    <m/>
    <m/>
  </r>
  <r>
    <x v="1"/>
    <x v="0"/>
    <x v="0"/>
    <d v="2014-07-16T00:00:00"/>
    <n v="2014.7"/>
    <n v="0"/>
    <n v="0"/>
    <n v="0"/>
    <n v="0"/>
    <n v="0"/>
    <n v="0"/>
    <n v="1"/>
    <n v="0"/>
    <n v="0"/>
    <n v="1"/>
    <n v="1"/>
    <m/>
    <m/>
  </r>
  <r>
    <x v="0"/>
    <x v="0"/>
    <x v="0"/>
    <d v="2014-07-16T00:00:00"/>
    <n v="2014.7"/>
    <n v="0"/>
    <n v="0"/>
    <n v="0"/>
    <n v="0"/>
    <n v="0"/>
    <n v="0"/>
    <n v="1"/>
    <n v="0"/>
    <n v="0"/>
    <n v="1"/>
    <n v="1"/>
    <m/>
    <m/>
  </r>
  <r>
    <x v="3"/>
    <x v="1"/>
    <x v="0"/>
    <d v="2014-07-17T00:00:00"/>
    <n v="2014.7"/>
    <n v="0"/>
    <n v="0"/>
    <n v="1"/>
    <n v="1"/>
    <n v="1"/>
    <n v="0"/>
    <n v="0"/>
    <n v="0"/>
    <n v="0"/>
    <n v="1"/>
    <n v="1"/>
    <m/>
    <m/>
  </r>
  <r>
    <x v="1"/>
    <x v="0"/>
    <x v="0"/>
    <d v="2014-07-17T00:00:00"/>
    <n v="2014.7"/>
    <n v="0"/>
    <n v="0"/>
    <n v="0"/>
    <n v="0"/>
    <n v="0"/>
    <n v="0"/>
    <n v="1"/>
    <n v="0"/>
    <n v="0"/>
    <n v="1"/>
    <n v="1"/>
    <m/>
    <m/>
  </r>
  <r>
    <x v="0"/>
    <x v="0"/>
    <x v="0"/>
    <d v="2014-07-17T00:00:00"/>
    <n v="2014.7"/>
    <n v="0"/>
    <n v="0"/>
    <n v="0"/>
    <n v="0"/>
    <n v="0"/>
    <n v="0"/>
    <n v="1"/>
    <n v="0"/>
    <n v="0"/>
    <n v="1"/>
    <n v="1"/>
    <m/>
    <m/>
  </r>
  <r>
    <x v="2"/>
    <x v="1"/>
    <x v="0"/>
    <d v="2014-07-24T00:00:00"/>
    <n v="2014.7"/>
    <n v="0"/>
    <n v="0"/>
    <n v="1"/>
    <n v="1"/>
    <n v="1"/>
    <n v="0"/>
    <n v="0"/>
    <n v="0"/>
    <n v="0"/>
    <n v="1"/>
    <n v="1"/>
    <m/>
    <m/>
  </r>
  <r>
    <x v="1"/>
    <x v="0"/>
    <x v="0"/>
    <d v="2014-07-25T00:00:00"/>
    <n v="2014.7"/>
    <n v="0"/>
    <n v="0"/>
    <n v="0"/>
    <n v="0"/>
    <n v="0"/>
    <n v="0"/>
    <n v="1"/>
    <n v="0"/>
    <n v="0"/>
    <n v="1"/>
    <n v="1"/>
    <m/>
    <m/>
  </r>
  <r>
    <x v="1"/>
    <x v="1"/>
    <x v="0"/>
    <d v="2014-07-28T00:00:00"/>
    <n v="2014.7"/>
    <n v="0"/>
    <n v="0"/>
    <n v="1"/>
    <n v="1"/>
    <n v="1"/>
    <n v="0"/>
    <n v="0"/>
    <n v="0"/>
    <n v="0"/>
    <n v="1"/>
    <n v="1"/>
    <m/>
    <m/>
  </r>
  <r>
    <x v="0"/>
    <x v="0"/>
    <x v="0"/>
    <d v="2014-07-28T00:00:00"/>
    <n v="2014.7"/>
    <n v="0"/>
    <n v="0"/>
    <n v="0"/>
    <n v="0"/>
    <n v="0"/>
    <n v="0"/>
    <n v="1"/>
    <n v="0"/>
    <n v="0"/>
    <n v="1"/>
    <n v="1"/>
    <m/>
    <m/>
  </r>
  <r>
    <x v="0"/>
    <x v="1"/>
    <x v="0"/>
    <d v="2014-07-29T00:00:00"/>
    <n v="2014.7"/>
    <n v="0"/>
    <n v="0"/>
    <n v="1"/>
    <n v="1"/>
    <n v="1"/>
    <n v="0"/>
    <n v="0"/>
    <n v="0"/>
    <n v="0"/>
    <n v="1"/>
    <n v="1"/>
    <m/>
    <m/>
  </r>
  <r>
    <x v="1"/>
    <x v="0"/>
    <x v="0"/>
    <d v="2014-07-29T00:00:00"/>
    <n v="2014.7"/>
    <n v="0"/>
    <n v="0"/>
    <n v="4"/>
    <n v="4"/>
    <n v="1"/>
    <n v="0"/>
    <n v="0"/>
    <n v="0"/>
    <n v="0"/>
    <n v="4"/>
    <n v="4"/>
    <m/>
    <m/>
  </r>
  <r>
    <x v="1"/>
    <x v="1"/>
    <x v="0"/>
    <d v="2014-07-30T00:00:00"/>
    <n v="2014.7"/>
    <n v="0"/>
    <n v="0"/>
    <n v="1"/>
    <n v="1"/>
    <n v="1"/>
    <n v="0"/>
    <n v="0"/>
    <n v="0"/>
    <n v="0"/>
    <n v="1"/>
    <n v="1"/>
    <m/>
    <m/>
  </r>
  <r>
    <x v="0"/>
    <x v="1"/>
    <x v="0"/>
    <d v="2014-07-30T00:00:00"/>
    <n v="2014.7"/>
    <n v="0"/>
    <n v="0"/>
    <n v="1"/>
    <n v="1"/>
    <n v="1"/>
    <n v="0"/>
    <n v="0"/>
    <n v="0"/>
    <n v="0"/>
    <n v="1"/>
    <n v="1"/>
    <m/>
    <m/>
  </r>
  <r>
    <x v="1"/>
    <x v="1"/>
    <x v="0"/>
    <d v="2014-07-31T00:00:00"/>
    <n v="2014.7"/>
    <n v="0"/>
    <n v="1"/>
    <n v="0"/>
    <n v="1"/>
    <n v="1"/>
    <n v="0"/>
    <n v="0"/>
    <n v="0"/>
    <n v="0"/>
    <n v="1"/>
    <n v="1"/>
    <m/>
    <m/>
  </r>
  <r>
    <x v="3"/>
    <x v="0"/>
    <x v="0"/>
    <d v="2014-08-01T00:00:00"/>
    <n v="2014.8"/>
    <n v="0"/>
    <n v="0"/>
    <n v="0"/>
    <n v="0"/>
    <n v="0"/>
    <n v="0"/>
    <n v="1"/>
    <n v="0"/>
    <n v="0"/>
    <n v="1"/>
    <n v="1"/>
    <m/>
    <m/>
  </r>
  <r>
    <x v="3"/>
    <x v="0"/>
    <x v="0"/>
    <d v="2014-08-01T00:00:00"/>
    <n v="2014.8"/>
    <n v="0"/>
    <n v="0"/>
    <n v="2"/>
    <n v="2"/>
    <n v="1"/>
    <n v="0"/>
    <n v="0"/>
    <n v="0"/>
    <n v="0"/>
    <n v="2"/>
    <n v="2"/>
    <m/>
    <m/>
  </r>
  <r>
    <x v="1"/>
    <x v="0"/>
    <x v="0"/>
    <d v="2014-08-01T00:00:00"/>
    <n v="2014.8"/>
    <n v="0"/>
    <n v="0"/>
    <n v="2"/>
    <n v="2"/>
    <n v="1"/>
    <n v="0"/>
    <n v="0"/>
    <n v="0"/>
    <n v="0"/>
    <n v="2"/>
    <n v="2"/>
    <m/>
    <m/>
  </r>
  <r>
    <x v="2"/>
    <x v="0"/>
    <x v="0"/>
    <d v="2014-08-04T00:00:00"/>
    <n v="2014.8"/>
    <n v="0"/>
    <n v="0"/>
    <n v="0"/>
    <n v="0"/>
    <n v="0"/>
    <n v="0"/>
    <n v="1"/>
    <n v="0"/>
    <n v="0"/>
    <n v="1"/>
    <n v="1"/>
    <m/>
    <m/>
  </r>
  <r>
    <x v="2"/>
    <x v="1"/>
    <x v="0"/>
    <d v="2014-08-05T00:00:00"/>
    <n v="2014.8"/>
    <n v="0"/>
    <n v="0"/>
    <n v="1"/>
    <n v="1"/>
    <n v="1"/>
    <n v="0"/>
    <n v="0"/>
    <n v="0"/>
    <n v="0"/>
    <n v="1"/>
    <n v="1"/>
    <m/>
    <m/>
  </r>
  <r>
    <x v="0"/>
    <x v="0"/>
    <x v="0"/>
    <d v="2014-08-07T00:00:00"/>
    <n v="2014.8"/>
    <n v="0"/>
    <n v="0"/>
    <n v="0"/>
    <n v="0"/>
    <n v="0"/>
    <n v="0"/>
    <n v="1"/>
    <n v="0"/>
    <n v="0"/>
    <n v="1"/>
    <n v="1"/>
    <m/>
    <m/>
  </r>
  <r>
    <x v="2"/>
    <x v="0"/>
    <x v="0"/>
    <d v="2014-08-07T00:00:00"/>
    <n v="2014.8"/>
    <n v="0"/>
    <n v="0"/>
    <n v="0"/>
    <n v="0"/>
    <n v="0"/>
    <n v="0"/>
    <n v="1"/>
    <n v="0"/>
    <n v="0"/>
    <n v="1"/>
    <n v="1"/>
    <m/>
    <m/>
  </r>
  <r>
    <x v="0"/>
    <x v="0"/>
    <x v="0"/>
    <d v="2014-08-07T00:00:00"/>
    <n v="2014.8"/>
    <n v="0"/>
    <n v="0"/>
    <n v="0"/>
    <n v="0"/>
    <n v="0"/>
    <n v="2"/>
    <n v="0"/>
    <n v="0"/>
    <n v="0"/>
    <n v="2"/>
    <n v="2"/>
    <m/>
    <m/>
  </r>
  <r>
    <x v="0"/>
    <x v="0"/>
    <x v="0"/>
    <d v="2014-08-08T00:00:00"/>
    <n v="2014.8"/>
    <n v="0"/>
    <n v="0"/>
    <n v="1"/>
    <n v="1"/>
    <n v="1"/>
    <n v="0"/>
    <n v="0"/>
    <n v="0"/>
    <n v="0"/>
    <n v="1"/>
    <n v="1"/>
    <m/>
    <m/>
  </r>
  <r>
    <x v="1"/>
    <x v="0"/>
    <x v="0"/>
    <d v="2014-08-13T00:00:00"/>
    <n v="2014.8"/>
    <n v="0"/>
    <n v="0"/>
    <n v="0"/>
    <n v="0"/>
    <n v="0"/>
    <n v="0"/>
    <n v="1"/>
    <n v="0"/>
    <n v="0"/>
    <n v="1"/>
    <n v="1"/>
    <m/>
    <m/>
  </r>
  <r>
    <x v="0"/>
    <x v="1"/>
    <x v="0"/>
    <d v="2014-08-14T00:00:00"/>
    <n v="2014.8"/>
    <n v="0"/>
    <n v="1"/>
    <n v="0"/>
    <n v="1"/>
    <n v="1"/>
    <n v="0"/>
    <n v="0"/>
    <n v="0"/>
    <n v="0"/>
    <n v="1"/>
    <n v="1"/>
    <m/>
    <m/>
  </r>
  <r>
    <x v="2"/>
    <x v="1"/>
    <x v="0"/>
    <d v="2014-08-14T00:00:00"/>
    <n v="2014.8"/>
    <n v="0"/>
    <n v="0"/>
    <n v="1"/>
    <n v="1"/>
    <n v="1"/>
    <n v="0"/>
    <n v="0"/>
    <n v="0"/>
    <n v="0"/>
    <n v="1"/>
    <n v="1"/>
    <m/>
    <m/>
  </r>
  <r>
    <x v="0"/>
    <x v="0"/>
    <x v="0"/>
    <d v="2014-08-14T00:00:00"/>
    <n v="2014.8"/>
    <n v="0"/>
    <n v="0"/>
    <n v="0"/>
    <n v="0"/>
    <n v="0"/>
    <n v="1"/>
    <n v="0"/>
    <n v="0"/>
    <n v="0"/>
    <n v="1"/>
    <n v="1"/>
    <m/>
    <m/>
  </r>
  <r>
    <x v="2"/>
    <x v="0"/>
    <x v="0"/>
    <d v="2014-08-14T00:00:00"/>
    <n v="2014.8"/>
    <n v="0"/>
    <n v="0"/>
    <n v="0"/>
    <n v="0"/>
    <n v="0"/>
    <n v="0"/>
    <n v="1"/>
    <n v="0"/>
    <n v="0"/>
    <n v="1"/>
    <n v="1"/>
    <m/>
    <m/>
  </r>
  <r>
    <x v="1"/>
    <x v="1"/>
    <x v="0"/>
    <d v="2014-08-18T00:00:00"/>
    <n v="2014.8"/>
    <n v="0"/>
    <n v="0"/>
    <n v="1"/>
    <n v="1"/>
    <n v="1"/>
    <n v="0"/>
    <n v="0"/>
    <n v="0"/>
    <n v="0"/>
    <n v="1"/>
    <n v="1"/>
    <m/>
    <m/>
  </r>
  <r>
    <x v="1"/>
    <x v="1"/>
    <x v="0"/>
    <d v="2014-08-18T00:00:00"/>
    <n v="2014.8"/>
    <n v="0"/>
    <n v="0"/>
    <n v="1"/>
    <n v="1"/>
    <n v="1"/>
    <n v="0"/>
    <n v="0"/>
    <n v="0"/>
    <n v="0"/>
    <n v="1"/>
    <n v="1"/>
    <m/>
    <m/>
  </r>
  <r>
    <x v="2"/>
    <x v="0"/>
    <x v="0"/>
    <d v="2014-08-19T00:00:00"/>
    <n v="2014.8"/>
    <n v="0"/>
    <n v="0"/>
    <n v="0"/>
    <n v="0"/>
    <n v="0"/>
    <n v="0"/>
    <n v="1"/>
    <n v="0"/>
    <n v="0"/>
    <n v="1"/>
    <n v="1"/>
    <m/>
    <m/>
  </r>
  <r>
    <x v="2"/>
    <x v="1"/>
    <x v="0"/>
    <d v="2014-08-25T00:00:00"/>
    <n v="2014.8"/>
    <n v="0"/>
    <n v="0"/>
    <n v="1"/>
    <n v="1"/>
    <n v="1"/>
    <n v="0"/>
    <n v="0"/>
    <n v="0"/>
    <n v="0"/>
    <n v="1"/>
    <n v="1"/>
    <m/>
    <m/>
  </r>
  <r>
    <x v="2"/>
    <x v="0"/>
    <x v="0"/>
    <d v="2014-08-27T00:00:00"/>
    <n v="2014.8"/>
    <n v="0"/>
    <n v="0"/>
    <n v="0"/>
    <n v="0"/>
    <n v="0"/>
    <n v="0"/>
    <n v="1"/>
    <n v="0"/>
    <n v="0"/>
    <n v="1"/>
    <n v="1"/>
    <m/>
    <m/>
  </r>
  <r>
    <x v="3"/>
    <x v="1"/>
    <x v="0"/>
    <d v="2014-08-28T00:00:00"/>
    <n v="2014.8"/>
    <n v="0"/>
    <n v="0"/>
    <n v="1"/>
    <n v="1"/>
    <n v="1"/>
    <n v="0"/>
    <n v="0"/>
    <n v="0"/>
    <n v="0"/>
    <n v="1"/>
    <n v="1"/>
    <m/>
    <m/>
  </r>
  <r>
    <x v="3"/>
    <x v="0"/>
    <x v="0"/>
    <d v="2014-08-28T00:00:00"/>
    <n v="2014.8"/>
    <n v="0"/>
    <n v="0"/>
    <n v="0"/>
    <n v="0"/>
    <n v="0"/>
    <n v="0"/>
    <n v="1"/>
    <n v="0"/>
    <n v="0"/>
    <n v="1"/>
    <n v="1"/>
    <m/>
    <m/>
  </r>
  <r>
    <x v="0"/>
    <x v="0"/>
    <x v="0"/>
    <d v="2014-08-28T00:00:00"/>
    <n v="2014.8"/>
    <n v="0"/>
    <n v="0"/>
    <n v="0"/>
    <n v="0"/>
    <n v="0"/>
    <n v="0"/>
    <n v="1"/>
    <n v="0"/>
    <n v="0"/>
    <n v="1"/>
    <n v="1"/>
    <m/>
    <m/>
  </r>
  <r>
    <x v="1"/>
    <x v="1"/>
    <x v="0"/>
    <d v="2014-08-29T00:00:00"/>
    <n v="2014.8"/>
    <n v="0"/>
    <n v="0"/>
    <n v="1"/>
    <n v="1"/>
    <n v="1"/>
    <n v="0"/>
    <n v="0"/>
    <n v="0"/>
    <n v="0"/>
    <n v="1"/>
    <n v="1"/>
    <m/>
    <m/>
  </r>
  <r>
    <x v="3"/>
    <x v="0"/>
    <x v="0"/>
    <d v="2014-09-01T00:00:00"/>
    <n v="2014.9"/>
    <n v="0"/>
    <n v="0"/>
    <n v="2"/>
    <n v="2"/>
    <n v="1"/>
    <n v="0"/>
    <n v="0"/>
    <n v="0"/>
    <n v="0"/>
    <n v="2"/>
    <n v="2"/>
    <m/>
    <m/>
  </r>
  <r>
    <x v="1"/>
    <x v="0"/>
    <x v="0"/>
    <d v="2014-09-03T00:00:00"/>
    <n v="2014.9"/>
    <n v="0"/>
    <n v="0"/>
    <n v="0"/>
    <n v="0"/>
    <n v="0"/>
    <n v="0"/>
    <n v="1"/>
    <n v="0"/>
    <n v="0"/>
    <n v="1"/>
    <n v="1"/>
    <m/>
    <m/>
  </r>
  <r>
    <x v="0"/>
    <x v="0"/>
    <x v="0"/>
    <d v="2014-09-03T00:00:00"/>
    <n v="2014.9"/>
    <n v="0"/>
    <n v="0"/>
    <n v="0"/>
    <n v="0"/>
    <n v="0"/>
    <n v="0"/>
    <n v="1"/>
    <n v="0"/>
    <n v="0"/>
    <n v="1"/>
    <n v="1"/>
    <m/>
    <m/>
  </r>
  <r>
    <x v="2"/>
    <x v="0"/>
    <x v="0"/>
    <d v="2014-09-04T00:00:00"/>
    <n v="2014.9"/>
    <n v="0"/>
    <n v="0"/>
    <n v="0"/>
    <n v="0"/>
    <n v="0"/>
    <n v="0"/>
    <n v="1"/>
    <n v="0"/>
    <n v="0"/>
    <n v="1"/>
    <n v="1"/>
    <m/>
    <m/>
  </r>
  <r>
    <x v="0"/>
    <x v="0"/>
    <x v="0"/>
    <d v="2014-09-05T00:00:00"/>
    <n v="2014.9"/>
    <n v="0"/>
    <n v="0"/>
    <n v="0"/>
    <n v="0"/>
    <n v="0"/>
    <n v="0"/>
    <n v="1"/>
    <n v="0"/>
    <n v="0"/>
    <n v="1"/>
    <n v="1"/>
    <m/>
    <m/>
  </r>
  <r>
    <x v="1"/>
    <x v="1"/>
    <x v="0"/>
    <d v="2014-09-09T00:00:00"/>
    <n v="2014.9"/>
    <n v="0"/>
    <n v="0"/>
    <n v="1"/>
    <n v="1"/>
    <n v="1"/>
    <n v="0"/>
    <n v="0"/>
    <n v="0"/>
    <n v="0"/>
    <n v="1"/>
    <n v="1"/>
    <m/>
    <m/>
  </r>
  <r>
    <x v="0"/>
    <x v="0"/>
    <x v="0"/>
    <d v="2014-09-09T00:00:00"/>
    <n v="2014.9"/>
    <n v="0"/>
    <n v="0"/>
    <n v="0"/>
    <n v="0"/>
    <n v="0"/>
    <n v="0"/>
    <n v="1"/>
    <n v="0"/>
    <n v="0"/>
    <n v="1"/>
    <n v="1"/>
    <m/>
    <m/>
  </r>
  <r>
    <x v="2"/>
    <x v="1"/>
    <x v="0"/>
    <d v="2014-09-10T00:00:00"/>
    <n v="2014.9"/>
    <n v="0"/>
    <n v="0"/>
    <n v="1"/>
    <n v="1"/>
    <n v="1"/>
    <n v="0"/>
    <n v="0"/>
    <n v="0"/>
    <n v="0"/>
    <n v="1"/>
    <n v="1"/>
    <m/>
    <m/>
  </r>
  <r>
    <x v="1"/>
    <x v="0"/>
    <x v="0"/>
    <d v="2014-09-10T00:00:00"/>
    <n v="2014.9"/>
    <n v="0"/>
    <n v="0"/>
    <n v="3"/>
    <n v="3"/>
    <n v="1"/>
    <n v="0"/>
    <n v="0"/>
    <n v="0"/>
    <n v="3"/>
    <n v="0"/>
    <n v="3"/>
    <m/>
    <m/>
  </r>
  <r>
    <x v="1"/>
    <x v="0"/>
    <x v="0"/>
    <d v="2014-09-10T00:00:00"/>
    <n v="2014.9"/>
    <n v="0"/>
    <n v="0"/>
    <n v="3"/>
    <n v="3"/>
    <n v="1"/>
    <n v="0"/>
    <n v="0"/>
    <n v="0"/>
    <n v="3"/>
    <n v="0"/>
    <n v="3"/>
    <m/>
    <m/>
  </r>
  <r>
    <x v="1"/>
    <x v="0"/>
    <x v="0"/>
    <d v="2014-09-10T00:00:00"/>
    <n v="2014.9"/>
    <n v="0"/>
    <n v="0"/>
    <n v="4"/>
    <n v="4"/>
    <n v="1"/>
    <n v="0"/>
    <n v="0"/>
    <n v="0"/>
    <n v="4"/>
    <n v="0"/>
    <n v="4"/>
    <m/>
    <m/>
  </r>
  <r>
    <x v="1"/>
    <x v="0"/>
    <x v="0"/>
    <d v="2014-09-10T00:00:00"/>
    <n v="2014.9"/>
    <n v="0"/>
    <n v="0"/>
    <n v="4"/>
    <n v="4"/>
    <n v="1"/>
    <n v="0"/>
    <n v="0"/>
    <n v="0"/>
    <n v="4"/>
    <n v="0"/>
    <n v="4"/>
    <m/>
    <m/>
  </r>
  <r>
    <x v="1"/>
    <x v="0"/>
    <x v="0"/>
    <d v="2014-09-10T00:00:00"/>
    <n v="2014.9"/>
    <n v="0"/>
    <n v="0"/>
    <n v="4"/>
    <n v="4"/>
    <n v="1"/>
    <n v="0"/>
    <n v="0"/>
    <n v="0"/>
    <n v="4"/>
    <n v="0"/>
    <n v="4"/>
    <m/>
    <m/>
  </r>
  <r>
    <x v="1"/>
    <x v="0"/>
    <x v="0"/>
    <d v="2014-09-10T00:00:00"/>
    <n v="2014.9"/>
    <n v="0"/>
    <n v="0"/>
    <n v="4"/>
    <n v="4"/>
    <n v="1"/>
    <n v="0"/>
    <n v="0"/>
    <n v="0"/>
    <n v="4"/>
    <n v="0"/>
    <n v="4"/>
    <m/>
    <m/>
  </r>
  <r>
    <x v="1"/>
    <x v="0"/>
    <x v="0"/>
    <d v="2014-09-10T00:00:00"/>
    <n v="2014.9"/>
    <n v="0"/>
    <n v="0"/>
    <n v="4"/>
    <n v="4"/>
    <n v="1"/>
    <n v="0"/>
    <n v="0"/>
    <n v="0"/>
    <n v="4"/>
    <n v="0"/>
    <n v="4"/>
    <m/>
    <m/>
  </r>
  <r>
    <x v="1"/>
    <x v="0"/>
    <x v="0"/>
    <d v="2014-09-10T00:00:00"/>
    <n v="2014.9"/>
    <n v="0"/>
    <n v="0"/>
    <n v="6"/>
    <n v="6"/>
    <n v="1"/>
    <n v="0"/>
    <n v="0"/>
    <n v="0"/>
    <n v="6"/>
    <n v="0"/>
    <n v="6"/>
    <m/>
    <m/>
  </r>
  <r>
    <x v="1"/>
    <x v="0"/>
    <x v="0"/>
    <d v="2014-09-10T00:00:00"/>
    <n v="2014.9"/>
    <n v="0"/>
    <n v="0"/>
    <n v="6"/>
    <n v="6"/>
    <n v="1"/>
    <n v="0"/>
    <n v="0"/>
    <n v="0"/>
    <n v="6"/>
    <n v="0"/>
    <n v="6"/>
    <m/>
    <m/>
  </r>
  <r>
    <x v="1"/>
    <x v="0"/>
    <x v="0"/>
    <d v="2014-09-10T00:00:00"/>
    <n v="2014.9"/>
    <n v="0"/>
    <n v="0"/>
    <n v="7"/>
    <n v="7"/>
    <n v="1"/>
    <n v="0"/>
    <n v="0"/>
    <n v="0"/>
    <n v="7"/>
    <n v="0"/>
    <n v="7"/>
    <m/>
    <m/>
  </r>
  <r>
    <x v="1"/>
    <x v="0"/>
    <x v="0"/>
    <d v="2014-09-10T00:00:00"/>
    <n v="2014.9"/>
    <n v="0"/>
    <n v="0"/>
    <n v="8"/>
    <n v="8"/>
    <n v="1"/>
    <n v="0"/>
    <n v="0"/>
    <n v="0"/>
    <n v="8"/>
    <n v="0"/>
    <n v="8"/>
    <m/>
    <m/>
  </r>
  <r>
    <x v="1"/>
    <x v="0"/>
    <x v="0"/>
    <d v="2014-09-10T00:00:00"/>
    <n v="2014.9"/>
    <n v="0"/>
    <n v="0"/>
    <n v="8"/>
    <n v="8"/>
    <n v="1"/>
    <n v="0"/>
    <n v="0"/>
    <n v="0"/>
    <n v="8"/>
    <n v="0"/>
    <n v="8"/>
    <m/>
    <m/>
  </r>
  <r>
    <x v="1"/>
    <x v="0"/>
    <x v="0"/>
    <d v="2014-09-10T00:00:00"/>
    <n v="2014.9"/>
    <n v="0"/>
    <n v="0"/>
    <n v="8"/>
    <n v="8"/>
    <n v="1"/>
    <n v="0"/>
    <n v="0"/>
    <n v="0"/>
    <n v="8"/>
    <n v="0"/>
    <n v="8"/>
    <m/>
    <m/>
  </r>
  <r>
    <x v="1"/>
    <x v="0"/>
    <x v="0"/>
    <d v="2014-09-10T00:00:00"/>
    <n v="2014.9"/>
    <n v="0"/>
    <n v="0"/>
    <n v="8"/>
    <n v="8"/>
    <n v="1"/>
    <n v="0"/>
    <n v="0"/>
    <n v="0"/>
    <n v="8"/>
    <n v="0"/>
    <n v="8"/>
    <m/>
    <m/>
  </r>
  <r>
    <x v="1"/>
    <x v="0"/>
    <x v="0"/>
    <d v="2014-09-10T00:00:00"/>
    <n v="2014.9"/>
    <n v="0"/>
    <n v="0"/>
    <n v="10"/>
    <n v="10"/>
    <n v="1"/>
    <n v="0"/>
    <n v="0"/>
    <n v="0"/>
    <n v="10"/>
    <n v="0"/>
    <n v="10"/>
    <m/>
    <m/>
  </r>
  <r>
    <x v="1"/>
    <x v="0"/>
    <x v="0"/>
    <d v="2014-09-10T00:00:00"/>
    <n v="2014.9"/>
    <n v="0"/>
    <n v="0"/>
    <n v="10"/>
    <n v="10"/>
    <n v="0.90909090909090906"/>
    <n v="0"/>
    <n v="0"/>
    <n v="1"/>
    <n v="11"/>
    <n v="0"/>
    <n v="11"/>
    <m/>
    <m/>
  </r>
  <r>
    <x v="1"/>
    <x v="0"/>
    <x v="0"/>
    <d v="2014-09-10T00:00:00"/>
    <n v="2014.9"/>
    <n v="0"/>
    <n v="0"/>
    <n v="11"/>
    <n v="11"/>
    <n v="0.91666666666666663"/>
    <n v="0"/>
    <n v="0"/>
    <n v="1"/>
    <n v="12"/>
    <n v="0"/>
    <n v="12"/>
    <m/>
    <m/>
  </r>
  <r>
    <x v="1"/>
    <x v="0"/>
    <x v="0"/>
    <d v="2014-09-10T00:00:00"/>
    <n v="2014.9"/>
    <n v="0"/>
    <n v="0"/>
    <n v="15"/>
    <n v="15"/>
    <n v="0.9375"/>
    <n v="0"/>
    <n v="0"/>
    <n v="1"/>
    <n v="16"/>
    <n v="0"/>
    <n v="16"/>
    <m/>
    <m/>
  </r>
  <r>
    <x v="2"/>
    <x v="0"/>
    <x v="0"/>
    <d v="2014-09-11T00:00:00"/>
    <n v="2014.9"/>
    <n v="0"/>
    <n v="0"/>
    <n v="0"/>
    <n v="0"/>
    <n v="0"/>
    <n v="0"/>
    <n v="1"/>
    <n v="0"/>
    <n v="0"/>
    <n v="1"/>
    <n v="1"/>
    <m/>
    <m/>
  </r>
  <r>
    <x v="2"/>
    <x v="0"/>
    <x v="0"/>
    <d v="2014-09-11T00:00:00"/>
    <n v="2014.9"/>
    <n v="0"/>
    <n v="0"/>
    <n v="0"/>
    <n v="0"/>
    <n v="0"/>
    <n v="0"/>
    <n v="1"/>
    <n v="0"/>
    <n v="0"/>
    <n v="1"/>
    <n v="1"/>
    <m/>
    <m/>
  </r>
  <r>
    <x v="1"/>
    <x v="1"/>
    <x v="0"/>
    <d v="2014-09-12T00:00:00"/>
    <n v="2014.9"/>
    <n v="0"/>
    <n v="0"/>
    <n v="1"/>
    <n v="1"/>
    <n v="1"/>
    <n v="0"/>
    <n v="0"/>
    <n v="0"/>
    <n v="0"/>
    <n v="1"/>
    <n v="1"/>
    <m/>
    <m/>
  </r>
  <r>
    <x v="0"/>
    <x v="1"/>
    <x v="0"/>
    <d v="2014-09-12T00:00:00"/>
    <n v="2014.9"/>
    <n v="0"/>
    <n v="0"/>
    <n v="1"/>
    <n v="1"/>
    <n v="1"/>
    <n v="0"/>
    <n v="0"/>
    <n v="0"/>
    <n v="0"/>
    <n v="1"/>
    <n v="1"/>
    <m/>
    <m/>
  </r>
  <r>
    <x v="2"/>
    <x v="1"/>
    <x v="0"/>
    <d v="2014-09-12T00:00:00"/>
    <n v="2014.9"/>
    <n v="0"/>
    <n v="0"/>
    <n v="1"/>
    <n v="1"/>
    <n v="1"/>
    <n v="0"/>
    <n v="0"/>
    <n v="0"/>
    <n v="0"/>
    <n v="1"/>
    <n v="1"/>
    <m/>
    <m/>
  </r>
  <r>
    <x v="2"/>
    <x v="0"/>
    <x v="0"/>
    <d v="2014-09-12T00:00:00"/>
    <n v="2014.9"/>
    <n v="0"/>
    <n v="0"/>
    <n v="0"/>
    <n v="0"/>
    <n v="0"/>
    <n v="0"/>
    <n v="1"/>
    <n v="0"/>
    <n v="0"/>
    <n v="1"/>
    <n v="1"/>
    <m/>
    <m/>
  </r>
  <r>
    <x v="1"/>
    <x v="1"/>
    <x v="0"/>
    <d v="2014-09-16T00:00:00"/>
    <n v="2014.9"/>
    <n v="0"/>
    <n v="0"/>
    <n v="1"/>
    <n v="1"/>
    <n v="1"/>
    <n v="0"/>
    <n v="0"/>
    <n v="0"/>
    <n v="0"/>
    <n v="1"/>
    <n v="1"/>
    <m/>
    <m/>
  </r>
  <r>
    <x v="2"/>
    <x v="1"/>
    <x v="0"/>
    <d v="2014-09-17T00:00:00"/>
    <n v="2014.9"/>
    <n v="0"/>
    <n v="0"/>
    <n v="1"/>
    <n v="1"/>
    <n v="1"/>
    <n v="0"/>
    <n v="0"/>
    <n v="0"/>
    <n v="0"/>
    <n v="1"/>
    <n v="1"/>
    <m/>
    <m/>
  </r>
  <r>
    <x v="1"/>
    <x v="0"/>
    <x v="0"/>
    <d v="2014-09-17T00:00:00"/>
    <n v="2014.9"/>
    <n v="0"/>
    <n v="0"/>
    <n v="0"/>
    <n v="0"/>
    <n v="0"/>
    <n v="0"/>
    <n v="1"/>
    <n v="0"/>
    <n v="0"/>
    <n v="1"/>
    <n v="1"/>
    <m/>
    <m/>
  </r>
  <r>
    <x v="1"/>
    <x v="1"/>
    <x v="0"/>
    <d v="2014-09-19T00:00:00"/>
    <n v="2014.9"/>
    <n v="0"/>
    <n v="0"/>
    <n v="1"/>
    <n v="1"/>
    <n v="1"/>
    <n v="0"/>
    <n v="0"/>
    <n v="0"/>
    <n v="0"/>
    <n v="1"/>
    <n v="1"/>
    <m/>
    <m/>
  </r>
  <r>
    <x v="3"/>
    <x v="0"/>
    <x v="0"/>
    <d v="2014-09-19T00:00:00"/>
    <n v="2014.9"/>
    <n v="0"/>
    <n v="0"/>
    <n v="0"/>
    <n v="0"/>
    <n v="0"/>
    <n v="0"/>
    <n v="1"/>
    <n v="0"/>
    <n v="0"/>
    <n v="1"/>
    <n v="1"/>
    <m/>
    <m/>
  </r>
  <r>
    <x v="3"/>
    <x v="0"/>
    <x v="0"/>
    <d v="2014-09-23T00:00:00"/>
    <n v="2014.9"/>
    <n v="0"/>
    <n v="0"/>
    <n v="2"/>
    <n v="2"/>
    <n v="1"/>
    <n v="0"/>
    <n v="0"/>
    <n v="0"/>
    <n v="0"/>
    <n v="2"/>
    <n v="2"/>
    <m/>
    <m/>
  </r>
  <r>
    <x v="1"/>
    <x v="0"/>
    <x v="0"/>
    <d v="2014-09-24T00:00:00"/>
    <n v="2014.9"/>
    <n v="0"/>
    <n v="0"/>
    <n v="0"/>
    <n v="0"/>
    <n v="0"/>
    <n v="0"/>
    <n v="1"/>
    <n v="0"/>
    <n v="0"/>
    <n v="1"/>
    <n v="1"/>
    <m/>
    <m/>
  </r>
  <r>
    <x v="1"/>
    <x v="1"/>
    <x v="0"/>
    <d v="2014-09-25T00:00:00"/>
    <n v="2014.9"/>
    <n v="0"/>
    <n v="0"/>
    <n v="1"/>
    <n v="1"/>
    <n v="1"/>
    <n v="0"/>
    <n v="0"/>
    <n v="0"/>
    <n v="0"/>
    <n v="1"/>
    <n v="1"/>
    <m/>
    <m/>
  </r>
  <r>
    <x v="0"/>
    <x v="0"/>
    <x v="0"/>
    <d v="2014-09-25T00:00:00"/>
    <n v="2014.9"/>
    <n v="0"/>
    <n v="0"/>
    <n v="0"/>
    <n v="0"/>
    <n v="0"/>
    <n v="0"/>
    <n v="1"/>
    <n v="0"/>
    <n v="0"/>
    <n v="1"/>
    <n v="1"/>
    <m/>
    <m/>
  </r>
  <r>
    <x v="1"/>
    <x v="1"/>
    <x v="0"/>
    <d v="2014-09-30T00:00:00"/>
    <n v="2014.9"/>
    <n v="0"/>
    <n v="0"/>
    <n v="1"/>
    <n v="1"/>
    <n v="1"/>
    <n v="0"/>
    <n v="0"/>
    <n v="0"/>
    <n v="0"/>
    <n v="1"/>
    <n v="1"/>
    <m/>
    <m/>
  </r>
  <r>
    <x v="0"/>
    <x v="1"/>
    <x v="0"/>
    <d v="2014-09-30T00:00:00"/>
    <n v="2014.9"/>
    <n v="0"/>
    <n v="0"/>
    <n v="1"/>
    <n v="1"/>
    <n v="1"/>
    <n v="0"/>
    <n v="0"/>
    <n v="0"/>
    <n v="0"/>
    <n v="1"/>
    <n v="1"/>
    <m/>
    <m/>
  </r>
  <r>
    <x v="0"/>
    <x v="1"/>
    <x v="0"/>
    <d v="2014-09-30T00:00:00"/>
    <n v="2014.9"/>
    <n v="0"/>
    <n v="0"/>
    <n v="1"/>
    <n v="1"/>
    <n v="1"/>
    <n v="0"/>
    <n v="0"/>
    <n v="0"/>
    <n v="0"/>
    <n v="1"/>
    <n v="1"/>
    <m/>
    <m/>
  </r>
  <r>
    <x v="1"/>
    <x v="0"/>
    <x v="0"/>
    <d v="2014-09-30T00:00:00"/>
    <n v="2014.9"/>
    <n v="0"/>
    <n v="0"/>
    <n v="0"/>
    <n v="0"/>
    <n v="0"/>
    <n v="0"/>
    <n v="1"/>
    <n v="0"/>
    <n v="0"/>
    <n v="1"/>
    <n v="1"/>
    <m/>
    <m/>
  </r>
  <r>
    <x v="1"/>
    <x v="0"/>
    <x v="0"/>
    <d v="2014-10-02T00:00:00"/>
    <n v="2014.1"/>
    <n v="0"/>
    <n v="0"/>
    <n v="0"/>
    <n v="0"/>
    <n v="0"/>
    <n v="0"/>
    <n v="1"/>
    <n v="0"/>
    <n v="0"/>
    <n v="1"/>
    <n v="1"/>
    <m/>
    <m/>
  </r>
  <r>
    <x v="2"/>
    <x v="1"/>
    <x v="0"/>
    <d v="2014-10-06T00:00:00"/>
    <n v="2014.1"/>
    <n v="0"/>
    <n v="0"/>
    <n v="1"/>
    <n v="1"/>
    <n v="1"/>
    <n v="0"/>
    <n v="0"/>
    <n v="0"/>
    <n v="0"/>
    <n v="1"/>
    <n v="1"/>
    <m/>
    <m/>
  </r>
  <r>
    <x v="0"/>
    <x v="1"/>
    <x v="0"/>
    <d v="2014-10-07T00:00:00"/>
    <n v="2014.1"/>
    <n v="0"/>
    <n v="0"/>
    <n v="1"/>
    <n v="1"/>
    <n v="1"/>
    <n v="0"/>
    <n v="0"/>
    <n v="0"/>
    <n v="0"/>
    <n v="1"/>
    <n v="1"/>
    <m/>
    <m/>
  </r>
  <r>
    <x v="2"/>
    <x v="1"/>
    <x v="0"/>
    <d v="2014-10-07T00:00:00"/>
    <n v="2014.1"/>
    <n v="0"/>
    <n v="0"/>
    <n v="1"/>
    <n v="1"/>
    <n v="1"/>
    <n v="0"/>
    <n v="0"/>
    <n v="0"/>
    <n v="0"/>
    <n v="1"/>
    <n v="1"/>
    <m/>
    <m/>
  </r>
  <r>
    <x v="0"/>
    <x v="0"/>
    <x v="0"/>
    <d v="2014-10-09T00:00:00"/>
    <n v="2014.1"/>
    <n v="0"/>
    <n v="0"/>
    <n v="0"/>
    <n v="0"/>
    <n v="0"/>
    <n v="0"/>
    <n v="1"/>
    <n v="0"/>
    <n v="0"/>
    <n v="1"/>
    <n v="1"/>
    <m/>
    <m/>
  </r>
  <r>
    <x v="1"/>
    <x v="1"/>
    <x v="0"/>
    <d v="2014-10-14T00:00:00"/>
    <n v="2014.1"/>
    <n v="0"/>
    <n v="0"/>
    <n v="1"/>
    <n v="1"/>
    <n v="1"/>
    <n v="0"/>
    <n v="0"/>
    <n v="0"/>
    <n v="0"/>
    <n v="1"/>
    <n v="1"/>
    <m/>
    <m/>
  </r>
  <r>
    <x v="3"/>
    <x v="0"/>
    <x v="0"/>
    <d v="2014-10-14T00:00:00"/>
    <n v="2014.1"/>
    <n v="0"/>
    <n v="0"/>
    <n v="0"/>
    <n v="0"/>
    <n v="0"/>
    <n v="3"/>
    <n v="0"/>
    <n v="0"/>
    <n v="0"/>
    <n v="3"/>
    <n v="3"/>
    <m/>
    <m/>
  </r>
  <r>
    <x v="0"/>
    <x v="1"/>
    <x v="0"/>
    <d v="2014-10-16T00:00:00"/>
    <n v="2014.1"/>
    <n v="0"/>
    <n v="0"/>
    <n v="1"/>
    <n v="1"/>
    <n v="1"/>
    <n v="0"/>
    <n v="0"/>
    <n v="0"/>
    <n v="0"/>
    <n v="1"/>
    <n v="1"/>
    <m/>
    <m/>
  </r>
  <r>
    <x v="0"/>
    <x v="1"/>
    <x v="0"/>
    <d v="2014-10-16T00:00:00"/>
    <n v="2014.1"/>
    <n v="0"/>
    <n v="0"/>
    <n v="1"/>
    <n v="1"/>
    <n v="1"/>
    <n v="0"/>
    <n v="0"/>
    <n v="0"/>
    <n v="0"/>
    <n v="1"/>
    <n v="1"/>
    <m/>
    <m/>
  </r>
  <r>
    <x v="3"/>
    <x v="1"/>
    <x v="0"/>
    <d v="2014-10-17T00:00:00"/>
    <n v="2014.1"/>
    <n v="0"/>
    <n v="0"/>
    <n v="1"/>
    <n v="1"/>
    <n v="1"/>
    <n v="0"/>
    <n v="0"/>
    <n v="0"/>
    <n v="0"/>
    <n v="1"/>
    <n v="1"/>
    <m/>
    <m/>
  </r>
  <r>
    <x v="0"/>
    <x v="1"/>
    <x v="0"/>
    <d v="2014-10-20T00:00:00"/>
    <n v="2014.1"/>
    <n v="0"/>
    <n v="1"/>
    <n v="0"/>
    <n v="1"/>
    <n v="1"/>
    <n v="0"/>
    <n v="0"/>
    <n v="0"/>
    <n v="0"/>
    <n v="1"/>
    <n v="1"/>
    <m/>
    <m/>
  </r>
  <r>
    <x v="3"/>
    <x v="1"/>
    <x v="0"/>
    <d v="2014-10-21T00:00:00"/>
    <n v="2014.1"/>
    <n v="0"/>
    <n v="0"/>
    <n v="1"/>
    <n v="1"/>
    <n v="1"/>
    <n v="0"/>
    <n v="0"/>
    <n v="0"/>
    <n v="0"/>
    <n v="1"/>
    <n v="1"/>
    <m/>
    <m/>
  </r>
  <r>
    <x v="1"/>
    <x v="0"/>
    <x v="0"/>
    <d v="2014-10-21T00:00:00"/>
    <n v="2014.1"/>
    <n v="0"/>
    <n v="0"/>
    <n v="0"/>
    <n v="0"/>
    <n v="0"/>
    <n v="0"/>
    <n v="1"/>
    <n v="0"/>
    <n v="0"/>
    <n v="1"/>
    <n v="1"/>
    <m/>
    <m/>
  </r>
  <r>
    <x v="1"/>
    <x v="1"/>
    <x v="0"/>
    <d v="2014-10-22T00:00:00"/>
    <n v="2014.1"/>
    <n v="0"/>
    <n v="0"/>
    <n v="1"/>
    <n v="1"/>
    <n v="1"/>
    <n v="0"/>
    <n v="0"/>
    <n v="0"/>
    <n v="0"/>
    <n v="1"/>
    <n v="1"/>
    <m/>
    <m/>
  </r>
  <r>
    <x v="3"/>
    <x v="1"/>
    <x v="0"/>
    <d v="2014-10-23T00:00:00"/>
    <n v="2014.1"/>
    <n v="0"/>
    <n v="0"/>
    <n v="1"/>
    <n v="1"/>
    <n v="1"/>
    <n v="0"/>
    <n v="0"/>
    <n v="0"/>
    <n v="0"/>
    <n v="1"/>
    <n v="1"/>
    <m/>
    <m/>
  </r>
  <r>
    <x v="1"/>
    <x v="1"/>
    <x v="0"/>
    <d v="2014-10-24T00:00:00"/>
    <n v="2014.1"/>
    <n v="0"/>
    <n v="0"/>
    <n v="1"/>
    <n v="1"/>
    <n v="1"/>
    <n v="0"/>
    <n v="0"/>
    <n v="0"/>
    <n v="0"/>
    <n v="1"/>
    <n v="1"/>
    <m/>
    <m/>
  </r>
  <r>
    <x v="0"/>
    <x v="0"/>
    <x v="0"/>
    <d v="2014-10-28T00:00:00"/>
    <n v="2014.1"/>
    <n v="0"/>
    <n v="0"/>
    <n v="0"/>
    <n v="0"/>
    <n v="0"/>
    <n v="0"/>
    <n v="1"/>
    <n v="0"/>
    <n v="0"/>
    <n v="1"/>
    <n v="1"/>
    <m/>
    <m/>
  </r>
  <r>
    <x v="3"/>
    <x v="0"/>
    <x v="0"/>
    <d v="2014-10-29T00:00:00"/>
    <n v="2014.1"/>
    <n v="0"/>
    <n v="0"/>
    <n v="0"/>
    <n v="0"/>
    <n v="0"/>
    <n v="0"/>
    <n v="1"/>
    <n v="0"/>
    <n v="0"/>
    <n v="1"/>
    <n v="1"/>
    <m/>
    <m/>
  </r>
  <r>
    <x v="4"/>
    <x v="0"/>
    <x v="0"/>
    <d v="2014-10-29T00:00:00"/>
    <n v="2014.1"/>
    <n v="88"/>
    <n v="15"/>
    <n v="6"/>
    <n v="109"/>
    <n v="0.99090909090909096"/>
    <n v="0"/>
    <n v="0"/>
    <n v="1"/>
    <n v="110"/>
    <n v="0"/>
    <n v="110"/>
    <m/>
    <m/>
  </r>
  <r>
    <x v="4"/>
    <x v="0"/>
    <x v="0"/>
    <d v="2014-10-29T00:00:00"/>
    <n v="2014.1"/>
    <n v="97"/>
    <n v="26"/>
    <n v="7"/>
    <n v="130"/>
    <n v="0.99236641221374045"/>
    <n v="0"/>
    <n v="0"/>
    <n v="1"/>
    <n v="131"/>
    <n v="0"/>
    <n v="131"/>
    <m/>
    <m/>
  </r>
  <r>
    <x v="0"/>
    <x v="1"/>
    <x v="0"/>
    <d v="2014-10-30T00:00:00"/>
    <n v="2014.1"/>
    <n v="0"/>
    <n v="0"/>
    <n v="1"/>
    <n v="1"/>
    <n v="1"/>
    <n v="0"/>
    <n v="0"/>
    <n v="0"/>
    <n v="0"/>
    <n v="1"/>
    <n v="1"/>
    <m/>
    <m/>
  </r>
  <r>
    <x v="1"/>
    <x v="0"/>
    <x v="0"/>
    <d v="2014-10-30T00:00:00"/>
    <n v="2014.1"/>
    <n v="0"/>
    <n v="0"/>
    <n v="0"/>
    <n v="0"/>
    <n v="0"/>
    <n v="0"/>
    <n v="1"/>
    <n v="0"/>
    <n v="0"/>
    <n v="1"/>
    <n v="1"/>
    <m/>
    <m/>
  </r>
  <r>
    <x v="2"/>
    <x v="0"/>
    <x v="0"/>
    <d v="2014-10-30T00:00:00"/>
    <n v="2014.1"/>
    <n v="0"/>
    <n v="0"/>
    <n v="0"/>
    <n v="0"/>
    <n v="0"/>
    <n v="0"/>
    <n v="1"/>
    <n v="0"/>
    <n v="0"/>
    <n v="1"/>
    <n v="1"/>
    <m/>
    <m/>
  </r>
  <r>
    <x v="3"/>
    <x v="0"/>
    <x v="0"/>
    <d v="2014-10-30T00:00:00"/>
    <n v="2014.1"/>
    <n v="0"/>
    <n v="0"/>
    <n v="31"/>
    <n v="31"/>
    <n v="1"/>
    <n v="0"/>
    <n v="0"/>
    <n v="0"/>
    <n v="31"/>
    <n v="0"/>
    <n v="31"/>
    <m/>
    <m/>
  </r>
  <r>
    <x v="3"/>
    <x v="0"/>
    <x v="0"/>
    <d v="2014-10-30T00:00:00"/>
    <n v="2014.1"/>
    <n v="0"/>
    <n v="0"/>
    <n v="35"/>
    <n v="35"/>
    <n v="0.97222222222222221"/>
    <n v="0"/>
    <n v="0"/>
    <n v="1"/>
    <n v="36"/>
    <n v="0"/>
    <n v="36"/>
    <m/>
    <m/>
  </r>
  <r>
    <x v="4"/>
    <x v="0"/>
    <x v="0"/>
    <d v="2014-10-30T00:00:00"/>
    <n v="2014.1"/>
    <n v="38"/>
    <n v="15"/>
    <n v="5"/>
    <n v="58"/>
    <n v="0.98305084745762716"/>
    <n v="0"/>
    <n v="0"/>
    <n v="1"/>
    <n v="58"/>
    <n v="1"/>
    <n v="59"/>
    <m/>
    <m/>
  </r>
  <r>
    <x v="4"/>
    <x v="0"/>
    <x v="0"/>
    <d v="2014-10-30T00:00:00"/>
    <n v="2014.1"/>
    <n v="67"/>
    <n v="15"/>
    <n v="5"/>
    <n v="87"/>
    <n v="0.98863636363636365"/>
    <n v="0"/>
    <n v="0"/>
    <n v="1"/>
    <n v="88"/>
    <n v="0"/>
    <n v="88"/>
    <m/>
    <m/>
  </r>
  <r>
    <x v="1"/>
    <x v="1"/>
    <x v="0"/>
    <d v="2014-10-31T00:00:00"/>
    <n v="2014.1"/>
    <n v="0"/>
    <n v="0"/>
    <n v="1"/>
    <n v="1"/>
    <n v="1"/>
    <n v="0"/>
    <n v="0"/>
    <n v="0"/>
    <n v="0"/>
    <n v="1"/>
    <n v="1"/>
    <m/>
    <m/>
  </r>
  <r>
    <x v="2"/>
    <x v="1"/>
    <x v="0"/>
    <d v="2014-10-31T00:00:00"/>
    <n v="2014.1"/>
    <n v="0"/>
    <n v="0"/>
    <n v="1"/>
    <n v="1"/>
    <n v="1"/>
    <n v="0"/>
    <n v="0"/>
    <n v="0"/>
    <n v="0"/>
    <n v="1"/>
    <n v="1"/>
    <m/>
    <m/>
  </r>
  <r>
    <x v="0"/>
    <x v="0"/>
    <x v="0"/>
    <d v="2014-11-01T00:00:00"/>
    <n v="2014.11"/>
    <n v="0"/>
    <n v="0"/>
    <n v="1"/>
    <n v="1"/>
    <n v="1"/>
    <n v="0"/>
    <n v="0"/>
    <n v="0"/>
    <n v="0"/>
    <n v="1"/>
    <n v="1"/>
    <m/>
    <m/>
  </r>
  <r>
    <x v="3"/>
    <x v="0"/>
    <x v="0"/>
    <d v="2014-11-01T00:00:00"/>
    <n v="2014.11"/>
    <n v="0"/>
    <n v="0"/>
    <n v="2"/>
    <n v="2"/>
    <n v="1"/>
    <n v="0"/>
    <n v="0"/>
    <n v="0"/>
    <n v="0"/>
    <n v="2"/>
    <n v="2"/>
    <m/>
    <m/>
  </r>
  <r>
    <x v="2"/>
    <x v="1"/>
    <x v="0"/>
    <d v="2014-11-03T00:00:00"/>
    <n v="2014.11"/>
    <n v="0"/>
    <n v="0"/>
    <n v="1"/>
    <n v="1"/>
    <n v="1"/>
    <n v="0"/>
    <n v="0"/>
    <n v="0"/>
    <n v="0"/>
    <n v="1"/>
    <n v="1"/>
    <m/>
    <m/>
  </r>
  <r>
    <x v="0"/>
    <x v="0"/>
    <x v="0"/>
    <d v="2014-11-06T00:00:00"/>
    <n v="2014.11"/>
    <n v="0"/>
    <n v="0"/>
    <n v="0"/>
    <n v="0"/>
    <n v="0"/>
    <n v="0"/>
    <n v="1"/>
    <n v="0"/>
    <n v="0"/>
    <n v="1"/>
    <n v="1"/>
    <m/>
    <m/>
  </r>
  <r>
    <x v="3"/>
    <x v="0"/>
    <x v="0"/>
    <d v="2014-11-07T00:00:00"/>
    <n v="2014.11"/>
    <n v="0"/>
    <n v="0"/>
    <n v="69"/>
    <n v="69"/>
    <n v="0.98571428571428577"/>
    <n v="0"/>
    <n v="0"/>
    <n v="1"/>
    <n v="70"/>
    <n v="0"/>
    <n v="70"/>
    <m/>
    <m/>
  </r>
  <r>
    <x v="1"/>
    <x v="1"/>
    <x v="0"/>
    <d v="2014-11-10T00:00:00"/>
    <n v="2014.11"/>
    <n v="0"/>
    <n v="0"/>
    <n v="1"/>
    <n v="1"/>
    <n v="1"/>
    <n v="0"/>
    <n v="0"/>
    <n v="0"/>
    <n v="0"/>
    <n v="1"/>
    <n v="1"/>
    <m/>
    <m/>
  </r>
  <r>
    <x v="1"/>
    <x v="0"/>
    <x v="0"/>
    <d v="2014-11-10T00:00:00"/>
    <n v="2014.11"/>
    <n v="0"/>
    <n v="0"/>
    <n v="0"/>
    <n v="0"/>
    <n v="0"/>
    <n v="0"/>
    <n v="1"/>
    <n v="0"/>
    <n v="0"/>
    <n v="1"/>
    <n v="1"/>
    <m/>
    <m/>
  </r>
  <r>
    <x v="0"/>
    <x v="1"/>
    <x v="0"/>
    <d v="2014-11-12T00:00:00"/>
    <n v="2014.11"/>
    <n v="0"/>
    <n v="0"/>
    <n v="1"/>
    <n v="1"/>
    <n v="1"/>
    <n v="0"/>
    <n v="0"/>
    <n v="0"/>
    <n v="0"/>
    <n v="1"/>
    <n v="1"/>
    <m/>
    <m/>
  </r>
  <r>
    <x v="2"/>
    <x v="1"/>
    <x v="0"/>
    <d v="2014-11-12T00:00:00"/>
    <n v="2014.11"/>
    <n v="0"/>
    <n v="0"/>
    <n v="1"/>
    <n v="1"/>
    <n v="1"/>
    <n v="0"/>
    <n v="0"/>
    <n v="0"/>
    <n v="0"/>
    <n v="1"/>
    <n v="1"/>
    <m/>
    <m/>
  </r>
  <r>
    <x v="2"/>
    <x v="1"/>
    <x v="0"/>
    <d v="2014-11-13T00:00:00"/>
    <n v="2014.11"/>
    <n v="0"/>
    <n v="0"/>
    <n v="1"/>
    <n v="1"/>
    <n v="1"/>
    <n v="0"/>
    <n v="0"/>
    <n v="0"/>
    <n v="0"/>
    <n v="1"/>
    <n v="1"/>
    <m/>
    <m/>
  </r>
  <r>
    <x v="2"/>
    <x v="1"/>
    <x v="0"/>
    <d v="2014-11-13T00:00:00"/>
    <n v="2014.11"/>
    <n v="1"/>
    <n v="0"/>
    <n v="0"/>
    <n v="1"/>
    <n v="1"/>
    <n v="0"/>
    <n v="0"/>
    <n v="0"/>
    <n v="0"/>
    <n v="1"/>
    <n v="1"/>
    <m/>
    <m/>
  </r>
  <r>
    <x v="4"/>
    <x v="0"/>
    <x v="0"/>
    <d v="2014-11-13T00:00:00"/>
    <n v="2014.11"/>
    <n v="29"/>
    <n v="1"/>
    <n v="0"/>
    <n v="30"/>
    <n v="1"/>
    <n v="0"/>
    <n v="0"/>
    <n v="0"/>
    <n v="30"/>
    <n v="0"/>
    <n v="30"/>
    <m/>
    <m/>
  </r>
  <r>
    <x v="0"/>
    <x v="1"/>
    <x v="0"/>
    <d v="2014-11-14T00:00:00"/>
    <n v="2014.11"/>
    <n v="0"/>
    <n v="0"/>
    <n v="1"/>
    <n v="1"/>
    <n v="1"/>
    <n v="0"/>
    <n v="0"/>
    <n v="0"/>
    <n v="0"/>
    <n v="1"/>
    <n v="1"/>
    <m/>
    <m/>
  </r>
  <r>
    <x v="0"/>
    <x v="1"/>
    <x v="0"/>
    <d v="2014-11-14T00:00:00"/>
    <n v="2014.11"/>
    <n v="0"/>
    <n v="0"/>
    <n v="1"/>
    <n v="1"/>
    <n v="1"/>
    <n v="0"/>
    <n v="0"/>
    <n v="0"/>
    <n v="0"/>
    <n v="1"/>
    <n v="1"/>
    <m/>
    <m/>
  </r>
  <r>
    <x v="2"/>
    <x v="1"/>
    <x v="0"/>
    <d v="2014-11-14T00:00:00"/>
    <n v="2014.11"/>
    <n v="0"/>
    <n v="0"/>
    <n v="1"/>
    <n v="1"/>
    <n v="1"/>
    <n v="0"/>
    <n v="0"/>
    <n v="0"/>
    <n v="0"/>
    <n v="1"/>
    <n v="1"/>
    <m/>
    <m/>
  </r>
  <r>
    <x v="0"/>
    <x v="1"/>
    <x v="0"/>
    <d v="2014-11-19T00:00:00"/>
    <n v="2014.11"/>
    <n v="0"/>
    <n v="0"/>
    <n v="1"/>
    <n v="1"/>
    <n v="1"/>
    <n v="0"/>
    <n v="0"/>
    <n v="0"/>
    <n v="0"/>
    <n v="1"/>
    <n v="1"/>
    <m/>
    <m/>
  </r>
  <r>
    <x v="1"/>
    <x v="1"/>
    <x v="0"/>
    <d v="2014-11-20T00:00:00"/>
    <n v="2014.11"/>
    <n v="0"/>
    <n v="0"/>
    <n v="1"/>
    <n v="1"/>
    <n v="1"/>
    <n v="0"/>
    <n v="0"/>
    <n v="0"/>
    <n v="0"/>
    <n v="1"/>
    <n v="1"/>
    <m/>
    <m/>
  </r>
  <r>
    <x v="1"/>
    <x v="0"/>
    <x v="0"/>
    <d v="2014-11-21T00:00:00"/>
    <n v="2014.11"/>
    <n v="2"/>
    <n v="0"/>
    <n v="0"/>
    <n v="2"/>
    <n v="1"/>
    <n v="0"/>
    <n v="0"/>
    <n v="0"/>
    <n v="0"/>
    <n v="2"/>
    <n v="2"/>
    <m/>
    <m/>
  </r>
  <r>
    <x v="1"/>
    <x v="0"/>
    <x v="0"/>
    <d v="2014-11-24T00:00:00"/>
    <n v="2014.11"/>
    <n v="0"/>
    <n v="0"/>
    <n v="0"/>
    <n v="0"/>
    <n v="0"/>
    <n v="0"/>
    <n v="1"/>
    <n v="0"/>
    <n v="0"/>
    <n v="1"/>
    <n v="1"/>
    <m/>
    <m/>
  </r>
  <r>
    <x v="0"/>
    <x v="0"/>
    <x v="0"/>
    <d v="2014-11-24T00:00:00"/>
    <n v="2014.11"/>
    <n v="0"/>
    <n v="0"/>
    <n v="0"/>
    <n v="0"/>
    <n v="0"/>
    <n v="0"/>
    <n v="1"/>
    <n v="0"/>
    <n v="0"/>
    <n v="1"/>
    <n v="1"/>
    <m/>
    <m/>
  </r>
  <r>
    <x v="1"/>
    <x v="0"/>
    <x v="0"/>
    <d v="2014-11-24T00:00:00"/>
    <n v="2014.11"/>
    <n v="0"/>
    <n v="0"/>
    <n v="3"/>
    <n v="3"/>
    <n v="1"/>
    <n v="0"/>
    <n v="0"/>
    <n v="0"/>
    <n v="0"/>
    <n v="3"/>
    <n v="3"/>
    <m/>
    <m/>
  </r>
  <r>
    <x v="3"/>
    <x v="1"/>
    <x v="0"/>
    <d v="2014-11-25T00:00:00"/>
    <n v="2014.11"/>
    <n v="0"/>
    <n v="0"/>
    <n v="1"/>
    <n v="1"/>
    <n v="1"/>
    <n v="0"/>
    <n v="0"/>
    <n v="0"/>
    <n v="0"/>
    <n v="1"/>
    <n v="1"/>
    <m/>
    <m/>
  </r>
  <r>
    <x v="1"/>
    <x v="1"/>
    <x v="0"/>
    <d v="2014-11-25T00:00:00"/>
    <n v="2014.11"/>
    <n v="0"/>
    <n v="0"/>
    <n v="1"/>
    <n v="1"/>
    <n v="1"/>
    <n v="0"/>
    <n v="0"/>
    <n v="0"/>
    <n v="0"/>
    <n v="1"/>
    <n v="1"/>
    <m/>
    <m/>
  </r>
  <r>
    <x v="2"/>
    <x v="1"/>
    <x v="0"/>
    <d v="2014-11-25T00:00:00"/>
    <n v="2014.11"/>
    <n v="0"/>
    <n v="0"/>
    <n v="1"/>
    <n v="1"/>
    <n v="1"/>
    <n v="0"/>
    <n v="0"/>
    <n v="0"/>
    <n v="0"/>
    <n v="1"/>
    <n v="1"/>
    <m/>
    <m/>
  </r>
  <r>
    <x v="2"/>
    <x v="1"/>
    <x v="0"/>
    <d v="2014-11-25T00:00:00"/>
    <n v="2014.11"/>
    <n v="0"/>
    <n v="0"/>
    <n v="1"/>
    <n v="1"/>
    <n v="1"/>
    <n v="0"/>
    <n v="0"/>
    <n v="0"/>
    <n v="0"/>
    <n v="1"/>
    <n v="1"/>
    <m/>
    <m/>
  </r>
  <r>
    <x v="0"/>
    <x v="1"/>
    <x v="0"/>
    <d v="2014-11-26T00:00:00"/>
    <n v="2014.11"/>
    <n v="0"/>
    <n v="0"/>
    <n v="1"/>
    <n v="1"/>
    <n v="1"/>
    <n v="0"/>
    <n v="0"/>
    <n v="0"/>
    <n v="0"/>
    <n v="1"/>
    <n v="1"/>
    <m/>
    <m/>
  </r>
  <r>
    <x v="0"/>
    <x v="0"/>
    <x v="0"/>
    <d v="2014-12-01T00:00:00"/>
    <n v="2014.12"/>
    <n v="0"/>
    <n v="2"/>
    <n v="0"/>
    <n v="2"/>
    <n v="1"/>
    <n v="0"/>
    <n v="0"/>
    <n v="0"/>
    <n v="0"/>
    <n v="2"/>
    <n v="2"/>
    <m/>
    <m/>
  </r>
  <r>
    <x v="0"/>
    <x v="0"/>
    <x v="0"/>
    <d v="2014-12-01T00:00:00"/>
    <n v="2014.12"/>
    <n v="0"/>
    <n v="0"/>
    <n v="2"/>
    <n v="2"/>
    <n v="1"/>
    <n v="0"/>
    <n v="0"/>
    <n v="0"/>
    <n v="0"/>
    <n v="2"/>
    <n v="2"/>
    <m/>
    <m/>
  </r>
  <r>
    <x v="3"/>
    <x v="0"/>
    <x v="0"/>
    <d v="2014-12-01T00:00:00"/>
    <n v="2014.12"/>
    <n v="0"/>
    <n v="0"/>
    <n v="0"/>
    <n v="0"/>
    <n v="0"/>
    <n v="4"/>
    <n v="0"/>
    <n v="0"/>
    <n v="0"/>
    <n v="4"/>
    <n v="4"/>
    <m/>
    <m/>
  </r>
  <r>
    <x v="0"/>
    <x v="1"/>
    <x v="0"/>
    <d v="2014-12-02T00:00:00"/>
    <n v="2014.12"/>
    <n v="0"/>
    <n v="1"/>
    <n v="0"/>
    <n v="1"/>
    <n v="1"/>
    <n v="0"/>
    <n v="0"/>
    <n v="0"/>
    <n v="0"/>
    <n v="1"/>
    <n v="1"/>
    <m/>
    <m/>
  </r>
  <r>
    <x v="0"/>
    <x v="0"/>
    <x v="0"/>
    <d v="2014-12-03T00:00:00"/>
    <n v="2014.12"/>
    <n v="0"/>
    <n v="0"/>
    <n v="0"/>
    <n v="0"/>
    <n v="0"/>
    <n v="0"/>
    <n v="1"/>
    <n v="0"/>
    <n v="0"/>
    <n v="1"/>
    <n v="1"/>
    <m/>
    <m/>
  </r>
  <r>
    <x v="0"/>
    <x v="1"/>
    <x v="0"/>
    <d v="2014-12-04T00:00:00"/>
    <n v="2014.12"/>
    <n v="0"/>
    <n v="0"/>
    <n v="1"/>
    <n v="1"/>
    <n v="1"/>
    <n v="0"/>
    <n v="0"/>
    <n v="0"/>
    <n v="0"/>
    <n v="1"/>
    <n v="1"/>
    <m/>
    <m/>
  </r>
  <r>
    <x v="1"/>
    <x v="0"/>
    <x v="0"/>
    <d v="2014-12-04T00:00:00"/>
    <n v="2014.12"/>
    <n v="0"/>
    <n v="0"/>
    <n v="0"/>
    <n v="0"/>
    <n v="0"/>
    <n v="1"/>
    <n v="0"/>
    <n v="0"/>
    <n v="0"/>
    <n v="1"/>
    <n v="1"/>
    <m/>
    <m/>
  </r>
  <r>
    <x v="2"/>
    <x v="0"/>
    <x v="0"/>
    <d v="2014-12-04T00:00:00"/>
    <n v="2014.12"/>
    <n v="0"/>
    <n v="0"/>
    <n v="0"/>
    <n v="0"/>
    <n v="0"/>
    <n v="0"/>
    <n v="1"/>
    <n v="0"/>
    <n v="0"/>
    <n v="1"/>
    <n v="1"/>
    <m/>
    <m/>
  </r>
  <r>
    <x v="4"/>
    <x v="0"/>
    <x v="0"/>
    <d v="2014-12-04T00:00:00"/>
    <n v="2014.12"/>
    <n v="0"/>
    <n v="0"/>
    <n v="0"/>
    <n v="0"/>
    <n v="0"/>
    <n v="7"/>
    <n v="0"/>
    <n v="0"/>
    <n v="7"/>
    <n v="0"/>
    <n v="7"/>
    <m/>
    <m/>
  </r>
  <r>
    <x v="4"/>
    <x v="0"/>
    <x v="0"/>
    <d v="2014-12-04T00:00:00"/>
    <n v="2014.12"/>
    <n v="0"/>
    <n v="0"/>
    <n v="8"/>
    <n v="8"/>
    <n v="0.66666666666666663"/>
    <n v="4"/>
    <n v="0"/>
    <n v="0"/>
    <n v="12"/>
    <n v="0"/>
    <n v="12"/>
    <m/>
    <m/>
  </r>
  <r>
    <x v="4"/>
    <x v="0"/>
    <x v="0"/>
    <d v="2014-12-04T00:00:00"/>
    <n v="2014.12"/>
    <n v="0"/>
    <n v="0"/>
    <n v="3"/>
    <n v="3"/>
    <n v="0.2"/>
    <n v="11"/>
    <n v="0"/>
    <n v="1"/>
    <n v="15"/>
    <n v="0"/>
    <n v="15"/>
    <m/>
    <m/>
  </r>
  <r>
    <x v="4"/>
    <x v="0"/>
    <x v="0"/>
    <d v="2014-12-04T00:00:00"/>
    <n v="2014.12"/>
    <n v="0"/>
    <n v="0"/>
    <n v="6"/>
    <n v="6"/>
    <n v="0.375"/>
    <n v="10"/>
    <n v="0"/>
    <n v="0"/>
    <n v="16"/>
    <n v="0"/>
    <n v="16"/>
    <m/>
    <m/>
  </r>
  <r>
    <x v="4"/>
    <x v="0"/>
    <x v="0"/>
    <d v="2014-12-04T00:00:00"/>
    <n v="2014.12"/>
    <n v="0"/>
    <n v="0"/>
    <n v="8"/>
    <n v="8"/>
    <n v="0.44444444444444442"/>
    <n v="9"/>
    <n v="0"/>
    <n v="1"/>
    <n v="18"/>
    <n v="0"/>
    <n v="18"/>
    <m/>
    <m/>
  </r>
  <r>
    <x v="4"/>
    <x v="0"/>
    <x v="0"/>
    <d v="2014-12-04T00:00:00"/>
    <n v="2014.12"/>
    <n v="0"/>
    <n v="0"/>
    <n v="6"/>
    <n v="6"/>
    <n v="0.33333333333333331"/>
    <n v="12"/>
    <n v="0"/>
    <n v="0"/>
    <n v="18"/>
    <n v="0"/>
    <n v="18"/>
    <m/>
    <m/>
  </r>
  <r>
    <x v="4"/>
    <x v="0"/>
    <x v="0"/>
    <d v="2014-12-04T00:00:00"/>
    <n v="2014.12"/>
    <n v="0"/>
    <n v="0"/>
    <n v="16"/>
    <n v="16"/>
    <n v="0.3902439024390244"/>
    <n v="24"/>
    <n v="0"/>
    <n v="1"/>
    <n v="41"/>
    <n v="0"/>
    <n v="41"/>
    <m/>
    <m/>
  </r>
  <r>
    <x v="4"/>
    <x v="0"/>
    <x v="0"/>
    <d v="2014-12-04T00:00:00"/>
    <n v="2014.12"/>
    <n v="0"/>
    <n v="0"/>
    <n v="18"/>
    <n v="18"/>
    <n v="0.40909090909090912"/>
    <n v="25"/>
    <n v="0"/>
    <n v="1"/>
    <n v="44"/>
    <n v="0"/>
    <n v="44"/>
    <m/>
    <m/>
  </r>
  <r>
    <x v="4"/>
    <x v="0"/>
    <x v="0"/>
    <d v="2014-12-04T00:00:00"/>
    <n v="2014.12"/>
    <n v="0"/>
    <n v="0"/>
    <n v="51"/>
    <n v="51"/>
    <n v="0.94444444444444442"/>
    <n v="2"/>
    <n v="0"/>
    <n v="1"/>
    <n v="54"/>
    <n v="0"/>
    <n v="54"/>
    <m/>
    <m/>
  </r>
  <r>
    <x v="1"/>
    <x v="0"/>
    <x v="0"/>
    <d v="2014-12-05T00:00:00"/>
    <n v="2014.12"/>
    <n v="0"/>
    <n v="0"/>
    <n v="1"/>
    <n v="1"/>
    <n v="1"/>
    <n v="0"/>
    <n v="0"/>
    <n v="0"/>
    <n v="0"/>
    <n v="1"/>
    <n v="1"/>
    <m/>
    <m/>
  </r>
  <r>
    <x v="4"/>
    <x v="1"/>
    <x v="0"/>
    <d v="2014-12-08T00:00:00"/>
    <n v="2014.12"/>
    <n v="0"/>
    <n v="0"/>
    <n v="1"/>
    <n v="1"/>
    <n v="1"/>
    <n v="0"/>
    <n v="0"/>
    <n v="0"/>
    <n v="0"/>
    <n v="1"/>
    <n v="1"/>
    <m/>
    <m/>
  </r>
  <r>
    <x v="2"/>
    <x v="1"/>
    <x v="0"/>
    <d v="2014-12-08T00:00:00"/>
    <n v="2014.12"/>
    <n v="0"/>
    <n v="0"/>
    <n v="1"/>
    <n v="1"/>
    <n v="1"/>
    <n v="0"/>
    <n v="0"/>
    <n v="0"/>
    <n v="0"/>
    <n v="1"/>
    <n v="1"/>
    <m/>
    <m/>
  </r>
  <r>
    <x v="1"/>
    <x v="0"/>
    <x v="0"/>
    <d v="2014-12-08T00:00:00"/>
    <n v="2014.12"/>
    <n v="0"/>
    <n v="0"/>
    <n v="2"/>
    <n v="2"/>
    <n v="1"/>
    <n v="0"/>
    <n v="0"/>
    <n v="0"/>
    <n v="0"/>
    <n v="2"/>
    <n v="2"/>
    <m/>
    <m/>
  </r>
  <r>
    <x v="1"/>
    <x v="0"/>
    <x v="0"/>
    <d v="2014-12-08T00:00:00"/>
    <n v="2014.12"/>
    <n v="0"/>
    <n v="0"/>
    <n v="0"/>
    <n v="0"/>
    <n v="0"/>
    <n v="3"/>
    <n v="0"/>
    <n v="0"/>
    <n v="0"/>
    <n v="3"/>
    <n v="3"/>
    <m/>
    <m/>
  </r>
  <r>
    <x v="0"/>
    <x v="1"/>
    <x v="0"/>
    <d v="2014-12-09T00:00:00"/>
    <n v="2014.12"/>
    <n v="0"/>
    <n v="0"/>
    <n v="1"/>
    <n v="1"/>
    <n v="1"/>
    <n v="0"/>
    <n v="0"/>
    <n v="0"/>
    <n v="0"/>
    <n v="1"/>
    <n v="1"/>
    <m/>
    <m/>
  </r>
  <r>
    <x v="0"/>
    <x v="1"/>
    <x v="0"/>
    <d v="2014-12-09T00:00:00"/>
    <n v="2014.12"/>
    <n v="0"/>
    <n v="0"/>
    <n v="1"/>
    <n v="1"/>
    <n v="1"/>
    <n v="0"/>
    <n v="0"/>
    <n v="0"/>
    <n v="0"/>
    <n v="1"/>
    <n v="1"/>
    <m/>
    <m/>
  </r>
  <r>
    <x v="2"/>
    <x v="1"/>
    <x v="0"/>
    <d v="2014-12-10T00:00:00"/>
    <n v="2014.12"/>
    <n v="0"/>
    <n v="0"/>
    <n v="1"/>
    <n v="1"/>
    <n v="1"/>
    <n v="0"/>
    <n v="0"/>
    <n v="0"/>
    <n v="0"/>
    <n v="1"/>
    <n v="1"/>
    <m/>
    <m/>
  </r>
  <r>
    <x v="2"/>
    <x v="1"/>
    <x v="0"/>
    <d v="2014-12-12T00:00:00"/>
    <n v="2014.12"/>
    <n v="0"/>
    <n v="0"/>
    <n v="0"/>
    <n v="0"/>
    <n v="0"/>
    <n v="1"/>
    <n v="0"/>
    <n v="0"/>
    <n v="0"/>
    <n v="1"/>
    <n v="1"/>
    <m/>
    <m/>
  </r>
  <r>
    <x v="1"/>
    <x v="0"/>
    <x v="0"/>
    <d v="2014-12-12T00:00:00"/>
    <n v="2014.12"/>
    <n v="0"/>
    <n v="0"/>
    <n v="0"/>
    <n v="0"/>
    <n v="0"/>
    <n v="2"/>
    <n v="0"/>
    <n v="0"/>
    <n v="0"/>
    <n v="2"/>
    <n v="2"/>
    <m/>
    <m/>
  </r>
  <r>
    <x v="2"/>
    <x v="1"/>
    <x v="0"/>
    <d v="2014-12-14T00:00:00"/>
    <n v="2014.12"/>
    <n v="0"/>
    <n v="0"/>
    <n v="1"/>
    <n v="1"/>
    <n v="1"/>
    <n v="0"/>
    <n v="0"/>
    <n v="0"/>
    <n v="0"/>
    <n v="1"/>
    <n v="1"/>
    <m/>
    <m/>
  </r>
  <r>
    <x v="2"/>
    <x v="0"/>
    <x v="0"/>
    <d v="2014-12-15T00:00:00"/>
    <n v="2014.12"/>
    <n v="0"/>
    <n v="0"/>
    <n v="0"/>
    <n v="0"/>
    <n v="0"/>
    <n v="0"/>
    <n v="1"/>
    <n v="0"/>
    <n v="0"/>
    <n v="1"/>
    <n v="1"/>
    <m/>
    <m/>
  </r>
  <r>
    <x v="0"/>
    <x v="0"/>
    <x v="0"/>
    <d v="2014-12-15T00:00:00"/>
    <n v="2014.12"/>
    <n v="0"/>
    <n v="0"/>
    <n v="0"/>
    <n v="0"/>
    <n v="0"/>
    <n v="2"/>
    <n v="0"/>
    <n v="0"/>
    <n v="0"/>
    <n v="2"/>
    <n v="2"/>
    <m/>
    <m/>
  </r>
  <r>
    <x v="0"/>
    <x v="1"/>
    <x v="0"/>
    <d v="2014-12-16T00:00:00"/>
    <n v="2014.12"/>
    <n v="0"/>
    <n v="0"/>
    <n v="1"/>
    <n v="1"/>
    <n v="1"/>
    <n v="0"/>
    <n v="0"/>
    <n v="0"/>
    <n v="0"/>
    <n v="1"/>
    <n v="1"/>
    <m/>
    <m/>
  </r>
  <r>
    <x v="0"/>
    <x v="1"/>
    <x v="0"/>
    <d v="2014-12-22T00:00:00"/>
    <n v="2014.12"/>
    <n v="0"/>
    <n v="0"/>
    <n v="1"/>
    <n v="1"/>
    <n v="1"/>
    <n v="0"/>
    <n v="0"/>
    <n v="0"/>
    <n v="0"/>
    <n v="1"/>
    <n v="1"/>
    <m/>
    <m/>
  </r>
  <r>
    <x v="0"/>
    <x v="1"/>
    <x v="0"/>
    <d v="2014-12-22T00:00:00"/>
    <n v="2014.12"/>
    <n v="0"/>
    <n v="0"/>
    <n v="1"/>
    <n v="1"/>
    <n v="1"/>
    <n v="0"/>
    <n v="0"/>
    <n v="0"/>
    <n v="0"/>
    <n v="1"/>
    <n v="1"/>
    <m/>
    <m/>
  </r>
  <r>
    <x v="3"/>
    <x v="0"/>
    <x v="0"/>
    <d v="2014-12-22T00:00:00"/>
    <n v="2014.12"/>
    <n v="0"/>
    <n v="0"/>
    <n v="2"/>
    <n v="2"/>
    <n v="1"/>
    <n v="0"/>
    <n v="0"/>
    <n v="0"/>
    <n v="0"/>
    <n v="2"/>
    <n v="2"/>
    <m/>
    <m/>
  </r>
  <r>
    <x v="0"/>
    <x v="0"/>
    <x v="0"/>
    <d v="2014-12-22T00:00:00"/>
    <n v="2014.12"/>
    <n v="0"/>
    <n v="151"/>
    <n v="0"/>
    <n v="151"/>
    <n v="1"/>
    <n v="0"/>
    <n v="0"/>
    <n v="0"/>
    <n v="151"/>
    <n v="0"/>
    <n v="151"/>
    <m/>
    <m/>
  </r>
  <r>
    <x v="2"/>
    <x v="1"/>
    <x v="0"/>
    <d v="2014-12-23T00:00:00"/>
    <n v="2014.12"/>
    <n v="0"/>
    <n v="0"/>
    <n v="1"/>
    <n v="1"/>
    <n v="1"/>
    <n v="0"/>
    <n v="0"/>
    <n v="0"/>
    <n v="0"/>
    <n v="1"/>
    <n v="1"/>
    <m/>
    <m/>
  </r>
  <r>
    <x v="1"/>
    <x v="0"/>
    <x v="0"/>
    <d v="2014-12-23T00:00:00"/>
    <n v="2014.12"/>
    <n v="0"/>
    <n v="0"/>
    <n v="0"/>
    <n v="0"/>
    <n v="0"/>
    <n v="0"/>
    <n v="1"/>
    <n v="0"/>
    <n v="0"/>
    <n v="1"/>
    <n v="1"/>
    <m/>
    <m/>
  </r>
  <r>
    <x v="2"/>
    <x v="0"/>
    <x v="0"/>
    <d v="2014-12-26T00:00:00"/>
    <n v="2014.12"/>
    <n v="0"/>
    <n v="0"/>
    <n v="0"/>
    <n v="0"/>
    <n v="0"/>
    <n v="0"/>
    <n v="1"/>
    <n v="0"/>
    <n v="0"/>
    <n v="1"/>
    <n v="1"/>
    <m/>
    <m/>
  </r>
  <r>
    <x v="3"/>
    <x v="0"/>
    <x v="0"/>
    <d v="2014-12-28T00:00:00"/>
    <n v="2014.12"/>
    <n v="0"/>
    <n v="0"/>
    <n v="0"/>
    <n v="0"/>
    <n v="0"/>
    <n v="2"/>
    <n v="0"/>
    <n v="0"/>
    <n v="0"/>
    <n v="2"/>
    <n v="2"/>
    <m/>
    <m/>
  </r>
  <r>
    <x v="3"/>
    <x v="1"/>
    <x v="0"/>
    <d v="2014-12-30T00:00:00"/>
    <n v="2014.12"/>
    <n v="0"/>
    <n v="0"/>
    <n v="1"/>
    <n v="1"/>
    <n v="1"/>
    <n v="0"/>
    <n v="0"/>
    <n v="0"/>
    <n v="0"/>
    <n v="1"/>
    <n v="1"/>
    <m/>
    <m/>
  </r>
  <r>
    <x v="3"/>
    <x v="0"/>
    <x v="0"/>
    <d v="2014-12-30T00:00:00"/>
    <n v="2014.12"/>
    <n v="0"/>
    <n v="0"/>
    <n v="69"/>
    <n v="69"/>
    <n v="1"/>
    <n v="0"/>
    <n v="0"/>
    <n v="0"/>
    <n v="69"/>
    <n v="0"/>
    <n v="69"/>
    <m/>
    <m/>
  </r>
  <r>
    <x v="3"/>
    <x v="0"/>
    <x v="0"/>
    <d v="2014-12-30T00:00:00"/>
    <n v="2014.12"/>
    <n v="0"/>
    <n v="91"/>
    <n v="0"/>
    <n v="91"/>
    <n v="1"/>
    <n v="0"/>
    <n v="0"/>
    <n v="0"/>
    <n v="91"/>
    <n v="0"/>
    <n v="91"/>
    <m/>
    <m/>
  </r>
  <r>
    <x v="3"/>
    <x v="0"/>
    <x v="0"/>
    <d v="2014-12-30T00:00:00"/>
    <n v="2014.12"/>
    <n v="0"/>
    <n v="91"/>
    <n v="0"/>
    <n v="91"/>
    <n v="1"/>
    <n v="0"/>
    <n v="0"/>
    <n v="0"/>
    <n v="91"/>
    <n v="0"/>
    <n v="91"/>
    <m/>
    <m/>
  </r>
  <r>
    <x v="3"/>
    <x v="0"/>
    <x v="0"/>
    <d v="2015-01-01T00:00:00"/>
    <n v="2015.1"/>
    <n v="0"/>
    <n v="0"/>
    <n v="0"/>
    <n v="0"/>
    <n v="0"/>
    <n v="2"/>
    <n v="0"/>
    <n v="0"/>
    <n v="0"/>
    <n v="2"/>
    <n v="2"/>
    <m/>
    <m/>
  </r>
  <r>
    <x v="1"/>
    <x v="1"/>
    <x v="0"/>
    <d v="2015-01-06T00:00:00"/>
    <n v="2015.1"/>
    <n v="0"/>
    <n v="0"/>
    <n v="1"/>
    <n v="1"/>
    <n v="1"/>
    <n v="0"/>
    <n v="0"/>
    <n v="0"/>
    <n v="0"/>
    <n v="1"/>
    <n v="1"/>
    <m/>
    <m/>
  </r>
  <r>
    <x v="2"/>
    <x v="1"/>
    <x v="0"/>
    <d v="2015-01-08T00:00:00"/>
    <n v="2015.1"/>
    <n v="0"/>
    <n v="0"/>
    <n v="1"/>
    <n v="1"/>
    <n v="1"/>
    <n v="0"/>
    <n v="0"/>
    <n v="0"/>
    <n v="0"/>
    <n v="1"/>
    <n v="1"/>
    <m/>
    <m/>
  </r>
  <r>
    <x v="3"/>
    <x v="0"/>
    <x v="0"/>
    <d v="2015-01-08T00:00:00"/>
    <n v="2015.1"/>
    <n v="0"/>
    <n v="0"/>
    <n v="0"/>
    <n v="0"/>
    <n v="0"/>
    <n v="0"/>
    <n v="1"/>
    <n v="0"/>
    <n v="0"/>
    <n v="1"/>
    <n v="1"/>
    <m/>
    <m/>
  </r>
  <r>
    <x v="0"/>
    <x v="0"/>
    <x v="0"/>
    <d v="2015-01-08T00:00:00"/>
    <n v="2015.1"/>
    <n v="0"/>
    <n v="0"/>
    <n v="1"/>
    <n v="1"/>
    <n v="1"/>
    <n v="0"/>
    <n v="0"/>
    <n v="0"/>
    <n v="0"/>
    <n v="1"/>
    <n v="1"/>
    <m/>
    <m/>
  </r>
  <r>
    <x v="3"/>
    <x v="1"/>
    <x v="0"/>
    <d v="2015-01-09T00:00:00"/>
    <n v="2015.1"/>
    <n v="0"/>
    <n v="0"/>
    <n v="1"/>
    <n v="1"/>
    <n v="1"/>
    <n v="0"/>
    <n v="0"/>
    <n v="0"/>
    <n v="0"/>
    <n v="1"/>
    <n v="1"/>
    <m/>
    <m/>
  </r>
  <r>
    <x v="3"/>
    <x v="0"/>
    <x v="0"/>
    <d v="2015-01-09T00:00:00"/>
    <n v="2015.1"/>
    <n v="0"/>
    <n v="0"/>
    <n v="0"/>
    <n v="0"/>
    <n v="0"/>
    <n v="0"/>
    <n v="1"/>
    <n v="0"/>
    <n v="0"/>
    <n v="1"/>
    <n v="1"/>
    <m/>
    <m/>
  </r>
  <r>
    <x v="3"/>
    <x v="1"/>
    <x v="0"/>
    <d v="2015-01-20T00:00:00"/>
    <n v="2015.1"/>
    <n v="0"/>
    <n v="0"/>
    <n v="1"/>
    <n v="1"/>
    <n v="1"/>
    <n v="0"/>
    <n v="0"/>
    <n v="0"/>
    <n v="0"/>
    <n v="1"/>
    <n v="1"/>
    <m/>
    <m/>
  </r>
  <r>
    <x v="3"/>
    <x v="1"/>
    <x v="0"/>
    <d v="2015-01-21T00:00:00"/>
    <n v="2015.1"/>
    <n v="0"/>
    <n v="0"/>
    <n v="1"/>
    <n v="1"/>
    <n v="1"/>
    <n v="0"/>
    <n v="0"/>
    <n v="0"/>
    <n v="0"/>
    <n v="1"/>
    <n v="1"/>
    <m/>
    <m/>
  </r>
  <r>
    <x v="0"/>
    <x v="1"/>
    <x v="0"/>
    <d v="2015-01-23T00:00:00"/>
    <n v="2015.1"/>
    <n v="0"/>
    <n v="0"/>
    <n v="1"/>
    <n v="1"/>
    <n v="1"/>
    <n v="0"/>
    <n v="0"/>
    <n v="0"/>
    <n v="0"/>
    <n v="1"/>
    <n v="1"/>
    <m/>
    <m/>
  </r>
  <r>
    <x v="2"/>
    <x v="1"/>
    <x v="0"/>
    <d v="2015-01-26T00:00:00"/>
    <n v="2015.1"/>
    <n v="0"/>
    <n v="0"/>
    <n v="1"/>
    <n v="1"/>
    <n v="1"/>
    <n v="0"/>
    <n v="0"/>
    <n v="0"/>
    <n v="0"/>
    <n v="1"/>
    <n v="1"/>
    <m/>
    <m/>
  </r>
  <r>
    <x v="2"/>
    <x v="0"/>
    <x v="0"/>
    <d v="2015-01-29T00:00:00"/>
    <n v="2015.1"/>
    <n v="0"/>
    <n v="0"/>
    <n v="0"/>
    <n v="0"/>
    <n v="0"/>
    <n v="0"/>
    <n v="1"/>
    <n v="0"/>
    <n v="0"/>
    <n v="1"/>
    <n v="1"/>
    <m/>
    <m/>
  </r>
  <r>
    <x v="2"/>
    <x v="1"/>
    <x v="0"/>
    <d v="2015-01-30T00:00:00"/>
    <n v="2015.1"/>
    <n v="0"/>
    <n v="0"/>
    <n v="1"/>
    <n v="1"/>
    <n v="1"/>
    <n v="0"/>
    <n v="0"/>
    <n v="0"/>
    <n v="0"/>
    <n v="1"/>
    <n v="1"/>
    <m/>
    <m/>
  </r>
  <r>
    <x v="1"/>
    <x v="0"/>
    <x v="0"/>
    <d v="2015-01-30T00:00:00"/>
    <n v="2015.1"/>
    <n v="0"/>
    <n v="0"/>
    <n v="0"/>
    <n v="0"/>
    <n v="0"/>
    <n v="2"/>
    <n v="0"/>
    <n v="0"/>
    <n v="0"/>
    <n v="2"/>
    <n v="2"/>
    <m/>
    <m/>
  </r>
  <r>
    <x v="3"/>
    <x v="0"/>
    <x v="0"/>
    <d v="2015-01-30T00:00:00"/>
    <n v="2015.1"/>
    <n v="0"/>
    <n v="1"/>
    <n v="10"/>
    <n v="11"/>
    <n v="1"/>
    <n v="0"/>
    <n v="0"/>
    <n v="0"/>
    <n v="11"/>
    <n v="0"/>
    <n v="11"/>
    <m/>
    <m/>
  </r>
  <r>
    <x v="2"/>
    <x v="1"/>
    <x v="0"/>
    <d v="2015-02-03T00:00:00"/>
    <n v="2015.2"/>
    <n v="0"/>
    <n v="1"/>
    <n v="0"/>
    <n v="1"/>
    <n v="1"/>
    <n v="0"/>
    <n v="0"/>
    <n v="0"/>
    <n v="0"/>
    <n v="1"/>
    <n v="1"/>
    <m/>
    <m/>
  </r>
  <r>
    <x v="0"/>
    <x v="0"/>
    <x v="0"/>
    <d v="2015-02-07T00:00:00"/>
    <n v="2015.2"/>
    <n v="0"/>
    <n v="0"/>
    <n v="1"/>
    <n v="1"/>
    <n v="1"/>
    <n v="0"/>
    <n v="0"/>
    <n v="0"/>
    <n v="0"/>
    <n v="1"/>
    <n v="1"/>
    <m/>
    <m/>
  </r>
  <r>
    <x v="4"/>
    <x v="0"/>
    <x v="0"/>
    <d v="2015-02-09T00:00:00"/>
    <n v="2015.2"/>
    <n v="0"/>
    <n v="0"/>
    <n v="0"/>
    <n v="0"/>
    <n v="0"/>
    <n v="39"/>
    <n v="89"/>
    <n v="1"/>
    <n v="129"/>
    <n v="0"/>
    <n v="256"/>
    <m/>
    <m/>
  </r>
  <r>
    <x v="2"/>
    <x v="1"/>
    <x v="0"/>
    <d v="2015-02-13T00:00:00"/>
    <n v="2015.2"/>
    <n v="0"/>
    <n v="0"/>
    <n v="1"/>
    <n v="1"/>
    <n v="1"/>
    <n v="0"/>
    <n v="0"/>
    <n v="0"/>
    <n v="0"/>
    <n v="1"/>
    <n v="1"/>
    <m/>
    <m/>
  </r>
  <r>
    <x v="3"/>
    <x v="1"/>
    <x v="0"/>
    <d v="2015-02-17T00:00:00"/>
    <n v="2015.2"/>
    <n v="0"/>
    <n v="0"/>
    <n v="1"/>
    <n v="1"/>
    <n v="1"/>
    <n v="0"/>
    <n v="0"/>
    <n v="0"/>
    <n v="0"/>
    <n v="1"/>
    <n v="1"/>
    <m/>
    <m/>
  </r>
  <r>
    <x v="0"/>
    <x v="0"/>
    <x v="0"/>
    <d v="2015-02-17T00:00:00"/>
    <n v="2015.2"/>
    <n v="0"/>
    <n v="0"/>
    <n v="1"/>
    <n v="1"/>
    <n v="1"/>
    <n v="0"/>
    <n v="0"/>
    <n v="0"/>
    <n v="0"/>
    <n v="1"/>
    <n v="1"/>
    <m/>
    <m/>
  </r>
  <r>
    <x v="0"/>
    <x v="1"/>
    <x v="0"/>
    <d v="2015-02-25T00:00:00"/>
    <n v="2015.2"/>
    <n v="0"/>
    <n v="0"/>
    <n v="1"/>
    <n v="1"/>
    <n v="1"/>
    <n v="0"/>
    <n v="0"/>
    <n v="0"/>
    <n v="0"/>
    <n v="1"/>
    <n v="1"/>
    <m/>
    <m/>
  </r>
  <r>
    <x v="3"/>
    <x v="1"/>
    <x v="0"/>
    <d v="2015-02-26T00:00:00"/>
    <n v="2015.2"/>
    <n v="0"/>
    <n v="0"/>
    <n v="0"/>
    <n v="0"/>
    <n v="0"/>
    <n v="1"/>
    <n v="0"/>
    <n v="0"/>
    <n v="0"/>
    <n v="1"/>
    <n v="1"/>
    <m/>
    <m/>
  </r>
  <r>
    <x v="0"/>
    <x v="0"/>
    <x v="0"/>
    <d v="2015-02-26T00:00:00"/>
    <n v="2015.2"/>
    <n v="0"/>
    <n v="0"/>
    <n v="1"/>
    <n v="1"/>
    <n v="1"/>
    <n v="0"/>
    <n v="0"/>
    <n v="0"/>
    <n v="0"/>
    <n v="1"/>
    <n v="1"/>
    <m/>
    <m/>
  </r>
  <r>
    <x v="0"/>
    <x v="1"/>
    <x v="0"/>
    <d v="2015-03-11T00:00:00"/>
    <n v="2015.3"/>
    <n v="0"/>
    <n v="0"/>
    <n v="1"/>
    <n v="1"/>
    <n v="1"/>
    <n v="0"/>
    <n v="0"/>
    <n v="0"/>
    <n v="0"/>
    <n v="1"/>
    <n v="1"/>
    <m/>
    <m/>
  </r>
  <r>
    <x v="1"/>
    <x v="1"/>
    <x v="0"/>
    <d v="2015-03-12T00:00:00"/>
    <n v="2015.3"/>
    <n v="0"/>
    <n v="0"/>
    <n v="1"/>
    <n v="1"/>
    <n v="1"/>
    <n v="0"/>
    <n v="0"/>
    <n v="0"/>
    <n v="0"/>
    <n v="1"/>
    <n v="1"/>
    <m/>
    <m/>
  </r>
  <r>
    <x v="2"/>
    <x v="1"/>
    <x v="0"/>
    <d v="2015-03-13T00:00:00"/>
    <n v="2015.3"/>
    <n v="0"/>
    <n v="1"/>
    <n v="0"/>
    <n v="1"/>
    <n v="1"/>
    <n v="0"/>
    <n v="0"/>
    <n v="0"/>
    <n v="0"/>
    <n v="1"/>
    <n v="1"/>
    <m/>
    <m/>
  </r>
  <r>
    <x v="1"/>
    <x v="1"/>
    <x v="0"/>
    <d v="2015-03-16T00:00:00"/>
    <n v="2015.3"/>
    <n v="0"/>
    <n v="0"/>
    <n v="1"/>
    <n v="1"/>
    <n v="1"/>
    <n v="0"/>
    <n v="0"/>
    <n v="0"/>
    <n v="0"/>
    <n v="1"/>
    <n v="1"/>
    <m/>
    <m/>
  </r>
  <r>
    <x v="1"/>
    <x v="1"/>
    <x v="0"/>
    <d v="2015-03-18T00:00:00"/>
    <n v="2015.3"/>
    <n v="0"/>
    <n v="0"/>
    <n v="1"/>
    <n v="1"/>
    <n v="1"/>
    <n v="0"/>
    <n v="0"/>
    <n v="0"/>
    <n v="0"/>
    <n v="1"/>
    <n v="1"/>
    <m/>
    <m/>
  </r>
  <r>
    <x v="0"/>
    <x v="1"/>
    <x v="0"/>
    <d v="2015-03-24T00:00:00"/>
    <n v="2015.3"/>
    <n v="0"/>
    <n v="0"/>
    <n v="1"/>
    <n v="1"/>
    <n v="1"/>
    <n v="0"/>
    <n v="0"/>
    <n v="0"/>
    <n v="0"/>
    <n v="1"/>
    <n v="1"/>
    <m/>
    <m/>
  </r>
  <r>
    <x v="0"/>
    <x v="1"/>
    <x v="0"/>
    <d v="2015-03-26T00:00:00"/>
    <n v="2015.3"/>
    <n v="0"/>
    <n v="0"/>
    <n v="1"/>
    <n v="1"/>
    <n v="1"/>
    <n v="0"/>
    <n v="0"/>
    <n v="0"/>
    <n v="0"/>
    <n v="1"/>
    <n v="1"/>
    <m/>
    <m/>
  </r>
  <r>
    <x v="2"/>
    <x v="1"/>
    <x v="0"/>
    <d v="2015-03-26T00:00:00"/>
    <n v="2015.3"/>
    <n v="0"/>
    <n v="0"/>
    <n v="1"/>
    <n v="1"/>
    <n v="1"/>
    <n v="0"/>
    <n v="0"/>
    <n v="0"/>
    <n v="0"/>
    <n v="1"/>
    <n v="1"/>
    <m/>
    <m/>
  </r>
  <r>
    <x v="2"/>
    <x v="1"/>
    <x v="0"/>
    <d v="2015-03-26T00:00:00"/>
    <n v="2015.3"/>
    <n v="0"/>
    <n v="0"/>
    <n v="1"/>
    <n v="1"/>
    <n v="1"/>
    <n v="0"/>
    <n v="0"/>
    <n v="0"/>
    <n v="0"/>
    <n v="1"/>
    <n v="1"/>
    <m/>
    <m/>
  </r>
  <r>
    <x v="2"/>
    <x v="1"/>
    <x v="0"/>
    <d v="2015-03-31T00:00:00"/>
    <n v="2015.3"/>
    <n v="0"/>
    <n v="0"/>
    <n v="1"/>
    <n v="1"/>
    <n v="1"/>
    <n v="0"/>
    <n v="0"/>
    <n v="0"/>
    <n v="0"/>
    <n v="1"/>
    <n v="1"/>
    <m/>
    <m/>
  </r>
  <r>
    <x v="1"/>
    <x v="0"/>
    <x v="0"/>
    <d v="2015-04-01T00:00:00"/>
    <n v="2015.4"/>
    <n v="0"/>
    <n v="0"/>
    <n v="0"/>
    <n v="0"/>
    <n v="0"/>
    <n v="1"/>
    <n v="0"/>
    <n v="0"/>
    <n v="0"/>
    <n v="1"/>
    <n v="1"/>
    <m/>
    <m/>
  </r>
  <r>
    <x v="1"/>
    <x v="0"/>
    <x v="0"/>
    <d v="2015-04-01T00:00:00"/>
    <n v="2015.4"/>
    <n v="0"/>
    <n v="2"/>
    <n v="0"/>
    <n v="2"/>
    <n v="1"/>
    <n v="0"/>
    <n v="0"/>
    <n v="0"/>
    <n v="0"/>
    <n v="2"/>
    <n v="2"/>
    <m/>
    <m/>
  </r>
  <r>
    <x v="2"/>
    <x v="1"/>
    <x v="0"/>
    <d v="2015-04-02T00:00:00"/>
    <n v="2015.4"/>
    <n v="0"/>
    <n v="1"/>
    <n v="0"/>
    <n v="1"/>
    <n v="1"/>
    <n v="0"/>
    <n v="0"/>
    <n v="0"/>
    <n v="0"/>
    <n v="1"/>
    <n v="1"/>
    <m/>
    <m/>
  </r>
  <r>
    <x v="0"/>
    <x v="0"/>
    <x v="0"/>
    <d v="2015-04-02T00:00:00"/>
    <n v="2015.4"/>
    <n v="0"/>
    <n v="0"/>
    <n v="1"/>
    <n v="1"/>
    <n v="1"/>
    <n v="0"/>
    <n v="0"/>
    <n v="0"/>
    <n v="0"/>
    <n v="1"/>
    <n v="1"/>
    <m/>
    <m/>
  </r>
  <r>
    <x v="1"/>
    <x v="1"/>
    <x v="0"/>
    <d v="2015-04-07T00:00:00"/>
    <n v="2015.4"/>
    <n v="0"/>
    <n v="0"/>
    <n v="1"/>
    <n v="1"/>
    <n v="1"/>
    <n v="0"/>
    <n v="0"/>
    <n v="0"/>
    <n v="0"/>
    <n v="1"/>
    <n v="1"/>
    <m/>
    <m/>
  </r>
  <r>
    <x v="3"/>
    <x v="1"/>
    <x v="0"/>
    <d v="2015-04-08T00:00:00"/>
    <n v="2015.4"/>
    <n v="0"/>
    <n v="0"/>
    <n v="1"/>
    <n v="1"/>
    <n v="1"/>
    <n v="0"/>
    <n v="0"/>
    <n v="0"/>
    <n v="0"/>
    <n v="1"/>
    <n v="1"/>
    <m/>
    <m/>
  </r>
  <r>
    <x v="0"/>
    <x v="1"/>
    <x v="0"/>
    <d v="2015-04-09T00:00:00"/>
    <n v="2015.4"/>
    <n v="0"/>
    <n v="0"/>
    <n v="1"/>
    <n v="1"/>
    <n v="1"/>
    <n v="0"/>
    <n v="0"/>
    <n v="0"/>
    <n v="0"/>
    <n v="1"/>
    <n v="1"/>
    <m/>
    <m/>
  </r>
  <r>
    <x v="2"/>
    <x v="1"/>
    <x v="0"/>
    <d v="2015-04-09T00:00:00"/>
    <n v="2015.4"/>
    <n v="0"/>
    <n v="0"/>
    <n v="1"/>
    <n v="1"/>
    <n v="1"/>
    <n v="0"/>
    <n v="0"/>
    <n v="0"/>
    <n v="0"/>
    <n v="1"/>
    <n v="1"/>
    <m/>
    <m/>
  </r>
  <r>
    <x v="3"/>
    <x v="1"/>
    <x v="0"/>
    <d v="2015-04-10T00:00:00"/>
    <n v="2015.4"/>
    <n v="0"/>
    <n v="0"/>
    <n v="1"/>
    <n v="1"/>
    <n v="1"/>
    <n v="0"/>
    <n v="0"/>
    <n v="0"/>
    <n v="0"/>
    <n v="1"/>
    <n v="1"/>
    <m/>
    <m/>
  </r>
  <r>
    <x v="0"/>
    <x v="1"/>
    <x v="0"/>
    <d v="2015-04-10T00:00:00"/>
    <n v="2015.4"/>
    <n v="0"/>
    <n v="0"/>
    <n v="1"/>
    <n v="1"/>
    <n v="1"/>
    <n v="0"/>
    <n v="0"/>
    <n v="0"/>
    <n v="0"/>
    <n v="1"/>
    <n v="1"/>
    <m/>
    <m/>
  </r>
  <r>
    <x v="0"/>
    <x v="1"/>
    <x v="0"/>
    <d v="2015-04-10T00:00:00"/>
    <n v="2015.4"/>
    <n v="0"/>
    <n v="0"/>
    <n v="1"/>
    <n v="1"/>
    <n v="1"/>
    <n v="0"/>
    <n v="0"/>
    <n v="0"/>
    <n v="0"/>
    <n v="1"/>
    <n v="1"/>
    <m/>
    <m/>
  </r>
  <r>
    <x v="3"/>
    <x v="0"/>
    <x v="0"/>
    <d v="2015-04-13T00:00:00"/>
    <n v="2015.4"/>
    <n v="0"/>
    <n v="0"/>
    <n v="23"/>
    <n v="23"/>
    <n v="0.95833333333333337"/>
    <n v="0"/>
    <n v="0"/>
    <n v="1"/>
    <n v="24"/>
    <n v="0"/>
    <n v="24"/>
    <m/>
    <m/>
  </r>
  <r>
    <x v="3"/>
    <x v="0"/>
    <x v="0"/>
    <d v="2015-04-13T00:00:00"/>
    <n v="2015.4"/>
    <n v="0"/>
    <n v="0"/>
    <n v="25"/>
    <n v="25"/>
    <n v="1"/>
    <n v="0"/>
    <n v="0"/>
    <n v="0"/>
    <n v="25"/>
    <n v="0"/>
    <n v="25"/>
    <m/>
    <m/>
  </r>
  <r>
    <x v="3"/>
    <x v="0"/>
    <x v="0"/>
    <d v="2015-04-13T00:00:00"/>
    <n v="2015.4"/>
    <n v="0"/>
    <n v="0"/>
    <n v="25"/>
    <n v="25"/>
    <n v="1"/>
    <n v="0"/>
    <n v="0"/>
    <n v="0"/>
    <n v="25"/>
    <n v="0"/>
    <n v="25"/>
    <m/>
    <m/>
  </r>
  <r>
    <x v="3"/>
    <x v="0"/>
    <x v="0"/>
    <d v="2015-04-13T00:00:00"/>
    <n v="2015.4"/>
    <n v="0"/>
    <n v="0"/>
    <n v="42"/>
    <n v="42"/>
    <n v="0.97674418604651159"/>
    <n v="0"/>
    <n v="0"/>
    <n v="1"/>
    <n v="43"/>
    <n v="0"/>
    <n v="43"/>
    <m/>
    <m/>
  </r>
  <r>
    <x v="3"/>
    <x v="0"/>
    <x v="0"/>
    <d v="2015-04-13T00:00:00"/>
    <n v="2015.4"/>
    <n v="0"/>
    <n v="0"/>
    <n v="62"/>
    <n v="62"/>
    <n v="0.98412698412698407"/>
    <n v="0"/>
    <n v="0"/>
    <n v="1"/>
    <n v="63"/>
    <n v="0"/>
    <n v="63"/>
    <m/>
    <m/>
  </r>
  <r>
    <x v="3"/>
    <x v="1"/>
    <x v="0"/>
    <d v="2015-04-15T00:00:00"/>
    <n v="2015.4"/>
    <n v="0"/>
    <n v="0"/>
    <n v="1"/>
    <n v="1"/>
    <n v="1"/>
    <n v="0"/>
    <n v="0"/>
    <n v="0"/>
    <n v="0"/>
    <n v="1"/>
    <n v="1"/>
    <m/>
    <m/>
  </r>
  <r>
    <x v="3"/>
    <x v="1"/>
    <x v="0"/>
    <d v="2015-04-16T00:00:00"/>
    <n v="2015.4"/>
    <n v="0"/>
    <n v="0"/>
    <n v="1"/>
    <n v="1"/>
    <n v="1"/>
    <n v="0"/>
    <n v="0"/>
    <n v="0"/>
    <n v="0"/>
    <n v="1"/>
    <n v="1"/>
    <m/>
    <m/>
  </r>
  <r>
    <x v="0"/>
    <x v="1"/>
    <x v="0"/>
    <d v="2015-04-21T00:00:00"/>
    <n v="2015.4"/>
    <n v="0"/>
    <n v="0"/>
    <n v="1"/>
    <n v="1"/>
    <n v="1"/>
    <n v="0"/>
    <n v="0"/>
    <n v="0"/>
    <n v="0"/>
    <n v="1"/>
    <n v="1"/>
    <m/>
    <m/>
  </r>
  <r>
    <x v="0"/>
    <x v="1"/>
    <x v="0"/>
    <d v="2015-04-23T00:00:00"/>
    <n v="2015.4"/>
    <n v="0"/>
    <n v="0"/>
    <n v="1"/>
    <n v="1"/>
    <n v="1"/>
    <n v="0"/>
    <n v="0"/>
    <n v="0"/>
    <n v="0"/>
    <n v="1"/>
    <n v="1"/>
    <m/>
    <m/>
  </r>
  <r>
    <x v="1"/>
    <x v="0"/>
    <x v="0"/>
    <d v="2015-04-23T00:00:00"/>
    <n v="2015.4"/>
    <n v="0"/>
    <n v="25"/>
    <n v="0"/>
    <n v="25"/>
    <n v="1"/>
    <n v="0"/>
    <n v="0"/>
    <n v="0"/>
    <n v="25"/>
    <n v="0"/>
    <n v="25"/>
    <m/>
    <m/>
  </r>
  <r>
    <x v="3"/>
    <x v="0"/>
    <x v="0"/>
    <d v="2015-04-30T00:00:00"/>
    <n v="2015.4"/>
    <n v="0"/>
    <n v="0"/>
    <n v="38"/>
    <n v="38"/>
    <n v="0.97435897435897434"/>
    <n v="0"/>
    <n v="0"/>
    <n v="1"/>
    <n v="39"/>
    <n v="0"/>
    <n v="39"/>
    <m/>
    <m/>
  </r>
  <r>
    <x v="3"/>
    <x v="0"/>
    <x v="0"/>
    <d v="2015-05-01T00:00:00"/>
    <n v="2015.5"/>
    <n v="0"/>
    <n v="0"/>
    <n v="2"/>
    <n v="2"/>
    <n v="1"/>
    <n v="0"/>
    <n v="0"/>
    <n v="0"/>
    <n v="0"/>
    <n v="2"/>
    <n v="2"/>
    <m/>
    <m/>
  </r>
  <r>
    <x v="0"/>
    <x v="0"/>
    <x v="0"/>
    <d v="2015-05-04T00:00:00"/>
    <n v="2015.5"/>
    <n v="0"/>
    <n v="0"/>
    <n v="1"/>
    <n v="1"/>
    <n v="1"/>
    <n v="0"/>
    <n v="0"/>
    <n v="0"/>
    <n v="0"/>
    <n v="1"/>
    <n v="1"/>
    <m/>
    <m/>
  </r>
  <r>
    <x v="2"/>
    <x v="1"/>
    <x v="0"/>
    <d v="2015-05-06T00:00:00"/>
    <n v="2015.5"/>
    <n v="0"/>
    <n v="0"/>
    <n v="1"/>
    <n v="1"/>
    <n v="1"/>
    <n v="0"/>
    <n v="0"/>
    <n v="0"/>
    <n v="0"/>
    <n v="1"/>
    <n v="1"/>
    <m/>
    <m/>
  </r>
  <r>
    <x v="2"/>
    <x v="1"/>
    <x v="0"/>
    <d v="2015-05-06T00:00:00"/>
    <n v="2015.5"/>
    <n v="0"/>
    <n v="0"/>
    <n v="1"/>
    <n v="1"/>
    <n v="1"/>
    <n v="0"/>
    <n v="0"/>
    <n v="0"/>
    <n v="0"/>
    <n v="1"/>
    <n v="1"/>
    <m/>
    <m/>
  </r>
  <r>
    <x v="2"/>
    <x v="1"/>
    <x v="0"/>
    <d v="2015-05-08T00:00:00"/>
    <n v="2015.5"/>
    <n v="0"/>
    <n v="0"/>
    <n v="1"/>
    <n v="1"/>
    <n v="1"/>
    <n v="0"/>
    <n v="0"/>
    <n v="0"/>
    <n v="0"/>
    <n v="1"/>
    <n v="1"/>
    <m/>
    <m/>
  </r>
  <r>
    <x v="1"/>
    <x v="0"/>
    <x v="0"/>
    <d v="2015-05-08T00:00:00"/>
    <n v="2015.5"/>
    <n v="0"/>
    <n v="0"/>
    <n v="0"/>
    <n v="0"/>
    <n v="0"/>
    <n v="2"/>
    <n v="0"/>
    <n v="0"/>
    <n v="0"/>
    <n v="2"/>
    <n v="2"/>
    <m/>
    <m/>
  </r>
  <r>
    <x v="0"/>
    <x v="1"/>
    <x v="0"/>
    <d v="2015-05-12T00:00:00"/>
    <n v="2015.5"/>
    <n v="0"/>
    <n v="0"/>
    <n v="1"/>
    <n v="1"/>
    <n v="1"/>
    <n v="0"/>
    <n v="0"/>
    <n v="0"/>
    <n v="0"/>
    <n v="1"/>
    <n v="1"/>
    <m/>
    <m/>
  </r>
  <r>
    <x v="2"/>
    <x v="1"/>
    <x v="0"/>
    <d v="2015-05-14T00:00:00"/>
    <n v="2015.5"/>
    <n v="0"/>
    <n v="0"/>
    <n v="1"/>
    <n v="1"/>
    <n v="1"/>
    <n v="0"/>
    <n v="0"/>
    <n v="0"/>
    <n v="0"/>
    <n v="1"/>
    <n v="1"/>
    <m/>
    <m/>
  </r>
  <r>
    <x v="1"/>
    <x v="0"/>
    <x v="0"/>
    <d v="2015-05-14T00:00:00"/>
    <n v="2015.5"/>
    <n v="0"/>
    <n v="0"/>
    <n v="2"/>
    <n v="2"/>
    <n v="1"/>
    <n v="0"/>
    <n v="0"/>
    <n v="0"/>
    <n v="0"/>
    <n v="2"/>
    <n v="2"/>
    <m/>
    <m/>
  </r>
  <r>
    <x v="1"/>
    <x v="1"/>
    <x v="0"/>
    <d v="2015-05-15T00:00:00"/>
    <n v="2015.5"/>
    <n v="0"/>
    <n v="0"/>
    <n v="1"/>
    <n v="1"/>
    <n v="1"/>
    <n v="0"/>
    <n v="0"/>
    <n v="0"/>
    <n v="0"/>
    <n v="1"/>
    <n v="1"/>
    <m/>
    <m/>
  </r>
  <r>
    <x v="1"/>
    <x v="0"/>
    <x v="0"/>
    <d v="2015-05-19T00:00:00"/>
    <n v="2015.5"/>
    <n v="2"/>
    <n v="0"/>
    <n v="0"/>
    <n v="2"/>
    <n v="1"/>
    <n v="0"/>
    <n v="0"/>
    <n v="0"/>
    <n v="0"/>
    <n v="2"/>
    <n v="2"/>
    <m/>
    <m/>
  </r>
  <r>
    <x v="2"/>
    <x v="1"/>
    <x v="0"/>
    <d v="2015-05-20T00:00:00"/>
    <n v="2015.5"/>
    <n v="0"/>
    <n v="1"/>
    <n v="0"/>
    <n v="1"/>
    <n v="1"/>
    <n v="0"/>
    <n v="0"/>
    <n v="0"/>
    <n v="0"/>
    <n v="1"/>
    <n v="1"/>
    <m/>
    <m/>
  </r>
  <r>
    <x v="3"/>
    <x v="1"/>
    <x v="0"/>
    <d v="2015-05-21T00:00:00"/>
    <n v="2015.5"/>
    <n v="0"/>
    <n v="0"/>
    <n v="1"/>
    <n v="1"/>
    <n v="1"/>
    <n v="0"/>
    <n v="0"/>
    <n v="0"/>
    <n v="0"/>
    <n v="1"/>
    <n v="1"/>
    <m/>
    <m/>
  </r>
  <r>
    <x v="2"/>
    <x v="1"/>
    <x v="0"/>
    <d v="2015-05-21T00:00:00"/>
    <n v="2015.5"/>
    <n v="0"/>
    <n v="0"/>
    <n v="1"/>
    <n v="1"/>
    <n v="1"/>
    <n v="0"/>
    <n v="0"/>
    <n v="0"/>
    <n v="0"/>
    <n v="1"/>
    <n v="1"/>
    <m/>
    <m/>
  </r>
  <r>
    <x v="0"/>
    <x v="0"/>
    <x v="0"/>
    <d v="2015-05-21T00:00:00"/>
    <n v="2015.5"/>
    <n v="0"/>
    <n v="0"/>
    <n v="1"/>
    <n v="1"/>
    <n v="1"/>
    <n v="0"/>
    <n v="0"/>
    <n v="0"/>
    <n v="0"/>
    <n v="1"/>
    <n v="1"/>
    <m/>
    <m/>
  </r>
  <r>
    <x v="1"/>
    <x v="0"/>
    <x v="0"/>
    <d v="2015-05-25T00:00:00"/>
    <n v="2015.5"/>
    <n v="0"/>
    <n v="0"/>
    <n v="26"/>
    <n v="26"/>
    <n v="0.74285714285714288"/>
    <n v="9"/>
    <n v="0"/>
    <n v="0"/>
    <n v="35"/>
    <n v="0"/>
    <n v="35"/>
    <m/>
    <m/>
  </r>
  <r>
    <x v="3"/>
    <x v="0"/>
    <x v="0"/>
    <d v="2015-05-27T00:00:00"/>
    <n v="2015.5"/>
    <n v="0"/>
    <n v="0"/>
    <n v="8"/>
    <n v="8"/>
    <n v="0.88888888888888884"/>
    <n v="0"/>
    <n v="0"/>
    <n v="1"/>
    <n v="9"/>
    <n v="0"/>
    <n v="9"/>
    <m/>
    <m/>
  </r>
  <r>
    <x v="0"/>
    <x v="1"/>
    <x v="0"/>
    <d v="2015-05-29T00:00:00"/>
    <n v="2015.5"/>
    <n v="0"/>
    <n v="0"/>
    <n v="1"/>
    <n v="1"/>
    <n v="1"/>
    <n v="0"/>
    <n v="0"/>
    <n v="0"/>
    <n v="0"/>
    <n v="1"/>
    <n v="1"/>
    <m/>
    <m/>
  </r>
  <r>
    <x v="2"/>
    <x v="1"/>
    <x v="0"/>
    <d v="2015-06-03T00:00:00"/>
    <n v="2015.6"/>
    <n v="0"/>
    <n v="0"/>
    <n v="1"/>
    <n v="1"/>
    <n v="1"/>
    <n v="0"/>
    <n v="0"/>
    <n v="0"/>
    <n v="0"/>
    <n v="1"/>
    <n v="1"/>
    <m/>
    <m/>
  </r>
  <r>
    <x v="3"/>
    <x v="0"/>
    <x v="0"/>
    <d v="2015-06-05T00:00:00"/>
    <n v="2015.6"/>
    <n v="0"/>
    <n v="3"/>
    <n v="4"/>
    <n v="7"/>
    <n v="0.63636363636363635"/>
    <n v="0"/>
    <n v="4"/>
    <n v="0"/>
    <n v="11"/>
    <n v="0"/>
    <n v="11"/>
    <m/>
    <m/>
  </r>
  <r>
    <x v="3"/>
    <x v="0"/>
    <x v="0"/>
    <d v="2015-06-05T00:00:00"/>
    <n v="2015.6"/>
    <n v="0"/>
    <n v="5"/>
    <n v="8"/>
    <n v="13"/>
    <n v="0.65"/>
    <n v="0"/>
    <n v="7"/>
    <n v="0"/>
    <n v="20"/>
    <n v="0"/>
    <n v="20"/>
    <m/>
    <m/>
  </r>
  <r>
    <x v="3"/>
    <x v="0"/>
    <x v="0"/>
    <d v="2015-06-05T00:00:00"/>
    <n v="2015.6"/>
    <n v="0"/>
    <n v="6"/>
    <n v="33"/>
    <n v="39"/>
    <n v="0.8125"/>
    <n v="0"/>
    <n v="9"/>
    <n v="0"/>
    <n v="48"/>
    <n v="0"/>
    <n v="48"/>
    <m/>
    <m/>
  </r>
  <r>
    <x v="3"/>
    <x v="1"/>
    <x v="0"/>
    <d v="2015-06-08T00:00:00"/>
    <n v="2015.6"/>
    <n v="0"/>
    <n v="0"/>
    <n v="1"/>
    <n v="1"/>
    <n v="1"/>
    <n v="0"/>
    <n v="0"/>
    <n v="0"/>
    <n v="0"/>
    <n v="1"/>
    <n v="1"/>
    <m/>
    <m/>
  </r>
  <r>
    <x v="3"/>
    <x v="1"/>
    <x v="0"/>
    <d v="2015-06-08T00:00:00"/>
    <n v="2015.6"/>
    <n v="0"/>
    <n v="0"/>
    <n v="1"/>
    <n v="1"/>
    <n v="1"/>
    <n v="0"/>
    <n v="0"/>
    <n v="0"/>
    <n v="0"/>
    <n v="1"/>
    <n v="1"/>
    <m/>
    <m/>
  </r>
  <r>
    <x v="2"/>
    <x v="1"/>
    <x v="0"/>
    <d v="2015-06-08T00:00:00"/>
    <n v="2015.6"/>
    <n v="0"/>
    <n v="0"/>
    <n v="1"/>
    <n v="1"/>
    <n v="1"/>
    <n v="0"/>
    <n v="0"/>
    <n v="0"/>
    <n v="0"/>
    <n v="1"/>
    <n v="1"/>
    <m/>
    <m/>
  </r>
  <r>
    <x v="1"/>
    <x v="1"/>
    <x v="0"/>
    <d v="2015-06-11T00:00:00"/>
    <n v="2015.6"/>
    <n v="0"/>
    <n v="0"/>
    <n v="1"/>
    <n v="1"/>
    <n v="1"/>
    <n v="0"/>
    <n v="0"/>
    <n v="0"/>
    <n v="0"/>
    <n v="1"/>
    <n v="1"/>
    <m/>
    <m/>
  </r>
  <r>
    <x v="3"/>
    <x v="0"/>
    <x v="0"/>
    <d v="2015-06-19T00:00:00"/>
    <n v="2015.6"/>
    <n v="0"/>
    <n v="1"/>
    <n v="3"/>
    <n v="4"/>
    <n v="0.5"/>
    <n v="0"/>
    <n v="3"/>
    <n v="1"/>
    <n v="8"/>
    <n v="0"/>
    <n v="8"/>
    <m/>
    <m/>
  </r>
  <r>
    <x v="3"/>
    <x v="0"/>
    <x v="0"/>
    <d v="2015-06-19T00:00:00"/>
    <n v="2015.6"/>
    <n v="0"/>
    <n v="1"/>
    <n v="3"/>
    <n v="4"/>
    <n v="0.5"/>
    <n v="0"/>
    <n v="4"/>
    <n v="0"/>
    <n v="8"/>
    <n v="0"/>
    <n v="8"/>
    <m/>
    <m/>
  </r>
  <r>
    <x v="3"/>
    <x v="0"/>
    <x v="0"/>
    <d v="2015-06-19T00:00:00"/>
    <n v="2015.6"/>
    <n v="0"/>
    <n v="2"/>
    <n v="7"/>
    <n v="9"/>
    <n v="0.9"/>
    <n v="0"/>
    <n v="0"/>
    <n v="1"/>
    <n v="10"/>
    <n v="0"/>
    <n v="10"/>
    <m/>
    <m/>
  </r>
  <r>
    <x v="3"/>
    <x v="0"/>
    <x v="0"/>
    <d v="2015-06-19T00:00:00"/>
    <n v="2015.6"/>
    <n v="0"/>
    <n v="2"/>
    <n v="9"/>
    <n v="11"/>
    <n v="0.7857142857142857"/>
    <n v="0"/>
    <n v="3"/>
    <n v="0"/>
    <n v="14"/>
    <n v="0"/>
    <n v="14"/>
    <m/>
    <m/>
  </r>
  <r>
    <x v="3"/>
    <x v="0"/>
    <x v="0"/>
    <d v="2015-06-19T00:00:00"/>
    <n v="2015.6"/>
    <n v="0"/>
    <n v="2"/>
    <n v="11"/>
    <n v="13"/>
    <n v="0.8125"/>
    <n v="0"/>
    <n v="3"/>
    <n v="0"/>
    <n v="16"/>
    <n v="0"/>
    <n v="16"/>
    <m/>
    <m/>
  </r>
  <r>
    <x v="3"/>
    <x v="0"/>
    <x v="0"/>
    <d v="2015-06-19T00:00:00"/>
    <n v="2015.6"/>
    <n v="0"/>
    <n v="2"/>
    <n v="14"/>
    <n v="16"/>
    <n v="0.8"/>
    <n v="0"/>
    <n v="4"/>
    <n v="0"/>
    <n v="20"/>
    <n v="0"/>
    <n v="20"/>
    <m/>
    <m/>
  </r>
  <r>
    <x v="3"/>
    <x v="0"/>
    <x v="0"/>
    <d v="2015-06-19T00:00:00"/>
    <n v="2015.6"/>
    <n v="0"/>
    <n v="3"/>
    <n v="13"/>
    <n v="16"/>
    <n v="0.8"/>
    <n v="0"/>
    <n v="4"/>
    <n v="0"/>
    <n v="20"/>
    <n v="0"/>
    <n v="20"/>
    <m/>
    <m/>
  </r>
  <r>
    <x v="0"/>
    <x v="1"/>
    <x v="0"/>
    <d v="2015-06-22T00:00:00"/>
    <n v="2015.6"/>
    <n v="0"/>
    <n v="0"/>
    <n v="1"/>
    <n v="1"/>
    <n v="1"/>
    <n v="0"/>
    <n v="0"/>
    <n v="0"/>
    <n v="0"/>
    <n v="1"/>
    <n v="1"/>
    <m/>
    <m/>
  </r>
  <r>
    <x v="4"/>
    <x v="0"/>
    <x v="0"/>
    <d v="2015-06-25T00:00:00"/>
    <n v="2015.6"/>
    <n v="82"/>
    <n v="18"/>
    <n v="7"/>
    <n v="107"/>
    <n v="0.9907407407407407"/>
    <n v="0"/>
    <n v="0"/>
    <n v="1"/>
    <n v="108"/>
    <n v="0"/>
    <n v="108"/>
    <m/>
    <m/>
  </r>
  <r>
    <x v="3"/>
    <x v="0"/>
    <x v="0"/>
    <d v="2015-06-29T00:00:00"/>
    <n v="2015.6"/>
    <n v="0"/>
    <n v="0"/>
    <n v="18"/>
    <n v="18"/>
    <n v="1"/>
    <n v="0"/>
    <n v="0"/>
    <n v="0"/>
    <n v="18"/>
    <n v="0"/>
    <n v="18"/>
    <m/>
    <m/>
  </r>
  <r>
    <x v="4"/>
    <x v="0"/>
    <x v="0"/>
    <d v="2015-06-29T00:00:00"/>
    <n v="2015.6"/>
    <n v="0"/>
    <n v="2"/>
    <n v="11"/>
    <n v="13"/>
    <n v="0.72222222222222221"/>
    <n v="0"/>
    <n v="4"/>
    <n v="1"/>
    <n v="18"/>
    <n v="0"/>
    <n v="18"/>
    <m/>
    <m/>
  </r>
  <r>
    <x v="4"/>
    <x v="0"/>
    <x v="0"/>
    <d v="2015-06-29T00:00:00"/>
    <n v="2015.6"/>
    <n v="0"/>
    <n v="4"/>
    <n v="9"/>
    <n v="13"/>
    <n v="0.72222222222222221"/>
    <n v="0"/>
    <n v="5"/>
    <n v="0"/>
    <n v="18"/>
    <n v="0"/>
    <n v="18"/>
    <m/>
    <m/>
  </r>
  <r>
    <x v="4"/>
    <x v="0"/>
    <x v="0"/>
    <d v="2015-06-29T00:00:00"/>
    <n v="2015.6"/>
    <n v="0"/>
    <n v="3"/>
    <n v="10"/>
    <n v="13"/>
    <n v="0.72222222222222221"/>
    <n v="0"/>
    <n v="5"/>
    <n v="0"/>
    <n v="18"/>
    <n v="0"/>
    <n v="18"/>
    <m/>
    <m/>
  </r>
  <r>
    <x v="4"/>
    <x v="0"/>
    <x v="0"/>
    <d v="2015-06-29T00:00:00"/>
    <n v="2015.6"/>
    <n v="0"/>
    <n v="5"/>
    <n v="8"/>
    <n v="13"/>
    <n v="0.72222222222222221"/>
    <n v="0"/>
    <n v="5"/>
    <n v="0"/>
    <n v="18"/>
    <n v="0"/>
    <n v="18"/>
    <m/>
    <m/>
  </r>
  <r>
    <x v="1"/>
    <x v="1"/>
    <x v="1"/>
    <n v="0"/>
    <m/>
    <n v="0"/>
    <n v="0"/>
    <n v="0"/>
    <n v="0"/>
    <n v="0"/>
    <n v="0"/>
    <n v="2"/>
    <n v="0"/>
    <n v="1"/>
    <n v="1"/>
    <n v="2"/>
    <n v="40.689936979999999"/>
    <n v="-73.944263480000004"/>
  </r>
  <r>
    <x v="1"/>
    <x v="1"/>
    <x v="1"/>
    <n v="0"/>
    <m/>
    <n v="0"/>
    <n v="0"/>
    <n v="0"/>
    <n v="0"/>
    <n v="0"/>
    <n v="2"/>
    <n v="0"/>
    <n v="0"/>
    <n v="1"/>
    <n v="1"/>
    <n v="2"/>
    <n v="40.689253559999997"/>
    <n v="-73.95033273"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n v="40.681603500000001"/>
    <n v="-73.943552960000005"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n v="40.68153762"/>
    <n v="-73.943538590000003"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0"/>
    <n v="2"/>
    <n v="0"/>
    <n v="1"/>
    <n v="1"/>
    <n v="2"/>
    <m/>
    <m/>
  </r>
  <r>
    <x v="1"/>
    <x v="1"/>
    <x v="1"/>
    <n v="0"/>
    <m/>
    <n v="0"/>
    <n v="0"/>
    <n v="0"/>
    <n v="0"/>
    <n v="0"/>
    <n v="2"/>
    <n v="0"/>
    <n v="0"/>
    <n v="1"/>
    <n v="1"/>
    <n v="2"/>
    <n v="40.686696390000002"/>
    <n v="-73.946353909999999"/>
  </r>
  <r>
    <x v="1"/>
    <x v="1"/>
    <x v="1"/>
    <n v="0"/>
    <m/>
    <n v="0"/>
    <n v="0"/>
    <n v="0"/>
    <n v="0"/>
    <n v="0"/>
    <n v="0"/>
    <n v="2"/>
    <n v="0"/>
    <n v="1"/>
    <n v="1"/>
    <n v="2"/>
    <n v="40.686891780000003"/>
    <n v="-73.931764909999998"/>
  </r>
  <r>
    <x v="1"/>
    <x v="1"/>
    <x v="1"/>
    <n v="0"/>
    <m/>
    <n v="0"/>
    <n v="0"/>
    <n v="0"/>
    <n v="0"/>
    <n v="0"/>
    <n v="2"/>
    <n v="0"/>
    <n v="0"/>
    <n v="1"/>
    <n v="1"/>
    <n v="2"/>
    <n v="40.68946914"/>
    <n v="-73.941797449999996"/>
  </r>
  <r>
    <x v="1"/>
    <x v="1"/>
    <x v="1"/>
    <n v="0"/>
    <m/>
    <n v="0"/>
    <n v="0"/>
    <n v="0"/>
    <n v="0"/>
    <n v="0"/>
    <n v="0"/>
    <n v="2"/>
    <n v="0"/>
    <n v="1"/>
    <n v="1"/>
    <n v="2"/>
    <n v="40.690669890000002"/>
    <n v="-73.944381859999993"/>
  </r>
  <r>
    <x v="1"/>
    <x v="1"/>
    <x v="1"/>
    <n v="0"/>
    <m/>
    <n v="0"/>
    <n v="0"/>
    <n v="0"/>
    <n v="0"/>
    <n v="0"/>
    <n v="0"/>
    <n v="2"/>
    <n v="0"/>
    <n v="1"/>
    <n v="1"/>
    <n v="2"/>
    <n v="40.690675349999999"/>
    <n v="-73.944320559999994"/>
  </r>
  <r>
    <x v="1"/>
    <x v="1"/>
    <x v="1"/>
    <n v="0"/>
    <m/>
    <n v="0"/>
    <n v="0"/>
    <n v="0"/>
    <n v="0"/>
    <n v="0"/>
    <n v="0"/>
    <n v="2"/>
    <n v="0"/>
    <n v="1"/>
    <n v="1"/>
    <n v="2"/>
    <n v="40.690683550000003"/>
    <n v="-73.944259250000002"/>
  </r>
  <r>
    <x v="1"/>
    <x v="1"/>
    <x v="1"/>
    <n v="0"/>
    <m/>
    <n v="0"/>
    <n v="0"/>
    <n v="3"/>
    <n v="3"/>
    <n v="1"/>
    <n v="0"/>
    <n v="0"/>
    <n v="0"/>
    <n v="0"/>
    <n v="3"/>
    <n v="3"/>
    <n v="40.674578609999998"/>
    <n v="-73.907955150000006"/>
  </r>
  <r>
    <x v="4"/>
    <x v="0"/>
    <x v="0"/>
    <d v="2015-06-29T00:00:00"/>
    <n v="2015.6"/>
    <n v="0"/>
    <n v="4"/>
    <n v="14"/>
    <n v="18"/>
    <n v="0.9"/>
    <n v="0"/>
    <n v="1"/>
    <n v="1"/>
    <n v="20"/>
    <n v="0"/>
    <n v="20"/>
    <n v="40.575896"/>
    <n v="-73.991475789999996"/>
  </r>
  <r>
    <x v="3"/>
    <x v="0"/>
    <x v="0"/>
    <d v="2015-06-29T00:00:00"/>
    <n v="2015.6"/>
    <n v="0"/>
    <n v="0"/>
    <n v="23"/>
    <n v="23"/>
    <n v="1"/>
    <n v="0"/>
    <n v="0"/>
    <n v="0"/>
    <n v="23"/>
    <n v="0"/>
    <n v="23"/>
    <n v="40.575896"/>
    <n v="-73.991490189999993"/>
  </r>
  <r>
    <x v="4"/>
    <x v="0"/>
    <x v="0"/>
    <d v="2015-06-29T00:00:00"/>
    <n v="2015.6"/>
    <n v="0"/>
    <n v="40"/>
    <n v="0"/>
    <n v="40"/>
    <n v="1"/>
    <n v="0"/>
    <n v="0"/>
    <n v="0"/>
    <n v="40"/>
    <n v="0"/>
    <n v="40"/>
    <n v="40.578439639999999"/>
    <n v="-73.984045300000005"/>
  </r>
  <r>
    <x v="3"/>
    <x v="1"/>
    <x v="0"/>
    <d v="2015-06-30T00:00:00"/>
    <n v="2015.6"/>
    <n v="0"/>
    <n v="0"/>
    <n v="1"/>
    <n v="1"/>
    <n v="1"/>
    <n v="0"/>
    <n v="0"/>
    <n v="0"/>
    <n v="0"/>
    <n v="1"/>
    <n v="1"/>
    <n v="40.578406700000002"/>
    <n v="-73.984038100000006"/>
  </r>
  <r>
    <x v="0"/>
    <x v="1"/>
    <x v="0"/>
    <d v="2015-06-30T00:00:00"/>
    <n v="2015.6"/>
    <n v="0"/>
    <n v="0"/>
    <n v="1"/>
    <n v="1"/>
    <n v="1"/>
    <n v="0"/>
    <n v="0"/>
    <n v="0"/>
    <n v="0"/>
    <n v="1"/>
    <n v="1"/>
    <n v="40.575061890000001"/>
    <n v="-73.998833700000006"/>
  </r>
  <r>
    <x v="1"/>
    <x v="0"/>
    <x v="0"/>
    <d v="2015-06-30T00:00:00"/>
    <n v="2015.6"/>
    <n v="0"/>
    <n v="0"/>
    <n v="2"/>
    <n v="2"/>
    <n v="1"/>
    <n v="0"/>
    <n v="0"/>
    <n v="0"/>
    <n v="2"/>
    <n v="0"/>
    <n v="2"/>
    <n v="40.579028110000003"/>
    <n v="-74.002379550000001"/>
  </r>
  <r>
    <x v="1"/>
    <x v="0"/>
    <x v="0"/>
    <d v="2015-06-30T00:00:00"/>
    <n v="2015.6"/>
    <n v="0"/>
    <n v="0"/>
    <n v="2"/>
    <n v="2"/>
    <n v="1"/>
    <n v="0"/>
    <n v="0"/>
    <n v="0"/>
    <n v="2"/>
    <n v="0"/>
    <n v="2"/>
    <n v="40.579028110000003"/>
    <n v="-74.00238315"/>
  </r>
  <r>
    <x v="1"/>
    <x v="0"/>
    <x v="0"/>
    <d v="2015-06-30T00:00:00"/>
    <n v="2015.6"/>
    <n v="0"/>
    <n v="0"/>
    <n v="2"/>
    <n v="2"/>
    <n v="1"/>
    <n v="0"/>
    <n v="0"/>
    <n v="0"/>
    <n v="2"/>
    <n v="0"/>
    <n v="2"/>
    <n v="40.837902049999997"/>
    <n v="-73.901415650000004"/>
  </r>
  <r>
    <x v="1"/>
    <x v="0"/>
    <x v="0"/>
    <d v="2015-06-30T00:00:00"/>
    <n v="2015.6"/>
    <n v="0"/>
    <n v="0"/>
    <n v="3"/>
    <n v="3"/>
    <n v="1"/>
    <n v="0"/>
    <n v="0"/>
    <n v="0"/>
    <n v="3"/>
    <n v="0"/>
    <n v="3"/>
    <n v="40.83792399"/>
    <n v="-73.901397549999999"/>
  </r>
  <r>
    <x v="1"/>
    <x v="0"/>
    <x v="0"/>
    <d v="2015-06-30T00:00:00"/>
    <n v="2015.6"/>
    <n v="0"/>
    <n v="0"/>
    <n v="2"/>
    <n v="2"/>
    <n v="0.66666666666666663"/>
    <n v="0"/>
    <n v="1"/>
    <n v="0"/>
    <n v="3"/>
    <n v="0"/>
    <n v="3"/>
    <n v="40.70886213"/>
    <n v="-73.950227949999999"/>
  </r>
  <r>
    <x v="1"/>
    <x v="0"/>
    <x v="0"/>
    <d v="2015-06-30T00:00:00"/>
    <n v="2015.6"/>
    <n v="0"/>
    <n v="0"/>
    <n v="5"/>
    <n v="5"/>
    <n v="1"/>
    <n v="0"/>
    <n v="0"/>
    <n v="0"/>
    <n v="5"/>
    <n v="0"/>
    <n v="5"/>
    <n v="40.707510229999997"/>
    <n v="-73.941265909999998"/>
  </r>
  <r>
    <x v="1"/>
    <x v="1"/>
    <x v="1"/>
    <n v="0"/>
    <m/>
    <n v="0"/>
    <n v="0"/>
    <n v="4"/>
    <n v="4"/>
    <n v="1"/>
    <n v="0"/>
    <n v="0"/>
    <n v="0"/>
    <n v="0"/>
    <n v="4"/>
    <n v="4"/>
    <n v="40.674438909999999"/>
    <n v="-73.908312240000001"/>
  </r>
  <r>
    <x v="1"/>
    <x v="0"/>
    <x v="0"/>
    <d v="2015-06-30T00:00:00"/>
    <n v="2015.6"/>
    <n v="0"/>
    <n v="0"/>
    <n v="6"/>
    <n v="6"/>
    <n v="0.8571428571428571"/>
    <n v="0"/>
    <n v="1"/>
    <n v="0"/>
    <n v="7"/>
    <n v="0"/>
    <n v="7"/>
    <n v="40.722436440000003"/>
    <n v="-73.947346109999998"/>
  </r>
  <r>
    <x v="1"/>
    <x v="1"/>
    <x v="1"/>
    <n v="0"/>
    <m/>
    <n v="0"/>
    <n v="0"/>
    <n v="0"/>
    <n v="0"/>
    <n v="0"/>
    <n v="4"/>
    <n v="0"/>
    <n v="0"/>
    <n v="0"/>
    <n v="4"/>
    <n v="4"/>
    <n v="40.64283013"/>
    <n v="-73.986941419999994"/>
  </r>
  <r>
    <x v="1"/>
    <x v="1"/>
    <x v="1"/>
    <n v="0"/>
    <m/>
    <n v="0"/>
    <n v="0"/>
    <n v="0"/>
    <n v="0"/>
    <n v="0"/>
    <n v="4"/>
    <n v="0"/>
    <n v="0"/>
    <n v="0"/>
    <n v="4"/>
    <n v="4"/>
    <n v="40.642791699999997"/>
    <n v="-73.986876559999999"/>
  </r>
  <r>
    <x v="1"/>
    <x v="1"/>
    <x v="1"/>
    <n v="0"/>
    <m/>
    <n v="0"/>
    <n v="0"/>
    <n v="0"/>
    <n v="0"/>
    <n v="0"/>
    <n v="4"/>
    <n v="0"/>
    <n v="0"/>
    <n v="0"/>
    <n v="4"/>
    <n v="4"/>
    <n v="40.642736790000001"/>
    <n v="-73.986782890000001"/>
  </r>
  <r>
    <x v="1"/>
    <x v="1"/>
    <x v="1"/>
    <n v="0"/>
    <m/>
    <n v="0"/>
    <n v="0"/>
    <n v="0"/>
    <n v="0"/>
    <n v="0"/>
    <n v="4"/>
    <n v="0"/>
    <n v="0"/>
    <n v="0"/>
    <n v="4"/>
    <n v="4"/>
    <n v="40.642679139999998"/>
    <n v="-73.986689209999994"/>
  </r>
  <r>
    <x v="1"/>
    <x v="1"/>
    <x v="1"/>
    <n v="0"/>
    <m/>
    <n v="0"/>
    <n v="0"/>
    <n v="0"/>
    <n v="0"/>
    <n v="0"/>
    <n v="4"/>
    <n v="0"/>
    <n v="0"/>
    <n v="0"/>
    <n v="4"/>
    <n v="4"/>
    <n v="40.642621490000003"/>
    <n v="-73.986595539999996"/>
  </r>
  <r>
    <x v="1"/>
    <x v="1"/>
    <x v="1"/>
    <n v="0"/>
    <m/>
    <n v="0"/>
    <n v="0"/>
    <n v="0"/>
    <n v="0"/>
    <n v="0"/>
    <n v="4"/>
    <n v="0"/>
    <n v="0"/>
    <n v="0"/>
    <n v="4"/>
    <n v="4"/>
    <n v="40.64256658"/>
    <n v="-73.986501860000004"/>
  </r>
  <r>
    <x v="1"/>
    <x v="1"/>
    <x v="1"/>
    <n v="0"/>
    <m/>
    <n v="0"/>
    <n v="0"/>
    <n v="0"/>
    <n v="0"/>
    <n v="0"/>
    <n v="4"/>
    <n v="0"/>
    <n v="0"/>
    <n v="0"/>
    <n v="4"/>
    <n v="4"/>
    <n v="40.642261849999997"/>
    <n v="-73.985997449999999"/>
  </r>
  <r>
    <x v="1"/>
    <x v="1"/>
    <x v="1"/>
    <n v="0"/>
    <m/>
    <n v="0"/>
    <n v="0"/>
    <n v="0"/>
    <n v="0"/>
    <n v="0"/>
    <n v="4"/>
    <n v="0"/>
    <n v="0"/>
    <n v="0"/>
    <n v="4"/>
    <n v="4"/>
    <n v="40.642204200000002"/>
    <n v="-73.985903780000001"/>
  </r>
  <r>
    <x v="1"/>
    <x v="1"/>
    <x v="1"/>
    <n v="0"/>
    <m/>
    <n v="0"/>
    <n v="0"/>
    <n v="0"/>
    <n v="0"/>
    <n v="0"/>
    <n v="4"/>
    <n v="0"/>
    <n v="0"/>
    <n v="0"/>
    <n v="4"/>
    <n v="4"/>
    <n v="40.642149289999999"/>
    <n v="-73.985810110000003"/>
  </r>
  <r>
    <x v="1"/>
    <x v="1"/>
    <x v="1"/>
    <n v="0"/>
    <m/>
    <n v="0"/>
    <n v="0"/>
    <n v="4"/>
    <n v="4"/>
    <n v="1"/>
    <n v="0"/>
    <n v="0"/>
    <n v="0"/>
    <n v="0"/>
    <n v="4"/>
    <n v="4"/>
    <n v="40.674573039999999"/>
    <n v="-73.907857820000004"/>
  </r>
  <r>
    <x v="1"/>
    <x v="1"/>
    <x v="1"/>
    <n v="0"/>
    <m/>
    <n v="0"/>
    <n v="0"/>
    <n v="4"/>
    <n v="4"/>
    <n v="1"/>
    <n v="0"/>
    <n v="0"/>
    <n v="0"/>
    <n v="0"/>
    <n v="4"/>
    <n v="4"/>
    <n v="40.67456748"/>
    <n v="-73.907760490000001"/>
  </r>
  <r>
    <x v="1"/>
    <x v="0"/>
    <x v="0"/>
    <d v="2015-06-30T00:00:00"/>
    <n v="2015.6"/>
    <n v="0"/>
    <n v="0"/>
    <n v="8"/>
    <n v="8"/>
    <n v="1"/>
    <n v="0"/>
    <n v="0"/>
    <n v="0"/>
    <n v="8"/>
    <n v="0"/>
    <n v="8"/>
    <n v="40.702998360000002"/>
    <n v="-73.94806475"/>
  </r>
  <r>
    <x v="3"/>
    <x v="1"/>
    <x v="0"/>
    <d v="2015-07-01T00:00:00"/>
    <n v="2015.7"/>
    <n v="0"/>
    <n v="0"/>
    <n v="1"/>
    <n v="1"/>
    <n v="1"/>
    <n v="0"/>
    <n v="0"/>
    <n v="0"/>
    <n v="0"/>
    <n v="1"/>
    <n v="1"/>
    <n v="40.706179900000002"/>
    <n v="-73.943027200000003"/>
  </r>
  <r>
    <x v="4"/>
    <x v="1"/>
    <x v="1"/>
    <n v="0"/>
    <m/>
    <n v="0"/>
    <n v="0"/>
    <n v="5"/>
    <n v="5"/>
    <n v="1"/>
    <n v="0"/>
    <n v="0"/>
    <n v="0"/>
    <n v="5"/>
    <n v="0"/>
    <n v="5"/>
    <n v="40.781819730000002"/>
    <n v="-73.948855440000003"/>
  </r>
  <r>
    <x v="3"/>
    <x v="0"/>
    <x v="0"/>
    <d v="2015-07-01T00:00:00"/>
    <n v="2015.7"/>
    <n v="0"/>
    <n v="0"/>
    <n v="2"/>
    <n v="2"/>
    <n v="1"/>
    <n v="0"/>
    <n v="0"/>
    <n v="0"/>
    <n v="0"/>
    <n v="2"/>
    <n v="2"/>
    <n v="40.709668700000002"/>
    <n v="-73.949329210000002"/>
  </r>
  <r>
    <x v="1"/>
    <x v="0"/>
    <x v="0"/>
    <d v="2015-07-06T00:00:00"/>
    <n v="2015.7"/>
    <n v="0"/>
    <n v="0"/>
    <n v="2"/>
    <n v="2"/>
    <n v="1"/>
    <n v="0"/>
    <n v="0"/>
    <n v="0"/>
    <n v="0"/>
    <n v="2"/>
    <n v="2"/>
    <n v="40.70824949"/>
    <n v="-73.948944350000005"/>
  </r>
  <r>
    <x v="3"/>
    <x v="1"/>
    <x v="0"/>
    <d v="2015-07-07T00:00:00"/>
    <n v="2015.7"/>
    <n v="0"/>
    <n v="0"/>
    <n v="1"/>
    <n v="1"/>
    <n v="1"/>
    <n v="0"/>
    <n v="0"/>
    <n v="0"/>
    <n v="0"/>
    <n v="1"/>
    <n v="1"/>
    <n v="40.691870100000003"/>
    <n v="-73.926195739999997"/>
  </r>
  <r>
    <x v="1"/>
    <x v="1"/>
    <x v="1"/>
    <n v="0"/>
    <m/>
    <n v="0"/>
    <n v="0"/>
    <n v="7"/>
    <n v="7"/>
    <n v="1"/>
    <n v="0"/>
    <n v="0"/>
    <n v="0"/>
    <n v="0"/>
    <n v="7"/>
    <n v="7"/>
    <n v="40.671482279999999"/>
    <n v="-73.914794330000007"/>
  </r>
  <r>
    <x v="1"/>
    <x v="0"/>
    <x v="0"/>
    <d v="2015-07-09T00:00:00"/>
    <n v="2015.7"/>
    <n v="1"/>
    <n v="0"/>
    <n v="0"/>
    <n v="1"/>
    <n v="1"/>
    <n v="0"/>
    <n v="0"/>
    <n v="0"/>
    <n v="0"/>
    <n v="1"/>
    <n v="1"/>
    <n v="40.841822229999998"/>
    <n v="-73.887235169999997"/>
  </r>
  <r>
    <x v="0"/>
    <x v="0"/>
    <x v="0"/>
    <d v="2015-07-09T00:00:00"/>
    <n v="2015.7"/>
    <n v="0"/>
    <n v="0"/>
    <n v="1"/>
    <n v="1"/>
    <n v="1"/>
    <n v="0"/>
    <n v="0"/>
    <n v="0"/>
    <n v="0"/>
    <n v="1"/>
    <n v="1"/>
    <n v="40.689387320000002"/>
    <n v="-73.919837709999996"/>
  </r>
  <r>
    <x v="4"/>
    <x v="0"/>
    <x v="0"/>
    <d v="2015-07-14T00:00:00"/>
    <n v="2015.7"/>
    <n v="0"/>
    <n v="0"/>
    <n v="8"/>
    <n v="8"/>
    <n v="0.88888888888888884"/>
    <n v="0"/>
    <n v="0"/>
    <n v="1"/>
    <n v="9"/>
    <n v="0"/>
    <n v="9"/>
    <n v="40.715159010000001"/>
    <n v="-73.939578190000006"/>
  </r>
  <r>
    <x v="4"/>
    <x v="0"/>
    <x v="0"/>
    <d v="2015-07-14T00:00:00"/>
    <n v="2015.7"/>
    <n v="0"/>
    <n v="0"/>
    <n v="10"/>
    <n v="10"/>
    <n v="1"/>
    <n v="0"/>
    <n v="0"/>
    <n v="0"/>
    <n v="10"/>
    <n v="0"/>
    <n v="10"/>
    <n v="40.715172709999997"/>
    <n v="-73.939531279999997"/>
  </r>
  <r>
    <x v="4"/>
    <x v="0"/>
    <x v="0"/>
    <d v="2015-07-14T00:00:00"/>
    <n v="2015.7"/>
    <n v="0"/>
    <n v="0"/>
    <n v="12"/>
    <n v="12"/>
    <n v="1"/>
    <n v="0"/>
    <n v="0"/>
    <n v="0"/>
    <n v="12"/>
    <n v="0"/>
    <n v="12"/>
    <n v="40.698785530000002"/>
    <n v="-73.932892359999997"/>
  </r>
  <r>
    <x v="4"/>
    <x v="0"/>
    <x v="0"/>
    <d v="2015-07-14T00:00:00"/>
    <n v="2015.7"/>
    <n v="0"/>
    <n v="0"/>
    <n v="15"/>
    <n v="15"/>
    <n v="1"/>
    <n v="0"/>
    <n v="0"/>
    <n v="0"/>
    <n v="15"/>
    <n v="0"/>
    <n v="15"/>
    <n v="40.703179009999999"/>
    <n v="-73.941305799999995"/>
  </r>
  <r>
    <x v="0"/>
    <x v="1"/>
    <x v="0"/>
    <d v="2015-07-15T00:00:00"/>
    <n v="2015.7"/>
    <n v="0"/>
    <n v="0"/>
    <n v="1"/>
    <n v="1"/>
    <n v="1"/>
    <n v="0"/>
    <n v="0"/>
    <n v="0"/>
    <n v="0"/>
    <n v="1"/>
    <n v="1"/>
    <n v="40.732235889999998"/>
    <n v="-73.955442379999994"/>
  </r>
  <r>
    <x v="1"/>
    <x v="1"/>
    <x v="1"/>
    <n v="0"/>
    <m/>
    <n v="0"/>
    <n v="0"/>
    <n v="2"/>
    <n v="2"/>
    <n v="0.25"/>
    <n v="0"/>
    <n v="0"/>
    <n v="0"/>
    <n v="2"/>
    <n v="0"/>
    <n v="8"/>
    <n v="40.694174369999999"/>
    <n v="-73.943178099999997"/>
  </r>
  <r>
    <x v="1"/>
    <x v="1"/>
    <x v="1"/>
    <n v="0"/>
    <m/>
    <n v="0"/>
    <n v="0"/>
    <n v="2"/>
    <n v="2"/>
    <n v="0.25"/>
    <n v="0"/>
    <n v="0"/>
    <n v="0"/>
    <n v="2"/>
    <n v="0"/>
    <n v="8"/>
    <n v="40.703199239999996"/>
    <n v="-73.928534720000002"/>
  </r>
  <r>
    <x v="1"/>
    <x v="1"/>
    <x v="1"/>
    <n v="0"/>
    <m/>
    <n v="0"/>
    <n v="0"/>
    <n v="4"/>
    <n v="4"/>
    <n v="0.5"/>
    <n v="0"/>
    <n v="0"/>
    <n v="0"/>
    <n v="4"/>
    <n v="0"/>
    <n v="8"/>
    <n v="40.69354096"/>
    <n v="-73.906360309999997"/>
  </r>
  <r>
    <x v="1"/>
    <x v="1"/>
    <x v="1"/>
    <n v="0"/>
    <m/>
    <n v="0"/>
    <n v="0"/>
    <n v="8"/>
    <n v="8"/>
    <n v="1"/>
    <n v="0"/>
    <n v="0"/>
    <n v="0"/>
    <n v="0"/>
    <n v="8"/>
    <n v="8"/>
    <n v="40.671009679999997"/>
    <n v="-73.914128030000001"/>
  </r>
  <r>
    <x v="1"/>
    <x v="1"/>
    <x v="1"/>
    <n v="0"/>
    <m/>
    <n v="0"/>
    <n v="0"/>
    <n v="2"/>
    <n v="2"/>
    <n v="0.25"/>
    <n v="0"/>
    <n v="0"/>
    <n v="0"/>
    <n v="0"/>
    <n v="2"/>
    <n v="8"/>
    <n v="40.689236979999997"/>
    <n v="-73.956852159999997"/>
  </r>
  <r>
    <x v="1"/>
    <x v="1"/>
    <x v="1"/>
    <n v="0"/>
    <m/>
    <n v="3"/>
    <n v="1"/>
    <n v="4"/>
    <n v="8"/>
    <n v="1"/>
    <n v="0"/>
    <n v="0"/>
    <n v="0"/>
    <n v="8"/>
    <n v="0"/>
    <n v="8"/>
    <n v="40.655034809999997"/>
    <n v="-73.874936820000002"/>
  </r>
  <r>
    <x v="1"/>
    <x v="1"/>
    <x v="1"/>
    <n v="0"/>
    <m/>
    <n v="0"/>
    <n v="0"/>
    <n v="8"/>
    <n v="8"/>
    <n v="1"/>
    <n v="0"/>
    <n v="0"/>
    <n v="0"/>
    <n v="8"/>
    <n v="0"/>
    <n v="8"/>
    <n v="40.6550704"/>
    <n v="-73.874850249999994"/>
  </r>
  <r>
    <x v="1"/>
    <x v="1"/>
    <x v="1"/>
    <n v="0"/>
    <m/>
    <n v="3"/>
    <n v="2"/>
    <n v="3"/>
    <n v="8"/>
    <n v="1"/>
    <n v="0"/>
    <n v="0"/>
    <n v="0"/>
    <n v="8"/>
    <n v="0"/>
    <n v="8"/>
    <n v="40.65508956"/>
    <n v="-73.874806969999995"/>
  </r>
  <r>
    <x v="1"/>
    <x v="1"/>
    <x v="1"/>
    <n v="0"/>
    <m/>
    <n v="3"/>
    <n v="2"/>
    <n v="3"/>
    <n v="8"/>
    <n v="1"/>
    <n v="0"/>
    <n v="0"/>
    <n v="0"/>
    <n v="8"/>
    <n v="0"/>
    <n v="8"/>
    <n v="40.655108730000002"/>
    <n v="-73.874760080000001"/>
  </r>
  <r>
    <x v="1"/>
    <x v="1"/>
    <x v="1"/>
    <n v="0"/>
    <m/>
    <n v="0"/>
    <n v="0"/>
    <n v="8"/>
    <n v="8"/>
    <n v="1"/>
    <n v="0"/>
    <n v="0"/>
    <n v="0"/>
    <n v="8"/>
    <n v="0"/>
    <n v="8"/>
    <n v="40.655127890000003"/>
    <n v="-73.874716800000002"/>
  </r>
  <r>
    <x v="1"/>
    <x v="1"/>
    <x v="1"/>
    <n v="0"/>
    <m/>
    <n v="2"/>
    <n v="3"/>
    <n v="3"/>
    <n v="8"/>
    <n v="1"/>
    <n v="0"/>
    <n v="0"/>
    <n v="0"/>
    <n v="8"/>
    <n v="0"/>
    <n v="8"/>
    <n v="40.655144309999997"/>
    <n v="-73.874673520000002"/>
  </r>
  <r>
    <x v="1"/>
    <x v="1"/>
    <x v="1"/>
    <n v="0"/>
    <m/>
    <n v="8"/>
    <n v="0"/>
    <n v="0"/>
    <n v="8"/>
    <n v="1"/>
    <n v="0"/>
    <n v="0"/>
    <n v="0"/>
    <n v="8"/>
    <n v="0"/>
    <n v="8"/>
    <n v="40.668453"/>
    <n v="-73.990288809999996"/>
  </r>
  <r>
    <x v="1"/>
    <x v="1"/>
    <x v="1"/>
    <n v="0"/>
    <m/>
    <n v="2"/>
    <n v="3"/>
    <n v="3"/>
    <n v="8"/>
    <n v="1"/>
    <n v="0"/>
    <n v="0"/>
    <n v="0"/>
    <n v="8"/>
    <n v="0"/>
    <n v="8"/>
    <n v="40.655163479999999"/>
    <n v="-73.874630229999994"/>
  </r>
  <r>
    <x v="1"/>
    <x v="1"/>
    <x v="1"/>
    <n v="0"/>
    <m/>
    <n v="0"/>
    <n v="0"/>
    <n v="8"/>
    <n v="8"/>
    <n v="1"/>
    <n v="0"/>
    <n v="0"/>
    <n v="0"/>
    <n v="8"/>
    <n v="0"/>
    <n v="8"/>
    <n v="40.65518265"/>
    <n v="-73.874586949999994"/>
  </r>
  <r>
    <x v="1"/>
    <x v="1"/>
    <x v="1"/>
    <n v="0"/>
    <m/>
    <n v="2"/>
    <n v="2"/>
    <n v="4"/>
    <n v="8"/>
    <n v="1"/>
    <n v="0"/>
    <n v="0"/>
    <n v="0"/>
    <n v="8"/>
    <n v="0"/>
    <n v="8"/>
    <n v="40.655201810000001"/>
    <n v="-73.874540060000001"/>
  </r>
  <r>
    <x v="1"/>
    <x v="1"/>
    <x v="1"/>
    <n v="0"/>
    <m/>
    <n v="0"/>
    <n v="0"/>
    <n v="7"/>
    <n v="7"/>
    <n v="0.875"/>
    <n v="0"/>
    <n v="0"/>
    <n v="1"/>
    <n v="8"/>
    <n v="0"/>
    <n v="8"/>
    <n v="40.655081299999999"/>
    <n v="-73.874778149999997"/>
  </r>
  <r>
    <x v="1"/>
    <x v="1"/>
    <x v="1"/>
    <n v="0"/>
    <m/>
    <n v="3"/>
    <n v="2"/>
    <n v="3"/>
    <n v="8"/>
    <n v="1"/>
    <n v="0"/>
    <n v="0"/>
    <n v="0"/>
    <n v="8"/>
    <n v="0"/>
    <n v="8"/>
    <n v="40.655218230000003"/>
    <n v="-73.874496780000001"/>
  </r>
  <r>
    <x v="1"/>
    <x v="1"/>
    <x v="1"/>
    <n v="0"/>
    <m/>
    <n v="1"/>
    <n v="3"/>
    <n v="4"/>
    <n v="8"/>
    <n v="1"/>
    <n v="0"/>
    <n v="0"/>
    <n v="0"/>
    <n v="8"/>
    <n v="0"/>
    <n v="8"/>
    <n v="40.655114159999997"/>
    <n v="-73.874706009999997"/>
  </r>
  <r>
    <x v="1"/>
    <x v="1"/>
    <x v="1"/>
    <n v="0"/>
    <m/>
    <n v="3"/>
    <n v="2"/>
    <n v="3"/>
    <n v="8"/>
    <n v="1"/>
    <n v="0"/>
    <n v="0"/>
    <n v="0"/>
    <n v="8"/>
    <n v="0"/>
    <n v="8"/>
    <n v="40.655237399999997"/>
    <n v="-73.874453500000001"/>
  </r>
  <r>
    <x v="1"/>
    <x v="1"/>
    <x v="1"/>
    <n v="0"/>
    <m/>
    <n v="2"/>
    <n v="4"/>
    <n v="2"/>
    <n v="8"/>
    <n v="1"/>
    <n v="0"/>
    <n v="0"/>
    <n v="0"/>
    <n v="8"/>
    <n v="0"/>
    <n v="8"/>
    <n v="40.655144270000001"/>
    <n v="-73.874630269999997"/>
  </r>
  <r>
    <x v="1"/>
    <x v="1"/>
    <x v="1"/>
    <n v="0"/>
    <m/>
    <n v="0"/>
    <n v="0"/>
    <n v="8"/>
    <n v="8"/>
    <n v="1"/>
    <n v="0"/>
    <n v="0"/>
    <n v="0"/>
    <n v="8"/>
    <n v="0"/>
    <n v="8"/>
    <n v="40.655177119999998"/>
    <n v="-73.874554520000004"/>
  </r>
  <r>
    <x v="1"/>
    <x v="1"/>
    <x v="1"/>
    <n v="0"/>
    <m/>
    <n v="2"/>
    <n v="2"/>
    <n v="4"/>
    <n v="8"/>
    <n v="1"/>
    <n v="0"/>
    <n v="0"/>
    <n v="0"/>
    <n v="8"/>
    <n v="0"/>
    <n v="8"/>
    <n v="40.655207240000003"/>
    <n v="-73.874482389999997"/>
  </r>
  <r>
    <x v="1"/>
    <x v="1"/>
    <x v="1"/>
    <n v="0"/>
    <m/>
    <n v="2"/>
    <n v="2"/>
    <n v="4"/>
    <n v="8"/>
    <n v="1"/>
    <n v="0"/>
    <n v="0"/>
    <n v="0"/>
    <n v="8"/>
    <n v="0"/>
    <n v="8"/>
    <n v="40.65523735"/>
    <n v="-73.874406640000004"/>
  </r>
  <r>
    <x v="1"/>
    <x v="1"/>
    <x v="1"/>
    <n v="0"/>
    <m/>
    <n v="0"/>
    <n v="0"/>
    <n v="8"/>
    <n v="8"/>
    <n v="1"/>
    <n v="0"/>
    <n v="0"/>
    <n v="0"/>
    <n v="8"/>
    <n v="0"/>
    <n v="8"/>
    <n v="40.655270199999997"/>
    <n v="-73.874334500000003"/>
  </r>
  <r>
    <x v="1"/>
    <x v="1"/>
    <x v="1"/>
    <n v="0"/>
    <m/>
    <n v="2"/>
    <n v="2"/>
    <n v="4"/>
    <n v="8"/>
    <n v="1"/>
    <n v="0"/>
    <n v="0"/>
    <n v="0"/>
    <n v="8"/>
    <n v="0"/>
    <n v="8"/>
    <n v="40.655300310000001"/>
    <n v="-73.874258760000004"/>
  </r>
  <r>
    <x v="1"/>
    <x v="1"/>
    <x v="1"/>
    <n v="0"/>
    <m/>
    <n v="2"/>
    <n v="2"/>
    <n v="4"/>
    <n v="8"/>
    <n v="1"/>
    <n v="0"/>
    <n v="0"/>
    <n v="0"/>
    <n v="8"/>
    <n v="0"/>
    <n v="8"/>
    <n v="40.655333169999999"/>
    <n v="-73.874186620000003"/>
  </r>
  <r>
    <x v="0"/>
    <x v="1"/>
    <x v="0"/>
    <d v="2015-07-22T00:00:00"/>
    <n v="2015.7"/>
    <n v="0"/>
    <n v="0"/>
    <n v="1"/>
    <n v="1"/>
    <n v="1"/>
    <n v="0"/>
    <n v="0"/>
    <n v="0"/>
    <n v="0"/>
    <n v="1"/>
    <n v="1"/>
    <n v="40.684959880000001"/>
    <n v="-73.915815539999997"/>
  </r>
  <r>
    <x v="1"/>
    <x v="1"/>
    <x v="1"/>
    <n v="0"/>
    <m/>
    <n v="0"/>
    <n v="0"/>
    <n v="2"/>
    <n v="2"/>
    <n v="0.25"/>
    <n v="0"/>
    <n v="0"/>
    <n v="0"/>
    <n v="2"/>
    <n v="0"/>
    <n v="8"/>
    <n v="40.684448170000003"/>
    <n v="-73.91061689"/>
  </r>
  <r>
    <x v="4"/>
    <x v="1"/>
    <x v="1"/>
    <n v="0"/>
    <m/>
    <n v="0"/>
    <n v="0"/>
    <n v="2"/>
    <n v="2"/>
    <n v="0.25"/>
    <n v="0"/>
    <n v="0"/>
    <n v="0"/>
    <n v="2"/>
    <n v="0"/>
    <n v="8"/>
    <n v="40.807647690000003"/>
    <n v="-73.943117349999994"/>
  </r>
  <r>
    <x v="2"/>
    <x v="1"/>
    <x v="0"/>
    <d v="2015-07-22T00:00:00"/>
    <n v="2015.7"/>
    <n v="0"/>
    <n v="0"/>
    <n v="1"/>
    <n v="1"/>
    <n v="1"/>
    <n v="0"/>
    <n v="0"/>
    <n v="0"/>
    <n v="0"/>
    <n v="1"/>
    <n v="1"/>
    <n v="40.807787810000001"/>
    <n v="-73.943402599999999"/>
  </r>
  <r>
    <x v="4"/>
    <x v="1"/>
    <x v="1"/>
    <n v="0"/>
    <m/>
    <n v="0"/>
    <n v="0"/>
    <n v="2"/>
    <n v="2"/>
    <n v="0.25"/>
    <n v="0"/>
    <n v="0"/>
    <n v="0"/>
    <n v="2"/>
    <n v="0"/>
    <n v="8"/>
    <n v="40.796397810000002"/>
    <n v="-73.934216960000001"/>
  </r>
  <r>
    <x v="0"/>
    <x v="1"/>
    <x v="0"/>
    <d v="2015-07-23T00:00:00"/>
    <n v="2015.7"/>
    <n v="0"/>
    <n v="1"/>
    <n v="0"/>
    <n v="1"/>
    <n v="1"/>
    <n v="0"/>
    <n v="0"/>
    <n v="0"/>
    <n v="0"/>
    <n v="1"/>
    <n v="1"/>
    <n v="40.745942739999997"/>
    <n v="-73.947843610000007"/>
  </r>
  <r>
    <x v="1"/>
    <x v="1"/>
    <x v="1"/>
    <n v="0"/>
    <m/>
    <n v="0"/>
    <n v="0"/>
    <n v="2"/>
    <n v="2"/>
    <n v="0.22222222222222221"/>
    <n v="0"/>
    <n v="0"/>
    <n v="0"/>
    <n v="2"/>
    <n v="0"/>
    <n v="9"/>
    <n v="40.715101449999999"/>
    <n v="-73.939733349999997"/>
  </r>
  <r>
    <x v="1"/>
    <x v="1"/>
    <x v="1"/>
    <n v="0"/>
    <m/>
    <n v="0"/>
    <n v="0"/>
    <n v="2"/>
    <n v="2"/>
    <n v="0.22222222222222221"/>
    <n v="0"/>
    <n v="0"/>
    <n v="0"/>
    <n v="2"/>
    <n v="0"/>
    <n v="9"/>
    <n v="40.71523294"/>
    <n v="-73.939246249999997"/>
  </r>
  <r>
    <x v="4"/>
    <x v="1"/>
    <x v="1"/>
    <n v="0"/>
    <m/>
    <n v="0"/>
    <n v="0"/>
    <n v="0"/>
    <n v="0"/>
    <n v="0"/>
    <n v="0"/>
    <n v="2"/>
    <n v="0"/>
    <n v="2"/>
    <n v="0"/>
    <n v="9"/>
    <n v="40.74259455"/>
    <n v="-73.990050659999994"/>
  </r>
  <r>
    <x v="4"/>
    <x v="0"/>
    <x v="0"/>
    <d v="2015-07-23T00:00:00"/>
    <n v="2015.7"/>
    <n v="0"/>
    <n v="0"/>
    <n v="7"/>
    <n v="7"/>
    <n v="1"/>
    <n v="0"/>
    <n v="0"/>
    <n v="0"/>
    <n v="7"/>
    <n v="0"/>
    <n v="7"/>
    <n v="40.710341380000003"/>
    <n v="-73.949819250000004"/>
  </r>
  <r>
    <x v="1"/>
    <x v="1"/>
    <x v="1"/>
    <n v="0"/>
    <m/>
    <n v="0"/>
    <n v="0"/>
    <n v="2"/>
    <n v="2"/>
    <n v="0.2"/>
    <n v="0"/>
    <n v="0"/>
    <n v="0"/>
    <n v="2"/>
    <n v="0"/>
    <n v="10"/>
    <n v="40.69300363"/>
    <n v="-73.94582235"/>
  </r>
  <r>
    <x v="4"/>
    <x v="0"/>
    <x v="0"/>
    <d v="2015-07-23T00:00:00"/>
    <n v="2015.7"/>
    <n v="0"/>
    <n v="0"/>
    <n v="12"/>
    <n v="12"/>
    <n v="0.92307692307692313"/>
    <n v="0"/>
    <n v="0"/>
    <n v="1"/>
    <n v="13"/>
    <n v="0"/>
    <n v="13"/>
    <n v="40.731801019999999"/>
    <n v="-73.95242623"/>
  </r>
  <r>
    <x v="1"/>
    <x v="1"/>
    <x v="1"/>
    <n v="0"/>
    <m/>
    <n v="0"/>
    <n v="0"/>
    <n v="2"/>
    <n v="2"/>
    <n v="0.2"/>
    <n v="0"/>
    <n v="0"/>
    <n v="0"/>
    <n v="2"/>
    <n v="0"/>
    <n v="10"/>
    <n v="40.702522960000003"/>
    <n v="-73.918656990000002"/>
  </r>
  <r>
    <x v="1"/>
    <x v="1"/>
    <x v="1"/>
    <n v="0"/>
    <m/>
    <n v="0"/>
    <n v="0"/>
    <n v="2"/>
    <n v="2"/>
    <n v="0.2"/>
    <n v="0"/>
    <n v="0"/>
    <n v="0"/>
    <n v="2"/>
    <n v="0"/>
    <n v="10"/>
    <n v="40.711530490000001"/>
    <n v="-73.945161619999993"/>
  </r>
  <r>
    <x v="1"/>
    <x v="1"/>
    <x v="1"/>
    <n v="0"/>
    <m/>
    <n v="0"/>
    <n v="0"/>
    <n v="10"/>
    <n v="10"/>
    <n v="1"/>
    <n v="0"/>
    <n v="0"/>
    <n v="0"/>
    <n v="0"/>
    <n v="10"/>
    <n v="10"/>
    <n v="40.671482279999999"/>
    <n v="-73.914794330000007"/>
  </r>
  <r>
    <x v="1"/>
    <x v="1"/>
    <x v="0"/>
    <d v="2015-07-29T00:00:00"/>
    <n v="2015.7"/>
    <n v="0"/>
    <n v="0"/>
    <n v="1"/>
    <n v="1"/>
    <n v="1"/>
    <n v="0"/>
    <n v="0"/>
    <n v="0"/>
    <n v="0"/>
    <n v="1"/>
    <n v="1"/>
    <n v="40.813853700000003"/>
    <n v="-73.91640031"/>
  </r>
  <r>
    <x v="4"/>
    <x v="1"/>
    <x v="1"/>
    <n v="0"/>
    <m/>
    <n v="0"/>
    <n v="0"/>
    <n v="11"/>
    <n v="11"/>
    <n v="1"/>
    <n v="0"/>
    <n v="0"/>
    <n v="0"/>
    <n v="11"/>
    <n v="0"/>
    <n v="11"/>
    <n v="40.788162630000002"/>
    <n v="-73.948453330000007"/>
  </r>
  <r>
    <x v="4"/>
    <x v="1"/>
    <x v="1"/>
    <n v="0"/>
    <m/>
    <n v="0"/>
    <n v="0"/>
    <n v="10"/>
    <n v="10"/>
    <n v="0.90909090909090906"/>
    <n v="0"/>
    <n v="0"/>
    <n v="0"/>
    <n v="0"/>
    <n v="10"/>
    <n v="11"/>
    <n v="40.768528519999997"/>
    <n v="-73.952511909999998"/>
  </r>
  <r>
    <x v="1"/>
    <x v="1"/>
    <x v="1"/>
    <n v="0"/>
    <m/>
    <n v="0"/>
    <n v="0"/>
    <n v="3"/>
    <n v="3"/>
    <n v="0.25"/>
    <n v="0"/>
    <n v="0"/>
    <n v="0"/>
    <n v="3"/>
    <n v="0"/>
    <n v="12"/>
    <n v="40.717676689999998"/>
    <n v="-73.946624779999993"/>
  </r>
  <r>
    <x v="4"/>
    <x v="1"/>
    <x v="1"/>
    <n v="0"/>
    <m/>
    <n v="0"/>
    <n v="0"/>
    <n v="3"/>
    <n v="3"/>
    <n v="0.23076923076923078"/>
    <n v="0"/>
    <n v="0"/>
    <n v="0"/>
    <n v="3"/>
    <n v="0"/>
    <n v="13"/>
    <n v="40.800469870000001"/>
    <n v="-73.942386650000003"/>
  </r>
  <r>
    <x v="3"/>
    <x v="1"/>
    <x v="1"/>
    <n v="0"/>
    <m/>
    <n v="0"/>
    <n v="0"/>
    <n v="3"/>
    <n v="3"/>
    <n v="0.21428571428571427"/>
    <n v="0"/>
    <n v="0"/>
    <n v="0"/>
    <n v="3"/>
    <n v="0"/>
    <n v="14"/>
    <n v="40.828366709999997"/>
    <n v="-73.898022330000003"/>
  </r>
  <r>
    <x v="1"/>
    <x v="1"/>
    <x v="1"/>
    <n v="0"/>
    <m/>
    <n v="0"/>
    <n v="0"/>
    <n v="3"/>
    <n v="3"/>
    <n v="0.21428571428571427"/>
    <n v="0"/>
    <n v="0"/>
    <n v="0"/>
    <n v="3"/>
    <n v="0"/>
    <n v="14"/>
    <n v="40.732564959999998"/>
    <n v="-73.954659169999999"/>
  </r>
  <r>
    <x v="0"/>
    <x v="1"/>
    <x v="0"/>
    <d v="2015-07-29T00:00:00"/>
    <n v="2015.7"/>
    <n v="0"/>
    <n v="0"/>
    <n v="1"/>
    <n v="1"/>
    <n v="1"/>
    <n v="0"/>
    <n v="0"/>
    <n v="0"/>
    <n v="0"/>
    <n v="1"/>
    <n v="1"/>
    <n v="40.795885630000001"/>
    <n v="-73.946988250000004"/>
  </r>
  <r>
    <x v="1"/>
    <x v="1"/>
    <x v="1"/>
    <n v="0"/>
    <m/>
    <n v="0"/>
    <n v="0"/>
    <n v="3"/>
    <n v="3"/>
    <n v="0.2"/>
    <n v="0"/>
    <n v="0"/>
    <n v="0"/>
    <n v="3"/>
    <n v="0"/>
    <n v="15"/>
    <n v="40.699117190000003"/>
    <n v="-73.932109429999997"/>
  </r>
  <r>
    <x v="1"/>
    <x v="1"/>
    <x v="0"/>
    <d v="2015-07-30T00:00:00"/>
    <n v="2015.7"/>
    <n v="0"/>
    <n v="0"/>
    <n v="1"/>
    <n v="1"/>
    <n v="1"/>
    <n v="0"/>
    <n v="0"/>
    <n v="0"/>
    <n v="0"/>
    <n v="1"/>
    <n v="1"/>
    <n v="40.689569589999998"/>
    <n v="-73.906748120000003"/>
  </r>
  <r>
    <x v="1"/>
    <x v="1"/>
    <x v="1"/>
    <n v="0"/>
    <m/>
    <n v="0"/>
    <n v="0"/>
    <n v="4"/>
    <n v="4"/>
    <n v="0.23529411764705882"/>
    <n v="0"/>
    <n v="0"/>
    <n v="0"/>
    <n v="4"/>
    <n v="0"/>
    <n v="17"/>
    <n v="40.679004669999998"/>
    <n v="-73.976504149999997"/>
  </r>
  <r>
    <x v="1"/>
    <x v="1"/>
    <x v="1"/>
    <n v="0"/>
    <m/>
    <n v="3"/>
    <n v="1"/>
    <n v="13"/>
    <n v="17"/>
    <n v="0.94444444444444442"/>
    <n v="0"/>
    <n v="0"/>
    <n v="1"/>
    <n v="18"/>
    <n v="0"/>
    <n v="18"/>
    <n v="40.709657780000001"/>
    <n v="-73.949466279999996"/>
  </r>
  <r>
    <x v="1"/>
    <x v="1"/>
    <x v="1"/>
    <n v="0"/>
    <m/>
    <n v="3"/>
    <n v="5"/>
    <n v="10"/>
    <n v="18"/>
    <n v="1"/>
    <n v="0"/>
    <n v="0"/>
    <n v="0"/>
    <n v="18"/>
    <n v="0"/>
    <n v="18"/>
    <n v="40.680703860000001"/>
    <n v="-73.906598270000003"/>
  </r>
  <r>
    <x v="4"/>
    <x v="1"/>
    <x v="1"/>
    <n v="0"/>
    <m/>
    <n v="0"/>
    <n v="0"/>
    <n v="17"/>
    <n v="17"/>
    <n v="0.94444444444444442"/>
    <n v="0"/>
    <n v="0"/>
    <n v="0"/>
    <n v="17"/>
    <n v="0"/>
    <n v="18"/>
    <n v="40.780790430000003"/>
    <n v="-73.948802069999999"/>
  </r>
  <r>
    <x v="1"/>
    <x v="1"/>
    <x v="1"/>
    <n v="0"/>
    <m/>
    <n v="5"/>
    <n v="1"/>
    <n v="13"/>
    <n v="19"/>
    <n v="1"/>
    <n v="0"/>
    <n v="0"/>
    <n v="0"/>
    <n v="19"/>
    <n v="0"/>
    <n v="19"/>
    <n v="40.712163339999996"/>
    <n v="-73.962789049999998"/>
  </r>
  <r>
    <x v="1"/>
    <x v="1"/>
    <x v="1"/>
    <n v="0"/>
    <m/>
    <n v="0"/>
    <n v="0"/>
    <n v="4"/>
    <n v="4"/>
    <n v="0.2"/>
    <n v="0"/>
    <n v="0"/>
    <n v="0"/>
    <n v="4"/>
    <n v="0"/>
    <n v="20"/>
    <n v="40.69578353"/>
    <n v="-73.925250180000006"/>
  </r>
  <r>
    <x v="1"/>
    <x v="1"/>
    <x v="1"/>
    <n v="0"/>
    <m/>
    <n v="0"/>
    <n v="0"/>
    <n v="4"/>
    <n v="4"/>
    <n v="0.2"/>
    <n v="0"/>
    <n v="0"/>
    <n v="0"/>
    <n v="4"/>
    <n v="0"/>
    <n v="20"/>
    <n v="40.706416609999998"/>
    <n v="-73.938958529999994"/>
  </r>
  <r>
    <x v="4"/>
    <x v="1"/>
    <x v="1"/>
    <n v="0"/>
    <m/>
    <n v="0"/>
    <n v="0"/>
    <n v="5"/>
    <n v="5"/>
    <n v="0.25"/>
    <n v="0"/>
    <n v="0"/>
    <n v="0"/>
    <n v="5"/>
    <n v="0"/>
    <n v="20"/>
    <n v="40.802672979999997"/>
    <n v="-73.935496630000003"/>
  </r>
  <r>
    <x v="4"/>
    <x v="1"/>
    <x v="1"/>
    <n v="0"/>
    <m/>
    <n v="0"/>
    <n v="0"/>
    <n v="20"/>
    <n v="20"/>
    <n v="1"/>
    <n v="0"/>
    <n v="0"/>
    <n v="0"/>
    <n v="20"/>
    <n v="0"/>
    <n v="20"/>
    <n v="40.78177857"/>
    <n v="-73.948884359999994"/>
  </r>
  <r>
    <x v="4"/>
    <x v="1"/>
    <x v="1"/>
    <n v="0"/>
    <m/>
    <n v="0"/>
    <n v="0"/>
    <n v="20"/>
    <n v="20"/>
    <n v="0.95238095238095233"/>
    <n v="0"/>
    <n v="0"/>
    <n v="0"/>
    <n v="20"/>
    <n v="0"/>
    <n v="21"/>
    <n v="40.760674020000003"/>
    <n v="-73.962512880000006"/>
  </r>
  <r>
    <x v="4"/>
    <x v="1"/>
    <x v="1"/>
    <n v="0"/>
    <m/>
    <n v="0"/>
    <n v="0"/>
    <n v="5"/>
    <n v="5"/>
    <n v="0.23809523809523808"/>
    <n v="0"/>
    <n v="0"/>
    <n v="0"/>
    <n v="5"/>
    <n v="0"/>
    <n v="21"/>
    <n v="40.798459319999999"/>
    <n v="-73.939632599999996"/>
  </r>
  <r>
    <x v="1"/>
    <x v="1"/>
    <x v="1"/>
    <n v="0"/>
    <m/>
    <n v="0"/>
    <n v="0"/>
    <n v="4"/>
    <n v="4"/>
    <n v="0.18181818181818182"/>
    <n v="0"/>
    <n v="0"/>
    <n v="0"/>
    <n v="4"/>
    <n v="0"/>
    <n v="22"/>
    <n v="40.731957459999997"/>
    <n v="-73.959599190000006"/>
  </r>
  <r>
    <x v="1"/>
    <x v="1"/>
    <x v="1"/>
    <n v="0"/>
    <m/>
    <n v="0"/>
    <n v="0"/>
    <n v="0"/>
    <n v="0"/>
    <n v="0"/>
    <n v="5"/>
    <n v="18"/>
    <n v="1"/>
    <n v="24"/>
    <n v="0"/>
    <n v="24"/>
    <n v="40.682845360000002"/>
    <n v="-73.980540989999994"/>
  </r>
  <r>
    <x v="3"/>
    <x v="1"/>
    <x v="1"/>
    <n v="0"/>
    <m/>
    <n v="0"/>
    <n v="0"/>
    <n v="25"/>
    <n v="25"/>
    <n v="1"/>
    <n v="0"/>
    <n v="0"/>
    <n v="0"/>
    <n v="25"/>
    <n v="0"/>
    <n v="25"/>
    <n v="40.814748000000002"/>
    <n v="-73.908541630000002"/>
  </r>
  <r>
    <x v="3"/>
    <x v="1"/>
    <x v="1"/>
    <n v="0"/>
    <m/>
    <n v="0"/>
    <n v="8"/>
    <n v="16"/>
    <n v="24"/>
    <n v="0.96"/>
    <n v="0"/>
    <n v="0"/>
    <n v="1"/>
    <n v="25"/>
    <n v="0"/>
    <n v="25"/>
    <n v="40.829991999999997"/>
    <n v="-73.904943309999993"/>
  </r>
  <r>
    <x v="4"/>
    <x v="0"/>
    <x v="0"/>
    <d v="2015-07-30T00:00:00"/>
    <n v="2015.7"/>
    <n v="0"/>
    <n v="0"/>
    <n v="42"/>
    <n v="42"/>
    <n v="1"/>
    <n v="0"/>
    <n v="0"/>
    <n v="0"/>
    <n v="42"/>
    <n v="0"/>
    <n v="42"/>
    <n v="40.770701170000002"/>
    <n v="-73.920479950000001"/>
  </r>
  <r>
    <x v="3"/>
    <x v="1"/>
    <x v="1"/>
    <n v="0"/>
    <m/>
    <n v="0"/>
    <n v="0"/>
    <n v="6"/>
    <n v="6"/>
    <n v="0.22222222222222221"/>
    <n v="0"/>
    <n v="0"/>
    <n v="0"/>
    <n v="6"/>
    <n v="0"/>
    <n v="27"/>
    <n v="40.841403749999998"/>
    <n v="-73.88593118"/>
  </r>
  <r>
    <x v="0"/>
    <x v="1"/>
    <x v="0"/>
    <d v="2015-07-31T00:00:00"/>
    <n v="2015.7"/>
    <n v="0"/>
    <n v="0"/>
    <n v="1"/>
    <n v="1"/>
    <n v="1"/>
    <n v="0"/>
    <n v="0"/>
    <n v="0"/>
    <n v="0"/>
    <n v="1"/>
    <n v="1"/>
    <n v="40.658483660000002"/>
    <n v="-73.884142710000006"/>
  </r>
  <r>
    <x v="3"/>
    <x v="0"/>
    <x v="0"/>
    <d v="2015-07-31T00:00:00"/>
    <n v="2015.7"/>
    <n v="0"/>
    <n v="0"/>
    <n v="0"/>
    <n v="0"/>
    <n v="0"/>
    <n v="2"/>
    <n v="0"/>
    <n v="0"/>
    <n v="0"/>
    <n v="2"/>
    <n v="2"/>
    <n v="40.866732990000003"/>
    <n v="-73.923919139999995"/>
  </r>
  <r>
    <x v="0"/>
    <x v="1"/>
    <x v="1"/>
    <n v="0"/>
    <m/>
    <n v="0"/>
    <n v="0"/>
    <n v="6"/>
    <n v="6"/>
    <n v="0.22222222222222221"/>
    <n v="0"/>
    <n v="0"/>
    <n v="0"/>
    <n v="6"/>
    <n v="0"/>
    <n v="27"/>
    <n v="40.771801670000002"/>
    <n v="-73.933215919999995"/>
  </r>
  <r>
    <x v="3"/>
    <x v="1"/>
    <x v="1"/>
    <n v="0"/>
    <m/>
    <n v="6"/>
    <n v="8"/>
    <n v="14"/>
    <n v="28"/>
    <n v="1"/>
    <n v="0"/>
    <n v="0"/>
    <n v="0"/>
    <n v="28"/>
    <n v="0"/>
    <n v="28"/>
    <n v="40.839387690000002"/>
    <n v="-73.881771299999997"/>
  </r>
  <r>
    <x v="1"/>
    <x v="1"/>
    <x v="1"/>
    <n v="0"/>
    <m/>
    <n v="7"/>
    <n v="11"/>
    <n v="10"/>
    <n v="28"/>
    <n v="1"/>
    <n v="0"/>
    <n v="0"/>
    <n v="0"/>
    <n v="28"/>
    <n v="0"/>
    <n v="28"/>
    <n v="40.659156500000002"/>
    <n v="-73.89909917"/>
  </r>
  <r>
    <x v="0"/>
    <x v="1"/>
    <x v="1"/>
    <n v="0"/>
    <m/>
    <n v="0"/>
    <n v="0"/>
    <n v="6"/>
    <n v="6"/>
    <n v="0.21428571428571427"/>
    <n v="0"/>
    <n v="0"/>
    <n v="0"/>
    <n v="6"/>
    <n v="0"/>
    <n v="28"/>
    <n v="40.776281969999999"/>
    <n v="-73.9347712"/>
  </r>
  <r>
    <x v="4"/>
    <x v="1"/>
    <x v="1"/>
    <n v="0"/>
    <m/>
    <n v="0"/>
    <n v="0"/>
    <n v="10"/>
    <n v="10"/>
    <n v="0.34482758620689657"/>
    <n v="0"/>
    <n v="0"/>
    <n v="0"/>
    <n v="10"/>
    <n v="0"/>
    <n v="29"/>
    <n v="40.802761259999997"/>
    <n v="-73.953542200000001"/>
  </r>
  <r>
    <x v="3"/>
    <x v="1"/>
    <x v="1"/>
    <n v="0"/>
    <m/>
    <n v="8"/>
    <n v="0"/>
    <n v="22"/>
    <n v="30"/>
    <n v="1"/>
    <n v="0"/>
    <n v="0"/>
    <n v="0"/>
    <n v="30"/>
    <n v="0"/>
    <n v="30"/>
    <n v="40.826618240000002"/>
    <n v="-73.907694250000006"/>
  </r>
  <r>
    <x v="1"/>
    <x v="0"/>
    <x v="0"/>
    <d v="2015-08-01T00:00:00"/>
    <n v="2015.8"/>
    <n v="0"/>
    <n v="0"/>
    <n v="1"/>
    <n v="1"/>
    <n v="1"/>
    <n v="0"/>
    <n v="0"/>
    <n v="0"/>
    <n v="0"/>
    <n v="1"/>
    <n v="1"/>
    <n v="40.746436629999998"/>
    <n v="-73.892250689999997"/>
  </r>
  <r>
    <x v="0"/>
    <x v="0"/>
    <x v="0"/>
    <d v="2015-08-01T00:00:00"/>
    <n v="2015.8"/>
    <n v="0"/>
    <n v="0"/>
    <n v="2"/>
    <n v="2"/>
    <n v="1"/>
    <n v="0"/>
    <n v="0"/>
    <n v="0"/>
    <n v="0"/>
    <n v="2"/>
    <n v="2"/>
    <n v="40.659131690000002"/>
    <n v="-73.884397489999998"/>
  </r>
  <r>
    <x v="1"/>
    <x v="0"/>
    <x v="0"/>
    <d v="2015-08-05T00:00:00"/>
    <n v="2015.8"/>
    <n v="0"/>
    <n v="0"/>
    <n v="2"/>
    <n v="2"/>
    <n v="1"/>
    <n v="0"/>
    <n v="0"/>
    <n v="0"/>
    <n v="0"/>
    <n v="2"/>
    <n v="2"/>
    <n v="40.658651220000003"/>
    <n v="-73.884264970000004"/>
  </r>
  <r>
    <x v="1"/>
    <x v="1"/>
    <x v="0"/>
    <d v="2015-08-11T00:00:00"/>
    <n v="2015.8"/>
    <n v="0"/>
    <n v="0"/>
    <n v="1"/>
    <n v="1"/>
    <n v="1"/>
    <n v="0"/>
    <n v="0"/>
    <n v="0"/>
    <n v="0"/>
    <n v="1"/>
    <n v="1"/>
    <n v="40.67256879"/>
    <n v="-73.917983340000006"/>
  </r>
  <r>
    <x v="3"/>
    <x v="1"/>
    <x v="0"/>
    <d v="2015-08-12T00:00:00"/>
    <n v="2015.8"/>
    <n v="0"/>
    <n v="1"/>
    <n v="0"/>
    <n v="1"/>
    <n v="1"/>
    <n v="0"/>
    <n v="0"/>
    <n v="0"/>
    <n v="0"/>
    <n v="1"/>
    <n v="1"/>
    <n v="40.800237690000003"/>
    <n v="-73.944676790000003"/>
  </r>
  <r>
    <x v="3"/>
    <x v="1"/>
    <x v="1"/>
    <n v="0"/>
    <m/>
    <n v="0"/>
    <n v="0"/>
    <n v="7"/>
    <n v="7"/>
    <n v="0.21212121212121213"/>
    <n v="0"/>
    <n v="0"/>
    <n v="0"/>
    <n v="7"/>
    <n v="0"/>
    <n v="33"/>
    <n v="40.84808907"/>
    <n v="-73.917159699999999"/>
  </r>
  <r>
    <x v="4"/>
    <x v="1"/>
    <x v="1"/>
    <n v="0"/>
    <m/>
    <n v="0"/>
    <n v="0"/>
    <n v="0"/>
    <n v="0"/>
    <n v="0"/>
    <n v="0"/>
    <n v="7"/>
    <n v="0"/>
    <n v="7"/>
    <n v="0"/>
    <n v="33"/>
    <n v="40.731774909999999"/>
    <n v="-74.007631279999998"/>
  </r>
  <r>
    <x v="3"/>
    <x v="1"/>
    <x v="1"/>
    <n v="0"/>
    <m/>
    <n v="0"/>
    <n v="0"/>
    <n v="7"/>
    <n v="7"/>
    <n v="0.20588235294117646"/>
    <n v="0"/>
    <n v="0"/>
    <n v="0"/>
    <n v="7"/>
    <n v="0"/>
    <n v="34"/>
    <n v="40.85102492"/>
    <n v="-73.912124460000001"/>
  </r>
  <r>
    <x v="2"/>
    <x v="1"/>
    <x v="0"/>
    <d v="2015-08-12T00:00:00"/>
    <n v="2015.8"/>
    <n v="0"/>
    <n v="0"/>
    <n v="1"/>
    <n v="1"/>
    <n v="1"/>
    <n v="0"/>
    <n v="0"/>
    <n v="0"/>
    <n v="0"/>
    <n v="1"/>
    <n v="1"/>
    <n v="40.868174529999997"/>
    <n v="-73.882139530000003"/>
  </r>
  <r>
    <x v="1"/>
    <x v="1"/>
    <x v="1"/>
    <n v="0"/>
    <m/>
    <n v="0"/>
    <n v="0"/>
    <n v="7"/>
    <n v="7"/>
    <n v="0.20588235294117646"/>
    <n v="0"/>
    <n v="0"/>
    <n v="0"/>
    <n v="7"/>
    <n v="0"/>
    <n v="34"/>
    <n v="40.69612472"/>
    <n v="-73.946447300000003"/>
  </r>
  <r>
    <x v="4"/>
    <x v="1"/>
    <x v="1"/>
    <n v="0"/>
    <m/>
    <n v="0"/>
    <n v="0"/>
    <n v="2"/>
    <n v="2"/>
    <n v="5.7142857142857141E-2"/>
    <n v="0"/>
    <n v="0"/>
    <n v="0"/>
    <n v="2"/>
    <n v="0"/>
    <n v="35"/>
    <n v="40.742130760000002"/>
    <n v="-73.990931259999996"/>
  </r>
  <r>
    <x v="3"/>
    <x v="1"/>
    <x v="1"/>
    <n v="0"/>
    <m/>
    <n v="0"/>
    <n v="4"/>
    <n v="28"/>
    <n v="32"/>
    <n v="0.86486486486486491"/>
    <n v="4"/>
    <n v="0"/>
    <n v="1"/>
    <n v="37"/>
    <n v="0"/>
    <n v="37"/>
    <n v="40.850905619999999"/>
    <n v="-73.903644679999999"/>
  </r>
  <r>
    <x v="1"/>
    <x v="1"/>
    <x v="1"/>
    <n v="0"/>
    <m/>
    <n v="0"/>
    <n v="0"/>
    <n v="15"/>
    <n v="15"/>
    <n v="0.40540540540540543"/>
    <n v="0"/>
    <n v="22"/>
    <n v="0"/>
    <n v="37"/>
    <n v="0"/>
    <n v="37"/>
    <n v="40.682079809999998"/>
    <n v="-73.960163019999996"/>
  </r>
  <r>
    <x v="4"/>
    <x v="1"/>
    <x v="1"/>
    <n v="0"/>
    <m/>
    <n v="0"/>
    <n v="0"/>
    <n v="37"/>
    <n v="37"/>
    <n v="1"/>
    <n v="0"/>
    <n v="0"/>
    <n v="0"/>
    <n v="37"/>
    <n v="0"/>
    <n v="37"/>
    <n v="40.747510669999997"/>
    <n v="-73.993983760000006"/>
  </r>
  <r>
    <x v="3"/>
    <x v="1"/>
    <x v="1"/>
    <n v="0"/>
    <m/>
    <n v="7"/>
    <n v="0"/>
    <n v="31"/>
    <n v="38"/>
    <n v="1"/>
    <n v="0"/>
    <n v="0"/>
    <n v="0"/>
    <n v="38"/>
    <n v="0"/>
    <n v="38"/>
    <n v="40.8223117"/>
    <n v="-73.897836499999997"/>
  </r>
  <r>
    <x v="3"/>
    <x v="1"/>
    <x v="1"/>
    <n v="0"/>
    <m/>
    <n v="0"/>
    <n v="0"/>
    <n v="8"/>
    <n v="8"/>
    <n v="0.21052631578947367"/>
    <n v="0"/>
    <n v="0"/>
    <n v="0"/>
    <n v="8"/>
    <n v="0"/>
    <n v="38"/>
    <n v="40.830174270000001"/>
    <n v="-73.887858370000004"/>
  </r>
  <r>
    <x v="3"/>
    <x v="1"/>
    <x v="1"/>
    <n v="0"/>
    <m/>
    <n v="0"/>
    <n v="0"/>
    <n v="8"/>
    <n v="8"/>
    <n v="0.20512820512820512"/>
    <n v="0"/>
    <n v="0"/>
    <n v="0"/>
    <n v="8"/>
    <n v="0"/>
    <n v="39"/>
    <n v="40.823474769999997"/>
    <n v="-73.913797599999995"/>
  </r>
  <r>
    <x v="1"/>
    <x v="1"/>
    <x v="1"/>
    <n v="0"/>
    <m/>
    <n v="0"/>
    <n v="0"/>
    <n v="8"/>
    <n v="8"/>
    <n v="0.20512820512820512"/>
    <n v="0"/>
    <n v="0"/>
    <n v="0"/>
    <n v="8"/>
    <n v="0"/>
    <n v="39"/>
    <n v="40.683665910000002"/>
    <n v="-73.967730160000002"/>
  </r>
  <r>
    <x v="4"/>
    <x v="1"/>
    <x v="1"/>
    <n v="0"/>
    <m/>
    <n v="0"/>
    <n v="9"/>
    <n v="29"/>
    <n v="38"/>
    <n v="0.97435897435897434"/>
    <n v="0"/>
    <n v="0"/>
    <n v="1"/>
    <n v="39"/>
    <n v="0"/>
    <n v="39"/>
    <n v="40.829083439999998"/>
    <n v="-73.942090870000001"/>
  </r>
  <r>
    <x v="1"/>
    <x v="0"/>
    <x v="0"/>
    <d v="2015-08-13T00:00:00"/>
    <n v="2015.8"/>
    <n v="0"/>
    <n v="0"/>
    <n v="6"/>
    <n v="6"/>
    <n v="1"/>
    <n v="0"/>
    <n v="0"/>
    <n v="0"/>
    <n v="6"/>
    <n v="0"/>
    <n v="6"/>
    <n v="40.851217140000003"/>
    <n v="-73.902010410000003"/>
  </r>
  <r>
    <x v="3"/>
    <x v="1"/>
    <x v="1"/>
    <n v="0"/>
    <m/>
    <n v="0"/>
    <n v="0"/>
    <n v="8"/>
    <n v="8"/>
    <n v="0.2"/>
    <n v="0"/>
    <n v="0"/>
    <n v="0"/>
    <n v="8"/>
    <n v="0"/>
    <n v="40"/>
    <n v="40.830681439999999"/>
    <n v="-73.912534359999995"/>
  </r>
  <r>
    <x v="1"/>
    <x v="1"/>
    <x v="1"/>
    <n v="0"/>
    <m/>
    <n v="0"/>
    <n v="0"/>
    <n v="8"/>
    <n v="8"/>
    <n v="0.2"/>
    <n v="0"/>
    <n v="0"/>
    <n v="0"/>
    <n v="8"/>
    <n v="0"/>
    <n v="40"/>
    <n v="40.70696684"/>
    <n v="-73.947069780000007"/>
  </r>
  <r>
    <x v="1"/>
    <x v="0"/>
    <x v="0"/>
    <d v="2015-08-13T00:00:00"/>
    <n v="2015.8"/>
    <n v="0"/>
    <n v="0"/>
    <n v="6"/>
    <n v="6"/>
    <n v="1"/>
    <n v="0"/>
    <n v="0"/>
    <n v="0"/>
    <n v="6"/>
    <n v="0"/>
    <n v="6"/>
    <n v="40.712186539999998"/>
    <n v="-73.939782879999996"/>
  </r>
  <r>
    <x v="3"/>
    <x v="1"/>
    <x v="1"/>
    <n v="0"/>
    <m/>
    <n v="8"/>
    <n v="8"/>
    <n v="24"/>
    <n v="40"/>
    <n v="0.97560975609756095"/>
    <n v="0"/>
    <n v="0"/>
    <n v="1"/>
    <n v="41"/>
    <n v="0"/>
    <n v="41"/>
    <n v="40.827883399999997"/>
    <n v="-73.907511819999996"/>
  </r>
  <r>
    <x v="3"/>
    <x v="1"/>
    <x v="1"/>
    <n v="0"/>
    <m/>
    <n v="0"/>
    <n v="0"/>
    <n v="10"/>
    <n v="10"/>
    <n v="0.24390243902439024"/>
    <n v="0"/>
    <n v="0"/>
    <n v="0"/>
    <n v="10"/>
    <n v="0"/>
    <n v="41"/>
    <n v="40.835477679999997"/>
    <n v="-73.885695609999999"/>
  </r>
  <r>
    <x v="3"/>
    <x v="1"/>
    <x v="1"/>
    <n v="0"/>
    <m/>
    <n v="0"/>
    <n v="0"/>
    <n v="9"/>
    <n v="9"/>
    <n v="0.21951219512195122"/>
    <n v="0"/>
    <n v="0"/>
    <n v="0"/>
    <n v="9"/>
    <n v="0"/>
    <n v="41"/>
    <n v="40.852832659999997"/>
    <n v="-73.883131849999998"/>
  </r>
  <r>
    <x v="3"/>
    <x v="1"/>
    <x v="1"/>
    <n v="0"/>
    <m/>
    <n v="23"/>
    <n v="0"/>
    <n v="18"/>
    <n v="41"/>
    <n v="0.97619047619047616"/>
    <n v="0"/>
    <n v="0"/>
    <n v="1"/>
    <n v="42"/>
    <n v="0"/>
    <n v="42"/>
    <m/>
    <m/>
  </r>
  <r>
    <x v="1"/>
    <x v="1"/>
    <x v="1"/>
    <n v="0"/>
    <m/>
    <n v="0"/>
    <n v="0"/>
    <n v="9"/>
    <n v="9"/>
    <n v="0.21428571428571427"/>
    <n v="0"/>
    <n v="0"/>
    <n v="0"/>
    <n v="9"/>
    <n v="0"/>
    <n v="42"/>
    <n v="40.70121022"/>
    <n v="-73.939774760000006"/>
  </r>
  <r>
    <x v="3"/>
    <x v="1"/>
    <x v="1"/>
    <n v="0"/>
    <m/>
    <n v="0"/>
    <n v="0"/>
    <n v="9"/>
    <n v="9"/>
    <n v="0.20454545454545456"/>
    <n v="0"/>
    <n v="0"/>
    <n v="0"/>
    <n v="9"/>
    <n v="0"/>
    <n v="44"/>
    <n v="40.894910699999997"/>
    <n v="-73.896603639999995"/>
  </r>
  <r>
    <x v="1"/>
    <x v="0"/>
    <x v="0"/>
    <d v="2015-08-13T00:00:00"/>
    <n v="2015.8"/>
    <n v="0"/>
    <n v="0"/>
    <n v="8"/>
    <n v="8"/>
    <n v="1"/>
    <n v="0"/>
    <n v="0"/>
    <n v="0"/>
    <n v="8"/>
    <n v="0"/>
    <n v="8"/>
    <n v="40.716001839999997"/>
    <n v="-73.951582579999993"/>
  </r>
  <r>
    <x v="3"/>
    <x v="1"/>
    <x v="1"/>
    <n v="0"/>
    <m/>
    <n v="0"/>
    <n v="0"/>
    <n v="16"/>
    <n v="16"/>
    <n v="0.35555555555555557"/>
    <n v="28"/>
    <n v="0"/>
    <n v="1"/>
    <n v="45"/>
    <n v="0"/>
    <n v="45"/>
    <n v="40.812867140000002"/>
    <n v="-73.904270539999999"/>
  </r>
  <r>
    <x v="1"/>
    <x v="0"/>
    <x v="0"/>
    <d v="2015-08-13T00:00:00"/>
    <n v="2015.8"/>
    <n v="0"/>
    <n v="0"/>
    <n v="8"/>
    <n v="8"/>
    <n v="1"/>
    <n v="0"/>
    <n v="0"/>
    <n v="0"/>
    <n v="8"/>
    <n v="0"/>
    <n v="8"/>
    <n v="40.843524420000001"/>
    <n v="-73.884933630000006"/>
  </r>
  <r>
    <x v="3"/>
    <x v="1"/>
    <x v="1"/>
    <n v="0"/>
    <m/>
    <n v="10"/>
    <n v="0"/>
    <n v="34"/>
    <n v="44"/>
    <n v="0.97777777777777775"/>
    <n v="0"/>
    <n v="0"/>
    <n v="1"/>
    <n v="45"/>
    <n v="0"/>
    <n v="45"/>
    <n v="40.821450159999998"/>
    <n v="-73.898181070000007"/>
  </r>
  <r>
    <x v="3"/>
    <x v="1"/>
    <x v="1"/>
    <n v="0"/>
    <m/>
    <n v="48"/>
    <n v="0"/>
    <n v="0"/>
    <n v="48"/>
    <n v="1"/>
    <n v="0"/>
    <n v="0"/>
    <n v="0"/>
    <n v="48"/>
    <n v="0"/>
    <n v="48"/>
    <n v="40.831677939999999"/>
    <n v="-73.928721940000003"/>
  </r>
  <r>
    <x v="1"/>
    <x v="0"/>
    <x v="0"/>
    <d v="2015-08-13T00:00:00"/>
    <n v="2015.8"/>
    <n v="0"/>
    <n v="0"/>
    <n v="8"/>
    <n v="8"/>
    <n v="1"/>
    <n v="0"/>
    <n v="0"/>
    <n v="0"/>
    <n v="8"/>
    <n v="0"/>
    <n v="8"/>
    <n v="40.682817219999997"/>
    <n v="-73.965794399999993"/>
  </r>
  <r>
    <x v="1"/>
    <x v="0"/>
    <x v="0"/>
    <d v="2015-08-13T00:00:00"/>
    <n v="2015.8"/>
    <n v="0"/>
    <n v="0"/>
    <n v="8"/>
    <n v="8"/>
    <n v="1"/>
    <n v="0"/>
    <n v="0"/>
    <n v="0"/>
    <n v="8"/>
    <n v="0"/>
    <n v="8"/>
    <n v="40.672577330000003"/>
    <n v="-73.918423140000002"/>
  </r>
  <r>
    <x v="3"/>
    <x v="1"/>
    <x v="1"/>
    <n v="0"/>
    <m/>
    <n v="4"/>
    <n v="4"/>
    <n v="35"/>
    <n v="43"/>
    <n v="0.87755102040816324"/>
    <n v="5"/>
    <n v="0"/>
    <n v="1"/>
    <n v="49"/>
    <n v="0"/>
    <n v="49"/>
    <n v="40.856106459999999"/>
    <n v="-73.903203360000006"/>
  </r>
  <r>
    <x v="4"/>
    <x v="0"/>
    <x v="0"/>
    <d v="2015-08-13T00:00:00"/>
    <n v="2015.8"/>
    <n v="0"/>
    <n v="0"/>
    <n v="9"/>
    <n v="9"/>
    <n v="1"/>
    <n v="0"/>
    <n v="0"/>
    <n v="0"/>
    <n v="9"/>
    <n v="0"/>
    <n v="9"/>
    <n v="40.719626179999999"/>
    <n v="-73.954686010000003"/>
  </r>
  <r>
    <x v="4"/>
    <x v="1"/>
    <x v="1"/>
    <n v="0"/>
    <m/>
    <n v="0"/>
    <n v="0"/>
    <n v="0"/>
    <n v="0"/>
    <n v="0"/>
    <n v="0"/>
    <n v="10"/>
    <n v="0"/>
    <n v="10"/>
    <n v="0"/>
    <n v="49"/>
    <n v="40.801113309999998"/>
    <n v="-73.957772919999996"/>
  </r>
  <r>
    <x v="2"/>
    <x v="1"/>
    <x v="0"/>
    <d v="2015-08-14T00:00:00"/>
    <n v="2015.8"/>
    <n v="0"/>
    <n v="0"/>
    <n v="1"/>
    <n v="1"/>
    <n v="1"/>
    <n v="0"/>
    <n v="0"/>
    <n v="0"/>
    <n v="0"/>
    <n v="1"/>
    <n v="1"/>
    <n v="40.85747619"/>
    <n v="-73.903349579999997"/>
  </r>
  <r>
    <x v="0"/>
    <x v="1"/>
    <x v="0"/>
    <d v="2015-08-18T00:00:00"/>
    <n v="2015.8"/>
    <n v="0"/>
    <n v="0"/>
    <n v="1"/>
    <n v="1"/>
    <n v="1"/>
    <n v="0"/>
    <n v="0"/>
    <n v="0"/>
    <n v="0"/>
    <n v="1"/>
    <n v="1"/>
    <n v="40.71265073"/>
    <n v="-73.952180190000007"/>
  </r>
  <r>
    <x v="2"/>
    <x v="1"/>
    <x v="0"/>
    <d v="2015-08-27T00:00:00"/>
    <n v="2015.8"/>
    <n v="0"/>
    <n v="0"/>
    <n v="1"/>
    <n v="1"/>
    <n v="1"/>
    <n v="0"/>
    <n v="0"/>
    <n v="0"/>
    <n v="0"/>
    <n v="1"/>
    <n v="1"/>
    <n v="40.718192739999999"/>
    <n v="-73.946682089999996"/>
  </r>
  <r>
    <x v="1"/>
    <x v="1"/>
    <x v="1"/>
    <n v="0"/>
    <m/>
    <n v="0"/>
    <n v="0"/>
    <n v="10"/>
    <n v="10"/>
    <n v="0.2"/>
    <n v="0"/>
    <n v="0"/>
    <n v="0"/>
    <n v="10"/>
    <n v="0"/>
    <n v="50"/>
    <n v="40.68001263"/>
    <n v="-73.959129509999997"/>
  </r>
  <r>
    <x v="0"/>
    <x v="1"/>
    <x v="1"/>
    <n v="0"/>
    <m/>
    <n v="0"/>
    <n v="0"/>
    <n v="10"/>
    <n v="10"/>
    <n v="0.2"/>
    <n v="0"/>
    <n v="0"/>
    <n v="0"/>
    <n v="10"/>
    <n v="0"/>
    <n v="50"/>
    <n v="40.770771439999997"/>
    <n v="-73.927119180000005"/>
  </r>
  <r>
    <x v="1"/>
    <x v="1"/>
    <x v="1"/>
    <n v="0"/>
    <m/>
    <n v="16"/>
    <n v="13"/>
    <n v="12"/>
    <n v="41"/>
    <n v="0.80392156862745101"/>
    <n v="9"/>
    <n v="0"/>
    <n v="1"/>
    <n v="51"/>
    <n v="0"/>
    <n v="51"/>
    <n v="40.711565989999997"/>
    <n v="-73.944797280000003"/>
  </r>
  <r>
    <x v="2"/>
    <x v="1"/>
    <x v="0"/>
    <d v="2015-08-27T00:00:00"/>
    <n v="2015.8"/>
    <n v="0"/>
    <n v="1"/>
    <n v="0"/>
    <n v="1"/>
    <n v="1"/>
    <n v="0"/>
    <n v="0"/>
    <n v="0"/>
    <n v="0"/>
    <n v="1"/>
    <n v="1"/>
    <n v="40.827390100000002"/>
    <n v="-73.937134819999997"/>
  </r>
  <r>
    <x v="3"/>
    <x v="1"/>
    <x v="1"/>
    <n v="0"/>
    <m/>
    <n v="4"/>
    <n v="6"/>
    <n v="36"/>
    <n v="46"/>
    <n v="0.88461538461538458"/>
    <n v="5"/>
    <n v="0"/>
    <n v="1"/>
    <n v="52"/>
    <n v="0"/>
    <n v="52"/>
    <n v="40.85035723"/>
    <n v="-73.90431418"/>
  </r>
  <r>
    <x v="4"/>
    <x v="1"/>
    <x v="0"/>
    <d v="2015-08-31T00:00:00"/>
    <n v="2015.8"/>
    <n v="0"/>
    <n v="0"/>
    <n v="6"/>
    <n v="6"/>
    <n v="0.22222222222222221"/>
    <n v="0"/>
    <n v="0"/>
    <n v="0"/>
    <n v="6"/>
    <n v="0"/>
    <n v="27"/>
    <n v="40.663862530000003"/>
    <n v="-73.897661060000004"/>
  </r>
  <r>
    <x v="0"/>
    <x v="1"/>
    <x v="0"/>
    <d v="2015-09-03T00:00:00"/>
    <n v="2015.9"/>
    <n v="0"/>
    <n v="0"/>
    <n v="1"/>
    <n v="1"/>
    <n v="1"/>
    <n v="0"/>
    <n v="0"/>
    <n v="0"/>
    <n v="0"/>
    <n v="1"/>
    <n v="1"/>
    <n v="40.664985590000001"/>
    <n v="-73.895100099999993"/>
  </r>
  <r>
    <x v="1"/>
    <x v="1"/>
    <x v="1"/>
    <n v="0"/>
    <m/>
    <n v="0"/>
    <n v="0"/>
    <n v="4"/>
    <n v="4"/>
    <n v="7.6923076923076927E-2"/>
    <n v="0"/>
    <n v="0"/>
    <n v="0"/>
    <n v="4"/>
    <n v="0"/>
    <n v="52"/>
    <n v="40.722245890000003"/>
    <n v="-73.950939489999996"/>
  </r>
  <r>
    <x v="3"/>
    <x v="1"/>
    <x v="1"/>
    <n v="0"/>
    <m/>
    <n v="0"/>
    <n v="0"/>
    <n v="27"/>
    <n v="27"/>
    <n v="0.50943396226415094"/>
    <n v="25"/>
    <n v="0"/>
    <n v="1"/>
    <n v="53"/>
    <n v="0"/>
    <n v="53"/>
    <n v="40.875119230000003"/>
    <n v="-73.888285179999997"/>
  </r>
  <r>
    <x v="3"/>
    <x v="1"/>
    <x v="1"/>
    <n v="0"/>
    <m/>
    <n v="0"/>
    <n v="0"/>
    <n v="11"/>
    <n v="11"/>
    <n v="0.20754716981132076"/>
    <n v="0"/>
    <n v="0"/>
    <n v="0"/>
    <n v="11"/>
    <n v="0"/>
    <n v="53"/>
    <n v="40.833227280000003"/>
    <n v="-73.926465350000001"/>
  </r>
  <r>
    <x v="1"/>
    <x v="0"/>
    <x v="0"/>
    <d v="2015-10-01T00:00:00"/>
    <n v="2015.1"/>
    <n v="0"/>
    <n v="0"/>
    <n v="2"/>
    <n v="2"/>
    <n v="1"/>
    <n v="0"/>
    <n v="0"/>
    <n v="0"/>
    <n v="0"/>
    <n v="2"/>
    <n v="2"/>
    <n v="40.68976627"/>
    <n v="-73.786563049999998"/>
  </r>
  <r>
    <x v="1"/>
    <x v="1"/>
    <x v="1"/>
    <n v="0"/>
    <m/>
    <n v="53"/>
    <n v="0"/>
    <n v="0"/>
    <n v="53"/>
    <n v="0.98148148148148151"/>
    <n v="0"/>
    <n v="0"/>
    <n v="1"/>
    <n v="54"/>
    <n v="0"/>
    <n v="54"/>
    <n v="40.679151560000001"/>
    <n v="-73.895290529999997"/>
  </r>
  <r>
    <x v="1"/>
    <x v="0"/>
    <x v="0"/>
    <d v="2015-10-08T00:00:00"/>
    <n v="2015.1"/>
    <n v="0"/>
    <n v="0"/>
    <n v="0"/>
    <n v="0"/>
    <n v="0"/>
    <n v="2"/>
    <n v="0"/>
    <n v="0"/>
    <n v="0"/>
    <n v="2"/>
    <n v="2"/>
    <n v="40.819304629999998"/>
    <n v="-73.943338609999998"/>
  </r>
  <r>
    <x v="2"/>
    <x v="1"/>
    <x v="0"/>
    <d v="2015-10-20T00:00:00"/>
    <n v="2015.1"/>
    <n v="0"/>
    <n v="0"/>
    <n v="1"/>
    <n v="1"/>
    <n v="1"/>
    <n v="0"/>
    <n v="0"/>
    <n v="0"/>
    <n v="0"/>
    <n v="1"/>
    <n v="1"/>
    <n v="40.680370789999998"/>
    <n v="-73.772196750000006"/>
  </r>
  <r>
    <x v="2"/>
    <x v="1"/>
    <x v="0"/>
    <d v="2015-10-21T00:00:00"/>
    <n v="2015.1"/>
    <n v="0"/>
    <n v="0"/>
    <n v="1"/>
    <n v="1"/>
    <n v="1"/>
    <n v="0"/>
    <n v="0"/>
    <n v="0"/>
    <n v="0"/>
    <n v="1"/>
    <n v="1"/>
    <n v="40.813947220000003"/>
    <n v="-73.916681980000007"/>
  </r>
  <r>
    <x v="3"/>
    <x v="1"/>
    <x v="1"/>
    <n v="0"/>
    <m/>
    <n v="0"/>
    <n v="0"/>
    <n v="11"/>
    <n v="11"/>
    <n v="0.2"/>
    <n v="0"/>
    <n v="0"/>
    <n v="0"/>
    <n v="11"/>
    <n v="0"/>
    <n v="55"/>
    <n v="40.842829999999999"/>
    <n v="-73.89349326"/>
  </r>
  <r>
    <x v="1"/>
    <x v="1"/>
    <x v="1"/>
    <n v="0"/>
    <m/>
    <n v="16"/>
    <n v="0"/>
    <n v="38"/>
    <n v="54"/>
    <n v="0.98181818181818181"/>
    <n v="0"/>
    <n v="0"/>
    <n v="1"/>
    <n v="55"/>
    <n v="0"/>
    <n v="55"/>
    <n v="40.712221550000002"/>
    <n v="-73.964599789999994"/>
  </r>
  <r>
    <x v="1"/>
    <x v="1"/>
    <x v="0"/>
    <d v="2015-10-21T00:00:00"/>
    <n v="2015.1"/>
    <n v="0"/>
    <n v="24"/>
    <n v="27"/>
    <n v="51"/>
    <n v="0.98076923076923073"/>
    <n v="0"/>
    <n v="0"/>
    <n v="1"/>
    <n v="52"/>
    <n v="0"/>
    <n v="52"/>
    <n v="40.68421378"/>
    <n v="-73.912780560000002"/>
  </r>
  <r>
    <x v="1"/>
    <x v="1"/>
    <x v="0"/>
    <d v="2015-10-21T00:00:00"/>
    <n v="2015.1"/>
    <n v="0"/>
    <n v="29"/>
    <n v="22"/>
    <n v="51"/>
    <n v="0.98076923076923073"/>
    <n v="0"/>
    <n v="0"/>
    <n v="1"/>
    <n v="52"/>
    <n v="0"/>
    <n v="52"/>
    <n v="40.748685700000003"/>
    <n v="-73.975411289999997"/>
  </r>
  <r>
    <x v="4"/>
    <x v="1"/>
    <x v="1"/>
    <n v="0"/>
    <m/>
    <n v="0"/>
    <n v="0"/>
    <n v="0"/>
    <n v="0"/>
    <n v="0"/>
    <n v="11"/>
    <n v="0"/>
    <n v="0"/>
    <n v="0"/>
    <n v="11"/>
    <n v="55"/>
    <n v="40.717792850000002"/>
    <n v="-73.989105609999996"/>
  </r>
  <r>
    <x v="1"/>
    <x v="1"/>
    <x v="0"/>
    <d v="2015-10-22T00:00:00"/>
    <n v="2015.1"/>
    <n v="0"/>
    <n v="0"/>
    <n v="1"/>
    <n v="1"/>
    <n v="1"/>
    <n v="0"/>
    <n v="0"/>
    <n v="0"/>
    <n v="0"/>
    <n v="1"/>
    <n v="1"/>
    <n v="40.739565229999997"/>
    <n v="-73.977038519999994"/>
  </r>
  <r>
    <x v="2"/>
    <x v="1"/>
    <x v="0"/>
    <d v="2015-10-22T00:00:00"/>
    <n v="2015.1"/>
    <n v="0"/>
    <n v="0"/>
    <n v="1"/>
    <n v="1"/>
    <n v="1"/>
    <n v="0"/>
    <n v="0"/>
    <n v="0"/>
    <n v="0"/>
    <n v="1"/>
    <n v="1"/>
    <n v="40.738854750000002"/>
    <n v="-73.979203900000002"/>
  </r>
  <r>
    <x v="0"/>
    <x v="1"/>
    <x v="0"/>
    <d v="2015-10-26T00:00:00"/>
    <n v="2015.1"/>
    <n v="0"/>
    <n v="0"/>
    <n v="1"/>
    <n v="1"/>
    <n v="1"/>
    <n v="0"/>
    <n v="0"/>
    <n v="0"/>
    <n v="0"/>
    <n v="1"/>
    <n v="1"/>
    <n v="40.738854750000002"/>
    <n v="-73.979203900000002"/>
  </r>
  <r>
    <x v="3"/>
    <x v="1"/>
    <x v="1"/>
    <n v="0"/>
    <m/>
    <n v="5"/>
    <n v="5"/>
    <n v="16"/>
    <n v="26"/>
    <n v="0.45614035087719296"/>
    <n v="31"/>
    <n v="0"/>
    <n v="0"/>
    <n v="57"/>
    <n v="0"/>
    <n v="57"/>
    <n v="40.82224471"/>
    <n v="-73.924963599999998"/>
  </r>
  <r>
    <x v="3"/>
    <x v="1"/>
    <x v="1"/>
    <n v="0"/>
    <m/>
    <n v="57"/>
    <n v="0"/>
    <n v="0"/>
    <n v="57"/>
    <n v="1"/>
    <n v="0"/>
    <n v="0"/>
    <n v="0"/>
    <n v="57"/>
    <n v="0"/>
    <n v="57"/>
    <n v="40.86932608"/>
    <n v="-73.88639671"/>
  </r>
  <r>
    <x v="1"/>
    <x v="1"/>
    <x v="1"/>
    <n v="0"/>
    <m/>
    <n v="0"/>
    <n v="0"/>
    <n v="12"/>
    <n v="12"/>
    <n v="0.21052631578947367"/>
    <n v="0"/>
    <n v="0"/>
    <n v="0"/>
    <n v="12"/>
    <n v="0"/>
    <n v="57"/>
    <n v="40.721113080000002"/>
    <n v="-73.960045890000004"/>
  </r>
  <r>
    <x v="1"/>
    <x v="1"/>
    <x v="1"/>
    <n v="0"/>
    <m/>
    <n v="15"/>
    <n v="8"/>
    <n v="33"/>
    <n v="56"/>
    <n v="0.98245614035087714"/>
    <n v="0"/>
    <n v="0"/>
    <n v="1"/>
    <n v="57"/>
    <n v="0"/>
    <n v="57"/>
    <n v="40.663905589999999"/>
    <n v="-73.899798469999993"/>
  </r>
  <r>
    <x v="3"/>
    <x v="0"/>
    <x v="0"/>
    <d v="2015-10-26T00:00:00"/>
    <n v="2015.1"/>
    <n v="0"/>
    <n v="0"/>
    <n v="31"/>
    <n v="31"/>
    <n v="1"/>
    <n v="0"/>
    <n v="0"/>
    <n v="0"/>
    <n v="31"/>
    <n v="0"/>
    <n v="31"/>
    <n v="40.627985000000002"/>
    <n v="-74.074331639999997"/>
  </r>
  <r>
    <x v="3"/>
    <x v="0"/>
    <x v="0"/>
    <d v="2015-10-26T00:00:00"/>
    <n v="2015.1"/>
    <n v="0"/>
    <n v="0"/>
    <n v="54"/>
    <n v="54"/>
    <n v="1"/>
    <n v="0"/>
    <n v="0"/>
    <n v="0"/>
    <n v="54"/>
    <n v="0"/>
    <n v="54"/>
    <n v="40.832200669999999"/>
    <n v="-73.930759460000004"/>
  </r>
  <r>
    <x v="1"/>
    <x v="1"/>
    <x v="1"/>
    <n v="0"/>
    <m/>
    <n v="8"/>
    <n v="12"/>
    <n v="37"/>
    <n v="57"/>
    <n v="0.98275862068965514"/>
    <n v="0"/>
    <n v="0"/>
    <n v="1"/>
    <n v="58"/>
    <n v="0"/>
    <n v="58"/>
    <n v="40.654254100000003"/>
    <n v="-73.948459490000005"/>
  </r>
  <r>
    <x v="1"/>
    <x v="1"/>
    <x v="1"/>
    <n v="0"/>
    <m/>
    <n v="5"/>
    <n v="25"/>
    <n v="27"/>
    <n v="57"/>
    <n v="0.98275862068965514"/>
    <n v="0"/>
    <n v="0"/>
    <n v="1"/>
    <n v="58"/>
    <n v="0"/>
    <n v="58"/>
    <n v="40.68080767"/>
    <n v="-73.905999629999997"/>
  </r>
  <r>
    <x v="3"/>
    <x v="1"/>
    <x v="1"/>
    <n v="0"/>
    <m/>
    <n v="58"/>
    <n v="0"/>
    <n v="0"/>
    <n v="58"/>
    <n v="0.98305084745762716"/>
    <n v="0"/>
    <n v="0"/>
    <n v="1"/>
    <n v="59"/>
    <n v="0"/>
    <n v="59"/>
    <n v="40.823979270000002"/>
    <n v="-73.913099599999995"/>
  </r>
  <r>
    <x v="3"/>
    <x v="1"/>
    <x v="1"/>
    <n v="0"/>
    <m/>
    <n v="8"/>
    <n v="27"/>
    <n v="24"/>
    <n v="59"/>
    <n v="0.98333333333333328"/>
    <n v="0"/>
    <n v="0"/>
    <n v="1"/>
    <n v="60"/>
    <n v="0"/>
    <n v="60"/>
    <n v="40.839972379999999"/>
    <n v="-73.924289470000005"/>
  </r>
  <r>
    <x v="1"/>
    <x v="1"/>
    <x v="0"/>
    <d v="2015-10-27T00:00:00"/>
    <n v="2015.1"/>
    <n v="0"/>
    <n v="0"/>
    <n v="1"/>
    <n v="1"/>
    <n v="1"/>
    <n v="0"/>
    <n v="0"/>
    <n v="0"/>
    <n v="0"/>
    <n v="1"/>
    <n v="1"/>
    <n v="40.834595700000001"/>
    <n v="-73.896325160000004"/>
  </r>
  <r>
    <x v="3"/>
    <x v="1"/>
    <x v="1"/>
    <n v="0"/>
    <m/>
    <n v="8"/>
    <n v="28"/>
    <n v="23"/>
    <n v="59"/>
    <n v="0.98333333333333328"/>
    <n v="0"/>
    <n v="0"/>
    <n v="1"/>
    <n v="60"/>
    <n v="0"/>
    <n v="60"/>
    <n v="40.843000439999997"/>
    <n v="-73.913497620000001"/>
  </r>
  <r>
    <x v="3"/>
    <x v="1"/>
    <x v="1"/>
    <n v="0"/>
    <m/>
    <n v="0"/>
    <n v="0"/>
    <n v="12"/>
    <n v="12"/>
    <n v="0.2"/>
    <n v="0"/>
    <n v="0"/>
    <n v="0"/>
    <n v="12"/>
    <n v="0"/>
    <n v="60"/>
    <n v="40.872281989999998"/>
    <n v="-73.875620190000006"/>
  </r>
  <r>
    <x v="1"/>
    <x v="1"/>
    <x v="1"/>
    <n v="0"/>
    <m/>
    <n v="8"/>
    <n v="16"/>
    <n v="35"/>
    <n v="59"/>
    <n v="0.98333333333333328"/>
    <n v="0"/>
    <n v="0"/>
    <n v="1"/>
    <n v="60"/>
    <n v="0"/>
    <n v="60"/>
    <n v="40.67423728"/>
    <n v="-73.880081279999999"/>
  </r>
  <r>
    <x v="2"/>
    <x v="1"/>
    <x v="0"/>
    <d v="2015-10-28T00:00:00"/>
    <n v="2015.1"/>
    <n v="0"/>
    <n v="0"/>
    <n v="1"/>
    <n v="1"/>
    <n v="1"/>
    <n v="0"/>
    <n v="0"/>
    <n v="0"/>
    <n v="0"/>
    <n v="1"/>
    <n v="1"/>
    <n v="40.810139210000003"/>
    <n v="-73.947460960000001"/>
  </r>
  <r>
    <x v="0"/>
    <x v="0"/>
    <x v="0"/>
    <d v="2015-10-30T00:00:00"/>
    <n v="2015.1"/>
    <n v="0"/>
    <n v="0"/>
    <n v="1"/>
    <n v="1"/>
    <n v="1"/>
    <n v="0"/>
    <n v="0"/>
    <n v="0"/>
    <n v="0"/>
    <n v="1"/>
    <n v="1"/>
    <n v="40.843997340000001"/>
    <n v="-73.922007899999997"/>
  </r>
  <r>
    <x v="1"/>
    <x v="1"/>
    <x v="1"/>
    <n v="0"/>
    <m/>
    <n v="7"/>
    <n v="30"/>
    <n v="24"/>
    <n v="61"/>
    <n v="0.9838709677419355"/>
    <n v="0"/>
    <n v="0"/>
    <n v="1"/>
    <n v="62"/>
    <n v="0"/>
    <n v="62"/>
    <n v="40.663759050000003"/>
    <n v="-73.898591179999997"/>
  </r>
  <r>
    <x v="4"/>
    <x v="1"/>
    <x v="1"/>
    <n v="0"/>
    <m/>
    <n v="0"/>
    <n v="0"/>
    <n v="13"/>
    <n v="13"/>
    <n v="0.20967741935483872"/>
    <n v="0"/>
    <n v="0"/>
    <n v="0"/>
    <n v="13"/>
    <n v="0"/>
    <n v="62"/>
    <n v="40.836747359999997"/>
    <n v="-73.943479150000002"/>
  </r>
  <r>
    <x v="3"/>
    <x v="1"/>
    <x v="1"/>
    <n v="0"/>
    <m/>
    <n v="62"/>
    <n v="0"/>
    <n v="0"/>
    <n v="62"/>
    <n v="0.98412698412698407"/>
    <n v="0"/>
    <n v="0"/>
    <n v="1"/>
    <n v="63"/>
    <n v="0"/>
    <n v="63"/>
    <n v="40.828802789999997"/>
    <n v="-73.888760430000005"/>
  </r>
  <r>
    <x v="1"/>
    <x v="1"/>
    <x v="1"/>
    <n v="0"/>
    <m/>
    <n v="0"/>
    <n v="0"/>
    <n v="13"/>
    <n v="13"/>
    <n v="0.203125"/>
    <n v="0"/>
    <n v="0"/>
    <n v="0"/>
    <n v="13"/>
    <n v="0"/>
    <n v="64"/>
    <n v="40.711430200000002"/>
    <n v="-73.942157010000003"/>
  </r>
  <r>
    <x v="1"/>
    <x v="1"/>
    <x v="1"/>
    <n v="0"/>
    <m/>
    <n v="0"/>
    <n v="0"/>
    <n v="12"/>
    <n v="12"/>
    <n v="0.1875"/>
    <n v="0"/>
    <n v="0"/>
    <n v="0"/>
    <n v="12"/>
    <n v="0"/>
    <n v="64"/>
    <n v="40.692917119999997"/>
    <n v="-73.94870727"/>
  </r>
  <r>
    <x v="4"/>
    <x v="1"/>
    <x v="1"/>
    <n v="0"/>
    <m/>
    <n v="0"/>
    <n v="0"/>
    <n v="0"/>
    <n v="0"/>
    <n v="0"/>
    <n v="6"/>
    <n v="36"/>
    <n v="0"/>
    <n v="0"/>
    <n v="42"/>
    <n v="64"/>
    <n v="40.816101359999998"/>
    <n v="-73.937658490000004"/>
  </r>
  <r>
    <x v="0"/>
    <x v="1"/>
    <x v="0"/>
    <d v="2015-11-03T00:00:00"/>
    <n v="2015.11"/>
    <n v="0"/>
    <n v="0"/>
    <n v="1"/>
    <n v="1"/>
    <n v="1"/>
    <n v="0"/>
    <n v="0"/>
    <n v="0"/>
    <n v="0"/>
    <n v="1"/>
    <n v="1"/>
    <n v="40.584003469999999"/>
    <n v="-73.814831389999995"/>
  </r>
  <r>
    <x v="0"/>
    <x v="1"/>
    <x v="0"/>
    <d v="2015-11-04T00:00:00"/>
    <n v="2015.11"/>
    <n v="0"/>
    <n v="0"/>
    <n v="1"/>
    <n v="1"/>
    <n v="1"/>
    <n v="0"/>
    <n v="0"/>
    <n v="0"/>
    <n v="0"/>
    <n v="1"/>
    <n v="1"/>
    <n v="40.8609583"/>
    <n v="-73.908969740000003"/>
  </r>
  <r>
    <x v="4"/>
    <x v="1"/>
    <x v="1"/>
    <n v="0"/>
    <m/>
    <n v="0"/>
    <n v="7"/>
    <n v="9"/>
    <n v="16"/>
    <n v="0.23880597014925373"/>
    <n v="0"/>
    <n v="0"/>
    <n v="0"/>
    <n v="16"/>
    <n v="0"/>
    <n v="67"/>
    <n v="40.727399730000002"/>
    <n v="-74.008168359999999"/>
  </r>
  <r>
    <x v="0"/>
    <x v="1"/>
    <x v="1"/>
    <n v="0"/>
    <m/>
    <n v="8"/>
    <n v="20"/>
    <n v="38"/>
    <n v="66"/>
    <n v="0.9850746268656716"/>
    <n v="0"/>
    <n v="0"/>
    <n v="1"/>
    <n v="67"/>
    <n v="0"/>
    <n v="67"/>
    <n v="40.689391639999997"/>
    <n v="-73.762087469999997"/>
  </r>
  <r>
    <x v="3"/>
    <x v="1"/>
    <x v="0"/>
    <d v="2015-11-09T00:00:00"/>
    <n v="2015.11"/>
    <n v="0"/>
    <n v="1"/>
    <n v="0"/>
    <n v="1"/>
    <n v="1"/>
    <n v="0"/>
    <n v="0"/>
    <n v="0"/>
    <n v="0"/>
    <n v="1"/>
    <n v="1"/>
    <n v="40.628870130000003"/>
    <n v="-74.076515810000004"/>
  </r>
  <r>
    <x v="1"/>
    <x v="1"/>
    <x v="1"/>
    <n v="0"/>
    <m/>
    <n v="48"/>
    <n v="0"/>
    <n v="20"/>
    <n v="68"/>
    <n v="1"/>
    <n v="0"/>
    <n v="0"/>
    <n v="0"/>
    <n v="68"/>
    <n v="0"/>
    <n v="68"/>
    <n v="40.686745610000003"/>
    <n v="-73.945939210000006"/>
  </r>
  <r>
    <x v="0"/>
    <x v="1"/>
    <x v="1"/>
    <n v="0"/>
    <m/>
    <n v="67"/>
    <n v="0"/>
    <n v="0"/>
    <n v="67"/>
    <n v="0.98529411764705888"/>
    <n v="0"/>
    <n v="0"/>
    <n v="1"/>
    <n v="68"/>
    <n v="0"/>
    <n v="68"/>
    <n v="40.739796660000003"/>
    <n v="-73.858845700000003"/>
  </r>
  <r>
    <x v="3"/>
    <x v="1"/>
    <x v="1"/>
    <n v="0"/>
    <m/>
    <n v="42"/>
    <n v="14"/>
    <n v="12"/>
    <n v="68"/>
    <n v="0.98550724637681164"/>
    <n v="0"/>
    <n v="0"/>
    <n v="1"/>
    <n v="69"/>
    <n v="0"/>
    <n v="69"/>
    <n v="40.82510121"/>
    <n v="-73.898833089999997"/>
  </r>
  <r>
    <x v="1"/>
    <x v="1"/>
    <x v="1"/>
    <n v="0"/>
    <m/>
    <n v="0"/>
    <n v="0"/>
    <n v="14"/>
    <n v="14"/>
    <n v="0.2"/>
    <n v="0"/>
    <n v="0"/>
    <n v="0"/>
    <n v="14"/>
    <n v="0"/>
    <n v="70"/>
    <n v="40.692163129999997"/>
    <n v="-73.944571740000001"/>
  </r>
  <r>
    <x v="4"/>
    <x v="1"/>
    <x v="1"/>
    <n v="0"/>
    <m/>
    <n v="0"/>
    <n v="0"/>
    <n v="4"/>
    <n v="4"/>
    <n v="5.7142857142857141E-2"/>
    <n v="0"/>
    <n v="0"/>
    <n v="0"/>
    <n v="4"/>
    <n v="0"/>
    <n v="70"/>
    <n v="40.746236160000002"/>
    <n v="-73.984059250000001"/>
  </r>
  <r>
    <x v="1"/>
    <x v="1"/>
    <x v="1"/>
    <n v="0"/>
    <m/>
    <n v="43"/>
    <n v="0"/>
    <n v="28"/>
    <n v="71"/>
    <n v="0.98611111111111116"/>
    <n v="0"/>
    <n v="0"/>
    <n v="1"/>
    <n v="72"/>
    <n v="0"/>
    <n v="72"/>
    <n v="40.66505299"/>
    <n v="-73.899901279999995"/>
  </r>
  <r>
    <x v="3"/>
    <x v="1"/>
    <x v="1"/>
    <n v="0"/>
    <m/>
    <n v="0"/>
    <n v="0"/>
    <n v="18"/>
    <n v="18"/>
    <n v="0.24657534246575341"/>
    <n v="54"/>
    <n v="0"/>
    <n v="1"/>
    <n v="73"/>
    <n v="0"/>
    <n v="73"/>
    <n v="40.837938049999998"/>
    <n v="-73.886811699999996"/>
  </r>
  <r>
    <x v="4"/>
    <x v="1"/>
    <x v="1"/>
    <n v="0"/>
    <m/>
    <n v="0"/>
    <n v="0"/>
    <n v="72"/>
    <n v="72"/>
    <n v="0.98630136986301364"/>
    <n v="0"/>
    <n v="0"/>
    <n v="1"/>
    <n v="73"/>
    <n v="0"/>
    <n v="73"/>
    <n v="40.836075020000003"/>
    <n v="-73.938340859999997"/>
  </r>
  <r>
    <x v="4"/>
    <x v="0"/>
    <x v="0"/>
    <d v="2015-11-09T00:00:00"/>
    <n v="2015.11"/>
    <n v="0"/>
    <n v="0"/>
    <n v="7"/>
    <n v="7"/>
    <n v="1"/>
    <n v="0"/>
    <n v="0"/>
    <n v="0"/>
    <n v="7"/>
    <n v="0"/>
    <n v="7"/>
    <n v="40.83739645"/>
    <n v="-73.914451749999998"/>
  </r>
  <r>
    <x v="3"/>
    <x v="1"/>
    <x v="1"/>
    <n v="0"/>
    <m/>
    <n v="45"/>
    <n v="0"/>
    <n v="29"/>
    <n v="74"/>
    <n v="0.98666666666666669"/>
    <n v="0"/>
    <n v="0"/>
    <n v="1"/>
    <n v="75"/>
    <n v="0"/>
    <n v="75"/>
    <n v="40.84414495"/>
    <n v="-73.925242499999996"/>
  </r>
  <r>
    <x v="1"/>
    <x v="1"/>
    <x v="1"/>
    <n v="0"/>
    <m/>
    <n v="0"/>
    <n v="0"/>
    <n v="15"/>
    <n v="15"/>
    <n v="0.2"/>
    <n v="0"/>
    <n v="0"/>
    <n v="0"/>
    <n v="15"/>
    <n v="0"/>
    <n v="75"/>
    <n v="40.716969280000001"/>
    <n v="-73.962382340000005"/>
  </r>
  <r>
    <x v="1"/>
    <x v="1"/>
    <x v="1"/>
    <n v="0"/>
    <m/>
    <n v="0"/>
    <n v="0"/>
    <n v="15"/>
    <n v="15"/>
    <n v="0.2"/>
    <n v="0"/>
    <n v="0"/>
    <n v="0"/>
    <n v="15"/>
    <n v="0"/>
    <n v="75"/>
    <n v="40.67777203"/>
    <n v="-73.964830789999993"/>
  </r>
  <r>
    <x v="4"/>
    <x v="1"/>
    <x v="1"/>
    <n v="0"/>
    <m/>
    <n v="0"/>
    <n v="0"/>
    <n v="12"/>
    <n v="12"/>
    <n v="0.16"/>
    <n v="0"/>
    <n v="0"/>
    <n v="0"/>
    <n v="12"/>
    <n v="0"/>
    <n v="75"/>
    <n v="40.805458549999997"/>
    <n v="-73.939969410000003"/>
  </r>
  <r>
    <x v="4"/>
    <x v="1"/>
    <x v="1"/>
    <n v="0"/>
    <m/>
    <n v="15"/>
    <n v="8"/>
    <n v="45"/>
    <n v="68"/>
    <n v="0.90666666666666662"/>
    <n v="6"/>
    <n v="0"/>
    <n v="1"/>
    <n v="75"/>
    <n v="0"/>
    <n v="75"/>
    <n v="40.812462160000003"/>
    <n v="-73.949507440000005"/>
  </r>
  <r>
    <x v="4"/>
    <x v="1"/>
    <x v="1"/>
    <n v="0"/>
    <m/>
    <n v="0"/>
    <n v="0"/>
    <n v="3"/>
    <n v="3"/>
    <n v="0.04"/>
    <n v="0"/>
    <n v="0"/>
    <n v="0"/>
    <n v="3"/>
    <n v="0"/>
    <n v="75"/>
    <n v="40.757966639999999"/>
    <n v="-73.968105660000006"/>
  </r>
  <r>
    <x v="1"/>
    <x v="1"/>
    <x v="1"/>
    <n v="0"/>
    <m/>
    <n v="0"/>
    <n v="0"/>
    <n v="68"/>
    <n v="68"/>
    <n v="0.87179487179487181"/>
    <n v="0"/>
    <n v="9"/>
    <n v="0"/>
    <n v="77"/>
    <n v="0"/>
    <n v="78"/>
    <n v="40.680732929999998"/>
    <n v="-73.962565029999993"/>
  </r>
  <r>
    <x v="0"/>
    <x v="1"/>
    <x v="0"/>
    <d v="2015-11-10T00:00:00"/>
    <n v="2015.11"/>
    <n v="0"/>
    <n v="0"/>
    <n v="1"/>
    <n v="1"/>
    <n v="1"/>
    <n v="0"/>
    <n v="0"/>
    <n v="0"/>
    <n v="0"/>
    <n v="1"/>
    <n v="1"/>
    <n v="40.672563250000003"/>
    <n v="-73.917922070000003"/>
  </r>
  <r>
    <x v="0"/>
    <x v="1"/>
    <x v="0"/>
    <d v="2015-11-12T00:00:00"/>
    <n v="2015.11"/>
    <n v="0"/>
    <n v="0"/>
    <n v="1"/>
    <n v="1"/>
    <n v="1"/>
    <n v="0"/>
    <n v="0"/>
    <n v="0"/>
    <n v="0"/>
    <n v="1"/>
    <n v="1"/>
    <n v="40.683362049999999"/>
    <n v="-73.911656750000006"/>
  </r>
  <r>
    <x v="4"/>
    <x v="0"/>
    <x v="0"/>
    <d v="2015-11-12T00:00:00"/>
    <n v="2015.11"/>
    <n v="0"/>
    <n v="0"/>
    <n v="92"/>
    <n v="92"/>
    <n v="1"/>
    <n v="0"/>
    <n v="0"/>
    <n v="0"/>
    <n v="92"/>
    <n v="0"/>
    <n v="92"/>
    <n v="40.82561166"/>
    <n v="-73.948478519999995"/>
  </r>
  <r>
    <x v="3"/>
    <x v="1"/>
    <x v="1"/>
    <n v="0"/>
    <m/>
    <n v="8"/>
    <n v="32"/>
    <n v="40"/>
    <n v="80"/>
    <n v="1"/>
    <n v="0"/>
    <n v="0"/>
    <n v="0"/>
    <n v="80"/>
    <n v="0"/>
    <n v="80"/>
    <n v="40.821802150000003"/>
    <n v="-73.892858500000003"/>
  </r>
  <r>
    <x v="3"/>
    <x v="1"/>
    <x v="0"/>
    <d v="2015-11-16T00:00:00"/>
    <n v="2015.11"/>
    <n v="0"/>
    <n v="0"/>
    <n v="1"/>
    <n v="1"/>
    <n v="1"/>
    <n v="0"/>
    <n v="0"/>
    <n v="0"/>
    <n v="0"/>
    <n v="1"/>
    <n v="1"/>
    <n v="40.8388779"/>
    <n v="-73.885209099999997"/>
  </r>
  <r>
    <x v="1"/>
    <x v="1"/>
    <x v="0"/>
    <d v="2015-11-16T00:00:00"/>
    <n v="2015.11"/>
    <n v="0"/>
    <n v="0"/>
    <n v="1"/>
    <n v="1"/>
    <n v="1"/>
    <n v="0"/>
    <n v="0"/>
    <n v="0"/>
    <n v="0"/>
    <n v="1"/>
    <n v="1"/>
    <n v="40.674494670000001"/>
    <n v="-73.916657909999998"/>
  </r>
  <r>
    <x v="1"/>
    <x v="1"/>
    <x v="1"/>
    <n v="0"/>
    <m/>
    <n v="0"/>
    <n v="0"/>
    <n v="16"/>
    <n v="16"/>
    <n v="0.2"/>
    <n v="0"/>
    <n v="0"/>
    <n v="0"/>
    <n v="16"/>
    <n v="0"/>
    <n v="80"/>
    <n v="40.714614840000003"/>
    <n v="-73.943582719999995"/>
  </r>
  <r>
    <x v="2"/>
    <x v="1"/>
    <x v="1"/>
    <n v="0"/>
    <m/>
    <n v="80"/>
    <n v="0"/>
    <n v="0"/>
    <n v="80"/>
    <n v="1"/>
    <n v="0"/>
    <n v="0"/>
    <n v="0"/>
    <n v="80"/>
    <n v="0"/>
    <n v="80"/>
    <n v="40.595752210000001"/>
    <n v="-74.130504619999996"/>
  </r>
  <r>
    <x v="3"/>
    <x v="1"/>
    <x v="1"/>
    <n v="0"/>
    <m/>
    <n v="80"/>
    <n v="0"/>
    <n v="0"/>
    <n v="80"/>
    <n v="0.98765432098765427"/>
    <n v="0"/>
    <n v="0"/>
    <n v="1"/>
    <n v="81"/>
    <n v="0"/>
    <n v="81"/>
    <n v="40.836722960000003"/>
    <n v="-73.882148259999994"/>
  </r>
  <r>
    <x v="1"/>
    <x v="1"/>
    <x v="1"/>
    <n v="0"/>
    <m/>
    <n v="0"/>
    <n v="0"/>
    <n v="17"/>
    <n v="17"/>
    <n v="0.20987654320987653"/>
    <n v="0"/>
    <n v="0"/>
    <n v="0"/>
    <n v="17"/>
    <n v="0"/>
    <n v="81"/>
    <n v="40.686438989999999"/>
    <n v="-73.961573860000001"/>
  </r>
  <r>
    <x v="2"/>
    <x v="1"/>
    <x v="1"/>
    <n v="0"/>
    <m/>
    <n v="80"/>
    <n v="0"/>
    <n v="0"/>
    <n v="80"/>
    <n v="0.98765432098765427"/>
    <n v="0"/>
    <n v="0"/>
    <n v="1"/>
    <n v="81"/>
    <n v="0"/>
    <n v="81"/>
    <n v="40.595625699999999"/>
    <n v="-74.130724020000002"/>
  </r>
  <r>
    <x v="3"/>
    <x v="1"/>
    <x v="1"/>
    <n v="0"/>
    <m/>
    <n v="12"/>
    <n v="8"/>
    <n v="62"/>
    <n v="82"/>
    <n v="1"/>
    <n v="0"/>
    <n v="0"/>
    <n v="0"/>
    <n v="82"/>
    <n v="0"/>
    <n v="82"/>
    <n v="40.833704660000002"/>
    <n v="-73.856301180000003"/>
  </r>
  <r>
    <x v="3"/>
    <x v="1"/>
    <x v="1"/>
    <n v="0"/>
    <m/>
    <n v="0"/>
    <n v="35"/>
    <n v="46"/>
    <n v="81"/>
    <n v="0.98780487804878048"/>
    <n v="0"/>
    <n v="0"/>
    <n v="0"/>
    <n v="81"/>
    <n v="0"/>
    <n v="82"/>
    <n v="40.870971580000003"/>
    <n v="-73.877076160000001"/>
  </r>
  <r>
    <x v="3"/>
    <x v="1"/>
    <x v="1"/>
    <n v="0"/>
    <m/>
    <n v="83"/>
    <n v="0"/>
    <n v="0"/>
    <n v="83"/>
    <n v="0.98809523809523814"/>
    <n v="0"/>
    <n v="0"/>
    <n v="1"/>
    <n v="84"/>
    <n v="0"/>
    <n v="84"/>
    <n v="40.840775270000002"/>
    <n v="-73.891685890000005"/>
  </r>
  <r>
    <x v="4"/>
    <x v="1"/>
    <x v="0"/>
    <d v="2015-11-24T00:00:00"/>
    <n v="2015.11"/>
    <n v="0"/>
    <n v="0"/>
    <n v="1"/>
    <n v="1"/>
    <n v="1"/>
    <n v="0"/>
    <n v="0"/>
    <n v="0"/>
    <n v="0"/>
    <n v="1"/>
    <n v="1"/>
    <n v="40.664944419999998"/>
    <n v="-73.895110979999998"/>
  </r>
  <r>
    <x v="0"/>
    <x v="1"/>
    <x v="1"/>
    <n v="0"/>
    <m/>
    <n v="9"/>
    <n v="26"/>
    <n v="49"/>
    <n v="84"/>
    <n v="0.9882352941176471"/>
    <n v="0"/>
    <n v="0"/>
    <n v="1"/>
    <n v="85"/>
    <n v="0"/>
    <n v="85"/>
    <n v="40.68125319"/>
    <n v="-73.772867959999999"/>
  </r>
  <r>
    <x v="1"/>
    <x v="1"/>
    <x v="0"/>
    <d v="2015-11-25T00:00:00"/>
    <n v="2015.11"/>
    <n v="0"/>
    <n v="0"/>
    <n v="1"/>
    <n v="1"/>
    <n v="1"/>
    <n v="0"/>
    <n v="0"/>
    <n v="0"/>
    <n v="0"/>
    <n v="1"/>
    <n v="1"/>
    <n v="40.826032050000002"/>
    <n v="-73.91644282"/>
  </r>
  <r>
    <x v="2"/>
    <x v="0"/>
    <x v="0"/>
    <d v="2015-11-30T00:00:00"/>
    <n v="2015.11"/>
    <n v="0"/>
    <n v="0"/>
    <n v="1"/>
    <n v="1"/>
    <n v="1"/>
    <n v="0"/>
    <n v="0"/>
    <n v="0"/>
    <n v="0"/>
    <n v="1"/>
    <n v="1"/>
    <n v="40.904171079999998"/>
    <n v="-73.896408359999995"/>
  </r>
  <r>
    <x v="1"/>
    <x v="1"/>
    <x v="1"/>
    <n v="0"/>
    <m/>
    <n v="0"/>
    <n v="0"/>
    <n v="18"/>
    <n v="18"/>
    <n v="0.20930232558139536"/>
    <n v="0"/>
    <n v="0"/>
    <n v="0"/>
    <n v="18"/>
    <n v="0"/>
    <n v="86"/>
    <n v="40.694769970000003"/>
    <n v="-73.991482230000003"/>
  </r>
  <r>
    <x v="3"/>
    <x v="1"/>
    <x v="1"/>
    <n v="0"/>
    <m/>
    <n v="0"/>
    <n v="0"/>
    <n v="18"/>
    <n v="18"/>
    <n v="0.20454545454545456"/>
    <n v="0"/>
    <n v="0"/>
    <n v="0"/>
    <n v="18"/>
    <n v="0"/>
    <n v="88"/>
    <n v="40.86795532"/>
    <n v="-73.882501469999994"/>
  </r>
  <r>
    <x v="4"/>
    <x v="1"/>
    <x v="1"/>
    <n v="0"/>
    <m/>
    <n v="0"/>
    <n v="9"/>
    <n v="9"/>
    <n v="18"/>
    <n v="0.20454545454545456"/>
    <n v="0"/>
    <n v="0"/>
    <n v="0"/>
    <n v="18"/>
    <n v="0"/>
    <n v="88"/>
    <n v="40.721860139999997"/>
    <n v="-73.985125719999999"/>
  </r>
  <r>
    <x v="3"/>
    <x v="1"/>
    <x v="1"/>
    <n v="0"/>
    <m/>
    <n v="88"/>
    <n v="0"/>
    <n v="0"/>
    <n v="88"/>
    <n v="0.9887640449438202"/>
    <n v="0"/>
    <n v="0"/>
    <n v="1"/>
    <n v="89"/>
    <n v="0"/>
    <n v="89"/>
    <n v="40.819641570000002"/>
    <n v="-73.895315159999996"/>
  </r>
  <r>
    <x v="1"/>
    <x v="1"/>
    <x v="1"/>
    <n v="0"/>
    <m/>
    <n v="54"/>
    <n v="8"/>
    <n v="27"/>
    <n v="89"/>
    <n v="1"/>
    <n v="0"/>
    <n v="0"/>
    <n v="0"/>
    <n v="89"/>
    <n v="0"/>
    <n v="89"/>
    <n v="40.698451110000001"/>
    <n v="-73.94398588"/>
  </r>
  <r>
    <x v="0"/>
    <x v="1"/>
    <x v="1"/>
    <n v="0"/>
    <m/>
    <n v="0"/>
    <n v="18"/>
    <n v="70"/>
    <n v="88"/>
    <n v="0.9887640449438202"/>
    <n v="0"/>
    <n v="0"/>
    <n v="1"/>
    <n v="89"/>
    <n v="0"/>
    <n v="89"/>
    <n v="40.703983569999998"/>
    <n v="-73.793741710000006"/>
  </r>
  <r>
    <x v="3"/>
    <x v="1"/>
    <x v="1"/>
    <n v="0"/>
    <m/>
    <n v="89"/>
    <n v="0"/>
    <n v="1"/>
    <n v="90"/>
    <n v="1"/>
    <n v="0"/>
    <n v="0"/>
    <n v="0"/>
    <n v="90"/>
    <n v="0"/>
    <n v="90"/>
    <n v="40.853951459999998"/>
    <n v="-73.90602604"/>
  </r>
  <r>
    <x v="1"/>
    <x v="1"/>
    <x v="1"/>
    <n v="0"/>
    <m/>
    <n v="9"/>
    <n v="20"/>
    <n v="60"/>
    <n v="89"/>
    <n v="0.98888888888888893"/>
    <n v="0"/>
    <n v="0"/>
    <n v="1"/>
    <n v="90"/>
    <n v="0"/>
    <n v="90"/>
    <n v="40.663979249999997"/>
    <n v="-73.899290120000003"/>
  </r>
  <r>
    <x v="1"/>
    <x v="0"/>
    <x v="0"/>
    <d v="2015-11-30T00:00:00"/>
    <n v="2015.11"/>
    <n v="0"/>
    <n v="0"/>
    <n v="2"/>
    <n v="2"/>
    <n v="1"/>
    <n v="0"/>
    <n v="0"/>
    <n v="0"/>
    <n v="0"/>
    <n v="2"/>
    <n v="2"/>
    <n v="40.664165580000002"/>
    <n v="-73.895854740000004"/>
  </r>
  <r>
    <x v="1"/>
    <x v="1"/>
    <x v="1"/>
    <n v="0"/>
    <m/>
    <n v="8"/>
    <n v="22"/>
    <n v="60"/>
    <n v="90"/>
    <n v="1"/>
    <n v="0"/>
    <n v="0"/>
    <n v="0"/>
    <n v="90"/>
    <n v="0"/>
    <n v="90"/>
    <n v="40.664014620000003"/>
    <n v="-73.898933220000004"/>
  </r>
  <r>
    <x v="1"/>
    <x v="0"/>
    <x v="0"/>
    <d v="2015-12-01T00:00:00"/>
    <n v="2015.12"/>
    <n v="0"/>
    <n v="0"/>
    <n v="0"/>
    <n v="0"/>
    <n v="0"/>
    <n v="1"/>
    <n v="0"/>
    <n v="0"/>
    <n v="0"/>
    <n v="1"/>
    <n v="1"/>
    <n v="40.675100270000002"/>
    <n v="-73.93182745"/>
  </r>
  <r>
    <x v="1"/>
    <x v="1"/>
    <x v="1"/>
    <n v="0"/>
    <m/>
    <n v="0"/>
    <n v="0"/>
    <n v="12"/>
    <n v="12"/>
    <n v="0.13186813186813187"/>
    <n v="0"/>
    <n v="0"/>
    <n v="0"/>
    <n v="12"/>
    <n v="0"/>
    <n v="91"/>
    <n v="40.663924389999998"/>
    <n v="-73.994409419999997"/>
  </r>
  <r>
    <x v="0"/>
    <x v="0"/>
    <x v="0"/>
    <d v="2015-12-03T00:00:00"/>
    <n v="2015.12"/>
    <n v="0"/>
    <n v="0"/>
    <n v="1"/>
    <n v="1"/>
    <n v="1"/>
    <n v="0"/>
    <n v="0"/>
    <n v="0"/>
    <n v="0"/>
    <n v="1"/>
    <n v="1"/>
    <n v="40.736104519999998"/>
    <n v="-73.958849729999997"/>
  </r>
  <r>
    <x v="2"/>
    <x v="1"/>
    <x v="0"/>
    <d v="2015-12-04T00:00:00"/>
    <n v="2015.12"/>
    <n v="0"/>
    <n v="0"/>
    <n v="1"/>
    <n v="1"/>
    <n v="1"/>
    <n v="0"/>
    <n v="0"/>
    <n v="0"/>
    <n v="0"/>
    <n v="1"/>
    <n v="1"/>
    <n v="40.69346135"/>
    <n v="-73.965493240000001"/>
  </r>
  <r>
    <x v="1"/>
    <x v="1"/>
    <x v="1"/>
    <n v="0"/>
    <m/>
    <n v="0"/>
    <n v="0"/>
    <n v="19"/>
    <n v="19"/>
    <n v="0.20430107526881722"/>
    <n v="0"/>
    <n v="0"/>
    <n v="0"/>
    <n v="19"/>
    <n v="0"/>
    <n v="93"/>
    <n v="40.695665120000001"/>
    <n v="-73.933569860000006"/>
  </r>
  <r>
    <x v="4"/>
    <x v="1"/>
    <x v="1"/>
    <n v="0"/>
    <m/>
    <n v="28"/>
    <n v="34"/>
    <n v="30"/>
    <n v="92"/>
    <n v="0.989247311827957"/>
    <n v="0"/>
    <n v="0"/>
    <n v="1"/>
    <n v="93"/>
    <n v="0"/>
    <n v="93"/>
    <n v="40.720290400000003"/>
    <n v="-73.987297819999995"/>
  </r>
  <r>
    <x v="3"/>
    <x v="1"/>
    <x v="1"/>
    <n v="0"/>
    <m/>
    <n v="8"/>
    <n v="14"/>
    <n v="29"/>
    <n v="51"/>
    <n v="0.54255319148936165"/>
    <n v="42"/>
    <n v="0"/>
    <n v="1"/>
    <n v="94"/>
    <n v="0"/>
    <n v="94"/>
    <n v="40.82249917"/>
    <n v="-73.923742090000005"/>
  </r>
  <r>
    <x v="3"/>
    <x v="1"/>
    <x v="1"/>
    <n v="0"/>
    <m/>
    <n v="31"/>
    <n v="0"/>
    <n v="62"/>
    <n v="93"/>
    <n v="0.98936170212765961"/>
    <n v="0"/>
    <n v="0"/>
    <n v="1"/>
    <n v="94"/>
    <n v="0"/>
    <n v="94"/>
    <n v="40.8574561"/>
    <n v="-73.902308489999996"/>
  </r>
  <r>
    <x v="3"/>
    <x v="1"/>
    <x v="1"/>
    <n v="0"/>
    <m/>
    <n v="0"/>
    <n v="0"/>
    <n v="24"/>
    <n v="24"/>
    <n v="0.25531914893617019"/>
    <n v="69"/>
    <n v="0"/>
    <n v="1"/>
    <n v="94"/>
    <n v="0"/>
    <n v="94"/>
    <n v="40.864726249999997"/>
    <n v="-73.895406879999996"/>
  </r>
  <r>
    <x v="2"/>
    <x v="1"/>
    <x v="0"/>
    <d v="2015-12-07T00:00:00"/>
    <n v="2015.12"/>
    <n v="0"/>
    <n v="0"/>
    <n v="1"/>
    <n v="1"/>
    <n v="1"/>
    <n v="0"/>
    <n v="0"/>
    <n v="0"/>
    <n v="0"/>
    <n v="1"/>
    <n v="1"/>
    <n v="40.717578469999999"/>
    <n v="-73.954362739999993"/>
  </r>
  <r>
    <x v="1"/>
    <x v="1"/>
    <x v="1"/>
    <n v="0"/>
    <m/>
    <n v="0"/>
    <n v="19"/>
    <n v="28"/>
    <n v="47"/>
    <n v="0.5"/>
    <n v="0"/>
    <n v="46"/>
    <n v="1"/>
    <n v="94"/>
    <n v="0"/>
    <n v="94"/>
    <n v="40.677657930000002"/>
    <n v="-73.952792939999995"/>
  </r>
  <r>
    <x v="4"/>
    <x v="1"/>
    <x v="1"/>
    <n v="0"/>
    <m/>
    <n v="0"/>
    <n v="0"/>
    <n v="19"/>
    <n v="19"/>
    <n v="0.2"/>
    <n v="0"/>
    <n v="0"/>
    <n v="0"/>
    <n v="19"/>
    <n v="0"/>
    <n v="95"/>
    <n v="40.748213309999997"/>
    <n v="-73.993734669999995"/>
  </r>
  <r>
    <x v="3"/>
    <x v="1"/>
    <x v="1"/>
    <n v="0"/>
    <m/>
    <n v="10"/>
    <n v="28"/>
    <n v="57"/>
    <n v="95"/>
    <n v="0.98958333333333337"/>
    <n v="0"/>
    <n v="0"/>
    <n v="1"/>
    <n v="96"/>
    <n v="0"/>
    <n v="96"/>
    <n v="40.81136635"/>
    <n v="-73.927649110000004"/>
  </r>
  <r>
    <x v="1"/>
    <x v="1"/>
    <x v="1"/>
    <n v="0"/>
    <m/>
    <n v="0"/>
    <n v="0"/>
    <n v="20"/>
    <n v="20"/>
    <n v="0.20833333333333334"/>
    <n v="0"/>
    <n v="0"/>
    <n v="0"/>
    <n v="20"/>
    <n v="0"/>
    <n v="96"/>
    <n v="40.717982679999999"/>
    <n v="-73.964214339999998"/>
  </r>
  <r>
    <x v="3"/>
    <x v="1"/>
    <x v="0"/>
    <d v="2015-12-09T00:00:00"/>
    <n v="2015.12"/>
    <n v="0"/>
    <n v="0"/>
    <n v="1"/>
    <n v="1"/>
    <n v="1"/>
    <n v="0"/>
    <n v="0"/>
    <n v="0"/>
    <n v="0"/>
    <n v="1"/>
    <n v="1"/>
    <n v="40.734759750000002"/>
    <n v="-73.959294389999997"/>
  </r>
  <r>
    <x v="3"/>
    <x v="0"/>
    <x v="0"/>
    <d v="2015-12-11T00:00:00"/>
    <n v="2015.12"/>
    <n v="0"/>
    <n v="14"/>
    <n v="16"/>
    <n v="30"/>
    <n v="0.967741935483871"/>
    <n v="0"/>
    <n v="0"/>
    <n v="1"/>
    <n v="31"/>
    <n v="0"/>
    <n v="31"/>
    <n v="40.697459180000003"/>
    <n v="-73.970709510000006"/>
  </r>
  <r>
    <x v="1"/>
    <x v="1"/>
    <x v="1"/>
    <n v="0"/>
    <m/>
    <n v="0"/>
    <n v="0"/>
    <n v="20"/>
    <n v="20"/>
    <n v="0.20202020202020202"/>
    <n v="0"/>
    <n v="0"/>
    <n v="0"/>
    <n v="20"/>
    <n v="0"/>
    <n v="99"/>
    <n v="40.698206970000001"/>
    <n v="-73.933899109999999"/>
  </r>
  <r>
    <x v="3"/>
    <x v="1"/>
    <x v="1"/>
    <n v="0"/>
    <m/>
    <n v="0"/>
    <n v="0"/>
    <n v="99"/>
    <n v="99"/>
    <n v="0.99"/>
    <n v="0"/>
    <n v="0"/>
    <n v="1"/>
    <n v="100"/>
    <n v="0"/>
    <n v="100"/>
    <n v="40.865078330000003"/>
    <n v="-73.890312219999998"/>
  </r>
  <r>
    <x v="1"/>
    <x v="0"/>
    <x v="0"/>
    <d v="2015-12-16T00:00:00"/>
    <n v="2015.12"/>
    <n v="0"/>
    <n v="1"/>
    <n v="0"/>
    <n v="1"/>
    <n v="1"/>
    <n v="0"/>
    <n v="0"/>
    <n v="0"/>
    <n v="0"/>
    <n v="1"/>
    <n v="1"/>
    <n v="40.716678080000001"/>
    <n v="-73.98545154"/>
  </r>
  <r>
    <x v="1"/>
    <x v="0"/>
    <x v="0"/>
    <d v="2015-12-16T00:00:00"/>
    <n v="2015.12"/>
    <n v="0"/>
    <n v="1"/>
    <n v="0"/>
    <n v="1"/>
    <n v="1"/>
    <n v="0"/>
    <n v="0"/>
    <n v="0"/>
    <n v="0"/>
    <n v="1"/>
    <n v="1"/>
    <n v="40.672159039999997"/>
    <n v="-73.916898759999995"/>
  </r>
  <r>
    <x v="1"/>
    <x v="0"/>
    <x v="0"/>
    <d v="2015-12-16T00:00:00"/>
    <n v="2015.12"/>
    <n v="0"/>
    <n v="0"/>
    <n v="0"/>
    <n v="0"/>
    <n v="0"/>
    <n v="3"/>
    <n v="0"/>
    <n v="0"/>
    <n v="0"/>
    <n v="3"/>
    <n v="3"/>
    <n v="40.664132680000002"/>
    <n v="-73.905431980000003"/>
  </r>
  <r>
    <x v="4"/>
    <x v="0"/>
    <x v="0"/>
    <d v="2015-12-16T00:00:00"/>
    <n v="2015.12"/>
    <n v="0"/>
    <n v="0"/>
    <n v="9"/>
    <n v="9"/>
    <n v="1"/>
    <n v="0"/>
    <n v="0"/>
    <n v="0"/>
    <n v="9"/>
    <n v="0"/>
    <n v="9"/>
    <n v="40.593575530000003"/>
    <n v="-73.776738100000003"/>
  </r>
  <r>
    <x v="3"/>
    <x v="1"/>
    <x v="1"/>
    <n v="0"/>
    <m/>
    <n v="11"/>
    <n v="32"/>
    <n v="58"/>
    <n v="101"/>
    <n v="0.99019607843137258"/>
    <n v="0"/>
    <n v="0"/>
    <n v="1"/>
    <n v="102"/>
    <n v="0"/>
    <n v="102"/>
    <n v="40.83004802"/>
    <n v="-73.906312740000004"/>
  </r>
  <r>
    <x v="1"/>
    <x v="1"/>
    <x v="1"/>
    <n v="0"/>
    <m/>
    <n v="11"/>
    <n v="22"/>
    <n v="68"/>
    <n v="101"/>
    <n v="0.99019607843137258"/>
    <n v="0"/>
    <n v="0"/>
    <n v="1"/>
    <n v="102"/>
    <n v="0"/>
    <n v="102"/>
    <n v="40.659906110000001"/>
    <n v="-73.899418819999994"/>
  </r>
  <r>
    <x v="1"/>
    <x v="1"/>
    <x v="1"/>
    <n v="0"/>
    <m/>
    <n v="10"/>
    <n v="30"/>
    <n v="62"/>
    <n v="102"/>
    <n v="0.99029126213592233"/>
    <n v="0"/>
    <n v="0"/>
    <n v="0"/>
    <n v="102"/>
    <n v="0"/>
    <n v="103"/>
    <n v="40.735583339999998"/>
    <n v="-73.959766579999993"/>
  </r>
  <r>
    <x v="4"/>
    <x v="1"/>
    <x v="1"/>
    <n v="0"/>
    <m/>
    <n v="0"/>
    <n v="0"/>
    <n v="24"/>
    <n v="24"/>
    <n v="0.23300970873786409"/>
    <n v="26"/>
    <n v="52"/>
    <n v="1"/>
    <n v="103"/>
    <n v="0"/>
    <n v="103"/>
    <n v="40.766506939999999"/>
    <n v="-73.992216720000002"/>
  </r>
  <r>
    <x v="0"/>
    <x v="1"/>
    <x v="1"/>
    <n v="0"/>
    <m/>
    <n v="0"/>
    <n v="0"/>
    <n v="21"/>
    <n v="21"/>
    <n v="0.20388349514563106"/>
    <n v="0"/>
    <n v="0"/>
    <n v="0"/>
    <n v="21"/>
    <n v="0"/>
    <n v="103"/>
    <n v="40.768292639999999"/>
    <n v="-73.935854849999998"/>
  </r>
  <r>
    <x v="1"/>
    <x v="1"/>
    <x v="1"/>
    <n v="0"/>
    <m/>
    <n v="0"/>
    <n v="0"/>
    <n v="21"/>
    <n v="21"/>
    <n v="0.2"/>
    <n v="0"/>
    <n v="0"/>
    <n v="0"/>
    <n v="21"/>
    <n v="0"/>
    <n v="105"/>
    <n v="40.702405370000001"/>
    <n v="-73.985948759999999"/>
  </r>
  <r>
    <x v="1"/>
    <x v="1"/>
    <x v="1"/>
    <n v="0"/>
    <m/>
    <n v="0"/>
    <n v="0"/>
    <n v="10"/>
    <n v="10"/>
    <n v="9.5238095238095233E-2"/>
    <n v="0"/>
    <n v="0"/>
    <n v="0"/>
    <n v="10"/>
    <n v="0"/>
    <n v="105"/>
    <n v="40.69107751"/>
    <n v="-73.984382550000007"/>
  </r>
  <r>
    <x v="4"/>
    <x v="1"/>
    <x v="1"/>
    <n v="0"/>
    <m/>
    <n v="0"/>
    <n v="0"/>
    <n v="106"/>
    <n v="106"/>
    <n v="1"/>
    <n v="0"/>
    <n v="0"/>
    <n v="0"/>
    <n v="106"/>
    <n v="0"/>
    <n v="106"/>
    <n v="40.752728560000001"/>
    <n v="-74.002540949999997"/>
  </r>
  <r>
    <x v="2"/>
    <x v="1"/>
    <x v="0"/>
    <d v="2015-12-17T00:00:00"/>
    <n v="2015.12"/>
    <n v="0"/>
    <n v="0"/>
    <n v="1"/>
    <n v="1"/>
    <n v="1"/>
    <n v="0"/>
    <n v="0"/>
    <n v="0"/>
    <n v="0"/>
    <n v="1"/>
    <n v="1"/>
    <n v="40.72441328"/>
    <n v="-74.01019196"/>
  </r>
  <r>
    <x v="3"/>
    <x v="1"/>
    <x v="1"/>
    <n v="0"/>
    <m/>
    <n v="11"/>
    <n v="32"/>
    <n v="64"/>
    <n v="107"/>
    <n v="0.9907407407407407"/>
    <n v="0"/>
    <n v="0"/>
    <n v="1"/>
    <n v="108"/>
    <n v="0"/>
    <n v="108"/>
    <n v="40.8388779"/>
    <n v="-73.885209099999997"/>
  </r>
  <r>
    <x v="4"/>
    <x v="1"/>
    <x v="1"/>
    <n v="0"/>
    <m/>
    <n v="0"/>
    <n v="0"/>
    <n v="22"/>
    <n v="22"/>
    <n v="0.20370370370370369"/>
    <n v="0"/>
    <n v="0"/>
    <n v="0"/>
    <n v="22"/>
    <n v="0"/>
    <n v="108"/>
    <n v="40.800796920000003"/>
    <n v="-73.937925660000005"/>
  </r>
  <r>
    <x v="4"/>
    <x v="1"/>
    <x v="1"/>
    <n v="0"/>
    <m/>
    <n v="0"/>
    <n v="0"/>
    <n v="22"/>
    <n v="22"/>
    <n v="0.2"/>
    <n v="0"/>
    <n v="0"/>
    <n v="0"/>
    <n v="22"/>
    <n v="0"/>
    <n v="110"/>
    <n v="40.722706889999998"/>
    <n v="-73.976755710000006"/>
  </r>
  <r>
    <x v="3"/>
    <x v="1"/>
    <x v="1"/>
    <n v="0"/>
    <m/>
    <n v="35"/>
    <n v="12"/>
    <n v="64"/>
    <n v="111"/>
    <n v="0.9910714285714286"/>
    <n v="0"/>
    <n v="0"/>
    <n v="1"/>
    <n v="112"/>
    <n v="0"/>
    <n v="112"/>
    <n v="40.829064649999999"/>
    <n v="-73.905378249999998"/>
  </r>
  <r>
    <x v="3"/>
    <x v="1"/>
    <x v="1"/>
    <n v="0"/>
    <m/>
    <n v="10"/>
    <n v="7"/>
    <n v="58"/>
    <n v="75"/>
    <n v="0.65789473684210531"/>
    <n v="38"/>
    <n v="0"/>
    <n v="1"/>
    <n v="114"/>
    <n v="0"/>
    <n v="114"/>
    <n v="40.823262290000002"/>
    <n v="-73.923889360000004"/>
  </r>
  <r>
    <x v="3"/>
    <x v="1"/>
    <x v="1"/>
    <n v="0"/>
    <m/>
    <n v="11"/>
    <n v="34"/>
    <n v="55"/>
    <n v="100"/>
    <n v="0.8771929824561403"/>
    <n v="13"/>
    <n v="0"/>
    <n v="1"/>
    <n v="114"/>
    <n v="0"/>
    <n v="114"/>
    <n v="40.852057129999999"/>
    <n v="-73.905435900000001"/>
  </r>
  <r>
    <x v="4"/>
    <x v="1"/>
    <x v="1"/>
    <n v="0"/>
    <m/>
    <n v="0"/>
    <n v="0"/>
    <n v="23"/>
    <n v="23"/>
    <n v="0.20175438596491227"/>
    <n v="0"/>
    <n v="0"/>
    <n v="0"/>
    <n v="23"/>
    <n v="0"/>
    <n v="114"/>
    <n v="40.73084592"/>
    <n v="-73.981327969999995"/>
  </r>
  <r>
    <x v="4"/>
    <x v="1"/>
    <x v="1"/>
    <n v="0"/>
    <m/>
    <n v="0"/>
    <n v="0"/>
    <n v="0"/>
    <n v="0"/>
    <n v="0"/>
    <n v="0"/>
    <n v="23"/>
    <n v="0"/>
    <n v="23"/>
    <n v="0"/>
    <n v="114"/>
    <n v="40.7556656"/>
    <n v="-73.964865459999999"/>
  </r>
  <r>
    <x v="2"/>
    <x v="0"/>
    <x v="0"/>
    <d v="2015-12-17T00:00:00"/>
    <n v="2015.12"/>
    <n v="0"/>
    <n v="1"/>
    <n v="0"/>
    <n v="1"/>
    <n v="1"/>
    <n v="0"/>
    <n v="0"/>
    <n v="0"/>
    <n v="0"/>
    <n v="1"/>
    <n v="1"/>
    <n v="40.81321226"/>
    <n v="-73.945218729999993"/>
  </r>
  <r>
    <x v="2"/>
    <x v="1"/>
    <x v="1"/>
    <n v="0"/>
    <m/>
    <n v="0"/>
    <n v="0"/>
    <n v="24"/>
    <n v="24"/>
    <n v="0.20869565217391303"/>
    <n v="0"/>
    <n v="0"/>
    <n v="0"/>
    <n v="24"/>
    <n v="0"/>
    <n v="115"/>
    <n v="40.641491180000003"/>
    <n v="-74.075737559999993"/>
  </r>
  <r>
    <x v="4"/>
    <x v="1"/>
    <x v="1"/>
    <n v="0"/>
    <m/>
    <n v="0"/>
    <n v="0"/>
    <n v="116"/>
    <n v="116"/>
    <n v="1"/>
    <n v="0"/>
    <n v="0"/>
    <n v="0"/>
    <n v="116"/>
    <n v="0"/>
    <n v="116"/>
    <n v="40.771710830000004"/>
    <n v="-73.990396509999997"/>
  </r>
  <r>
    <x v="3"/>
    <x v="1"/>
    <x v="1"/>
    <n v="0"/>
    <m/>
    <n v="71"/>
    <n v="0"/>
    <n v="46"/>
    <n v="117"/>
    <n v="0.99152542372881358"/>
    <n v="0"/>
    <n v="0"/>
    <n v="1"/>
    <n v="118"/>
    <n v="0"/>
    <n v="118"/>
    <n v="40.870936659999998"/>
    <n v="-73.891524669999995"/>
  </r>
  <r>
    <x v="3"/>
    <x v="1"/>
    <x v="1"/>
    <n v="0"/>
    <m/>
    <n v="0"/>
    <n v="0"/>
    <n v="93"/>
    <n v="93"/>
    <n v="0.78813559322033899"/>
    <n v="24"/>
    <n v="0"/>
    <n v="1"/>
    <n v="118"/>
    <n v="0"/>
    <n v="118"/>
    <n v="40.870585320000004"/>
    <n v="-73.877774709999997"/>
  </r>
  <r>
    <x v="3"/>
    <x v="1"/>
    <x v="1"/>
    <n v="0"/>
    <m/>
    <n v="0"/>
    <n v="0"/>
    <n v="24"/>
    <n v="24"/>
    <n v="0.20338983050847459"/>
    <n v="0"/>
    <n v="0"/>
    <n v="0"/>
    <n v="24"/>
    <n v="0"/>
    <n v="118"/>
    <n v="40.880950689999999"/>
    <n v="-73.864295889999994"/>
  </r>
  <r>
    <x v="3"/>
    <x v="1"/>
    <x v="1"/>
    <n v="0"/>
    <m/>
    <n v="36"/>
    <n v="0"/>
    <n v="83"/>
    <n v="119"/>
    <n v="0.9916666666666667"/>
    <n v="0"/>
    <n v="0"/>
    <n v="1"/>
    <n v="120"/>
    <n v="0"/>
    <n v="120"/>
    <n v="40.822840839999998"/>
    <n v="-73.900296220000001"/>
  </r>
  <r>
    <x v="3"/>
    <x v="1"/>
    <x v="1"/>
    <n v="0"/>
    <m/>
    <n v="0"/>
    <n v="60"/>
    <n v="59"/>
    <n v="119"/>
    <n v="0.9916666666666667"/>
    <n v="0"/>
    <n v="0"/>
    <n v="1"/>
    <n v="120"/>
    <n v="0"/>
    <n v="120"/>
    <n v="40.822950390000003"/>
    <n v="-73.893886390000006"/>
  </r>
  <r>
    <x v="1"/>
    <x v="1"/>
    <x v="1"/>
    <n v="0"/>
    <m/>
    <n v="0"/>
    <n v="0"/>
    <n v="24"/>
    <n v="24"/>
    <n v="0.2"/>
    <n v="0"/>
    <n v="0"/>
    <n v="0"/>
    <n v="24"/>
    <n v="0"/>
    <n v="120"/>
    <n v="40.677659169999998"/>
    <n v="-73.955918679999996"/>
  </r>
  <r>
    <x v="4"/>
    <x v="1"/>
    <x v="1"/>
    <n v="0"/>
    <m/>
    <n v="0"/>
    <n v="0"/>
    <n v="24"/>
    <n v="24"/>
    <n v="0.2"/>
    <n v="0"/>
    <n v="0"/>
    <n v="0"/>
    <n v="24"/>
    <n v="0"/>
    <n v="120"/>
    <n v="40.708499500000002"/>
    <n v="-74.004916219999998"/>
  </r>
  <r>
    <x v="3"/>
    <x v="0"/>
    <x v="0"/>
    <d v="2015-12-17T00:00:00"/>
    <n v="2015.12"/>
    <n v="6"/>
    <n v="1"/>
    <n v="0"/>
    <n v="7"/>
    <n v="1"/>
    <n v="0"/>
    <n v="0"/>
    <n v="0"/>
    <n v="7"/>
    <n v="0"/>
    <n v="7"/>
    <n v="40.727235159999999"/>
    <n v="-74.006432930000003"/>
  </r>
  <r>
    <x v="3"/>
    <x v="1"/>
    <x v="1"/>
    <n v="0"/>
    <m/>
    <n v="0"/>
    <n v="25"/>
    <n v="89"/>
    <n v="114"/>
    <n v="0.92682926829268297"/>
    <n v="8"/>
    <n v="0"/>
    <n v="1"/>
    <n v="123"/>
    <n v="0"/>
    <n v="123"/>
    <n v="40.882625769999997"/>
    <n v="-73.869771259999993"/>
  </r>
  <r>
    <x v="1"/>
    <x v="1"/>
    <x v="1"/>
    <n v="0"/>
    <m/>
    <n v="0"/>
    <n v="0"/>
    <n v="25"/>
    <n v="25"/>
    <n v="0.2032520325203252"/>
    <n v="0"/>
    <n v="24"/>
    <n v="1"/>
    <n v="50"/>
    <n v="0"/>
    <n v="123"/>
    <n v="40.686789240000003"/>
    <n v="-73.978509799999998"/>
  </r>
  <r>
    <x v="1"/>
    <x v="1"/>
    <x v="1"/>
    <n v="0"/>
    <m/>
    <n v="115"/>
    <n v="0"/>
    <n v="7"/>
    <n v="122"/>
    <n v="0.99186991869918695"/>
    <n v="0"/>
    <n v="0"/>
    <n v="1"/>
    <n v="123"/>
    <n v="0"/>
    <n v="123"/>
    <n v="40.636954830000001"/>
    <n v="-73.950994989999998"/>
  </r>
  <r>
    <x v="4"/>
    <x v="1"/>
    <x v="1"/>
    <n v="0"/>
    <m/>
    <n v="0"/>
    <n v="0"/>
    <n v="9"/>
    <n v="9"/>
    <n v="7.3170731707317069E-2"/>
    <n v="0"/>
    <n v="0"/>
    <n v="0"/>
    <n v="0"/>
    <n v="9"/>
    <n v="123"/>
    <n v="40.760743179999999"/>
    <n v="-73.996007629999994"/>
  </r>
  <r>
    <x v="3"/>
    <x v="1"/>
    <x v="1"/>
    <n v="0"/>
    <m/>
    <n v="19"/>
    <n v="13"/>
    <n v="91"/>
    <n v="123"/>
    <n v="0.99193548387096775"/>
    <n v="0"/>
    <n v="0"/>
    <n v="1"/>
    <n v="124"/>
    <n v="0"/>
    <n v="124"/>
    <n v="40.832721919999997"/>
    <n v="-73.856202120000006"/>
  </r>
  <r>
    <x v="1"/>
    <x v="1"/>
    <x v="1"/>
    <n v="0"/>
    <m/>
    <n v="0"/>
    <n v="0"/>
    <n v="25"/>
    <n v="25"/>
    <n v="0.2"/>
    <n v="0"/>
    <n v="0"/>
    <n v="0"/>
    <n v="25"/>
    <n v="0"/>
    <n v="125"/>
    <n v="40.710601449999999"/>
    <n v="-73.954789539999993"/>
  </r>
  <r>
    <x v="3"/>
    <x v="1"/>
    <x v="1"/>
    <n v="0"/>
    <m/>
    <n v="60"/>
    <n v="0"/>
    <n v="65"/>
    <n v="125"/>
    <n v="0.99206349206349209"/>
    <n v="0"/>
    <n v="0"/>
    <n v="1"/>
    <n v="126"/>
    <n v="0"/>
    <n v="126"/>
    <n v="40.841458330000002"/>
    <n v="-73.914056200000005"/>
  </r>
  <r>
    <x v="3"/>
    <x v="1"/>
    <x v="1"/>
    <n v="0"/>
    <m/>
    <n v="37"/>
    <n v="0"/>
    <n v="88"/>
    <n v="125"/>
    <n v="0.99206349206349209"/>
    <n v="0"/>
    <n v="0"/>
    <n v="1"/>
    <n v="126"/>
    <n v="0"/>
    <n v="126"/>
    <n v="40.826202610000003"/>
    <n v="-73.916977380000006"/>
  </r>
  <r>
    <x v="0"/>
    <x v="1"/>
    <x v="1"/>
    <n v="0"/>
    <m/>
    <n v="26"/>
    <n v="25"/>
    <n v="75"/>
    <n v="126"/>
    <n v="0.99212598425196852"/>
    <n v="0"/>
    <n v="0"/>
    <n v="1"/>
    <n v="127"/>
    <n v="0"/>
    <n v="127"/>
    <n v="40.593594369999998"/>
    <n v="-73.776547199999996"/>
  </r>
  <r>
    <x v="4"/>
    <x v="0"/>
    <x v="0"/>
    <d v="2015-12-17T00:00:00"/>
    <n v="2015.12"/>
    <n v="0"/>
    <n v="0"/>
    <n v="15"/>
    <n v="15"/>
    <n v="1"/>
    <n v="0"/>
    <n v="0"/>
    <n v="0"/>
    <n v="15"/>
    <n v="0"/>
    <n v="15"/>
    <n v="40.832836780000001"/>
    <n v="-73.885201460000005"/>
  </r>
  <r>
    <x v="0"/>
    <x v="1"/>
    <x v="1"/>
    <n v="0"/>
    <m/>
    <n v="0"/>
    <n v="26"/>
    <n v="78"/>
    <n v="104"/>
    <n v="0.8"/>
    <n v="25"/>
    <n v="0"/>
    <n v="1"/>
    <n v="130"/>
    <n v="0"/>
    <n v="130"/>
    <n v="40.700979920000002"/>
    <n v="-73.805868889999999"/>
  </r>
  <r>
    <x v="1"/>
    <x v="1"/>
    <x v="1"/>
    <n v="0"/>
    <m/>
    <n v="0"/>
    <n v="0"/>
    <n v="19"/>
    <n v="19"/>
    <n v="0.14503816793893129"/>
    <n v="0"/>
    <n v="0"/>
    <n v="0"/>
    <n v="19"/>
    <n v="0"/>
    <n v="131"/>
    <n v="40.712294370000002"/>
    <n v="-73.95329504"/>
  </r>
  <r>
    <x v="3"/>
    <x v="1"/>
    <x v="1"/>
    <n v="0"/>
    <m/>
    <n v="29"/>
    <n v="0"/>
    <n v="103"/>
    <n v="132"/>
    <n v="0.99248120300751874"/>
    <n v="0"/>
    <n v="0"/>
    <n v="1"/>
    <n v="133"/>
    <n v="0"/>
    <n v="133"/>
    <n v="40.852133879999997"/>
    <n v="-73.892766260000002"/>
  </r>
  <r>
    <x v="3"/>
    <x v="1"/>
    <x v="1"/>
    <n v="0"/>
    <m/>
    <n v="0"/>
    <n v="22"/>
    <n v="84"/>
    <n v="106"/>
    <n v="0.79104477611940294"/>
    <n v="27"/>
    <n v="0"/>
    <n v="1"/>
    <n v="134"/>
    <n v="0"/>
    <n v="134"/>
    <n v="40.826091320000003"/>
    <n v="-73.926924889999995"/>
  </r>
  <r>
    <x v="1"/>
    <x v="1"/>
    <x v="1"/>
    <n v="0"/>
    <m/>
    <n v="0"/>
    <n v="0"/>
    <n v="27"/>
    <n v="27"/>
    <n v="0.2"/>
    <n v="0"/>
    <n v="0"/>
    <n v="0"/>
    <n v="27"/>
    <n v="0"/>
    <n v="135"/>
    <n v="40.666644310000002"/>
    <n v="-73.991799420000007"/>
  </r>
  <r>
    <x v="1"/>
    <x v="1"/>
    <x v="1"/>
    <n v="0"/>
    <m/>
    <n v="27"/>
    <n v="19"/>
    <n v="88"/>
    <n v="134"/>
    <n v="0.99259259259259258"/>
    <n v="0"/>
    <n v="0"/>
    <n v="1"/>
    <n v="135"/>
    <n v="0"/>
    <n v="135"/>
    <n v="40.671621389999999"/>
    <n v="-73.917357249999995"/>
  </r>
  <r>
    <x v="1"/>
    <x v="1"/>
    <x v="1"/>
    <n v="0"/>
    <m/>
    <n v="82"/>
    <n v="0"/>
    <n v="52"/>
    <n v="134"/>
    <n v="0.99259259259259258"/>
    <n v="0"/>
    <n v="0"/>
    <n v="1"/>
    <n v="135"/>
    <n v="0"/>
    <n v="135"/>
    <n v="40.574251500000003"/>
    <n v="-73.987559570000002"/>
  </r>
  <r>
    <x v="3"/>
    <x v="1"/>
    <x v="1"/>
    <n v="0"/>
    <m/>
    <n v="0"/>
    <n v="118"/>
    <n v="17"/>
    <n v="135"/>
    <n v="0.99264705882352944"/>
    <n v="0"/>
    <n v="0"/>
    <n v="1"/>
    <n v="136"/>
    <n v="0"/>
    <n v="136"/>
    <n v="40.862406409999998"/>
    <n v="-73.911097150000003"/>
  </r>
  <r>
    <x v="3"/>
    <x v="0"/>
    <x v="0"/>
    <d v="2015-12-17T00:00:00"/>
    <n v="2015.12"/>
    <n v="9"/>
    <n v="3"/>
    <n v="2"/>
    <n v="14"/>
    <n v="0.875"/>
    <n v="2"/>
    <n v="0"/>
    <n v="0"/>
    <n v="16"/>
    <n v="0"/>
    <n v="16"/>
    <n v="40.811295350000002"/>
    <n v="-73.905399900000006"/>
  </r>
  <r>
    <x v="3"/>
    <x v="1"/>
    <x v="1"/>
    <n v="0"/>
    <m/>
    <n v="40"/>
    <n v="0"/>
    <n v="70"/>
    <n v="110"/>
    <n v="0.80882352941176472"/>
    <n v="25"/>
    <n v="0"/>
    <n v="1"/>
    <n v="136"/>
    <n v="0"/>
    <n v="136"/>
    <n v="40.868237980000004"/>
    <n v="-73.896800589999998"/>
  </r>
  <r>
    <x v="1"/>
    <x v="1"/>
    <x v="1"/>
    <n v="0"/>
    <m/>
    <n v="0"/>
    <n v="0"/>
    <n v="16"/>
    <n v="16"/>
    <n v="0.11764705882352941"/>
    <n v="0"/>
    <n v="0"/>
    <n v="0"/>
    <n v="16"/>
    <n v="0"/>
    <n v="136"/>
    <n v="40.702228849999997"/>
    <n v="-73.935312510000003"/>
  </r>
  <r>
    <x v="3"/>
    <x v="0"/>
    <x v="0"/>
    <d v="2015-12-17T00:00:00"/>
    <n v="2015.12"/>
    <n v="17"/>
    <n v="0"/>
    <n v="2"/>
    <n v="19"/>
    <n v="0.95"/>
    <n v="0"/>
    <n v="0"/>
    <n v="1"/>
    <n v="20"/>
    <n v="0"/>
    <n v="20"/>
    <n v="40.65747751"/>
    <n v="-73.874795280000001"/>
  </r>
  <r>
    <x v="3"/>
    <x v="1"/>
    <x v="1"/>
    <n v="0"/>
    <m/>
    <n v="138"/>
    <n v="0"/>
    <n v="0"/>
    <n v="138"/>
    <n v="0.98571428571428577"/>
    <n v="0"/>
    <n v="0"/>
    <n v="2"/>
    <n v="140"/>
    <n v="0"/>
    <n v="140"/>
    <n v="40.868051149999999"/>
    <n v="-73.887776419999994"/>
  </r>
  <r>
    <x v="1"/>
    <x v="1"/>
    <x v="1"/>
    <n v="0"/>
    <m/>
    <n v="0"/>
    <n v="28"/>
    <n v="112"/>
    <n v="140"/>
    <n v="1"/>
    <n v="0"/>
    <n v="0"/>
    <n v="0"/>
    <n v="140"/>
    <n v="0"/>
    <n v="140"/>
    <n v="40.732328029999998"/>
    <n v="-73.959681950000004"/>
  </r>
  <r>
    <x v="1"/>
    <x v="1"/>
    <x v="1"/>
    <n v="0"/>
    <m/>
    <n v="0"/>
    <n v="0"/>
    <n v="28"/>
    <n v="28"/>
    <n v="0.19718309859154928"/>
    <n v="0"/>
    <n v="0"/>
    <n v="0"/>
    <n v="28"/>
    <n v="0"/>
    <n v="142"/>
    <n v="40.671172869999999"/>
    <n v="-73.954877550000006"/>
  </r>
  <r>
    <x v="3"/>
    <x v="0"/>
    <x v="0"/>
    <d v="2015-12-17T00:00:00"/>
    <n v="2015.12"/>
    <n v="24"/>
    <n v="2"/>
    <n v="1"/>
    <n v="27"/>
    <n v="1"/>
    <n v="0"/>
    <n v="0"/>
    <n v="0"/>
    <n v="27"/>
    <n v="0"/>
    <n v="27"/>
    <n v="40.693524279999998"/>
    <n v="-73.964844110000001"/>
  </r>
  <r>
    <x v="1"/>
    <x v="1"/>
    <x v="1"/>
    <n v="0"/>
    <m/>
    <n v="15"/>
    <n v="15"/>
    <n v="113"/>
    <n v="143"/>
    <n v="0.99305555555555558"/>
    <n v="0"/>
    <n v="0"/>
    <n v="1"/>
    <n v="144"/>
    <n v="0"/>
    <n v="144"/>
    <n v="40.656116519999998"/>
    <n v="-73.867813119999994"/>
  </r>
  <r>
    <x v="1"/>
    <x v="1"/>
    <x v="1"/>
    <n v="0"/>
    <m/>
    <n v="0"/>
    <n v="145"/>
    <n v="0"/>
    <n v="145"/>
    <n v="0.99315068493150682"/>
    <n v="0"/>
    <n v="0"/>
    <n v="1"/>
    <n v="146"/>
    <n v="0"/>
    <n v="146"/>
    <n v="40.693834950000003"/>
    <n v="-73.977916129999997"/>
  </r>
  <r>
    <x v="1"/>
    <x v="1"/>
    <x v="1"/>
    <n v="0"/>
    <m/>
    <n v="0"/>
    <n v="0"/>
    <n v="30"/>
    <n v="30"/>
    <n v="0.20408163265306123"/>
    <n v="0"/>
    <n v="0"/>
    <n v="0"/>
    <n v="30"/>
    <n v="0"/>
    <n v="147"/>
    <n v="40.676276469999998"/>
    <n v="-73.957689729999998"/>
  </r>
  <r>
    <x v="1"/>
    <x v="1"/>
    <x v="1"/>
    <n v="0"/>
    <m/>
    <n v="0"/>
    <n v="1"/>
    <n v="150"/>
    <n v="151"/>
    <n v="1"/>
    <n v="0"/>
    <n v="0"/>
    <n v="0"/>
    <n v="151"/>
    <n v="0"/>
    <n v="151"/>
    <n v="40.657790869999999"/>
    <n v="-73.883044639999994"/>
  </r>
  <r>
    <x v="3"/>
    <x v="0"/>
    <x v="0"/>
    <d v="2015-12-17T00:00:00"/>
    <n v="2015.12"/>
    <n v="20"/>
    <n v="6"/>
    <n v="3"/>
    <n v="29"/>
    <n v="0.96666666666666667"/>
    <n v="0"/>
    <n v="0"/>
    <n v="1"/>
    <n v="30"/>
    <n v="0"/>
    <n v="30"/>
    <n v="40.656347609999997"/>
    <n v="-73.875669590000001"/>
  </r>
  <r>
    <x v="3"/>
    <x v="0"/>
    <x v="0"/>
    <d v="2015-12-17T00:00:00"/>
    <n v="2015.12"/>
    <n v="29"/>
    <n v="2"/>
    <n v="3"/>
    <n v="34"/>
    <n v="1"/>
    <n v="0"/>
    <n v="0"/>
    <n v="0"/>
    <n v="34"/>
    <n v="0"/>
    <n v="34"/>
    <n v="40.82425301"/>
    <n v="-73.915801909999999"/>
  </r>
  <r>
    <x v="3"/>
    <x v="0"/>
    <x v="0"/>
    <d v="2015-12-17T00:00:00"/>
    <n v="2015.12"/>
    <n v="33"/>
    <n v="0"/>
    <n v="2"/>
    <n v="35"/>
    <n v="0.97222222222222221"/>
    <n v="0"/>
    <n v="0"/>
    <n v="1"/>
    <n v="36"/>
    <n v="0"/>
    <n v="36"/>
    <n v="40.82425301"/>
    <n v="-73.915801909999999"/>
  </r>
  <r>
    <x v="3"/>
    <x v="1"/>
    <x v="1"/>
    <n v="0"/>
    <m/>
    <n v="23"/>
    <n v="0"/>
    <n v="130"/>
    <n v="153"/>
    <n v="1"/>
    <n v="0"/>
    <n v="0"/>
    <n v="0"/>
    <n v="153"/>
    <n v="0"/>
    <n v="153"/>
    <n v="40.818284210000002"/>
    <n v="-73.929527500000006"/>
  </r>
  <r>
    <x v="3"/>
    <x v="1"/>
    <x v="1"/>
    <n v="0"/>
    <m/>
    <n v="10"/>
    <n v="40"/>
    <n v="76"/>
    <n v="126"/>
    <n v="0.82352941176470584"/>
    <n v="26"/>
    <n v="0"/>
    <n v="1"/>
    <n v="153"/>
    <n v="0"/>
    <n v="153"/>
    <n v="40.839735939999997"/>
    <n v="-73.881449029999999"/>
  </r>
  <r>
    <x v="4"/>
    <x v="1"/>
    <x v="1"/>
    <n v="0"/>
    <m/>
    <n v="16"/>
    <n v="38"/>
    <n v="49"/>
    <n v="103"/>
    <n v="0.67320261437908502"/>
    <n v="19"/>
    <n v="30"/>
    <n v="1"/>
    <n v="153"/>
    <n v="0"/>
    <n v="153"/>
    <n v="40.784866639999997"/>
    <n v="-73.943530409999994"/>
  </r>
  <r>
    <x v="3"/>
    <x v="1"/>
    <x v="1"/>
    <n v="0"/>
    <m/>
    <n v="46"/>
    <n v="5"/>
    <n v="102"/>
    <n v="153"/>
    <n v="0.99350649350649356"/>
    <n v="0"/>
    <n v="0"/>
    <n v="1"/>
    <n v="154"/>
    <n v="0"/>
    <n v="154"/>
    <n v="40.82072514"/>
    <n v="-73.922338670000002"/>
  </r>
  <r>
    <x v="0"/>
    <x v="1"/>
    <x v="1"/>
    <n v="0"/>
    <m/>
    <n v="153"/>
    <n v="0"/>
    <n v="0"/>
    <n v="153"/>
    <n v="0.99350649350649356"/>
    <n v="0"/>
    <n v="0"/>
    <n v="1"/>
    <n v="154"/>
    <n v="0"/>
    <n v="154"/>
    <n v="40.596825440000003"/>
    <n v="-73.767087649999993"/>
  </r>
  <r>
    <x v="3"/>
    <x v="1"/>
    <x v="1"/>
    <n v="0"/>
    <m/>
    <n v="32"/>
    <n v="0"/>
    <n v="124"/>
    <n v="156"/>
    <n v="0.99363057324840764"/>
    <n v="0"/>
    <n v="0"/>
    <n v="1"/>
    <n v="157"/>
    <n v="0"/>
    <n v="157"/>
    <n v="40.818795229999999"/>
    <n v="-73.930343480000005"/>
  </r>
  <r>
    <x v="1"/>
    <x v="1"/>
    <x v="1"/>
    <n v="0"/>
    <m/>
    <n v="0"/>
    <n v="0"/>
    <n v="32"/>
    <n v="32"/>
    <n v="0.20382165605095542"/>
    <n v="0"/>
    <n v="0"/>
    <n v="0"/>
    <n v="32"/>
    <n v="0"/>
    <n v="157"/>
    <n v="40.688123529999999"/>
    <n v="-73.980391609999998"/>
  </r>
  <r>
    <x v="3"/>
    <x v="1"/>
    <x v="1"/>
    <n v="0"/>
    <m/>
    <n v="158"/>
    <n v="0"/>
    <n v="0"/>
    <n v="158"/>
    <n v="0.99371069182389937"/>
    <n v="0"/>
    <n v="0"/>
    <n v="1"/>
    <n v="159"/>
    <n v="0"/>
    <n v="159"/>
    <n v="40.805993719999996"/>
    <n v="-73.91767084"/>
  </r>
  <r>
    <x v="4"/>
    <x v="1"/>
    <x v="1"/>
    <n v="0"/>
    <m/>
    <n v="0"/>
    <n v="32"/>
    <n v="48"/>
    <n v="80"/>
    <n v="0.5"/>
    <n v="0"/>
    <n v="79"/>
    <n v="1"/>
    <n v="160"/>
    <n v="0"/>
    <n v="160"/>
    <n v="40.743961769999999"/>
    <n v="-74.004734790000001"/>
  </r>
  <r>
    <x v="3"/>
    <x v="1"/>
    <x v="1"/>
    <n v="0"/>
    <m/>
    <n v="97"/>
    <n v="0"/>
    <n v="63"/>
    <n v="160"/>
    <n v="0.99378881987577639"/>
    <n v="0"/>
    <n v="0"/>
    <n v="1"/>
    <n v="161"/>
    <n v="0"/>
    <n v="161"/>
    <n v="40.817371080000001"/>
    <n v="-73.914556970000007"/>
  </r>
  <r>
    <x v="1"/>
    <x v="1"/>
    <x v="1"/>
    <n v="0"/>
    <m/>
    <n v="96"/>
    <n v="0"/>
    <n v="64"/>
    <n v="160"/>
    <n v="0.99378881987577639"/>
    <n v="0"/>
    <n v="0"/>
    <n v="1"/>
    <n v="161"/>
    <n v="0"/>
    <n v="161"/>
    <n v="40.672815790000001"/>
    <n v="-73.903775800000005"/>
  </r>
  <r>
    <x v="3"/>
    <x v="1"/>
    <x v="1"/>
    <n v="0"/>
    <m/>
    <n v="0"/>
    <n v="0"/>
    <n v="123"/>
    <n v="123"/>
    <n v="0.754601226993865"/>
    <n v="40"/>
    <n v="0"/>
    <n v="0"/>
    <n v="163"/>
    <n v="0"/>
    <n v="163"/>
    <n v="40.811295350000002"/>
    <n v="-73.905399900000006"/>
  </r>
  <r>
    <x v="3"/>
    <x v="1"/>
    <x v="1"/>
    <n v="0"/>
    <m/>
    <n v="113"/>
    <n v="0"/>
    <n v="49"/>
    <n v="162"/>
    <n v="0.99386503067484666"/>
    <n v="0"/>
    <n v="0"/>
    <n v="1"/>
    <n v="163"/>
    <n v="0"/>
    <n v="163"/>
    <n v="40.843436680000003"/>
    <n v="-73.87964255"/>
  </r>
  <r>
    <x v="3"/>
    <x v="0"/>
    <x v="0"/>
    <d v="2015-12-17T00:00:00"/>
    <n v="2015.12"/>
    <n v="38"/>
    <n v="2"/>
    <n v="0"/>
    <n v="40"/>
    <n v="0.97560975609756095"/>
    <n v="0"/>
    <n v="0"/>
    <n v="1"/>
    <n v="41"/>
    <n v="0"/>
    <n v="41"/>
    <n v="40.833004099999997"/>
    <n v="-73.885099990000001"/>
  </r>
  <r>
    <x v="4"/>
    <x v="1"/>
    <x v="1"/>
    <n v="0"/>
    <m/>
    <n v="0"/>
    <n v="17"/>
    <n v="20"/>
    <n v="37"/>
    <n v="0.22560975609756098"/>
    <n v="0"/>
    <n v="0"/>
    <n v="0"/>
    <n v="37"/>
    <n v="0"/>
    <n v="164"/>
    <n v="40.761591350000003"/>
    <n v="-73.997743880000002"/>
  </r>
  <r>
    <x v="1"/>
    <x v="1"/>
    <x v="1"/>
    <n v="0"/>
    <m/>
    <n v="0"/>
    <n v="0"/>
    <n v="33"/>
    <n v="33"/>
    <n v="0.2"/>
    <n v="0"/>
    <n v="0"/>
    <n v="0"/>
    <n v="33"/>
    <n v="0"/>
    <n v="165"/>
    <n v="40.667197889999997"/>
    <n v="-73.953524880000003"/>
  </r>
  <r>
    <x v="3"/>
    <x v="1"/>
    <x v="1"/>
    <n v="0"/>
    <m/>
    <n v="33"/>
    <n v="16"/>
    <n v="100"/>
    <n v="149"/>
    <n v="0.89221556886227549"/>
    <n v="17"/>
    <n v="0"/>
    <n v="1"/>
    <n v="167"/>
    <n v="0"/>
    <n v="167"/>
    <n v="40.810413689999997"/>
    <n v="-73.904671440000001"/>
  </r>
  <r>
    <x v="3"/>
    <x v="1"/>
    <x v="1"/>
    <n v="0"/>
    <m/>
    <n v="167"/>
    <n v="0"/>
    <n v="0"/>
    <n v="167"/>
    <n v="0.99404761904761907"/>
    <n v="0"/>
    <n v="0"/>
    <n v="1"/>
    <n v="168"/>
    <n v="0"/>
    <n v="168"/>
    <n v="40.839569869999998"/>
    <n v="-73.882782899999995"/>
  </r>
  <r>
    <x v="0"/>
    <x v="1"/>
    <x v="1"/>
    <n v="0"/>
    <m/>
    <n v="0"/>
    <n v="0"/>
    <n v="34"/>
    <n v="34"/>
    <n v="0.20238095238095238"/>
    <n v="0"/>
    <n v="0"/>
    <n v="0"/>
    <n v="34"/>
    <n v="0"/>
    <n v="168"/>
    <n v="40.746821089999997"/>
    <n v="-73.942162379999999"/>
  </r>
  <r>
    <x v="3"/>
    <x v="1"/>
    <x v="1"/>
    <n v="0"/>
    <m/>
    <n v="90"/>
    <n v="0"/>
    <n v="80"/>
    <n v="170"/>
    <n v="0.99415204678362568"/>
    <n v="0"/>
    <n v="0"/>
    <n v="1"/>
    <n v="171"/>
    <n v="0"/>
    <n v="171"/>
    <n v="40.849057729999998"/>
    <n v="-73.899606309999996"/>
  </r>
  <r>
    <x v="0"/>
    <x v="1"/>
    <x v="1"/>
    <n v="0"/>
    <m/>
    <n v="0"/>
    <n v="17"/>
    <n v="113"/>
    <n v="130"/>
    <n v="0.74712643678160917"/>
    <n v="43"/>
    <n v="0"/>
    <n v="1"/>
    <n v="174"/>
    <n v="0"/>
    <n v="174"/>
    <n v="40.707057880000001"/>
    <n v="-73.796924250000004"/>
  </r>
  <r>
    <x v="3"/>
    <x v="1"/>
    <x v="1"/>
    <n v="0"/>
    <m/>
    <n v="175"/>
    <n v="0"/>
    <n v="0"/>
    <n v="175"/>
    <n v="1"/>
    <n v="0"/>
    <n v="0"/>
    <n v="0"/>
    <n v="175"/>
    <n v="0"/>
    <n v="175"/>
    <n v="40.81090485"/>
    <n v="-73.927024660000001"/>
  </r>
  <r>
    <x v="3"/>
    <x v="1"/>
    <x v="1"/>
    <n v="0"/>
    <m/>
    <n v="35"/>
    <n v="52"/>
    <n v="87"/>
    <n v="174"/>
    <n v="0.99428571428571433"/>
    <n v="0"/>
    <n v="0"/>
    <n v="1"/>
    <n v="175"/>
    <n v="0"/>
    <n v="175"/>
    <n v="40.818945489999997"/>
    <n v="-73.909565529999995"/>
  </r>
  <r>
    <x v="1"/>
    <x v="1"/>
    <x v="1"/>
    <n v="0"/>
    <m/>
    <n v="0"/>
    <n v="0"/>
    <n v="35"/>
    <n v="35"/>
    <n v="0.2"/>
    <n v="0"/>
    <n v="0"/>
    <n v="0"/>
    <n v="35"/>
    <n v="0"/>
    <n v="175"/>
    <n v="40.670426390000003"/>
    <n v="-73.95514842"/>
  </r>
  <r>
    <x v="0"/>
    <x v="1"/>
    <x v="1"/>
    <n v="0"/>
    <m/>
    <n v="0"/>
    <n v="0"/>
    <n v="35"/>
    <n v="35"/>
    <n v="0.2"/>
    <n v="0"/>
    <n v="0"/>
    <n v="0"/>
    <n v="35"/>
    <n v="0"/>
    <n v="175"/>
    <n v="40.745404239999999"/>
    <n v="-73.94668557"/>
  </r>
  <r>
    <x v="3"/>
    <x v="0"/>
    <x v="0"/>
    <d v="2015-12-17T00:00:00"/>
    <n v="2015.12"/>
    <n v="33"/>
    <n v="5"/>
    <n v="2"/>
    <n v="40"/>
    <n v="0.95238095238095233"/>
    <n v="1"/>
    <n v="0"/>
    <n v="1"/>
    <n v="42"/>
    <n v="0"/>
    <n v="42"/>
    <n v="40.819176859999999"/>
    <n v="-73.921957509999999"/>
  </r>
  <r>
    <x v="4"/>
    <x v="1"/>
    <x v="1"/>
    <n v="0"/>
    <m/>
    <n v="54"/>
    <n v="0"/>
    <n v="106"/>
    <n v="160"/>
    <n v="0.8938547486033519"/>
    <n v="18"/>
    <n v="0"/>
    <n v="1"/>
    <n v="179"/>
    <n v="0"/>
    <n v="179"/>
    <n v="40.798510739999998"/>
    <n v="-73.933326370000003"/>
  </r>
  <r>
    <x v="3"/>
    <x v="1"/>
    <x v="1"/>
    <n v="0"/>
    <m/>
    <n v="66"/>
    <n v="0"/>
    <n v="115"/>
    <n v="181"/>
    <n v="1"/>
    <n v="0"/>
    <n v="0"/>
    <n v="0"/>
    <n v="181"/>
    <n v="0"/>
    <n v="181"/>
    <n v="40.853562619999998"/>
    <n v="-73.891433719999995"/>
  </r>
  <r>
    <x v="3"/>
    <x v="1"/>
    <x v="1"/>
    <n v="0"/>
    <m/>
    <n v="19"/>
    <n v="38"/>
    <n v="112"/>
    <n v="169"/>
    <n v="0.89417989417989419"/>
    <n v="19"/>
    <n v="0"/>
    <n v="1"/>
    <n v="189"/>
    <n v="0"/>
    <n v="189"/>
    <n v="40.863399860000001"/>
    <n v="-73.897679389999993"/>
  </r>
  <r>
    <x v="3"/>
    <x v="1"/>
    <x v="1"/>
    <n v="0"/>
    <m/>
    <n v="40"/>
    <n v="17"/>
    <n v="126"/>
    <n v="183"/>
    <n v="0.9631578947368421"/>
    <n v="6"/>
    <n v="0"/>
    <n v="1"/>
    <n v="190"/>
    <n v="0"/>
    <n v="190"/>
    <n v="40.846206760000001"/>
    <n v="-73.897376919999999"/>
  </r>
  <r>
    <x v="1"/>
    <x v="1"/>
    <x v="1"/>
    <n v="0"/>
    <m/>
    <n v="0"/>
    <n v="0"/>
    <n v="38"/>
    <n v="38"/>
    <n v="0.2"/>
    <n v="0"/>
    <n v="0"/>
    <n v="0"/>
    <n v="38"/>
    <n v="0"/>
    <n v="190"/>
    <n v="40.681933350000001"/>
    <n v="-73.965607370000001"/>
  </r>
  <r>
    <x v="4"/>
    <x v="1"/>
    <x v="1"/>
    <n v="0"/>
    <m/>
    <n v="0"/>
    <n v="41"/>
    <n v="24"/>
    <n v="65"/>
    <n v="0.34031413612565448"/>
    <n v="0"/>
    <n v="0"/>
    <n v="0"/>
    <n v="65"/>
    <n v="0"/>
    <n v="191"/>
    <n v="40.809462160000002"/>
    <n v="-73.949462760000003"/>
  </r>
  <r>
    <x v="4"/>
    <x v="1"/>
    <x v="1"/>
    <n v="0"/>
    <m/>
    <n v="0"/>
    <n v="6"/>
    <n v="47"/>
    <n v="53"/>
    <n v="0.27179487179487177"/>
    <n v="18"/>
    <n v="27"/>
    <n v="0"/>
    <n v="98"/>
    <n v="0"/>
    <n v="195"/>
    <n v="40.718509130000001"/>
    <n v="-73.988084580000006"/>
  </r>
  <r>
    <x v="1"/>
    <x v="1"/>
    <x v="1"/>
    <n v="0"/>
    <m/>
    <n v="0"/>
    <n v="0"/>
    <n v="40"/>
    <n v="40"/>
    <n v="0.20304568527918782"/>
    <n v="0"/>
    <n v="0"/>
    <n v="0"/>
    <n v="40"/>
    <n v="0"/>
    <n v="197"/>
    <n v="40.729525000000002"/>
    <n v="-73.950970209999994"/>
  </r>
  <r>
    <x v="3"/>
    <x v="1"/>
    <x v="1"/>
    <n v="0"/>
    <m/>
    <n v="15"/>
    <n v="46"/>
    <n v="137"/>
    <n v="198"/>
    <n v="0.99497487437185927"/>
    <n v="0"/>
    <n v="0"/>
    <n v="1"/>
    <n v="199"/>
    <n v="0"/>
    <n v="199"/>
    <n v="40.82445637"/>
    <n v="-73.912459440000006"/>
  </r>
  <r>
    <x v="1"/>
    <x v="1"/>
    <x v="1"/>
    <n v="0"/>
    <m/>
    <n v="0"/>
    <n v="20"/>
    <n v="106"/>
    <n v="126"/>
    <n v="0.63"/>
    <n v="34"/>
    <n v="40"/>
    <n v="0"/>
    <n v="200"/>
    <n v="0"/>
    <n v="200"/>
    <n v="40.737454040000003"/>
    <n v="-73.956405959999998"/>
  </r>
  <r>
    <x v="1"/>
    <x v="1"/>
    <x v="1"/>
    <n v="0"/>
    <m/>
    <n v="199"/>
    <n v="0"/>
    <n v="0"/>
    <n v="199"/>
    <n v="0.995"/>
    <n v="0"/>
    <n v="0"/>
    <n v="1"/>
    <n v="200"/>
    <n v="0"/>
    <n v="200"/>
    <n v="40.656716410000001"/>
    <n v="-73.864409649999999"/>
  </r>
  <r>
    <x v="3"/>
    <x v="0"/>
    <x v="0"/>
    <d v="2015-12-17T00:00:00"/>
    <n v="2015.12"/>
    <n v="35"/>
    <n v="4"/>
    <n v="3"/>
    <n v="42"/>
    <n v="0.97674418604651159"/>
    <n v="0"/>
    <n v="0"/>
    <n v="1"/>
    <n v="35"/>
    <n v="8"/>
    <n v="43"/>
    <n v="40.724918500000001"/>
    <n v="-74.007731519999993"/>
  </r>
  <r>
    <x v="4"/>
    <x v="1"/>
    <x v="1"/>
    <n v="0"/>
    <m/>
    <n v="0"/>
    <n v="0"/>
    <n v="204"/>
    <n v="204"/>
    <n v="0.99512195121951219"/>
    <n v="0"/>
    <n v="0"/>
    <n v="0"/>
    <n v="204"/>
    <n v="0"/>
    <n v="205"/>
    <n v="40.711062849999998"/>
    <n v="-73.990884980000004"/>
  </r>
  <r>
    <x v="4"/>
    <x v="1"/>
    <x v="1"/>
    <n v="0"/>
    <m/>
    <n v="0"/>
    <n v="6"/>
    <n v="53"/>
    <n v="59"/>
    <n v="0.27962085308056872"/>
    <n v="17"/>
    <n v="28"/>
    <n v="0"/>
    <n v="104"/>
    <n v="0"/>
    <n v="211"/>
    <n v="40.716609570000003"/>
    <n v="-73.986375039999999"/>
  </r>
  <r>
    <x v="3"/>
    <x v="1"/>
    <x v="1"/>
    <n v="0"/>
    <m/>
    <n v="0"/>
    <n v="0"/>
    <n v="169"/>
    <n v="169"/>
    <n v="0.79716981132075471"/>
    <n v="42"/>
    <n v="0"/>
    <n v="1"/>
    <n v="212"/>
    <n v="0"/>
    <n v="212"/>
    <n v="40.821739729999997"/>
    <n v="-73.877058719999994"/>
  </r>
  <r>
    <x v="4"/>
    <x v="1"/>
    <x v="1"/>
    <n v="0"/>
    <m/>
    <n v="0"/>
    <n v="0"/>
    <n v="49"/>
    <n v="49"/>
    <n v="0.22897196261682243"/>
    <n v="0"/>
    <n v="0"/>
    <n v="0"/>
    <n v="49"/>
    <n v="0"/>
    <n v="214"/>
    <n v="40.772309309999997"/>
    <n v="-73.992078849999999"/>
  </r>
  <r>
    <x v="3"/>
    <x v="1"/>
    <x v="1"/>
    <n v="0"/>
    <m/>
    <n v="43"/>
    <n v="44"/>
    <n v="73"/>
    <n v="160"/>
    <n v="0.7441860465116279"/>
    <n v="54"/>
    <n v="0"/>
    <n v="1"/>
    <n v="215"/>
    <n v="0"/>
    <n v="215"/>
    <n v="40.815936909999998"/>
    <n v="-73.916354339999998"/>
  </r>
  <r>
    <x v="3"/>
    <x v="1"/>
    <x v="1"/>
    <n v="0"/>
    <m/>
    <n v="120"/>
    <n v="0"/>
    <n v="94"/>
    <n v="214"/>
    <n v="0.99534883720930234"/>
    <n v="0"/>
    <n v="0"/>
    <n v="1"/>
    <n v="215"/>
    <n v="0"/>
    <n v="215"/>
    <n v="40.819840739999997"/>
    <n v="-73.891062399999996"/>
  </r>
  <r>
    <x v="3"/>
    <x v="1"/>
    <x v="1"/>
    <n v="0"/>
    <m/>
    <n v="65"/>
    <n v="0"/>
    <n v="152"/>
    <n v="217"/>
    <n v="0.99541284403669728"/>
    <n v="0"/>
    <n v="0"/>
    <n v="1"/>
    <n v="218"/>
    <n v="0"/>
    <n v="218"/>
    <n v="40.838445790000002"/>
    <n v="-73.881324840000005"/>
  </r>
  <r>
    <x v="3"/>
    <x v="1"/>
    <x v="1"/>
    <n v="0"/>
    <m/>
    <n v="20"/>
    <n v="20"/>
    <n v="139"/>
    <n v="179"/>
    <n v="0.80269058295964124"/>
    <n v="44"/>
    <n v="0"/>
    <n v="0"/>
    <n v="223"/>
    <n v="0"/>
    <n v="223"/>
    <n v="40.821693459999999"/>
    <n v="-73.877423719999996"/>
  </r>
  <r>
    <x v="4"/>
    <x v="1"/>
    <x v="1"/>
    <n v="0"/>
    <m/>
    <n v="0"/>
    <n v="0"/>
    <n v="45"/>
    <n v="45"/>
    <n v="0.20179372197309417"/>
    <n v="0"/>
    <n v="0"/>
    <n v="0"/>
    <n v="45"/>
    <n v="0"/>
    <n v="223"/>
    <n v="40.748605249999997"/>
    <n v="-73.987061440000005"/>
  </r>
  <r>
    <x v="4"/>
    <x v="1"/>
    <x v="1"/>
    <n v="0"/>
    <m/>
    <n v="0"/>
    <n v="0"/>
    <n v="46"/>
    <n v="46"/>
    <n v="0.20444444444444446"/>
    <n v="0"/>
    <n v="0"/>
    <n v="0"/>
    <n v="46"/>
    <n v="0"/>
    <n v="225"/>
    <n v="40.757326020000001"/>
    <n v="-73.997787340000002"/>
  </r>
  <r>
    <x v="0"/>
    <x v="1"/>
    <x v="1"/>
    <n v="0"/>
    <m/>
    <n v="0"/>
    <n v="66"/>
    <n v="105"/>
    <n v="171"/>
    <n v="0.73706896551724133"/>
    <n v="60"/>
    <n v="0"/>
    <n v="1"/>
    <n v="232"/>
    <n v="0"/>
    <n v="232"/>
    <n v="40.757854219999999"/>
    <n v="-73.830251970000006"/>
  </r>
  <r>
    <x v="4"/>
    <x v="1"/>
    <x v="1"/>
    <n v="0"/>
    <m/>
    <n v="0"/>
    <n v="0"/>
    <n v="47"/>
    <n v="47"/>
    <n v="0.20171673819742489"/>
    <n v="0"/>
    <n v="0"/>
    <n v="0"/>
    <n v="47"/>
    <n v="0"/>
    <n v="233"/>
    <n v="40.804778640000002"/>
    <n v="-73.936318159999999"/>
  </r>
  <r>
    <x v="3"/>
    <x v="1"/>
    <x v="1"/>
    <n v="0"/>
    <m/>
    <n v="20"/>
    <n v="30"/>
    <n v="197"/>
    <n v="247"/>
    <n v="0.99596774193548387"/>
    <n v="0"/>
    <n v="0"/>
    <n v="1"/>
    <n v="248"/>
    <n v="0"/>
    <n v="248"/>
    <n v="40.849057729999998"/>
    <n v="-73.899606309999996"/>
  </r>
  <r>
    <x v="1"/>
    <x v="1"/>
    <x v="1"/>
    <n v="0"/>
    <m/>
    <n v="0"/>
    <n v="0"/>
    <n v="51"/>
    <n v="51"/>
    <n v="0.20318725099601595"/>
    <n v="0"/>
    <n v="0"/>
    <n v="0"/>
    <n v="51"/>
    <n v="0"/>
    <n v="251"/>
    <n v="40.710158630000002"/>
    <n v="-73.968532519999997"/>
  </r>
  <r>
    <x v="4"/>
    <x v="1"/>
    <x v="1"/>
    <n v="0"/>
    <m/>
    <n v="0"/>
    <n v="0"/>
    <n v="50"/>
    <n v="50"/>
    <n v="0.19920318725099601"/>
    <n v="0"/>
    <n v="0"/>
    <n v="0"/>
    <n v="50"/>
    <n v="0"/>
    <n v="251"/>
    <n v="40.756433989999998"/>
    <n v="-73.999537979999999"/>
  </r>
  <r>
    <x v="3"/>
    <x v="1"/>
    <x v="1"/>
    <n v="0"/>
    <m/>
    <n v="0"/>
    <n v="0"/>
    <n v="129"/>
    <n v="129"/>
    <n v="0.50390625"/>
    <n v="126"/>
    <n v="0"/>
    <n v="1"/>
    <n v="256"/>
    <n v="0"/>
    <n v="256"/>
    <n v="40.847863449999998"/>
    <n v="-73.89922498"/>
  </r>
  <r>
    <x v="4"/>
    <x v="1"/>
    <x v="1"/>
    <n v="0"/>
    <m/>
    <n v="0"/>
    <n v="10"/>
    <n v="43"/>
    <n v="53"/>
    <n v="0.20152091254752852"/>
    <n v="33"/>
    <n v="35"/>
    <n v="0"/>
    <n v="121"/>
    <n v="0"/>
    <n v="263"/>
    <n v="40.716867540000003"/>
    <n v="-73.986064749999997"/>
  </r>
  <r>
    <x v="1"/>
    <x v="1"/>
    <x v="1"/>
    <n v="0"/>
    <m/>
    <n v="27"/>
    <n v="80"/>
    <n v="159"/>
    <n v="266"/>
    <n v="0.99625468164794007"/>
    <n v="0"/>
    <n v="0"/>
    <n v="1"/>
    <n v="267"/>
    <n v="0"/>
    <n v="267"/>
    <n v="40.655207879999999"/>
    <n v="-73.867710400000007"/>
  </r>
  <r>
    <x v="3"/>
    <x v="0"/>
    <x v="0"/>
    <d v="2015-12-17T00:00:00"/>
    <n v="2015.12"/>
    <n v="34"/>
    <n v="6"/>
    <n v="2"/>
    <n v="42"/>
    <n v="0.97674418604651159"/>
    <n v="1"/>
    <n v="0"/>
    <n v="0"/>
    <n v="43"/>
    <n v="0"/>
    <n v="43"/>
    <n v="40.678186019999998"/>
    <n v="-73.990828190000002"/>
  </r>
  <r>
    <x v="4"/>
    <x v="1"/>
    <x v="1"/>
    <n v="0"/>
    <m/>
    <n v="0"/>
    <n v="0"/>
    <n v="64"/>
    <n v="64"/>
    <n v="0.23529411764705882"/>
    <n v="0"/>
    <n v="0"/>
    <n v="0"/>
    <n v="64"/>
    <n v="0"/>
    <n v="272"/>
    <n v="40.774151009999997"/>
    <n v="-73.991825899999995"/>
  </r>
  <r>
    <x v="3"/>
    <x v="0"/>
    <x v="0"/>
    <d v="2015-12-17T00:00:00"/>
    <n v="2015.12"/>
    <n v="41"/>
    <n v="5"/>
    <n v="1"/>
    <n v="47"/>
    <n v="0.97916666666666663"/>
    <n v="0"/>
    <n v="0"/>
    <n v="1"/>
    <n v="48"/>
    <n v="0"/>
    <n v="48"/>
    <n v="40.774318430000001"/>
    <n v="-73.991623689999997"/>
  </r>
  <r>
    <x v="3"/>
    <x v="0"/>
    <x v="0"/>
    <d v="2015-12-17T00:00:00"/>
    <n v="2015.12"/>
    <n v="45"/>
    <n v="5"/>
    <n v="1"/>
    <n v="51"/>
    <n v="0.94444444444444442"/>
    <n v="2"/>
    <n v="0"/>
    <n v="1"/>
    <n v="54"/>
    <n v="0"/>
    <n v="54"/>
    <n v="40.761618749999997"/>
    <n v="-73.996198890000002"/>
  </r>
  <r>
    <x v="3"/>
    <x v="1"/>
    <x v="1"/>
    <n v="0"/>
    <m/>
    <n v="56"/>
    <n v="58"/>
    <n v="99"/>
    <n v="213"/>
    <n v="0.75800711743772242"/>
    <n v="67"/>
    <n v="0"/>
    <n v="1"/>
    <n v="281"/>
    <n v="0"/>
    <n v="281"/>
    <n v="40.816748570000001"/>
    <n v="-73.915298390000004"/>
  </r>
  <r>
    <x v="3"/>
    <x v="0"/>
    <x v="0"/>
    <d v="2015-12-17T00:00:00"/>
    <n v="2015.12"/>
    <n v="41"/>
    <n v="11"/>
    <n v="2"/>
    <n v="54"/>
    <n v="1"/>
    <n v="0"/>
    <n v="0"/>
    <n v="0"/>
    <n v="54"/>
    <n v="0"/>
    <n v="54"/>
    <n v="40.740530579999998"/>
    <n v="-73.991129950000001"/>
  </r>
  <r>
    <x v="3"/>
    <x v="0"/>
    <x v="0"/>
    <d v="2015-12-17T00:00:00"/>
    <n v="2015.12"/>
    <n v="38"/>
    <n v="9"/>
    <n v="5"/>
    <n v="52"/>
    <n v="0.96296296296296291"/>
    <n v="1"/>
    <n v="0"/>
    <n v="1"/>
    <n v="54"/>
    <n v="0"/>
    <n v="54"/>
    <n v="40.657646069999998"/>
    <n v="-73.941518860000002"/>
  </r>
  <r>
    <x v="3"/>
    <x v="0"/>
    <x v="0"/>
    <d v="2015-12-17T00:00:00"/>
    <n v="2015.12"/>
    <n v="51"/>
    <n v="3"/>
    <n v="1"/>
    <n v="55"/>
    <n v="0.96491228070175439"/>
    <n v="1"/>
    <n v="0"/>
    <n v="1"/>
    <n v="57"/>
    <n v="0"/>
    <n v="57"/>
    <n v="40.681446229999999"/>
    <n v="-73.97087879"/>
  </r>
  <r>
    <x v="1"/>
    <x v="1"/>
    <x v="1"/>
    <n v="0"/>
    <m/>
    <n v="0"/>
    <n v="14"/>
    <n v="91"/>
    <n v="105"/>
    <n v="0.34653465346534651"/>
    <n v="0"/>
    <n v="198"/>
    <n v="0"/>
    <n v="303"/>
    <n v="0"/>
    <n v="303"/>
    <n v="40.681781870000002"/>
    <n v="-73.974141590000002"/>
  </r>
  <r>
    <x v="3"/>
    <x v="1"/>
    <x v="1"/>
    <n v="0"/>
    <m/>
    <n v="46"/>
    <n v="60"/>
    <n v="182"/>
    <n v="288"/>
    <n v="0.94426229508196724"/>
    <n v="16"/>
    <n v="0"/>
    <n v="1"/>
    <n v="305"/>
    <n v="0"/>
    <n v="305"/>
    <n v="40.824525100000002"/>
    <n v="-73.91261111"/>
  </r>
  <r>
    <x v="1"/>
    <x v="1"/>
    <x v="1"/>
    <n v="0"/>
    <m/>
    <n v="0"/>
    <n v="0"/>
    <n v="73"/>
    <n v="73"/>
    <n v="0.20110192837465565"/>
    <n v="0"/>
    <n v="0"/>
    <n v="0"/>
    <n v="73"/>
    <n v="0"/>
    <n v="363"/>
    <n v="40.68414112"/>
    <n v="-73.969045969999996"/>
  </r>
  <r>
    <x v="3"/>
    <x v="1"/>
    <x v="1"/>
    <n v="0"/>
    <m/>
    <n v="74"/>
    <n v="74"/>
    <n v="217"/>
    <n v="365"/>
    <n v="0.99726775956284153"/>
    <n v="0"/>
    <n v="0"/>
    <n v="1"/>
    <n v="366"/>
    <n v="0"/>
    <n v="366"/>
    <n v="40.833138519999999"/>
    <n v="-73.885020249999997"/>
  </r>
  <r>
    <x v="1"/>
    <x v="1"/>
    <x v="1"/>
    <n v="0"/>
    <m/>
    <n v="0"/>
    <n v="0"/>
    <n v="74"/>
    <n v="74"/>
    <n v="0.20108695652173914"/>
    <n v="0"/>
    <n v="0"/>
    <n v="0"/>
    <n v="74"/>
    <n v="0"/>
    <n v="368"/>
    <n v="40.689562559999999"/>
    <n v="-73.985587269999996"/>
  </r>
  <r>
    <x v="3"/>
    <x v="0"/>
    <x v="0"/>
    <d v="2015-12-17T00:00:00"/>
    <n v="2015.12"/>
    <n v="51"/>
    <n v="8"/>
    <n v="9"/>
    <n v="68"/>
    <n v="0.97142857142857142"/>
    <n v="1"/>
    <n v="0"/>
    <n v="1"/>
    <n v="70"/>
    <n v="0"/>
    <n v="70"/>
    <n v="40.748971220000001"/>
    <n v="-73.975761259999999"/>
  </r>
  <r>
    <x v="4"/>
    <x v="0"/>
    <x v="0"/>
    <d v="2015-12-18T00:00:00"/>
    <n v="2015.12"/>
    <n v="0"/>
    <n v="0"/>
    <n v="4"/>
    <n v="4"/>
    <n v="0.10256410256410256"/>
    <n v="0"/>
    <n v="35"/>
    <n v="0"/>
    <n v="39"/>
    <n v="0"/>
    <n v="39"/>
    <n v="40.686555859999999"/>
    <n v="-73.978163730000006"/>
  </r>
  <r>
    <x v="0"/>
    <x v="1"/>
    <x v="1"/>
    <n v="0"/>
    <m/>
    <n v="0"/>
    <n v="15"/>
    <n v="80"/>
    <n v="95"/>
    <n v="0.25"/>
    <n v="150"/>
    <n v="134"/>
    <n v="1"/>
    <n v="380"/>
    <n v="0"/>
    <n v="380"/>
    <n v="40.699521359999999"/>
    <n v="-73.805227579999993"/>
  </r>
  <r>
    <x v="4"/>
    <x v="1"/>
    <x v="1"/>
    <n v="0"/>
    <m/>
    <n v="0"/>
    <n v="0"/>
    <n v="79"/>
    <n v="79"/>
    <n v="0.20153061224489796"/>
    <n v="0"/>
    <n v="0"/>
    <n v="0"/>
    <n v="79"/>
    <n v="0"/>
    <n v="392"/>
    <n v="40.760114649999998"/>
    <n v="-73.996610489999995"/>
  </r>
  <r>
    <x v="4"/>
    <x v="1"/>
    <x v="1"/>
    <n v="0"/>
    <m/>
    <n v="80"/>
    <n v="119"/>
    <n v="120"/>
    <n v="319"/>
    <n v="0.79749999999999999"/>
    <n v="0"/>
    <n v="80"/>
    <n v="1"/>
    <n v="400"/>
    <n v="0"/>
    <n v="400"/>
    <n v="40.793821710000003"/>
    <n v="-73.947224640000002"/>
  </r>
  <r>
    <x v="0"/>
    <x v="1"/>
    <x v="1"/>
    <n v="0"/>
    <m/>
    <n v="0"/>
    <n v="0"/>
    <n v="81"/>
    <n v="81"/>
    <n v="0.2"/>
    <n v="0"/>
    <n v="0"/>
    <n v="0"/>
    <n v="81"/>
    <n v="0"/>
    <n v="405"/>
    <n v="40.77683407"/>
    <n v="-73.935500000000005"/>
  </r>
  <r>
    <x v="4"/>
    <x v="0"/>
    <x v="0"/>
    <d v="2015-12-18T00:00:00"/>
    <n v="2015.12"/>
    <n v="0"/>
    <n v="0"/>
    <n v="4"/>
    <n v="4"/>
    <n v="0.10256410256410256"/>
    <n v="0"/>
    <n v="35"/>
    <n v="0"/>
    <n v="39"/>
    <n v="0"/>
    <n v="39"/>
    <n v="40.677897809999997"/>
    <n v="-73.990738100000002"/>
  </r>
  <r>
    <x v="4"/>
    <x v="1"/>
    <x v="1"/>
    <n v="0"/>
    <m/>
    <n v="0"/>
    <n v="0"/>
    <n v="87"/>
    <n v="87"/>
    <n v="0.20279720279720279"/>
    <n v="0"/>
    <n v="0"/>
    <n v="0"/>
    <n v="87"/>
    <n v="0"/>
    <n v="429"/>
    <n v="40.751141769999997"/>
    <n v="-73.973273719999995"/>
  </r>
  <r>
    <x v="4"/>
    <x v="1"/>
    <x v="1"/>
    <n v="0"/>
    <m/>
    <n v="0"/>
    <n v="0"/>
    <n v="87"/>
    <n v="87"/>
    <n v="0.20232558139534884"/>
    <n v="0"/>
    <n v="0"/>
    <n v="0"/>
    <n v="87"/>
    <n v="0"/>
    <n v="430"/>
    <n v="40.804117050000002"/>
    <n v="-73.960646240000003"/>
  </r>
  <r>
    <x v="1"/>
    <x v="1"/>
    <x v="1"/>
    <n v="0"/>
    <m/>
    <n v="0"/>
    <n v="0"/>
    <n v="29"/>
    <n v="29"/>
    <n v="6.5909090909090903E-2"/>
    <n v="0"/>
    <n v="0"/>
    <n v="0"/>
    <n v="29"/>
    <n v="0"/>
    <n v="440"/>
    <n v="40.693599679999998"/>
    <n v="-73.982470719999995"/>
  </r>
  <r>
    <x v="1"/>
    <x v="1"/>
    <x v="1"/>
    <n v="0"/>
    <m/>
    <n v="0"/>
    <n v="0"/>
    <n v="84"/>
    <n v="84"/>
    <n v="0.18961625282167044"/>
    <n v="0"/>
    <n v="0"/>
    <n v="0"/>
    <n v="84"/>
    <n v="0"/>
    <n v="443"/>
    <n v="40.699436749999997"/>
    <n v="-73.934110669999995"/>
  </r>
  <r>
    <x v="1"/>
    <x v="1"/>
    <x v="1"/>
    <n v="0"/>
    <m/>
    <n v="0"/>
    <n v="0"/>
    <n v="87"/>
    <n v="87"/>
    <n v="0.1858974358974359"/>
    <n v="0"/>
    <n v="0"/>
    <n v="0"/>
    <n v="87"/>
    <n v="0"/>
    <n v="468"/>
    <n v="40.699545899999997"/>
    <n v="-73.933007000000003"/>
  </r>
  <r>
    <x v="4"/>
    <x v="1"/>
    <x v="1"/>
    <n v="0"/>
    <m/>
    <n v="0"/>
    <n v="0"/>
    <n v="97"/>
    <n v="97"/>
    <n v="0.20082815734989648"/>
    <n v="0"/>
    <n v="0"/>
    <n v="0"/>
    <n v="97"/>
    <n v="0"/>
    <n v="483"/>
    <n v="40.710039180000003"/>
    <n v="-74.007405160000005"/>
  </r>
  <r>
    <x v="1"/>
    <x v="1"/>
    <x v="1"/>
    <n v="0"/>
    <m/>
    <n v="0"/>
    <n v="0"/>
    <n v="121"/>
    <n v="121"/>
    <n v="0.25"/>
    <n v="0"/>
    <n v="0"/>
    <n v="0"/>
    <n v="121"/>
    <n v="0"/>
    <n v="484"/>
    <n v="40.709856700000003"/>
    <n v="-73.968521839999994"/>
  </r>
  <r>
    <x v="1"/>
    <x v="1"/>
    <x v="1"/>
    <n v="0"/>
    <m/>
    <n v="0"/>
    <n v="0"/>
    <n v="100"/>
    <n v="100"/>
    <n v="0.2"/>
    <n v="0"/>
    <n v="0"/>
    <n v="0"/>
    <n v="100"/>
    <n v="0"/>
    <n v="500"/>
    <n v="40.701337539999997"/>
    <n v="-73.936633360000002"/>
  </r>
  <r>
    <x v="4"/>
    <x v="0"/>
    <x v="0"/>
    <d v="2015-12-18T00:00:00"/>
    <n v="2015.12"/>
    <n v="0"/>
    <n v="0"/>
    <n v="4"/>
    <n v="4"/>
    <n v="0.1"/>
    <n v="0"/>
    <n v="36"/>
    <n v="0"/>
    <n v="40"/>
    <n v="0"/>
    <n v="40"/>
    <n v="40.626714309999997"/>
    <n v="-74.074096060000002"/>
  </r>
  <r>
    <x v="1"/>
    <x v="1"/>
    <x v="1"/>
    <n v="0"/>
    <m/>
    <n v="0"/>
    <n v="0"/>
    <n v="104"/>
    <n v="104"/>
    <n v="0.19923371647509577"/>
    <n v="0"/>
    <n v="0"/>
    <n v="0"/>
    <n v="104"/>
    <n v="0"/>
    <n v="522"/>
    <n v="40.713537090000003"/>
    <n v="-73.967297259999995"/>
  </r>
  <r>
    <x v="0"/>
    <x v="1"/>
    <x v="1"/>
    <n v="0"/>
    <m/>
    <n v="0"/>
    <n v="0"/>
    <n v="90"/>
    <n v="90"/>
    <n v="0.16697588126159554"/>
    <n v="0"/>
    <n v="448"/>
    <n v="1"/>
    <n v="539"/>
    <n v="0"/>
    <n v="539"/>
    <n v="40.700835599999998"/>
    <n v="-73.806550939999994"/>
  </r>
  <r>
    <x v="4"/>
    <x v="0"/>
    <x v="0"/>
    <d v="2015-12-18T00:00:00"/>
    <n v="2015.12"/>
    <n v="0"/>
    <n v="0"/>
    <n v="4"/>
    <n v="4"/>
    <n v="9.3023255813953487E-2"/>
    <n v="0"/>
    <n v="39"/>
    <n v="0"/>
    <n v="43"/>
    <n v="0"/>
    <n v="43"/>
    <n v="40.758797149999999"/>
    <n v="-73.996087160000002"/>
  </r>
  <r>
    <x v="4"/>
    <x v="1"/>
    <x v="1"/>
    <n v="0"/>
    <m/>
    <n v="0"/>
    <n v="0"/>
    <n v="156"/>
    <n v="156"/>
    <n v="0.24148606811145512"/>
    <n v="0"/>
    <n v="0"/>
    <n v="0"/>
    <n v="156"/>
    <n v="0"/>
    <n v="646"/>
    <n v="40.773376919999997"/>
    <n v="-73.990793409999995"/>
  </r>
  <r>
    <x v="4"/>
    <x v="0"/>
    <x v="0"/>
    <d v="2015-12-18T00:00:00"/>
    <n v="2015.12"/>
    <n v="0"/>
    <n v="0"/>
    <n v="4"/>
    <n v="4"/>
    <n v="9.3023255813953487E-2"/>
    <n v="0"/>
    <n v="39"/>
    <n v="0"/>
    <n v="43"/>
    <n v="0"/>
    <n v="43"/>
    <n v="40.771288370000001"/>
    <n v="-73.993700000000004"/>
  </r>
  <r>
    <x v="1"/>
    <x v="1"/>
    <x v="1"/>
    <n v="0"/>
    <m/>
    <n v="0"/>
    <n v="0"/>
    <n v="143"/>
    <n v="143"/>
    <n v="0.20028011204481794"/>
    <n v="0"/>
    <n v="0"/>
    <n v="0"/>
    <n v="143"/>
    <n v="0"/>
    <n v="714"/>
    <n v="40.688642799999997"/>
    <n v="-73.983658340000005"/>
  </r>
  <r>
    <x v="4"/>
    <x v="0"/>
    <x v="0"/>
    <d v="2015-12-18T00:00:00"/>
    <n v="2015.12"/>
    <n v="0"/>
    <n v="0"/>
    <n v="4"/>
    <n v="4"/>
    <n v="9.3023255813953487E-2"/>
    <n v="0"/>
    <n v="39"/>
    <n v="0"/>
    <n v="43"/>
    <n v="0"/>
    <n v="43"/>
    <n v="40.68714379"/>
    <n v="-73.981242850000001"/>
  </r>
  <r>
    <x v="4"/>
    <x v="1"/>
    <x v="1"/>
    <n v="0"/>
    <m/>
    <n v="0"/>
    <n v="0"/>
    <n v="160"/>
    <n v="160"/>
    <n v="0.2102496714848883"/>
    <n v="0"/>
    <n v="0"/>
    <n v="0"/>
    <n v="160"/>
    <n v="0"/>
    <n v="761"/>
    <n v="40.744971419999999"/>
    <n v="-73.972633810000005"/>
  </r>
  <r>
    <x v="4"/>
    <x v="1"/>
    <x v="1"/>
    <n v="0"/>
    <m/>
    <n v="0"/>
    <n v="0"/>
    <n v="169"/>
    <n v="169"/>
    <n v="0.20023696682464456"/>
    <n v="0"/>
    <n v="0"/>
    <n v="0"/>
    <n v="169"/>
    <n v="0"/>
    <n v="844"/>
    <n v="40.751553809999997"/>
    <n v="-73.997646770000003"/>
  </r>
  <r>
    <x v="0"/>
    <x v="1"/>
    <x v="1"/>
    <n v="0"/>
    <m/>
    <n v="0"/>
    <n v="0"/>
    <n v="195"/>
    <n v="195"/>
    <n v="0.20020533880903491"/>
    <n v="0"/>
    <n v="0"/>
    <n v="0"/>
    <n v="195"/>
    <n v="0"/>
    <n v="974"/>
    <n v="40.747891760000002"/>
    <n v="-73.942594529999994"/>
  </r>
  <r>
    <x v="4"/>
    <x v="1"/>
    <x v="1"/>
    <n v="0"/>
    <m/>
    <n v="0"/>
    <n v="0"/>
    <n v="206"/>
    <n v="206"/>
    <n v="0.20038910505836577"/>
    <n v="0"/>
    <n v="0"/>
    <n v="0"/>
    <n v="206"/>
    <n v="0"/>
    <n v="1028"/>
    <n v="40.770530710000003"/>
    <n v="-73.991945479999998"/>
  </r>
  <r>
    <x v="4"/>
    <x v="1"/>
    <x v="1"/>
    <n v="0"/>
    <m/>
    <n v="0"/>
    <n v="0"/>
    <n v="0"/>
    <n v="0"/>
    <n v="0"/>
    <n v="59"/>
    <n v="0"/>
    <n v="0"/>
    <n v="59"/>
    <n v="0"/>
    <n v="1175"/>
    <n v="40.760960070000003"/>
    <n v="-73.998617460000006"/>
  </r>
  <r>
    <x v="4"/>
    <x v="0"/>
    <x v="0"/>
    <d v="2015-12-18T00:00:00"/>
    <n v="2015.12"/>
    <n v="0"/>
    <n v="0"/>
    <n v="4"/>
    <n v="4"/>
    <n v="9.3023255813953487E-2"/>
    <n v="0"/>
    <n v="39"/>
    <n v="0"/>
    <n v="43"/>
    <n v="0"/>
    <n v="43"/>
    <n v="40.760960070000003"/>
    <n v="-73.998617460000006"/>
  </r>
  <r>
    <x v="4"/>
    <x v="0"/>
    <x v="0"/>
    <d v="2015-12-18T00:00:00"/>
    <n v="2015.12"/>
    <n v="0"/>
    <n v="0"/>
    <n v="5"/>
    <n v="5"/>
    <n v="9.8039215686274508E-2"/>
    <n v="0"/>
    <n v="46"/>
    <n v="0"/>
    <n v="51"/>
    <n v="0"/>
    <n v="51"/>
    <m/>
    <m/>
  </r>
  <r>
    <x v="4"/>
    <x v="0"/>
    <x v="0"/>
    <d v="2015-12-18T00:00:00"/>
    <n v="2015.12"/>
    <n v="0"/>
    <n v="0"/>
    <n v="5"/>
    <n v="5"/>
    <n v="9.8039215686274508E-2"/>
    <n v="0"/>
    <n v="46"/>
    <n v="0"/>
    <n v="51"/>
    <n v="0"/>
    <n v="51"/>
    <m/>
    <m/>
  </r>
  <r>
    <x v="4"/>
    <x v="0"/>
    <x v="0"/>
    <d v="2015-12-18T00:00:00"/>
    <n v="2015.12"/>
    <n v="0"/>
    <n v="0"/>
    <n v="5"/>
    <n v="5"/>
    <n v="9.6153846153846159E-2"/>
    <n v="0"/>
    <n v="47"/>
    <n v="0"/>
    <n v="52"/>
    <n v="0"/>
    <n v="52"/>
    <m/>
    <m/>
  </r>
  <r>
    <x v="4"/>
    <x v="0"/>
    <x v="0"/>
    <d v="2015-12-18T00:00:00"/>
    <n v="2015.12"/>
    <n v="0"/>
    <n v="0"/>
    <n v="5"/>
    <n v="5"/>
    <n v="9.6153846153846159E-2"/>
    <n v="0"/>
    <n v="47"/>
    <n v="0"/>
    <n v="52"/>
    <n v="0"/>
    <n v="52"/>
    <m/>
    <m/>
  </r>
  <r>
    <x v="4"/>
    <x v="0"/>
    <x v="0"/>
    <d v="2015-12-18T00:00:00"/>
    <n v="2015.12"/>
    <n v="0"/>
    <n v="0"/>
    <n v="5"/>
    <n v="5"/>
    <n v="9.6153846153846159E-2"/>
    <n v="0"/>
    <n v="47"/>
    <n v="0"/>
    <n v="52"/>
    <n v="0"/>
    <n v="52"/>
    <m/>
    <m/>
  </r>
  <r>
    <x v="4"/>
    <x v="0"/>
    <x v="0"/>
    <d v="2015-12-18T00:00:00"/>
    <n v="2015.12"/>
    <n v="0"/>
    <n v="0"/>
    <n v="5"/>
    <n v="5"/>
    <n v="9.6153846153846159E-2"/>
    <n v="0"/>
    <n v="47"/>
    <n v="0"/>
    <n v="52"/>
    <n v="0"/>
    <n v="52"/>
    <m/>
    <m/>
  </r>
  <r>
    <x v="4"/>
    <x v="0"/>
    <x v="0"/>
    <d v="2015-12-18T00:00:00"/>
    <n v="2015.12"/>
    <n v="0"/>
    <n v="0"/>
    <n v="5"/>
    <n v="5"/>
    <n v="9.6153846153846159E-2"/>
    <n v="0"/>
    <n v="47"/>
    <n v="0"/>
    <n v="52"/>
    <n v="0"/>
    <n v="52"/>
    <m/>
    <m/>
  </r>
  <r>
    <x v="4"/>
    <x v="0"/>
    <x v="0"/>
    <d v="2015-12-18T00:00:00"/>
    <n v="2015.12"/>
    <n v="0"/>
    <n v="0"/>
    <n v="5"/>
    <n v="5"/>
    <n v="9.6153846153846159E-2"/>
    <n v="0"/>
    <n v="47"/>
    <n v="0"/>
    <n v="52"/>
    <n v="0"/>
    <n v="52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1"/>
    <x v="0"/>
    <x v="1"/>
    <n v="0"/>
    <m/>
    <n v="0"/>
    <n v="0"/>
    <n v="1"/>
    <n v="1"/>
    <n v="1"/>
    <n v="0"/>
    <n v="0"/>
    <n v="0"/>
    <n v="0"/>
    <n v="1"/>
    <n v="1"/>
    <n v="40.663606440000002"/>
    <n v="-73.929434999999998"/>
  </r>
  <r>
    <x v="1"/>
    <x v="0"/>
    <x v="1"/>
    <n v="0"/>
    <m/>
    <n v="0"/>
    <n v="0"/>
    <n v="1"/>
    <n v="1"/>
    <n v="1"/>
    <n v="0"/>
    <n v="0"/>
    <n v="0"/>
    <n v="0"/>
    <n v="1"/>
    <n v="1"/>
    <n v="40.6598544"/>
    <n v="-73.934185810000002"/>
  </r>
  <r>
    <x v="1"/>
    <x v="0"/>
    <x v="1"/>
    <n v="0"/>
    <m/>
    <n v="0"/>
    <n v="0"/>
    <n v="1"/>
    <n v="1"/>
    <n v="1"/>
    <n v="0"/>
    <n v="0"/>
    <n v="0"/>
    <n v="0"/>
    <n v="1"/>
    <n v="1"/>
    <n v="40.656279400000003"/>
    <n v="-73.923229300000003"/>
  </r>
  <r>
    <x v="1"/>
    <x v="0"/>
    <x v="1"/>
    <n v="0"/>
    <m/>
    <n v="0"/>
    <n v="1"/>
    <n v="0"/>
    <n v="1"/>
    <n v="1"/>
    <n v="0"/>
    <n v="0"/>
    <n v="0"/>
    <n v="1"/>
    <n v="0"/>
    <n v="1"/>
    <n v="40.666417369999998"/>
    <n v="-73.872392230000003"/>
  </r>
  <r>
    <x v="1"/>
    <x v="0"/>
    <x v="1"/>
    <n v="0"/>
    <m/>
    <n v="0"/>
    <n v="1"/>
    <n v="0"/>
    <n v="1"/>
    <n v="1"/>
    <n v="0"/>
    <n v="0"/>
    <n v="0"/>
    <n v="1"/>
    <n v="0"/>
    <n v="1"/>
    <n v="40.666540609999998"/>
    <n v="-73.872139669999996"/>
  </r>
  <r>
    <x v="1"/>
    <x v="0"/>
    <x v="1"/>
    <n v="0"/>
    <m/>
    <n v="0"/>
    <n v="0"/>
    <n v="0"/>
    <n v="0"/>
    <n v="0"/>
    <n v="1"/>
    <n v="0"/>
    <n v="0"/>
    <n v="0"/>
    <n v="1"/>
    <n v="1"/>
    <m/>
    <m/>
  </r>
  <r>
    <x v="4"/>
    <x v="0"/>
    <x v="0"/>
    <d v="2015-12-18T00:00:00"/>
    <n v="2015.12"/>
    <n v="0"/>
    <n v="0"/>
    <n v="6"/>
    <n v="6"/>
    <n v="0.11320754716981132"/>
    <n v="0"/>
    <n v="47"/>
    <n v="0"/>
    <n v="53"/>
    <n v="0"/>
    <n v="53"/>
    <m/>
    <m/>
  </r>
  <r>
    <x v="4"/>
    <x v="0"/>
    <x v="0"/>
    <d v="2015-12-18T00:00:00"/>
    <n v="2015.12"/>
    <n v="0"/>
    <n v="0"/>
    <n v="7"/>
    <n v="7"/>
    <n v="8.8607594936708861E-2"/>
    <n v="0"/>
    <n v="72"/>
    <n v="0"/>
    <n v="79"/>
    <n v="0"/>
    <n v="79"/>
    <m/>
    <m/>
  </r>
  <r>
    <x v="4"/>
    <x v="0"/>
    <x v="0"/>
    <d v="2015-12-18T00:00:00"/>
    <n v="2015.12"/>
    <n v="0"/>
    <n v="0"/>
    <n v="7"/>
    <n v="7"/>
    <n v="8.8607594936708861E-2"/>
    <n v="0"/>
    <n v="72"/>
    <n v="0"/>
    <n v="79"/>
    <n v="0"/>
    <n v="79"/>
    <m/>
    <m/>
  </r>
  <r>
    <x v="4"/>
    <x v="0"/>
    <x v="0"/>
    <d v="2015-12-18T00:00:00"/>
    <n v="2015.12"/>
    <n v="0"/>
    <n v="0"/>
    <n v="7"/>
    <n v="7"/>
    <n v="8.8607594936708861E-2"/>
    <n v="0"/>
    <n v="72"/>
    <n v="0"/>
    <n v="79"/>
    <n v="0"/>
    <n v="79"/>
    <m/>
    <m/>
  </r>
  <r>
    <x v="4"/>
    <x v="0"/>
    <x v="0"/>
    <d v="2015-12-18T00:00:00"/>
    <n v="2015.12"/>
    <n v="0"/>
    <n v="0"/>
    <n v="7"/>
    <n v="7"/>
    <n v="8.7499999999999994E-2"/>
    <n v="0"/>
    <n v="73"/>
    <n v="0"/>
    <n v="80"/>
    <n v="0"/>
    <n v="80"/>
    <m/>
    <m/>
  </r>
  <r>
    <x v="4"/>
    <x v="0"/>
    <x v="0"/>
    <d v="2015-12-18T00:00:00"/>
    <n v="2015.12"/>
    <n v="0"/>
    <n v="0"/>
    <n v="7"/>
    <n v="7"/>
    <n v="8.7499999999999994E-2"/>
    <n v="0"/>
    <n v="73"/>
    <n v="0"/>
    <n v="80"/>
    <n v="0"/>
    <n v="80"/>
    <m/>
    <m/>
  </r>
  <r>
    <x v="4"/>
    <x v="0"/>
    <x v="0"/>
    <d v="2015-12-18T00:00:00"/>
    <n v="2015.12"/>
    <n v="0"/>
    <n v="0"/>
    <n v="7"/>
    <n v="7"/>
    <n v="8.7499999999999994E-2"/>
    <n v="0"/>
    <n v="73"/>
    <n v="0"/>
    <n v="80"/>
    <n v="0"/>
    <n v="80"/>
    <m/>
    <m/>
  </r>
  <r>
    <x v="4"/>
    <x v="0"/>
    <x v="0"/>
    <d v="2015-12-18T00:00:00"/>
    <n v="2015.12"/>
    <n v="0"/>
    <n v="0"/>
    <n v="8"/>
    <n v="8"/>
    <n v="9.3023255813953487E-2"/>
    <n v="0"/>
    <n v="78"/>
    <n v="0"/>
    <n v="86"/>
    <n v="0"/>
    <n v="86"/>
    <m/>
    <m/>
  </r>
  <r>
    <x v="4"/>
    <x v="0"/>
    <x v="0"/>
    <d v="2015-12-18T00:00:00"/>
    <n v="2015.12"/>
    <n v="0"/>
    <n v="0"/>
    <n v="9"/>
    <n v="9"/>
    <n v="9.6774193548387094E-2"/>
    <n v="0"/>
    <n v="84"/>
    <n v="0"/>
    <n v="93"/>
    <n v="0"/>
    <n v="93"/>
    <m/>
    <m/>
  </r>
  <r>
    <x v="4"/>
    <x v="0"/>
    <x v="0"/>
    <d v="2015-12-18T00:00:00"/>
    <n v="2015.12"/>
    <n v="0"/>
    <n v="0"/>
    <n v="9"/>
    <n v="9"/>
    <n v="9.6774193548387094E-2"/>
    <n v="0"/>
    <n v="84"/>
    <n v="0"/>
    <n v="93"/>
    <n v="0"/>
    <n v="93"/>
    <m/>
    <m/>
  </r>
  <r>
    <x v="4"/>
    <x v="0"/>
    <x v="0"/>
    <d v="2015-12-18T00:00:00"/>
    <n v="2015.12"/>
    <n v="0"/>
    <n v="0"/>
    <n v="9"/>
    <n v="9"/>
    <n v="9.6774193548387094E-2"/>
    <n v="0"/>
    <n v="84"/>
    <n v="0"/>
    <n v="93"/>
    <n v="0"/>
    <n v="93"/>
    <m/>
    <m/>
  </r>
  <r>
    <x v="4"/>
    <x v="0"/>
    <x v="0"/>
    <d v="2015-12-18T00:00:00"/>
    <n v="2015.12"/>
    <n v="0"/>
    <n v="0"/>
    <n v="9"/>
    <n v="9"/>
    <n v="9.6774193548387094E-2"/>
    <n v="0"/>
    <n v="84"/>
    <n v="0"/>
    <n v="93"/>
    <n v="0"/>
    <n v="93"/>
    <m/>
    <m/>
  </r>
  <r>
    <x v="4"/>
    <x v="0"/>
    <x v="0"/>
    <d v="2015-12-18T00:00:00"/>
    <n v="2015.12"/>
    <n v="0"/>
    <n v="0"/>
    <n v="12"/>
    <n v="12"/>
    <n v="9.9173553719008267E-2"/>
    <n v="0"/>
    <n v="109"/>
    <n v="0"/>
    <n v="121"/>
    <n v="0"/>
    <n v="121"/>
    <m/>
    <m/>
  </r>
  <r>
    <x v="4"/>
    <x v="0"/>
    <x v="0"/>
    <d v="2015-12-18T00:00:00"/>
    <n v="2015.12"/>
    <n v="0"/>
    <n v="0"/>
    <n v="12"/>
    <n v="12"/>
    <n v="9.5238095238095233E-2"/>
    <n v="0"/>
    <n v="114"/>
    <n v="0"/>
    <n v="126"/>
    <n v="0"/>
    <n v="126"/>
    <m/>
    <m/>
  </r>
  <r>
    <x v="4"/>
    <x v="0"/>
    <x v="0"/>
    <d v="2015-12-18T00:00:00"/>
    <n v="2015.12"/>
    <n v="0"/>
    <n v="0"/>
    <n v="12"/>
    <n v="12"/>
    <n v="9.375E-2"/>
    <n v="0"/>
    <n v="116"/>
    <n v="0"/>
    <n v="128"/>
    <n v="0"/>
    <n v="128"/>
    <m/>
    <m/>
  </r>
  <r>
    <x v="4"/>
    <x v="0"/>
    <x v="0"/>
    <d v="2015-12-18T00:00:00"/>
    <n v="2015.12"/>
    <n v="0"/>
    <n v="0"/>
    <n v="12"/>
    <n v="12"/>
    <n v="9.375E-2"/>
    <n v="0"/>
    <n v="116"/>
    <n v="0"/>
    <n v="128"/>
    <n v="0"/>
    <n v="128"/>
    <m/>
    <m/>
  </r>
  <r>
    <x v="4"/>
    <x v="0"/>
    <x v="0"/>
    <d v="2015-12-18T00:00:00"/>
    <n v="2015.12"/>
    <n v="0"/>
    <n v="0"/>
    <n v="14"/>
    <n v="14"/>
    <n v="0.1044776119402985"/>
    <n v="0"/>
    <n v="120"/>
    <n v="0"/>
    <n v="134"/>
    <n v="0"/>
    <n v="134"/>
    <m/>
    <m/>
  </r>
  <r>
    <x v="4"/>
    <x v="0"/>
    <x v="0"/>
    <d v="2015-12-18T00:00:00"/>
    <n v="2015.12"/>
    <n v="0"/>
    <n v="0"/>
    <n v="14"/>
    <n v="14"/>
    <n v="0.1"/>
    <n v="0"/>
    <n v="126"/>
    <n v="0"/>
    <n v="140"/>
    <n v="0"/>
    <n v="140"/>
    <m/>
    <m/>
  </r>
  <r>
    <x v="4"/>
    <x v="0"/>
    <x v="0"/>
    <d v="2015-12-18T00:00:00"/>
    <n v="2015.12"/>
    <n v="0"/>
    <n v="0"/>
    <n v="14"/>
    <n v="14"/>
    <n v="0.1"/>
    <n v="0"/>
    <n v="126"/>
    <n v="0"/>
    <n v="140"/>
    <n v="0"/>
    <n v="140"/>
    <m/>
    <m/>
  </r>
  <r>
    <x v="4"/>
    <x v="0"/>
    <x v="0"/>
    <d v="2015-12-18T00:00:00"/>
    <n v="2015.12"/>
    <n v="0"/>
    <n v="0"/>
    <n v="14"/>
    <n v="14"/>
    <n v="0.1"/>
    <n v="0"/>
    <n v="126"/>
    <n v="0"/>
    <n v="140"/>
    <n v="0"/>
    <n v="140"/>
    <m/>
    <m/>
  </r>
  <r>
    <x v="4"/>
    <x v="0"/>
    <x v="0"/>
    <d v="2015-12-18T00:00:00"/>
    <n v="2015.12"/>
    <n v="0"/>
    <n v="0"/>
    <n v="14"/>
    <n v="14"/>
    <n v="0.1"/>
    <n v="0"/>
    <n v="126"/>
    <n v="0"/>
    <n v="140"/>
    <n v="0"/>
    <n v="140"/>
    <m/>
    <m/>
  </r>
  <r>
    <x v="4"/>
    <x v="0"/>
    <x v="0"/>
    <d v="2015-12-18T00:00:00"/>
    <n v="2015.12"/>
    <n v="0"/>
    <n v="0"/>
    <n v="14"/>
    <n v="14"/>
    <n v="0.1"/>
    <n v="0"/>
    <n v="126"/>
    <n v="0"/>
    <n v="140"/>
    <n v="0"/>
    <n v="140"/>
    <m/>
    <m/>
  </r>
  <r>
    <x v="4"/>
    <x v="0"/>
    <x v="0"/>
    <d v="2015-12-18T00:00:00"/>
    <n v="2015.12"/>
    <n v="0"/>
    <n v="0"/>
    <n v="14"/>
    <n v="14"/>
    <n v="0.1"/>
    <n v="0"/>
    <n v="126"/>
    <n v="0"/>
    <n v="140"/>
    <n v="0"/>
    <n v="140"/>
    <m/>
    <m/>
  </r>
  <r>
    <x v="4"/>
    <x v="0"/>
    <x v="0"/>
    <d v="2015-12-18T00:00:00"/>
    <n v="2015.12"/>
    <n v="0"/>
    <n v="0"/>
    <n v="17"/>
    <n v="17"/>
    <n v="0.1"/>
    <n v="0"/>
    <n v="153"/>
    <n v="0"/>
    <n v="170"/>
    <n v="0"/>
    <n v="170"/>
    <m/>
    <m/>
  </r>
  <r>
    <x v="4"/>
    <x v="0"/>
    <x v="0"/>
    <d v="2015-12-18T00:00:00"/>
    <n v="2015.12"/>
    <n v="0"/>
    <n v="0"/>
    <n v="18"/>
    <n v="18"/>
    <n v="9.7297297297297303E-2"/>
    <n v="0"/>
    <n v="167"/>
    <n v="0"/>
    <n v="185"/>
    <n v="0"/>
    <n v="185"/>
    <m/>
    <m/>
  </r>
  <r>
    <x v="4"/>
    <x v="0"/>
    <x v="0"/>
    <d v="2015-12-18T00:00:00"/>
    <n v="2015.12"/>
    <n v="0"/>
    <n v="0"/>
    <n v="18"/>
    <n v="18"/>
    <n v="9.6256684491978606E-2"/>
    <n v="0"/>
    <n v="169"/>
    <n v="0"/>
    <n v="187"/>
    <n v="0"/>
    <n v="187"/>
    <m/>
    <m/>
  </r>
  <r>
    <x v="4"/>
    <x v="0"/>
    <x v="0"/>
    <d v="2015-12-18T00:00:00"/>
    <n v="2015.12"/>
    <n v="0"/>
    <n v="0"/>
    <n v="21"/>
    <n v="21"/>
    <n v="9.9056603773584911E-2"/>
    <n v="0"/>
    <n v="191"/>
    <n v="0"/>
    <n v="212"/>
    <n v="0"/>
    <n v="212"/>
    <m/>
    <m/>
  </r>
  <r>
    <x v="4"/>
    <x v="0"/>
    <x v="0"/>
    <d v="2015-12-18T00:00:00"/>
    <n v="2015.12"/>
    <n v="0"/>
    <n v="0"/>
    <n v="21"/>
    <n v="21"/>
    <n v="9.9056603773584911E-2"/>
    <n v="0"/>
    <n v="191"/>
    <n v="0"/>
    <n v="212"/>
    <n v="0"/>
    <n v="212"/>
    <m/>
    <m/>
  </r>
  <r>
    <x v="4"/>
    <x v="0"/>
    <x v="0"/>
    <d v="2015-12-18T00:00:00"/>
    <n v="2015.12"/>
    <n v="0"/>
    <n v="0"/>
    <n v="22"/>
    <n v="22"/>
    <n v="9.606986899563319E-2"/>
    <n v="0"/>
    <n v="207"/>
    <n v="0"/>
    <n v="229"/>
    <n v="0"/>
    <n v="229"/>
    <m/>
    <m/>
  </r>
  <r>
    <x v="1"/>
    <x v="0"/>
    <x v="0"/>
    <d v="2015-12-22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2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2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2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3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4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4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4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4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4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8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8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8T00:00:00"/>
    <n v="2015.12"/>
    <n v="0"/>
    <n v="0"/>
    <n v="3"/>
    <n v="3"/>
    <n v="1"/>
    <n v="0"/>
    <n v="0"/>
    <n v="0"/>
    <n v="3"/>
    <n v="0"/>
    <n v="3"/>
    <m/>
    <m/>
  </r>
  <r>
    <x v="1"/>
    <x v="0"/>
    <x v="0"/>
    <d v="2015-12-28T00:00:00"/>
    <n v="2015.12"/>
    <n v="0"/>
    <n v="2"/>
    <n v="1"/>
    <n v="3"/>
    <n v="1"/>
    <n v="0"/>
    <n v="0"/>
    <n v="0"/>
    <n v="3"/>
    <n v="0"/>
    <n v="3"/>
    <m/>
    <m/>
  </r>
  <r>
    <x v="1"/>
    <x v="0"/>
    <x v="0"/>
    <d v="2015-12-28T00:00:00"/>
    <n v="2015.12"/>
    <n v="0"/>
    <n v="1"/>
    <n v="1"/>
    <n v="2"/>
    <n v="0.66666666666666663"/>
    <n v="0"/>
    <n v="0"/>
    <n v="1"/>
    <n v="3"/>
    <n v="0"/>
    <n v="3"/>
    <m/>
    <m/>
  </r>
  <r>
    <x v="4"/>
    <x v="0"/>
    <x v="0"/>
    <d v="2015-12-28T00:00:00"/>
    <n v="2015.12"/>
    <n v="0"/>
    <n v="0"/>
    <n v="30"/>
    <n v="30"/>
    <n v="1"/>
    <n v="0"/>
    <n v="0"/>
    <n v="0"/>
    <n v="30"/>
    <n v="0"/>
    <n v="30"/>
    <m/>
    <m/>
  </r>
  <r>
    <x v="3"/>
    <x v="0"/>
    <x v="0"/>
    <d v="2015-12-28T00:00:00"/>
    <n v="2015.12"/>
    <n v="0"/>
    <n v="0"/>
    <n v="139"/>
    <n v="139"/>
    <n v="1"/>
    <n v="0"/>
    <n v="0"/>
    <n v="0"/>
    <n v="139"/>
    <n v="0"/>
    <n v="139"/>
    <m/>
    <m/>
  </r>
  <r>
    <x v="3"/>
    <x v="1"/>
    <x v="0"/>
    <d v="2015-12-29T00:00:00"/>
    <n v="2015.12"/>
    <n v="0"/>
    <n v="0"/>
    <n v="1"/>
    <n v="1"/>
    <n v="1"/>
    <n v="0"/>
    <n v="0"/>
    <n v="0"/>
    <n v="0"/>
    <n v="1"/>
    <n v="1"/>
    <m/>
    <m/>
  </r>
  <r>
    <x v="4"/>
    <x v="0"/>
    <x v="1"/>
    <n v="0"/>
    <m/>
    <n v="0"/>
    <n v="1"/>
    <n v="0"/>
    <n v="1"/>
    <n v="1"/>
    <n v="0"/>
    <n v="0"/>
    <n v="0"/>
    <n v="1"/>
    <n v="0"/>
    <n v="1"/>
    <n v="40.82034754"/>
    <n v="-73.955686869999994"/>
  </r>
  <r>
    <x v="4"/>
    <x v="0"/>
    <x v="1"/>
    <n v="0"/>
    <m/>
    <n v="0"/>
    <n v="1"/>
    <n v="0"/>
    <n v="1"/>
    <n v="1"/>
    <n v="0"/>
    <n v="0"/>
    <n v="0"/>
    <n v="1"/>
    <n v="0"/>
    <n v="1"/>
    <n v="40.82036128"/>
    <n v="-73.955719380000005"/>
  </r>
  <r>
    <x v="4"/>
    <x v="0"/>
    <x v="1"/>
    <n v="0"/>
    <m/>
    <n v="0"/>
    <n v="1"/>
    <n v="0"/>
    <n v="1"/>
    <n v="1"/>
    <n v="0"/>
    <n v="0"/>
    <n v="0"/>
    <n v="1"/>
    <n v="0"/>
    <n v="1"/>
    <n v="40.820405229999999"/>
    <n v="-73.955820509999995"/>
  </r>
  <r>
    <x v="1"/>
    <x v="0"/>
    <x v="0"/>
    <d v="2015-12-29T00:00:00"/>
    <n v="2015.12"/>
    <n v="0"/>
    <n v="2"/>
    <n v="1"/>
    <n v="3"/>
    <n v="1"/>
    <n v="0"/>
    <n v="0"/>
    <n v="0"/>
    <n v="3"/>
    <n v="0"/>
    <n v="3"/>
    <m/>
    <m/>
  </r>
  <r>
    <x v="1"/>
    <x v="0"/>
    <x v="0"/>
    <d v="2015-12-29T00:00:00"/>
    <n v="2015.12"/>
    <n v="0"/>
    <n v="3"/>
    <n v="0"/>
    <n v="3"/>
    <n v="1"/>
    <n v="0"/>
    <n v="0"/>
    <n v="0"/>
    <n v="3"/>
    <n v="0"/>
    <n v="3"/>
    <m/>
    <m/>
  </r>
  <r>
    <x v="1"/>
    <x v="0"/>
    <x v="0"/>
    <d v="2015-12-29T00:00:00"/>
    <n v="2015.12"/>
    <n v="0"/>
    <n v="1"/>
    <n v="2"/>
    <n v="3"/>
    <n v="1"/>
    <n v="0"/>
    <n v="0"/>
    <n v="0"/>
    <n v="3"/>
    <n v="0"/>
    <n v="3"/>
    <m/>
    <m/>
  </r>
  <r>
    <x v="0"/>
    <x v="0"/>
    <x v="1"/>
    <n v="0"/>
    <m/>
    <n v="0"/>
    <n v="0"/>
    <n v="0"/>
    <n v="0"/>
    <n v="0"/>
    <n v="1"/>
    <n v="0"/>
    <n v="0"/>
    <n v="0"/>
    <n v="1"/>
    <n v="1"/>
    <m/>
    <m/>
  </r>
  <r>
    <x v="0"/>
    <x v="0"/>
    <x v="1"/>
    <n v="0"/>
    <m/>
    <n v="0"/>
    <n v="0"/>
    <n v="0"/>
    <n v="0"/>
    <n v="0"/>
    <n v="1"/>
    <n v="0"/>
    <n v="0"/>
    <n v="0"/>
    <n v="1"/>
    <n v="1"/>
    <m/>
    <m/>
  </r>
  <r>
    <x v="1"/>
    <x v="0"/>
    <x v="0"/>
    <d v="2015-12-30T00:00:00"/>
    <n v="2015.12"/>
    <n v="0"/>
    <n v="0"/>
    <n v="3"/>
    <n v="3"/>
    <n v="1"/>
    <n v="0"/>
    <n v="0"/>
    <n v="0"/>
    <n v="3"/>
    <n v="0"/>
    <n v="3"/>
    <m/>
    <m/>
  </r>
  <r>
    <x v="4"/>
    <x v="0"/>
    <x v="0"/>
    <d v="2015-12-30T00:00:00"/>
    <n v="2015.12"/>
    <n v="0"/>
    <n v="0"/>
    <n v="0"/>
    <n v="0"/>
    <n v="0"/>
    <n v="11"/>
    <n v="0"/>
    <n v="0"/>
    <n v="0"/>
    <n v="11"/>
    <n v="11"/>
    <m/>
    <m/>
  </r>
  <r>
    <x v="3"/>
    <x v="0"/>
    <x v="0"/>
    <d v="2015-12-31T00:00:00"/>
    <n v="2015.12"/>
    <n v="0"/>
    <n v="59"/>
    <n v="0"/>
    <n v="59"/>
    <n v="1"/>
    <n v="0"/>
    <n v="0"/>
    <n v="0"/>
    <n v="59"/>
    <n v="0"/>
    <n v="59"/>
    <m/>
    <m/>
  </r>
  <r>
    <x v="4"/>
    <x v="0"/>
    <x v="0"/>
    <d v="2016-01-05T00:00:00"/>
    <n v="2016.1"/>
    <n v="0"/>
    <n v="0"/>
    <n v="55"/>
    <n v="55"/>
    <n v="0.53398058252427183"/>
    <n v="0"/>
    <n v="27"/>
    <n v="0"/>
    <n v="82"/>
    <n v="0"/>
    <n v="103"/>
    <m/>
    <m/>
  </r>
  <r>
    <x v="4"/>
    <x v="0"/>
    <x v="0"/>
    <d v="2016-01-05T00:00:00"/>
    <n v="2016.1"/>
    <n v="0"/>
    <n v="0"/>
    <n v="54"/>
    <n v="54"/>
    <n v="0.52427184466019416"/>
    <n v="0"/>
    <n v="27"/>
    <n v="0"/>
    <n v="81"/>
    <n v="0"/>
    <n v="103"/>
    <m/>
    <m/>
  </r>
  <r>
    <x v="4"/>
    <x v="0"/>
    <x v="0"/>
    <d v="2016-01-05T00:00:00"/>
    <n v="2016.1"/>
    <n v="0"/>
    <n v="0"/>
    <n v="106"/>
    <n v="106"/>
    <n v="0.52736318407960203"/>
    <n v="0"/>
    <n v="54"/>
    <n v="0"/>
    <n v="160"/>
    <n v="0"/>
    <n v="201"/>
    <m/>
    <m/>
  </r>
  <r>
    <x v="4"/>
    <x v="0"/>
    <x v="0"/>
    <d v="2016-01-05T00:00:00"/>
    <n v="2016.1"/>
    <n v="0"/>
    <n v="0"/>
    <n v="109"/>
    <n v="109"/>
    <n v="0.53170731707317076"/>
    <n v="0"/>
    <n v="53"/>
    <n v="0"/>
    <n v="162"/>
    <n v="0"/>
    <n v="205"/>
    <m/>
    <m/>
  </r>
  <r>
    <x v="4"/>
    <x v="0"/>
    <x v="0"/>
    <d v="2016-01-05T00:00:00"/>
    <n v="2016.1"/>
    <n v="0"/>
    <n v="0"/>
    <n v="108"/>
    <n v="108"/>
    <n v="0.52427184466019416"/>
    <n v="0"/>
    <n v="55"/>
    <n v="1"/>
    <n v="164"/>
    <n v="0"/>
    <n v="206"/>
    <m/>
    <m/>
  </r>
  <r>
    <x v="4"/>
    <x v="0"/>
    <x v="0"/>
    <d v="2016-01-05T00:00:00"/>
    <n v="2016.1"/>
    <n v="0"/>
    <n v="0"/>
    <n v="109"/>
    <n v="109"/>
    <n v="0.529126213592233"/>
    <n v="0"/>
    <n v="54"/>
    <n v="0"/>
    <n v="163"/>
    <n v="0"/>
    <n v="206"/>
    <m/>
    <m/>
  </r>
  <r>
    <x v="4"/>
    <x v="0"/>
    <x v="0"/>
    <d v="2016-01-05T00:00:00"/>
    <n v="2016.1"/>
    <n v="0"/>
    <n v="0"/>
    <n v="109"/>
    <n v="109"/>
    <n v="0.529126213592233"/>
    <n v="0"/>
    <n v="55"/>
    <n v="0"/>
    <n v="164"/>
    <n v="0"/>
    <n v="206"/>
    <m/>
    <m/>
  </r>
  <r>
    <x v="1"/>
    <x v="1"/>
    <x v="0"/>
    <d v="2016-01-06T00:00:00"/>
    <n v="2016.1"/>
    <n v="0"/>
    <n v="0"/>
    <n v="1"/>
    <n v="1"/>
    <n v="1"/>
    <n v="0"/>
    <n v="0"/>
    <n v="0"/>
    <n v="0"/>
    <n v="1"/>
    <n v="1"/>
    <m/>
    <m/>
  </r>
  <r>
    <x v="0"/>
    <x v="1"/>
    <x v="0"/>
    <d v="2016-01-08T00:00:00"/>
    <n v="2016.1"/>
    <n v="0"/>
    <n v="0"/>
    <n v="1"/>
    <n v="1"/>
    <n v="1"/>
    <n v="0"/>
    <n v="0"/>
    <n v="0"/>
    <n v="0"/>
    <n v="1"/>
    <n v="1"/>
    <m/>
    <m/>
  </r>
  <r>
    <x v="3"/>
    <x v="0"/>
    <x v="0"/>
    <d v="2016-01-08T00:00:00"/>
    <n v="2016.1"/>
    <n v="0"/>
    <n v="0"/>
    <n v="36"/>
    <n v="36"/>
    <n v="0.97297297297297303"/>
    <n v="0"/>
    <n v="0"/>
    <n v="1"/>
    <n v="37"/>
    <n v="0"/>
    <n v="37"/>
    <m/>
    <m/>
  </r>
  <r>
    <x v="3"/>
    <x v="0"/>
    <x v="0"/>
    <d v="2016-01-08T00:00:00"/>
    <n v="2016.1"/>
    <n v="0"/>
    <n v="0"/>
    <n v="42"/>
    <n v="42"/>
    <n v="0.97674418604651159"/>
    <n v="0"/>
    <n v="0"/>
    <n v="1"/>
    <n v="43"/>
    <n v="0"/>
    <n v="43"/>
    <m/>
    <m/>
  </r>
  <r>
    <x v="2"/>
    <x v="1"/>
    <x v="0"/>
    <d v="2016-01-11T00:00:00"/>
    <n v="2016.1"/>
    <n v="0"/>
    <n v="0"/>
    <n v="1"/>
    <n v="1"/>
    <n v="1"/>
    <n v="0"/>
    <n v="0"/>
    <n v="0"/>
    <n v="0"/>
    <n v="1"/>
    <n v="1"/>
    <m/>
    <m/>
  </r>
  <r>
    <x v="4"/>
    <x v="1"/>
    <x v="0"/>
    <d v="2016-01-11T00:00:00"/>
    <n v="2016.1"/>
    <n v="0"/>
    <n v="0"/>
    <n v="55"/>
    <n v="55"/>
    <n v="0.20072992700729927"/>
    <n v="0"/>
    <n v="0"/>
    <n v="0"/>
    <n v="55"/>
    <n v="0"/>
    <n v="274"/>
    <m/>
    <m/>
  </r>
  <r>
    <x v="2"/>
    <x v="1"/>
    <x v="0"/>
    <d v="2016-01-14T00:00:00"/>
    <n v="2016.1"/>
    <n v="0"/>
    <n v="0"/>
    <n v="1"/>
    <n v="1"/>
    <n v="1"/>
    <n v="0"/>
    <n v="0"/>
    <n v="0"/>
    <n v="0"/>
    <n v="1"/>
    <n v="1"/>
    <m/>
    <m/>
  </r>
  <r>
    <x v="0"/>
    <x v="1"/>
    <x v="0"/>
    <d v="2016-01-15T00:00:00"/>
    <n v="2016.1"/>
    <n v="0"/>
    <n v="0"/>
    <n v="1"/>
    <n v="1"/>
    <n v="1"/>
    <n v="0"/>
    <n v="0"/>
    <n v="0"/>
    <n v="0"/>
    <n v="1"/>
    <n v="1"/>
    <m/>
    <m/>
  </r>
  <r>
    <x v="3"/>
    <x v="1"/>
    <x v="0"/>
    <d v="2016-01-20T00:00:00"/>
    <n v="2016.1"/>
    <n v="0"/>
    <n v="0"/>
    <n v="1"/>
    <n v="1"/>
    <n v="1"/>
    <n v="0"/>
    <n v="0"/>
    <n v="0"/>
    <n v="0"/>
    <n v="1"/>
    <n v="1"/>
    <m/>
    <m/>
  </r>
  <r>
    <x v="1"/>
    <x v="0"/>
    <x v="0"/>
    <d v="2016-01-20T00:00:00"/>
    <n v="2016.1"/>
    <n v="0"/>
    <n v="0"/>
    <n v="2"/>
    <n v="2"/>
    <n v="1"/>
    <n v="0"/>
    <n v="0"/>
    <n v="0"/>
    <n v="2"/>
    <n v="0"/>
    <n v="2"/>
    <m/>
    <m/>
  </r>
  <r>
    <x v="2"/>
    <x v="1"/>
    <x v="0"/>
    <d v="2016-01-21T00:00:00"/>
    <n v="2016.1"/>
    <n v="0"/>
    <n v="0"/>
    <n v="1"/>
    <n v="1"/>
    <n v="1"/>
    <n v="0"/>
    <n v="0"/>
    <n v="0"/>
    <n v="0"/>
    <n v="1"/>
    <n v="1"/>
    <m/>
    <m/>
  </r>
  <r>
    <x v="0"/>
    <x v="0"/>
    <x v="0"/>
    <d v="2016-01-21T00:00:00"/>
    <n v="2016.1"/>
    <n v="0"/>
    <n v="0"/>
    <n v="1"/>
    <n v="1"/>
    <n v="1"/>
    <n v="0"/>
    <n v="0"/>
    <n v="0"/>
    <n v="0"/>
    <n v="1"/>
    <n v="1"/>
    <m/>
    <m/>
  </r>
  <r>
    <x v="0"/>
    <x v="0"/>
    <x v="0"/>
    <d v="2016-01-21T00:00:00"/>
    <n v="2016.1"/>
    <n v="0"/>
    <n v="0"/>
    <n v="1"/>
    <n v="1"/>
    <n v="1"/>
    <n v="0"/>
    <n v="0"/>
    <n v="0"/>
    <n v="0"/>
    <n v="1"/>
    <n v="1"/>
    <m/>
    <m/>
  </r>
  <r>
    <x v="3"/>
    <x v="0"/>
    <x v="0"/>
    <d v="2016-01-25T00:00:00"/>
    <n v="2016.1"/>
    <n v="0"/>
    <n v="0"/>
    <n v="1"/>
    <n v="1"/>
    <n v="1"/>
    <n v="0"/>
    <n v="0"/>
    <n v="0"/>
    <n v="0"/>
    <n v="1"/>
    <n v="1"/>
    <m/>
    <m/>
  </r>
  <r>
    <x v="1"/>
    <x v="0"/>
    <x v="0"/>
    <d v="2016-01-25T00:00:00"/>
    <n v="2016.1"/>
    <n v="0"/>
    <n v="0"/>
    <n v="0"/>
    <n v="0"/>
    <n v="0"/>
    <n v="1"/>
    <n v="0"/>
    <n v="0"/>
    <n v="0"/>
    <n v="1"/>
    <n v="1"/>
    <m/>
    <m/>
  </r>
  <r>
    <x v="0"/>
    <x v="1"/>
    <x v="0"/>
    <d v="2016-01-28T00:00:00"/>
    <n v="2016.1"/>
    <n v="0"/>
    <n v="0"/>
    <n v="1"/>
    <n v="1"/>
    <n v="1"/>
    <n v="0"/>
    <n v="0"/>
    <n v="0"/>
    <n v="0"/>
    <n v="1"/>
    <n v="1"/>
    <m/>
    <m/>
  </r>
  <r>
    <x v="1"/>
    <x v="1"/>
    <x v="0"/>
    <d v="2016-01-29T00:00:00"/>
    <n v="2016.1"/>
    <n v="0"/>
    <n v="0"/>
    <n v="1"/>
    <n v="1"/>
    <n v="1"/>
    <n v="0"/>
    <n v="0"/>
    <n v="0"/>
    <n v="0"/>
    <n v="1"/>
    <n v="1"/>
    <m/>
    <m/>
  </r>
  <r>
    <x v="0"/>
    <x v="1"/>
    <x v="0"/>
    <d v="2016-01-29T00:00:00"/>
    <n v="2016.1"/>
    <n v="0"/>
    <n v="0"/>
    <n v="1"/>
    <n v="1"/>
    <n v="1"/>
    <n v="0"/>
    <n v="0"/>
    <n v="0"/>
    <n v="0"/>
    <n v="1"/>
    <n v="1"/>
    <m/>
    <m/>
  </r>
  <r>
    <x v="2"/>
    <x v="1"/>
    <x v="0"/>
    <d v="2016-01-29T00:00:00"/>
    <n v="2016.1"/>
    <n v="0"/>
    <n v="0"/>
    <n v="1"/>
    <n v="1"/>
    <n v="1"/>
    <n v="0"/>
    <n v="0"/>
    <n v="0"/>
    <n v="0"/>
    <n v="1"/>
    <n v="1"/>
    <m/>
    <m/>
  </r>
  <r>
    <x v="3"/>
    <x v="0"/>
    <x v="0"/>
    <d v="2016-01-29T00:00:00"/>
    <n v="2016.1"/>
    <n v="0"/>
    <n v="43"/>
    <n v="0"/>
    <n v="43"/>
    <n v="1"/>
    <n v="0"/>
    <n v="0"/>
    <n v="0"/>
    <n v="43"/>
    <n v="0"/>
    <n v="43"/>
    <m/>
    <m/>
  </r>
  <r>
    <x v="1"/>
    <x v="0"/>
    <x v="0"/>
    <d v="2016-01-29T00:00:00"/>
    <n v="2016.1"/>
    <n v="0"/>
    <n v="0"/>
    <n v="0"/>
    <n v="0"/>
    <n v="0"/>
    <n v="358"/>
    <n v="0"/>
    <n v="1"/>
    <n v="359"/>
    <n v="0"/>
    <n v="359"/>
    <m/>
    <m/>
  </r>
  <r>
    <x v="1"/>
    <x v="0"/>
    <x v="0"/>
    <d v="2016-01-29T00:00:00"/>
    <n v="2016.1"/>
    <n v="0"/>
    <n v="0"/>
    <n v="0"/>
    <n v="0"/>
    <n v="0"/>
    <n v="358"/>
    <n v="0"/>
    <n v="1"/>
    <n v="359"/>
    <n v="0"/>
    <n v="359"/>
    <m/>
    <m/>
  </r>
  <r>
    <x v="0"/>
    <x v="1"/>
    <x v="0"/>
    <d v="2016-02-02T00:00:00"/>
    <n v="2016.2"/>
    <n v="0"/>
    <n v="0"/>
    <n v="1"/>
    <n v="1"/>
    <n v="1"/>
    <n v="0"/>
    <n v="0"/>
    <n v="0"/>
    <n v="0"/>
    <n v="1"/>
    <n v="1"/>
    <m/>
    <m/>
  </r>
  <r>
    <x v="0"/>
    <x v="1"/>
    <x v="0"/>
    <d v="2016-02-03T00:00:00"/>
    <n v="2016.2"/>
    <n v="0"/>
    <n v="0"/>
    <n v="1"/>
    <n v="1"/>
    <n v="1"/>
    <n v="0"/>
    <n v="0"/>
    <n v="0"/>
    <n v="0"/>
    <n v="1"/>
    <n v="1"/>
    <m/>
    <m/>
  </r>
  <r>
    <x v="1"/>
    <x v="1"/>
    <x v="0"/>
    <d v="2016-02-11T00:00:00"/>
    <n v="2016.2"/>
    <n v="0"/>
    <n v="0"/>
    <n v="1"/>
    <n v="1"/>
    <n v="1"/>
    <n v="0"/>
    <n v="0"/>
    <n v="0"/>
    <n v="0"/>
    <n v="1"/>
    <n v="1"/>
    <m/>
    <m/>
  </r>
  <r>
    <x v="2"/>
    <x v="1"/>
    <x v="0"/>
    <d v="2016-02-11T00:00:00"/>
    <n v="2016.2"/>
    <n v="0"/>
    <n v="0"/>
    <n v="1"/>
    <n v="1"/>
    <n v="1"/>
    <n v="0"/>
    <n v="0"/>
    <n v="0"/>
    <n v="0"/>
    <n v="1"/>
    <n v="1"/>
    <m/>
    <m/>
  </r>
  <r>
    <x v="1"/>
    <x v="0"/>
    <x v="0"/>
    <d v="2016-02-12T00:00:00"/>
    <n v="2016.2"/>
    <n v="0"/>
    <n v="2"/>
    <n v="0"/>
    <n v="2"/>
    <n v="1"/>
    <n v="0"/>
    <n v="0"/>
    <n v="0"/>
    <n v="0"/>
    <n v="2"/>
    <n v="2"/>
    <m/>
    <m/>
  </r>
  <r>
    <x v="3"/>
    <x v="0"/>
    <x v="0"/>
    <d v="2016-02-19T00:00:00"/>
    <n v="2016.2"/>
    <n v="0"/>
    <n v="0"/>
    <n v="8"/>
    <n v="8"/>
    <n v="1"/>
    <n v="0"/>
    <n v="0"/>
    <n v="0"/>
    <n v="8"/>
    <n v="0"/>
    <n v="8"/>
    <m/>
    <m/>
  </r>
  <r>
    <x v="3"/>
    <x v="0"/>
    <x v="0"/>
    <d v="2016-02-19T00:00:00"/>
    <n v="2016.2"/>
    <n v="0"/>
    <n v="0"/>
    <n v="8"/>
    <n v="8"/>
    <n v="1"/>
    <n v="0"/>
    <n v="0"/>
    <n v="0"/>
    <n v="8"/>
    <n v="0"/>
    <n v="8"/>
    <m/>
    <m/>
  </r>
  <r>
    <x v="3"/>
    <x v="0"/>
    <x v="0"/>
    <d v="2016-02-19T00:00:00"/>
    <n v="2016.2"/>
    <n v="0"/>
    <n v="0"/>
    <n v="8"/>
    <n v="8"/>
    <n v="1"/>
    <n v="0"/>
    <n v="0"/>
    <n v="0"/>
    <n v="8"/>
    <n v="0"/>
    <n v="8"/>
    <m/>
    <m/>
  </r>
  <r>
    <x v="3"/>
    <x v="0"/>
    <x v="0"/>
    <d v="2016-02-19T00:00:00"/>
    <n v="2016.2"/>
    <n v="0"/>
    <n v="0"/>
    <n v="8"/>
    <n v="8"/>
    <n v="1"/>
    <n v="0"/>
    <n v="0"/>
    <n v="0"/>
    <n v="8"/>
    <n v="0"/>
    <n v="8"/>
    <m/>
    <m/>
  </r>
  <r>
    <x v="3"/>
    <x v="0"/>
    <x v="0"/>
    <d v="2016-02-19T00:00:00"/>
    <n v="2016.2"/>
    <n v="0"/>
    <n v="0"/>
    <n v="36"/>
    <n v="36"/>
    <n v="1"/>
    <n v="0"/>
    <n v="0"/>
    <n v="0"/>
    <n v="36"/>
    <n v="0"/>
    <n v="36"/>
    <m/>
    <m/>
  </r>
  <r>
    <x v="4"/>
    <x v="0"/>
    <x v="0"/>
    <d v="2016-02-23T00:00:00"/>
    <n v="2016.2"/>
    <n v="0"/>
    <n v="0"/>
    <n v="20"/>
    <n v="20"/>
    <n v="1"/>
    <n v="0"/>
    <n v="0"/>
    <n v="0"/>
    <n v="20"/>
    <n v="0"/>
    <n v="20"/>
    <m/>
    <m/>
  </r>
  <r>
    <x v="4"/>
    <x v="0"/>
    <x v="0"/>
    <d v="2016-02-23T00:00:00"/>
    <n v="2016.2"/>
    <n v="0"/>
    <n v="0"/>
    <n v="35"/>
    <n v="35"/>
    <n v="0.97222222222222221"/>
    <n v="0"/>
    <n v="0"/>
    <n v="1"/>
    <n v="36"/>
    <n v="0"/>
    <n v="36"/>
    <m/>
    <m/>
  </r>
  <r>
    <x v="2"/>
    <x v="1"/>
    <x v="0"/>
    <d v="2016-02-25T00:00:00"/>
    <n v="2016.2"/>
    <n v="0"/>
    <n v="0"/>
    <n v="1"/>
    <n v="1"/>
    <n v="1"/>
    <n v="0"/>
    <n v="0"/>
    <n v="0"/>
    <n v="0"/>
    <n v="1"/>
    <n v="1"/>
    <m/>
    <m/>
  </r>
  <r>
    <x v="4"/>
    <x v="0"/>
    <x v="0"/>
    <d v="2016-02-25T00:00:00"/>
    <n v="2016.2"/>
    <n v="0"/>
    <n v="134"/>
    <n v="0"/>
    <n v="134"/>
    <n v="0.99259259259259258"/>
    <n v="0"/>
    <n v="0"/>
    <n v="1"/>
    <n v="135"/>
    <n v="0"/>
    <n v="135"/>
    <m/>
    <m/>
  </r>
  <r>
    <x v="0"/>
    <x v="0"/>
    <x v="1"/>
    <n v="0"/>
    <m/>
    <n v="0"/>
    <n v="0"/>
    <n v="1"/>
    <n v="1"/>
    <n v="1"/>
    <n v="0"/>
    <n v="0"/>
    <n v="0"/>
    <n v="0"/>
    <n v="1"/>
    <n v="1"/>
    <n v="40.691673289999997"/>
    <n v="-73.814737919999999"/>
  </r>
  <r>
    <x v="0"/>
    <x v="0"/>
    <x v="1"/>
    <n v="0"/>
    <m/>
    <n v="0"/>
    <n v="0"/>
    <n v="1"/>
    <n v="1"/>
    <n v="1"/>
    <n v="0"/>
    <n v="0"/>
    <n v="0"/>
    <n v="0"/>
    <n v="1"/>
    <n v="1"/>
    <n v="40.707568080000001"/>
    <n v="-73.770455470000002"/>
  </r>
  <r>
    <x v="0"/>
    <x v="0"/>
    <x v="1"/>
    <n v="0"/>
    <m/>
    <n v="0"/>
    <n v="0"/>
    <n v="1"/>
    <n v="1"/>
    <n v="1"/>
    <n v="0"/>
    <n v="0"/>
    <n v="0"/>
    <n v="0"/>
    <n v="1"/>
    <n v="1"/>
    <n v="40.678318640000001"/>
    <n v="-73.835552289999995"/>
  </r>
  <r>
    <x v="0"/>
    <x v="0"/>
    <x v="1"/>
    <n v="0"/>
    <m/>
    <n v="0"/>
    <n v="0"/>
    <n v="1"/>
    <n v="1"/>
    <n v="1"/>
    <n v="0"/>
    <n v="0"/>
    <n v="0"/>
    <n v="0"/>
    <n v="1"/>
    <n v="1"/>
    <n v="40.705596239999998"/>
    <n v="-73.769910420000002"/>
  </r>
  <r>
    <x v="2"/>
    <x v="1"/>
    <x v="0"/>
    <d v="2016-02-26T00:00:00"/>
    <n v="2016.2"/>
    <n v="0"/>
    <n v="1"/>
    <n v="0"/>
    <n v="1"/>
    <n v="1"/>
    <n v="0"/>
    <n v="0"/>
    <n v="0"/>
    <n v="0"/>
    <n v="1"/>
    <n v="1"/>
    <n v="40.711536580000001"/>
    <n v="-73.735701910000003"/>
  </r>
  <r>
    <x v="0"/>
    <x v="0"/>
    <x v="1"/>
    <n v="0"/>
    <m/>
    <n v="0"/>
    <n v="0"/>
    <n v="1"/>
    <n v="1"/>
    <n v="1"/>
    <n v="0"/>
    <n v="0"/>
    <n v="0"/>
    <n v="0"/>
    <n v="1"/>
    <n v="1"/>
    <n v="40.68974609"/>
    <n v="-73.806186460000006"/>
  </r>
  <r>
    <x v="0"/>
    <x v="0"/>
    <x v="1"/>
    <n v="0"/>
    <m/>
    <n v="0"/>
    <n v="0"/>
    <n v="1"/>
    <n v="1"/>
    <n v="1"/>
    <n v="0"/>
    <n v="0"/>
    <n v="0"/>
    <n v="0"/>
    <n v="1"/>
    <n v="1"/>
    <n v="40.691280769999999"/>
    <n v="-73.803156580000007"/>
  </r>
  <r>
    <x v="0"/>
    <x v="0"/>
    <x v="1"/>
    <n v="0"/>
    <m/>
    <n v="0"/>
    <n v="0"/>
    <n v="1"/>
    <n v="1"/>
    <n v="1"/>
    <n v="0"/>
    <n v="0"/>
    <n v="0"/>
    <n v="0"/>
    <n v="1"/>
    <n v="1"/>
    <n v="40.708856369999999"/>
    <n v="-73.74985538"/>
  </r>
  <r>
    <x v="0"/>
    <x v="0"/>
    <x v="1"/>
    <n v="0"/>
    <m/>
    <n v="0"/>
    <n v="0"/>
    <n v="0"/>
    <n v="0"/>
    <n v="0"/>
    <n v="1"/>
    <n v="0"/>
    <n v="0"/>
    <n v="0"/>
    <n v="1"/>
    <n v="1"/>
    <n v="40.699158939999997"/>
    <n v="-73.770884730000006"/>
  </r>
  <r>
    <x v="0"/>
    <x v="0"/>
    <x v="1"/>
    <n v="0"/>
    <m/>
    <n v="0"/>
    <n v="0"/>
    <n v="1"/>
    <n v="1"/>
    <n v="1"/>
    <n v="0"/>
    <n v="0"/>
    <n v="0"/>
    <n v="0"/>
    <n v="1"/>
    <n v="1"/>
    <n v="40.69349716"/>
    <n v="-73.782559140000004"/>
  </r>
  <r>
    <x v="0"/>
    <x v="0"/>
    <x v="1"/>
    <n v="0"/>
    <m/>
    <n v="0"/>
    <n v="0"/>
    <n v="1"/>
    <n v="1"/>
    <n v="1"/>
    <n v="0"/>
    <n v="0"/>
    <n v="0"/>
    <n v="0"/>
    <n v="1"/>
    <n v="1"/>
    <n v="40.704405520000002"/>
    <n v="-73.751668219999999"/>
  </r>
  <r>
    <x v="0"/>
    <x v="0"/>
    <x v="1"/>
    <n v="0"/>
    <m/>
    <n v="0"/>
    <n v="0"/>
    <n v="1"/>
    <n v="1"/>
    <n v="1"/>
    <n v="0"/>
    <n v="0"/>
    <n v="0"/>
    <n v="0"/>
    <n v="1"/>
    <n v="1"/>
    <n v="40.701284809999997"/>
    <n v="-73.75426933"/>
  </r>
  <r>
    <x v="0"/>
    <x v="0"/>
    <x v="1"/>
    <n v="0"/>
    <m/>
    <n v="0"/>
    <n v="0"/>
    <n v="1"/>
    <n v="1"/>
    <n v="1"/>
    <n v="0"/>
    <n v="0"/>
    <n v="0"/>
    <n v="0"/>
    <n v="1"/>
    <n v="1"/>
    <n v="40.701374999999999"/>
    <n v="-73.746500510000004"/>
  </r>
  <r>
    <x v="0"/>
    <x v="0"/>
    <x v="1"/>
    <n v="0"/>
    <m/>
    <n v="0"/>
    <n v="0"/>
    <n v="0"/>
    <n v="0"/>
    <n v="0"/>
    <n v="1"/>
    <n v="0"/>
    <n v="0"/>
    <n v="0"/>
    <n v="1"/>
    <n v="1"/>
    <n v="40.68427484"/>
    <n v="-73.797685909999998"/>
  </r>
  <r>
    <x v="0"/>
    <x v="0"/>
    <x v="1"/>
    <n v="0"/>
    <m/>
    <n v="0"/>
    <n v="0"/>
    <n v="1"/>
    <n v="1"/>
    <n v="1"/>
    <n v="0"/>
    <n v="0"/>
    <n v="0"/>
    <n v="0"/>
    <n v="1"/>
    <n v="1"/>
    <n v="40.682776840000002"/>
    <n v="-73.794950249999999"/>
  </r>
  <r>
    <x v="0"/>
    <x v="0"/>
    <x v="1"/>
    <n v="0"/>
    <m/>
    <n v="0"/>
    <n v="0"/>
    <n v="1"/>
    <n v="1"/>
    <n v="1"/>
    <n v="0"/>
    <n v="0"/>
    <n v="0"/>
    <n v="0"/>
    <n v="1"/>
    <n v="1"/>
    <n v="40.696546410000003"/>
    <n v="-73.75513067"/>
  </r>
  <r>
    <x v="0"/>
    <x v="0"/>
    <x v="1"/>
    <n v="0"/>
    <m/>
    <n v="0"/>
    <n v="0"/>
    <n v="1"/>
    <n v="1"/>
    <n v="1"/>
    <n v="0"/>
    <n v="0"/>
    <n v="0"/>
    <n v="0"/>
    <n v="1"/>
    <n v="1"/>
    <n v="40.696990589999999"/>
    <n v="-73.7350852"/>
  </r>
  <r>
    <x v="0"/>
    <x v="0"/>
    <x v="1"/>
    <n v="0"/>
    <m/>
    <n v="0"/>
    <n v="0"/>
    <n v="1"/>
    <n v="1"/>
    <n v="1"/>
    <n v="0"/>
    <n v="0"/>
    <n v="0"/>
    <n v="0"/>
    <n v="1"/>
    <n v="1"/>
    <n v="40.679526670000001"/>
    <n v="-73.802596390000005"/>
  </r>
  <r>
    <x v="0"/>
    <x v="0"/>
    <x v="1"/>
    <n v="0"/>
    <m/>
    <n v="0"/>
    <n v="0"/>
    <n v="1"/>
    <n v="1"/>
    <n v="1"/>
    <n v="0"/>
    <n v="0"/>
    <n v="0"/>
    <n v="0"/>
    <n v="1"/>
    <n v="1"/>
    <n v="40.69520558"/>
    <n v="-73.748132339999998"/>
  </r>
  <r>
    <x v="0"/>
    <x v="0"/>
    <x v="1"/>
    <n v="0"/>
    <m/>
    <n v="0"/>
    <n v="0"/>
    <n v="1"/>
    <n v="1"/>
    <n v="1"/>
    <n v="0"/>
    <n v="0"/>
    <n v="0"/>
    <n v="0"/>
    <n v="1"/>
    <n v="1"/>
    <n v="40.677029279999999"/>
    <n v="-73.804413600000004"/>
  </r>
  <r>
    <x v="1"/>
    <x v="0"/>
    <x v="0"/>
    <d v="2016-02-26T00:00:00"/>
    <n v="2016.2"/>
    <n v="0"/>
    <n v="0"/>
    <n v="1"/>
    <n v="1"/>
    <n v="1"/>
    <n v="0"/>
    <n v="0"/>
    <n v="0"/>
    <n v="0"/>
    <n v="1"/>
    <n v="1"/>
    <n v="40.694447019999998"/>
    <n v="-73.741492640000004"/>
  </r>
  <r>
    <x v="0"/>
    <x v="0"/>
    <x v="1"/>
    <n v="0"/>
    <m/>
    <n v="0"/>
    <n v="0"/>
    <n v="0"/>
    <n v="0"/>
    <n v="0"/>
    <n v="1"/>
    <n v="0"/>
    <n v="0"/>
    <n v="0"/>
    <n v="1"/>
    <n v="1"/>
    <n v="40.690161770000003"/>
    <n v="-73.760209630000006"/>
  </r>
  <r>
    <x v="2"/>
    <x v="1"/>
    <x v="0"/>
    <d v="2016-02-29T00:00:00"/>
    <n v="2016.2"/>
    <n v="0"/>
    <n v="0"/>
    <n v="1"/>
    <n v="1"/>
    <n v="1"/>
    <n v="0"/>
    <n v="0"/>
    <n v="0"/>
    <n v="0"/>
    <n v="1"/>
    <n v="1"/>
    <n v="40.692085149999997"/>
    <n v="-73.753380089999993"/>
  </r>
  <r>
    <x v="0"/>
    <x v="0"/>
    <x v="1"/>
    <n v="0"/>
    <m/>
    <n v="0"/>
    <n v="0"/>
    <n v="1"/>
    <n v="1"/>
    <n v="1"/>
    <n v="0"/>
    <n v="0"/>
    <n v="0"/>
    <n v="0"/>
    <n v="1"/>
    <n v="1"/>
    <n v="40.675835749999997"/>
    <n v="-73.789127640000004"/>
  </r>
  <r>
    <x v="0"/>
    <x v="0"/>
    <x v="1"/>
    <n v="0"/>
    <m/>
    <n v="0"/>
    <n v="0"/>
    <n v="1"/>
    <n v="1"/>
    <n v="1"/>
    <n v="0"/>
    <n v="0"/>
    <n v="0"/>
    <n v="0"/>
    <n v="1"/>
    <n v="1"/>
    <n v="40.671997840000003"/>
    <n v="-73.80265833"/>
  </r>
  <r>
    <x v="0"/>
    <x v="0"/>
    <x v="1"/>
    <n v="0"/>
    <m/>
    <n v="0"/>
    <n v="0"/>
    <n v="1"/>
    <n v="1"/>
    <n v="1"/>
    <n v="0"/>
    <n v="0"/>
    <n v="0"/>
    <n v="0"/>
    <n v="1"/>
    <n v="1"/>
    <n v="40.671993919999998"/>
    <n v="-73.803577599999997"/>
  </r>
  <r>
    <x v="0"/>
    <x v="0"/>
    <x v="1"/>
    <n v="0"/>
    <m/>
    <n v="0"/>
    <n v="0"/>
    <n v="1"/>
    <n v="1"/>
    <n v="1"/>
    <n v="0"/>
    <n v="0"/>
    <n v="0"/>
    <n v="0"/>
    <n v="1"/>
    <n v="1"/>
    <n v="40.671971970000001"/>
    <n v="-73.803577660000002"/>
  </r>
  <r>
    <x v="0"/>
    <x v="0"/>
    <x v="1"/>
    <n v="0"/>
    <m/>
    <n v="0"/>
    <n v="0"/>
    <n v="1"/>
    <n v="1"/>
    <n v="1"/>
    <n v="0"/>
    <n v="0"/>
    <n v="0"/>
    <n v="0"/>
    <n v="1"/>
    <n v="1"/>
    <n v="40.670743459999997"/>
    <n v="-73.802647620000002"/>
  </r>
  <r>
    <x v="0"/>
    <x v="0"/>
    <x v="1"/>
    <n v="0"/>
    <m/>
    <n v="0"/>
    <n v="0"/>
    <n v="1"/>
    <n v="1"/>
    <n v="1"/>
    <n v="0"/>
    <n v="0"/>
    <n v="0"/>
    <n v="0"/>
    <n v="1"/>
    <n v="1"/>
    <n v="40.669727160000001"/>
    <n v="-73.789839079999993"/>
  </r>
  <r>
    <x v="0"/>
    <x v="0"/>
    <x v="1"/>
    <n v="0"/>
    <m/>
    <n v="0"/>
    <n v="0"/>
    <n v="1"/>
    <n v="1"/>
    <n v="1"/>
    <n v="0"/>
    <n v="0"/>
    <n v="0"/>
    <n v="0"/>
    <n v="1"/>
    <n v="1"/>
    <n v="40.672230579999997"/>
    <n v="-73.807178260000001"/>
  </r>
  <r>
    <x v="3"/>
    <x v="0"/>
    <x v="0"/>
    <d v="2016-02-29T00:00:00"/>
    <n v="2016.2"/>
    <n v="0"/>
    <n v="42"/>
    <n v="0"/>
    <n v="42"/>
    <n v="0.97674418604651159"/>
    <n v="0"/>
    <n v="0"/>
    <n v="1"/>
    <n v="0"/>
    <n v="43"/>
    <n v="43"/>
    <n v="40.680542369999998"/>
    <n v="-73.744135229999998"/>
  </r>
  <r>
    <x v="3"/>
    <x v="0"/>
    <x v="0"/>
    <d v="2016-02-29T00:00:00"/>
    <n v="2016.2"/>
    <n v="0"/>
    <n v="51"/>
    <n v="0"/>
    <n v="51"/>
    <n v="1"/>
    <n v="0"/>
    <n v="0"/>
    <n v="0"/>
    <n v="0"/>
    <n v="51"/>
    <n v="51"/>
    <n v="40.680503989999998"/>
    <n v="-73.744157009999995"/>
  </r>
  <r>
    <x v="0"/>
    <x v="0"/>
    <x v="1"/>
    <n v="0"/>
    <m/>
    <n v="0"/>
    <n v="0"/>
    <n v="1"/>
    <n v="1"/>
    <n v="1"/>
    <n v="0"/>
    <n v="0"/>
    <n v="0"/>
    <n v="0"/>
    <n v="1"/>
    <n v="1"/>
    <n v="40.67936959"/>
    <n v="-73.743793620000005"/>
  </r>
  <r>
    <x v="0"/>
    <x v="0"/>
    <x v="1"/>
    <n v="0"/>
    <m/>
    <n v="0"/>
    <n v="0"/>
    <n v="1"/>
    <n v="1"/>
    <n v="1"/>
    <n v="0"/>
    <n v="0"/>
    <n v="0"/>
    <n v="0"/>
    <n v="1"/>
    <n v="1"/>
    <m/>
    <m/>
  </r>
  <r>
    <x v="0"/>
    <x v="0"/>
    <x v="1"/>
    <n v="0"/>
    <m/>
    <n v="0"/>
    <n v="0"/>
    <n v="1"/>
    <n v="1"/>
    <n v="1"/>
    <n v="0"/>
    <n v="0"/>
    <n v="0"/>
    <n v="0"/>
    <n v="1"/>
    <n v="1"/>
    <n v="40.668798420000002"/>
    <n v="-73.804852280000006"/>
  </r>
  <r>
    <x v="4"/>
    <x v="0"/>
    <x v="0"/>
    <d v="2016-03-01T00:00:00"/>
    <n v="2016.3"/>
    <n v="0"/>
    <n v="0"/>
    <n v="19"/>
    <n v="19"/>
    <n v="0.95"/>
    <n v="0"/>
    <n v="0"/>
    <n v="1"/>
    <n v="20"/>
    <n v="0"/>
    <n v="20"/>
    <n v="40.674181040000001"/>
    <n v="-73.750883090000002"/>
  </r>
  <r>
    <x v="0"/>
    <x v="0"/>
    <x v="1"/>
    <n v="0"/>
    <m/>
    <n v="0"/>
    <n v="0"/>
    <n v="1"/>
    <n v="1"/>
    <n v="1"/>
    <n v="0"/>
    <n v="0"/>
    <n v="0"/>
    <n v="0"/>
    <n v="1"/>
    <n v="1"/>
    <n v="40.665017030000001"/>
    <n v="-73.779534029999994"/>
  </r>
  <r>
    <x v="0"/>
    <x v="0"/>
    <x v="1"/>
    <n v="0"/>
    <m/>
    <n v="0"/>
    <n v="0"/>
    <n v="1"/>
    <n v="1"/>
    <n v="1"/>
    <n v="0"/>
    <n v="0"/>
    <n v="0"/>
    <n v="0"/>
    <n v="1"/>
    <n v="1"/>
    <n v="40.663613490000003"/>
    <n v="-73.774791550000003"/>
  </r>
  <r>
    <x v="0"/>
    <x v="0"/>
    <x v="1"/>
    <n v="0"/>
    <m/>
    <n v="0"/>
    <n v="0"/>
    <n v="0"/>
    <n v="0"/>
    <n v="0"/>
    <n v="1"/>
    <n v="0"/>
    <n v="0"/>
    <n v="0"/>
    <n v="1"/>
    <n v="1"/>
    <n v="40.687263299999998"/>
    <n v="-73.798902810000001"/>
  </r>
  <r>
    <x v="0"/>
    <x v="0"/>
    <x v="1"/>
    <n v="0"/>
    <m/>
    <n v="0"/>
    <n v="0"/>
    <n v="1"/>
    <n v="1"/>
    <n v="1"/>
    <n v="0"/>
    <n v="0"/>
    <n v="0"/>
    <n v="0"/>
    <n v="1"/>
    <n v="1"/>
    <n v="40.675555979999999"/>
    <n v="-73.79225418"/>
  </r>
  <r>
    <x v="0"/>
    <x v="0"/>
    <x v="1"/>
    <n v="0"/>
    <m/>
    <n v="0"/>
    <n v="0"/>
    <n v="1"/>
    <n v="1"/>
    <n v="1"/>
    <n v="0"/>
    <n v="0"/>
    <n v="0"/>
    <n v="0"/>
    <n v="1"/>
    <n v="1"/>
    <n v="40.671658909999998"/>
    <n v="-73.791029829999999"/>
  </r>
  <r>
    <x v="0"/>
    <x v="0"/>
    <x v="1"/>
    <n v="0"/>
    <m/>
    <n v="0"/>
    <n v="0"/>
    <n v="1"/>
    <n v="1"/>
    <n v="1"/>
    <n v="0"/>
    <n v="0"/>
    <n v="0"/>
    <n v="0"/>
    <n v="1"/>
    <n v="1"/>
    <n v="40.67984491"/>
    <n v="-73.791613479999995"/>
  </r>
  <r>
    <x v="0"/>
    <x v="0"/>
    <x v="1"/>
    <n v="0"/>
    <m/>
    <n v="0"/>
    <n v="0"/>
    <n v="1"/>
    <n v="1"/>
    <n v="1"/>
    <n v="0"/>
    <n v="0"/>
    <n v="0"/>
    <n v="0"/>
    <n v="1"/>
    <n v="1"/>
    <n v="40.694855660000002"/>
    <n v="-73.785396390000002"/>
  </r>
  <r>
    <x v="0"/>
    <x v="0"/>
    <x v="1"/>
    <n v="0"/>
    <m/>
    <n v="0"/>
    <n v="0"/>
    <n v="1"/>
    <n v="1"/>
    <n v="1"/>
    <n v="0"/>
    <n v="0"/>
    <n v="0"/>
    <n v="0"/>
    <n v="1"/>
    <n v="1"/>
    <n v="40.683838209999998"/>
    <n v="-73.776789239999999"/>
  </r>
  <r>
    <x v="0"/>
    <x v="0"/>
    <x v="1"/>
    <n v="0"/>
    <m/>
    <n v="0"/>
    <n v="0"/>
    <n v="1"/>
    <n v="1"/>
    <n v="1"/>
    <n v="0"/>
    <n v="0"/>
    <n v="0"/>
    <n v="0"/>
    <n v="1"/>
    <n v="1"/>
    <n v="40.683414079999999"/>
    <n v="-73.776051519999996"/>
  </r>
  <r>
    <x v="0"/>
    <x v="0"/>
    <x v="1"/>
    <n v="0"/>
    <m/>
    <n v="0"/>
    <n v="0"/>
    <n v="1"/>
    <n v="1"/>
    <n v="1"/>
    <n v="0"/>
    <n v="0"/>
    <n v="0"/>
    <n v="0"/>
    <n v="1"/>
    <n v="1"/>
    <n v="40.66882262"/>
    <n v="-73.769013520000001"/>
  </r>
  <r>
    <x v="4"/>
    <x v="0"/>
    <x v="0"/>
    <d v="2016-03-02T00:00:00"/>
    <n v="2016.3"/>
    <n v="0"/>
    <n v="1"/>
    <n v="1"/>
    <n v="2"/>
    <n v="0.5"/>
    <n v="0"/>
    <n v="2"/>
    <n v="0"/>
    <n v="4"/>
    <n v="0"/>
    <n v="4"/>
    <n v="40.684230210000003"/>
    <n v="-73.773719560000004"/>
  </r>
  <r>
    <x v="0"/>
    <x v="0"/>
    <x v="1"/>
    <n v="0"/>
    <m/>
    <n v="0"/>
    <n v="0"/>
    <n v="0"/>
    <n v="0"/>
    <n v="0"/>
    <n v="1"/>
    <n v="0"/>
    <n v="0"/>
    <n v="0"/>
    <n v="1"/>
    <n v="1"/>
    <n v="40.684971820000001"/>
    <n v="-73.767100670000005"/>
  </r>
  <r>
    <x v="0"/>
    <x v="0"/>
    <x v="1"/>
    <n v="0"/>
    <m/>
    <n v="0"/>
    <n v="0"/>
    <n v="0"/>
    <n v="0"/>
    <n v="0"/>
    <n v="1"/>
    <n v="0"/>
    <n v="0"/>
    <n v="0"/>
    <n v="1"/>
    <n v="1"/>
    <n v="40.687143900000002"/>
    <n v="-73.767572650000005"/>
  </r>
  <r>
    <x v="4"/>
    <x v="0"/>
    <x v="0"/>
    <d v="2016-03-02T00:00:00"/>
    <n v="2016.3"/>
    <n v="0"/>
    <n v="2"/>
    <n v="3"/>
    <n v="5"/>
    <n v="0.7142857142857143"/>
    <n v="0"/>
    <n v="2"/>
    <n v="0"/>
    <n v="7"/>
    <n v="0"/>
    <n v="7"/>
    <n v="40.707132510000001"/>
    <n v="-73.782193660000004"/>
  </r>
  <r>
    <x v="4"/>
    <x v="0"/>
    <x v="0"/>
    <d v="2016-03-02T00:00:00"/>
    <n v="2016.3"/>
    <n v="0"/>
    <n v="2"/>
    <n v="5"/>
    <n v="7"/>
    <n v="0.875"/>
    <n v="0"/>
    <n v="1"/>
    <n v="0"/>
    <n v="8"/>
    <n v="0"/>
    <n v="8"/>
    <n v="40.690403799999999"/>
    <n v="-73.764431329999994"/>
  </r>
  <r>
    <x v="0"/>
    <x v="0"/>
    <x v="1"/>
    <n v="0"/>
    <m/>
    <n v="0"/>
    <n v="0"/>
    <n v="0"/>
    <n v="0"/>
    <n v="0"/>
    <n v="1"/>
    <n v="0"/>
    <n v="0"/>
    <n v="0"/>
    <n v="1"/>
    <n v="1"/>
    <n v="40.694637200000003"/>
    <n v="-73.76090035"/>
  </r>
  <r>
    <x v="0"/>
    <x v="0"/>
    <x v="1"/>
    <n v="0"/>
    <m/>
    <n v="0"/>
    <n v="0"/>
    <n v="1"/>
    <n v="1"/>
    <n v="1"/>
    <n v="0"/>
    <n v="0"/>
    <n v="0"/>
    <n v="0"/>
    <n v="1"/>
    <n v="1"/>
    <n v="40.69047827"/>
    <n v="-73.755394550000005"/>
  </r>
  <r>
    <x v="0"/>
    <x v="0"/>
    <x v="1"/>
    <n v="0"/>
    <m/>
    <n v="0"/>
    <n v="0"/>
    <n v="1"/>
    <n v="1"/>
    <n v="1"/>
    <n v="0"/>
    <n v="0"/>
    <n v="0"/>
    <n v="0"/>
    <n v="1"/>
    <n v="1"/>
    <n v="40.695314330000002"/>
    <n v="-73.755283050000003"/>
  </r>
  <r>
    <x v="0"/>
    <x v="0"/>
    <x v="1"/>
    <n v="0"/>
    <m/>
    <n v="0"/>
    <n v="0"/>
    <n v="1"/>
    <n v="1"/>
    <n v="1"/>
    <n v="0"/>
    <n v="0"/>
    <n v="0"/>
    <n v="0"/>
    <n v="1"/>
    <n v="1"/>
    <n v="40.691265819999998"/>
    <n v="-73.752734050000001"/>
  </r>
  <r>
    <x v="4"/>
    <x v="0"/>
    <x v="0"/>
    <d v="2016-03-02T00:00:00"/>
    <n v="2016.3"/>
    <n v="0"/>
    <n v="0"/>
    <n v="13"/>
    <n v="13"/>
    <n v="1"/>
    <n v="0"/>
    <n v="0"/>
    <n v="0"/>
    <n v="13"/>
    <n v="0"/>
    <n v="13"/>
    <n v="40.711823289999998"/>
    <n v="-73.758775439999994"/>
  </r>
  <r>
    <x v="0"/>
    <x v="0"/>
    <x v="1"/>
    <n v="0"/>
    <m/>
    <n v="0"/>
    <n v="0"/>
    <n v="1"/>
    <n v="1"/>
    <n v="1"/>
    <n v="0"/>
    <n v="0"/>
    <n v="0"/>
    <n v="0"/>
    <n v="1"/>
    <n v="1"/>
    <n v="40.704020559999996"/>
    <n v="-73.745073020000007"/>
  </r>
  <r>
    <x v="4"/>
    <x v="0"/>
    <x v="0"/>
    <d v="2016-03-02T00:00:00"/>
    <n v="2016.3"/>
    <n v="0"/>
    <n v="5"/>
    <n v="12"/>
    <n v="17"/>
    <n v="1"/>
    <n v="0"/>
    <n v="0"/>
    <n v="0"/>
    <n v="17"/>
    <n v="0"/>
    <n v="17"/>
    <n v="40.705480950000002"/>
    <n v="-73.743913280000001"/>
  </r>
  <r>
    <x v="0"/>
    <x v="0"/>
    <x v="0"/>
    <d v="2016-03-04T00:00:00"/>
    <n v="2016.3"/>
    <n v="0"/>
    <n v="0"/>
    <n v="1"/>
    <n v="1"/>
    <n v="1"/>
    <n v="0"/>
    <n v="0"/>
    <n v="0"/>
    <n v="0"/>
    <n v="1"/>
    <n v="1"/>
    <n v="40.704995750000002"/>
    <n v="-73.741736669999995"/>
  </r>
  <r>
    <x v="0"/>
    <x v="0"/>
    <x v="1"/>
    <n v="0"/>
    <m/>
    <n v="0"/>
    <n v="0"/>
    <n v="1"/>
    <n v="1"/>
    <n v="1"/>
    <n v="0"/>
    <n v="0"/>
    <n v="0"/>
    <n v="0"/>
    <n v="1"/>
    <n v="1"/>
    <n v="40.67217625"/>
    <n v="-73.755490510000001"/>
  </r>
  <r>
    <x v="0"/>
    <x v="0"/>
    <x v="1"/>
    <n v="0"/>
    <m/>
    <n v="0"/>
    <n v="0"/>
    <n v="1"/>
    <n v="1"/>
    <n v="1"/>
    <n v="0"/>
    <n v="0"/>
    <n v="0"/>
    <n v="0"/>
    <n v="1"/>
    <n v="1"/>
    <n v="40.682092179999998"/>
    <n v="-73.746166389999999"/>
  </r>
  <r>
    <x v="0"/>
    <x v="0"/>
    <x v="0"/>
    <d v="2016-03-04T00:00:00"/>
    <n v="2016.3"/>
    <n v="1"/>
    <n v="0"/>
    <n v="0"/>
    <n v="1"/>
    <n v="1"/>
    <n v="0"/>
    <n v="0"/>
    <n v="0"/>
    <n v="0"/>
    <n v="1"/>
    <n v="1"/>
    <n v="40.677636749999998"/>
    <n v="-73.748371739999996"/>
  </r>
  <r>
    <x v="0"/>
    <x v="0"/>
    <x v="1"/>
    <n v="0"/>
    <m/>
    <n v="0"/>
    <n v="0"/>
    <n v="1"/>
    <n v="1"/>
    <n v="1"/>
    <n v="0"/>
    <n v="0"/>
    <n v="0"/>
    <n v="0"/>
    <n v="1"/>
    <n v="1"/>
    <n v="40.666769219999999"/>
    <n v="-73.754295560000003"/>
  </r>
  <r>
    <x v="1"/>
    <x v="0"/>
    <x v="0"/>
    <d v="2016-03-04T00:00:00"/>
    <n v="2016.3"/>
    <n v="0"/>
    <n v="0"/>
    <n v="2"/>
    <n v="2"/>
    <n v="1"/>
    <n v="0"/>
    <n v="0"/>
    <n v="0"/>
    <n v="0"/>
    <n v="2"/>
    <n v="2"/>
    <n v="40.706102389999998"/>
    <n v="-73.733523309999995"/>
  </r>
  <r>
    <x v="0"/>
    <x v="0"/>
    <x v="1"/>
    <n v="0"/>
    <m/>
    <n v="0"/>
    <n v="0"/>
    <n v="1"/>
    <n v="1"/>
    <n v="1"/>
    <n v="0"/>
    <n v="0"/>
    <n v="0"/>
    <n v="0"/>
    <n v="1"/>
    <n v="1"/>
    <n v="40.667114699999999"/>
    <n v="-73.746537000000004"/>
  </r>
  <r>
    <x v="2"/>
    <x v="1"/>
    <x v="0"/>
    <d v="2016-03-08T00:00:00"/>
    <n v="2016.3"/>
    <n v="0"/>
    <n v="0"/>
    <n v="1"/>
    <n v="1"/>
    <n v="1"/>
    <n v="0"/>
    <n v="0"/>
    <n v="0"/>
    <n v="0"/>
    <n v="1"/>
    <n v="1"/>
    <n v="40.675524260000003"/>
    <n v="-73.730624379999995"/>
  </r>
  <r>
    <x v="0"/>
    <x v="0"/>
    <x v="1"/>
    <n v="0"/>
    <m/>
    <n v="0"/>
    <n v="0"/>
    <n v="0"/>
    <n v="0"/>
    <n v="0"/>
    <n v="1"/>
    <n v="0"/>
    <n v="0"/>
    <n v="0"/>
    <n v="1"/>
    <n v="1"/>
    <n v="40.758972780000001"/>
    <n v="-73.866840139999994"/>
  </r>
  <r>
    <x v="0"/>
    <x v="0"/>
    <x v="1"/>
    <n v="0"/>
    <m/>
    <n v="0"/>
    <n v="0"/>
    <n v="0"/>
    <n v="0"/>
    <n v="0"/>
    <n v="1"/>
    <n v="0"/>
    <n v="0"/>
    <n v="0"/>
    <n v="1"/>
    <n v="1"/>
    <n v="40.720156600000003"/>
    <n v="-73.805261079999994"/>
  </r>
  <r>
    <x v="0"/>
    <x v="0"/>
    <x v="1"/>
    <n v="0"/>
    <m/>
    <n v="0"/>
    <n v="0"/>
    <n v="1"/>
    <n v="1"/>
    <n v="1"/>
    <n v="0"/>
    <n v="0"/>
    <n v="0"/>
    <n v="0"/>
    <n v="1"/>
    <n v="1"/>
    <n v="40.708645439999998"/>
    <n v="-73.792908510000004"/>
  </r>
  <r>
    <x v="0"/>
    <x v="0"/>
    <x v="1"/>
    <n v="0"/>
    <m/>
    <n v="0"/>
    <n v="0"/>
    <n v="0"/>
    <n v="0"/>
    <n v="0"/>
    <n v="1"/>
    <n v="0"/>
    <n v="0"/>
    <n v="0"/>
    <n v="1"/>
    <n v="1"/>
    <n v="40.719645810000003"/>
    <n v="-73.756131670000002"/>
  </r>
  <r>
    <x v="0"/>
    <x v="0"/>
    <x v="1"/>
    <n v="0"/>
    <m/>
    <n v="0"/>
    <n v="0"/>
    <n v="1"/>
    <n v="1"/>
    <n v="1"/>
    <n v="0"/>
    <n v="0"/>
    <n v="0"/>
    <n v="0"/>
    <n v="1"/>
    <n v="1"/>
    <n v="40.699794439999998"/>
    <n v="-73.812652470000003"/>
  </r>
  <r>
    <x v="2"/>
    <x v="1"/>
    <x v="0"/>
    <d v="2016-03-15T00:00:00"/>
    <n v="2016.3"/>
    <n v="0"/>
    <n v="0"/>
    <n v="1"/>
    <n v="1"/>
    <n v="1"/>
    <n v="0"/>
    <n v="0"/>
    <n v="0"/>
    <n v="0"/>
    <n v="1"/>
    <n v="1"/>
    <n v="40.636000039999999"/>
    <n v="-74.160203580000001"/>
  </r>
  <r>
    <x v="2"/>
    <x v="0"/>
    <x v="1"/>
    <n v="0"/>
    <m/>
    <n v="0"/>
    <n v="1"/>
    <n v="0"/>
    <n v="1"/>
    <n v="1"/>
    <n v="0"/>
    <n v="0"/>
    <n v="0"/>
    <n v="0"/>
    <n v="1"/>
    <n v="1"/>
    <m/>
    <m/>
  </r>
  <r>
    <x v="0"/>
    <x v="1"/>
    <x v="0"/>
    <d v="2016-03-16T00:00:00"/>
    <n v="2016.3"/>
    <n v="0"/>
    <n v="0"/>
    <n v="1"/>
    <n v="1"/>
    <n v="1"/>
    <n v="0"/>
    <n v="0"/>
    <n v="0"/>
    <n v="0"/>
    <n v="1"/>
    <n v="1"/>
    <m/>
    <m/>
  </r>
  <r>
    <x v="2"/>
    <x v="1"/>
    <x v="0"/>
    <d v="2016-03-16T00:00:00"/>
    <n v="2016.3"/>
    <n v="0"/>
    <n v="0"/>
    <n v="1"/>
    <n v="1"/>
    <n v="1"/>
    <n v="0"/>
    <n v="0"/>
    <n v="0"/>
    <n v="0"/>
    <n v="1"/>
    <n v="1"/>
    <m/>
    <m/>
  </r>
  <r>
    <x v="3"/>
    <x v="1"/>
    <x v="0"/>
    <d v="2016-03-17T00:00:00"/>
    <n v="2016.3"/>
    <n v="0"/>
    <n v="0"/>
    <n v="1"/>
    <n v="1"/>
    <n v="1"/>
    <n v="0"/>
    <n v="0"/>
    <n v="0"/>
    <n v="0"/>
    <n v="1"/>
    <n v="1"/>
    <m/>
    <m/>
  </r>
  <r>
    <x v="0"/>
    <x v="1"/>
    <x v="0"/>
    <d v="2016-03-18T00:00:00"/>
    <n v="2016.3"/>
    <n v="0"/>
    <n v="0"/>
    <n v="0"/>
    <n v="0"/>
    <n v="0"/>
    <n v="1"/>
    <n v="0"/>
    <n v="0"/>
    <n v="0"/>
    <n v="1"/>
    <n v="1"/>
    <m/>
    <m/>
  </r>
  <r>
    <x v="1"/>
    <x v="1"/>
    <x v="0"/>
    <d v="2016-03-24T00:00:00"/>
    <n v="2016.3"/>
    <n v="0"/>
    <n v="0"/>
    <n v="1"/>
    <n v="1"/>
    <n v="1"/>
    <n v="0"/>
    <n v="0"/>
    <n v="0"/>
    <n v="0"/>
    <n v="1"/>
    <n v="1"/>
    <m/>
    <m/>
  </r>
  <r>
    <x v="0"/>
    <x v="1"/>
    <x v="0"/>
    <d v="2016-03-24T00:00:00"/>
    <n v="2016.3"/>
    <n v="0"/>
    <n v="0"/>
    <n v="1"/>
    <n v="1"/>
    <n v="1"/>
    <n v="0"/>
    <n v="0"/>
    <n v="0"/>
    <n v="0"/>
    <n v="1"/>
    <n v="1"/>
    <m/>
    <m/>
  </r>
  <r>
    <x v="1"/>
    <x v="1"/>
    <x v="0"/>
    <d v="2016-03-25T00:00:00"/>
    <n v="2016.3"/>
    <n v="0"/>
    <n v="0"/>
    <n v="0"/>
    <n v="0"/>
    <n v="0"/>
    <n v="67"/>
    <n v="7"/>
    <n v="1"/>
    <n v="0"/>
    <n v="75"/>
    <n v="99"/>
    <m/>
    <m/>
  </r>
  <r>
    <x v="3"/>
    <x v="1"/>
    <x v="0"/>
    <d v="2016-03-29T00:00:00"/>
    <n v="2016.3"/>
    <n v="0"/>
    <n v="0"/>
    <n v="1"/>
    <n v="1"/>
    <n v="1"/>
    <n v="0"/>
    <n v="0"/>
    <n v="0"/>
    <n v="0"/>
    <n v="1"/>
    <n v="1"/>
    <m/>
    <m/>
  </r>
  <r>
    <x v="1"/>
    <x v="1"/>
    <x v="0"/>
    <d v="2016-03-29T00:00:00"/>
    <n v="2016.3"/>
    <n v="0"/>
    <n v="0"/>
    <n v="1"/>
    <n v="1"/>
    <n v="1"/>
    <n v="0"/>
    <n v="0"/>
    <n v="0"/>
    <n v="0"/>
    <n v="1"/>
    <n v="1"/>
    <m/>
    <m/>
  </r>
  <r>
    <x v="3"/>
    <x v="1"/>
    <x v="0"/>
    <d v="2016-03-31T00:00:00"/>
    <n v="2016.3"/>
    <n v="0"/>
    <n v="0"/>
    <n v="1"/>
    <n v="1"/>
    <n v="1"/>
    <n v="0"/>
    <n v="0"/>
    <n v="0"/>
    <n v="0"/>
    <n v="1"/>
    <n v="1"/>
    <m/>
    <m/>
  </r>
  <r>
    <x v="0"/>
    <x v="1"/>
    <x v="0"/>
    <d v="2016-03-31T00:00:00"/>
    <n v="2016.3"/>
    <n v="0"/>
    <n v="0"/>
    <n v="1"/>
    <n v="1"/>
    <n v="1"/>
    <n v="0"/>
    <n v="0"/>
    <n v="0"/>
    <n v="0"/>
    <n v="1"/>
    <n v="1"/>
    <m/>
    <m/>
  </r>
  <r>
    <x v="1"/>
    <x v="0"/>
    <x v="0"/>
    <d v="2016-03-31T00:00:00"/>
    <n v="2016.3"/>
    <n v="0"/>
    <n v="0"/>
    <n v="2"/>
    <n v="2"/>
    <n v="1"/>
    <n v="0"/>
    <n v="0"/>
    <n v="0"/>
    <n v="0"/>
    <n v="2"/>
    <n v="2"/>
    <m/>
    <m/>
  </r>
  <r>
    <x v="0"/>
    <x v="0"/>
    <x v="0"/>
    <d v="2016-04-01T00:00:00"/>
    <n v="2016.4"/>
    <n v="0"/>
    <n v="0"/>
    <n v="1"/>
    <n v="1"/>
    <n v="1"/>
    <n v="0"/>
    <n v="0"/>
    <n v="0"/>
    <n v="0"/>
    <n v="1"/>
    <n v="1"/>
    <m/>
    <m/>
  </r>
  <r>
    <x v="0"/>
    <x v="0"/>
    <x v="0"/>
    <d v="2016-04-01T00:00:00"/>
    <n v="2016.4"/>
    <n v="0"/>
    <n v="0"/>
    <n v="1"/>
    <n v="1"/>
    <n v="1"/>
    <n v="0"/>
    <n v="0"/>
    <n v="0"/>
    <n v="0"/>
    <n v="1"/>
    <n v="1"/>
    <m/>
    <m/>
  </r>
  <r>
    <x v="3"/>
    <x v="0"/>
    <x v="0"/>
    <d v="2016-04-01T00:00:00"/>
    <n v="2016.4"/>
    <n v="0"/>
    <n v="0"/>
    <n v="0"/>
    <n v="0"/>
    <n v="0"/>
    <n v="2"/>
    <n v="0"/>
    <n v="0"/>
    <n v="0"/>
    <n v="2"/>
    <n v="2"/>
    <m/>
    <m/>
  </r>
  <r>
    <x v="1"/>
    <x v="0"/>
    <x v="0"/>
    <d v="2016-04-01T00:00:00"/>
    <n v="2016.4"/>
    <n v="0"/>
    <n v="0"/>
    <n v="0"/>
    <n v="0"/>
    <n v="0"/>
    <n v="0"/>
    <n v="0"/>
    <n v="0"/>
    <n v="0"/>
    <n v="0"/>
    <n v="6"/>
    <m/>
    <m/>
  </r>
  <r>
    <x v="1"/>
    <x v="0"/>
    <x v="0"/>
    <d v="2016-04-01T00:00:00"/>
    <n v="2016.4"/>
    <n v="0"/>
    <n v="0"/>
    <n v="5"/>
    <n v="5"/>
    <n v="0.83333333333333337"/>
    <n v="1"/>
    <n v="0"/>
    <n v="0"/>
    <n v="6"/>
    <n v="0"/>
    <n v="6"/>
    <m/>
    <m/>
  </r>
  <r>
    <x v="1"/>
    <x v="0"/>
    <x v="0"/>
    <d v="2016-04-01T00:00:00"/>
    <n v="2016.4"/>
    <n v="0"/>
    <n v="0"/>
    <n v="4"/>
    <n v="4"/>
    <n v="0.5"/>
    <n v="4"/>
    <n v="0"/>
    <n v="0"/>
    <n v="8"/>
    <n v="0"/>
    <n v="8"/>
    <m/>
    <m/>
  </r>
  <r>
    <x v="1"/>
    <x v="0"/>
    <x v="0"/>
    <d v="2016-04-01T00:00:00"/>
    <n v="2016.4"/>
    <n v="0"/>
    <n v="0"/>
    <n v="12"/>
    <n v="12"/>
    <n v="1"/>
    <n v="0"/>
    <n v="0"/>
    <n v="0"/>
    <n v="12"/>
    <n v="0"/>
    <n v="12"/>
    <m/>
    <m/>
  </r>
  <r>
    <x v="1"/>
    <x v="0"/>
    <x v="0"/>
    <d v="2016-04-01T00:00:00"/>
    <n v="2016.4"/>
    <n v="0"/>
    <n v="0"/>
    <n v="15"/>
    <n v="15"/>
    <n v="0.9375"/>
    <n v="0"/>
    <n v="0"/>
    <n v="1"/>
    <n v="16"/>
    <n v="0"/>
    <n v="16"/>
    <m/>
    <m/>
  </r>
  <r>
    <x v="1"/>
    <x v="0"/>
    <x v="0"/>
    <d v="2016-04-01T00:00:00"/>
    <n v="2016.4"/>
    <n v="0"/>
    <n v="0"/>
    <n v="16"/>
    <n v="16"/>
    <n v="1"/>
    <n v="0"/>
    <n v="0"/>
    <n v="0"/>
    <n v="16"/>
    <n v="0"/>
    <n v="16"/>
    <m/>
    <m/>
  </r>
  <r>
    <x v="1"/>
    <x v="0"/>
    <x v="0"/>
    <d v="2016-04-01T00:00:00"/>
    <n v="2016.4"/>
    <n v="0"/>
    <n v="0"/>
    <n v="19"/>
    <n v="19"/>
    <n v="0.61290322580645162"/>
    <n v="12"/>
    <n v="0"/>
    <n v="0"/>
    <n v="31"/>
    <n v="0"/>
    <n v="31"/>
    <m/>
    <m/>
  </r>
  <r>
    <x v="2"/>
    <x v="1"/>
    <x v="0"/>
    <d v="2016-04-04T00:00:00"/>
    <n v="2016.4"/>
    <n v="0"/>
    <n v="0"/>
    <n v="1"/>
    <n v="1"/>
    <n v="1"/>
    <n v="0"/>
    <n v="0"/>
    <n v="0"/>
    <n v="0"/>
    <n v="1"/>
    <n v="1"/>
    <m/>
    <m/>
  </r>
  <r>
    <x v="3"/>
    <x v="1"/>
    <x v="0"/>
    <d v="2016-04-07T00:00:00"/>
    <n v="2016.4"/>
    <n v="0"/>
    <n v="1"/>
    <n v="0"/>
    <n v="1"/>
    <n v="1"/>
    <n v="0"/>
    <n v="0"/>
    <n v="0"/>
    <n v="0"/>
    <n v="1"/>
    <n v="1"/>
    <m/>
    <m/>
  </r>
  <r>
    <x v="4"/>
    <x v="0"/>
    <x v="0"/>
    <d v="2016-04-08T00:00:00"/>
    <n v="2016.4"/>
    <n v="0"/>
    <n v="0"/>
    <n v="0"/>
    <n v="0"/>
    <n v="0"/>
    <n v="19"/>
    <n v="0"/>
    <n v="0"/>
    <n v="0"/>
    <n v="19"/>
    <n v="19"/>
    <m/>
    <m/>
  </r>
  <r>
    <x v="0"/>
    <x v="1"/>
    <x v="0"/>
    <d v="2016-04-14T00:00:00"/>
    <n v="2016.4"/>
    <n v="0"/>
    <n v="0"/>
    <n v="1"/>
    <n v="1"/>
    <n v="1"/>
    <n v="0"/>
    <n v="0"/>
    <n v="0"/>
    <n v="0"/>
    <n v="1"/>
    <n v="1"/>
    <m/>
    <m/>
  </r>
  <r>
    <x v="0"/>
    <x v="1"/>
    <x v="0"/>
    <d v="2016-04-15T00:00:00"/>
    <n v="2016.4"/>
    <n v="0"/>
    <n v="0"/>
    <n v="1"/>
    <n v="1"/>
    <n v="1"/>
    <n v="0"/>
    <n v="0"/>
    <n v="0"/>
    <n v="0"/>
    <n v="1"/>
    <n v="1"/>
    <m/>
    <m/>
  </r>
  <r>
    <x v="0"/>
    <x v="1"/>
    <x v="0"/>
    <d v="2016-04-15T00:00:00"/>
    <n v="2016.4"/>
    <n v="0"/>
    <n v="0"/>
    <n v="1"/>
    <n v="1"/>
    <n v="1"/>
    <n v="0"/>
    <n v="0"/>
    <n v="0"/>
    <n v="0"/>
    <n v="1"/>
    <n v="1"/>
    <m/>
    <m/>
  </r>
  <r>
    <x v="4"/>
    <x v="1"/>
    <x v="0"/>
    <d v="2016-04-15T00:00:00"/>
    <n v="2016.4"/>
    <n v="8"/>
    <n v="0"/>
    <n v="11"/>
    <n v="19"/>
    <n v="0.34545454545454546"/>
    <n v="0"/>
    <n v="3"/>
    <n v="1"/>
    <n v="23"/>
    <n v="0"/>
    <n v="55"/>
    <m/>
    <m/>
  </r>
  <r>
    <x v="1"/>
    <x v="0"/>
    <x v="0"/>
    <d v="2016-04-15T00:00:00"/>
    <n v="2016.4"/>
    <n v="0"/>
    <n v="0"/>
    <n v="3"/>
    <n v="3"/>
    <n v="1"/>
    <n v="0"/>
    <n v="0"/>
    <n v="0"/>
    <n v="0"/>
    <n v="3"/>
    <n v="3"/>
    <m/>
    <m/>
  </r>
  <r>
    <x v="3"/>
    <x v="0"/>
    <x v="1"/>
    <n v="0"/>
    <m/>
    <n v="0"/>
    <n v="0"/>
    <n v="2"/>
    <n v="2"/>
    <n v="1"/>
    <n v="0"/>
    <n v="0"/>
    <n v="0"/>
    <n v="2"/>
    <n v="0"/>
    <n v="2"/>
    <n v="40.829608739999998"/>
    <n v="-73.896538899999996"/>
  </r>
  <r>
    <x v="3"/>
    <x v="0"/>
    <x v="1"/>
    <n v="0"/>
    <m/>
    <n v="0"/>
    <n v="0"/>
    <n v="1"/>
    <n v="1"/>
    <n v="0.5"/>
    <n v="1"/>
    <n v="0"/>
    <n v="0"/>
    <n v="2"/>
    <n v="0"/>
    <n v="2"/>
    <n v="40.853195620000001"/>
    <n v="-73.915309809999997"/>
  </r>
  <r>
    <x v="3"/>
    <x v="0"/>
    <x v="1"/>
    <n v="0"/>
    <m/>
    <n v="0"/>
    <n v="0"/>
    <n v="0"/>
    <n v="0"/>
    <n v="0"/>
    <n v="2"/>
    <n v="0"/>
    <n v="0"/>
    <n v="0"/>
    <n v="2"/>
    <n v="2"/>
    <m/>
    <m/>
  </r>
  <r>
    <x v="0"/>
    <x v="1"/>
    <x v="0"/>
    <d v="2016-04-18T00:00:00"/>
    <n v="2016.4"/>
    <n v="0"/>
    <n v="0"/>
    <n v="1"/>
    <n v="1"/>
    <n v="1"/>
    <n v="0"/>
    <n v="0"/>
    <n v="0"/>
    <n v="0"/>
    <n v="1"/>
    <n v="1"/>
    <m/>
    <m/>
  </r>
  <r>
    <x v="3"/>
    <x v="0"/>
    <x v="0"/>
    <d v="2016-04-18T00:00:00"/>
    <n v="2016.4"/>
    <n v="0"/>
    <n v="48"/>
    <n v="0"/>
    <n v="48"/>
    <n v="0.97959183673469385"/>
    <n v="0"/>
    <n v="0"/>
    <n v="1"/>
    <n v="1"/>
    <n v="48"/>
    <n v="49"/>
    <m/>
    <m/>
  </r>
  <r>
    <x v="3"/>
    <x v="1"/>
    <x v="0"/>
    <d v="2016-04-19T00:00:00"/>
    <n v="2016.4"/>
    <n v="0"/>
    <n v="0"/>
    <n v="1"/>
    <n v="1"/>
    <n v="1"/>
    <n v="0"/>
    <n v="0"/>
    <n v="0"/>
    <n v="0"/>
    <n v="1"/>
    <n v="1"/>
    <m/>
    <m/>
  </r>
  <r>
    <x v="1"/>
    <x v="1"/>
    <x v="0"/>
    <d v="2016-04-22T00:00:00"/>
    <n v="2016.4"/>
    <n v="0"/>
    <n v="11"/>
    <n v="72"/>
    <n v="83"/>
    <n v="0.98809523809523814"/>
    <n v="0"/>
    <n v="0"/>
    <n v="1"/>
    <n v="84"/>
    <n v="0"/>
    <n v="84"/>
    <m/>
    <m/>
  </r>
  <r>
    <x v="1"/>
    <x v="1"/>
    <x v="0"/>
    <d v="2016-04-25T00:00:00"/>
    <n v="2016.4"/>
    <n v="0"/>
    <n v="89"/>
    <n v="0"/>
    <n v="89"/>
    <n v="0.98888888888888893"/>
    <n v="0"/>
    <n v="0"/>
    <n v="1"/>
    <n v="90"/>
    <n v="0"/>
    <n v="90"/>
    <m/>
    <m/>
  </r>
  <r>
    <x v="3"/>
    <x v="1"/>
    <x v="0"/>
    <d v="2016-04-26T00:00:00"/>
    <n v="2016.4"/>
    <n v="0"/>
    <n v="0"/>
    <n v="1"/>
    <n v="1"/>
    <n v="1"/>
    <n v="0"/>
    <n v="0"/>
    <n v="0"/>
    <n v="0"/>
    <n v="1"/>
    <n v="1"/>
    <m/>
    <m/>
  </r>
  <r>
    <x v="2"/>
    <x v="1"/>
    <x v="0"/>
    <d v="2016-04-29T00:00:00"/>
    <n v="2016.4"/>
    <n v="0"/>
    <n v="0"/>
    <n v="1"/>
    <n v="1"/>
    <n v="1"/>
    <n v="0"/>
    <n v="0"/>
    <n v="0"/>
    <n v="0"/>
    <n v="1"/>
    <n v="1"/>
    <m/>
    <m/>
  </r>
  <r>
    <x v="3"/>
    <x v="0"/>
    <x v="0"/>
    <d v="2016-04-29T00:00:00"/>
    <n v="2016.4"/>
    <n v="0"/>
    <n v="0"/>
    <n v="1"/>
    <n v="1"/>
    <n v="1"/>
    <n v="0"/>
    <n v="0"/>
    <n v="0"/>
    <n v="0"/>
    <n v="1"/>
    <n v="1"/>
    <m/>
    <m/>
  </r>
  <r>
    <x v="3"/>
    <x v="1"/>
    <x v="0"/>
    <d v="2016-05-05T00:00:00"/>
    <n v="2016.5"/>
    <n v="0"/>
    <n v="0"/>
    <n v="1"/>
    <n v="1"/>
    <n v="1"/>
    <n v="0"/>
    <n v="0"/>
    <n v="0"/>
    <n v="0"/>
    <n v="1"/>
    <n v="1"/>
    <m/>
    <m/>
  </r>
  <r>
    <x v="1"/>
    <x v="1"/>
    <x v="0"/>
    <d v="2016-05-06T00:00:00"/>
    <n v="2016.5"/>
    <n v="0"/>
    <n v="0"/>
    <n v="1"/>
    <n v="1"/>
    <n v="1"/>
    <n v="0"/>
    <n v="0"/>
    <n v="0"/>
    <n v="0"/>
    <n v="1"/>
    <n v="1"/>
    <m/>
    <m/>
  </r>
  <r>
    <x v="1"/>
    <x v="1"/>
    <x v="0"/>
    <d v="2016-05-06T00:00:00"/>
    <n v="2016.5"/>
    <n v="0"/>
    <n v="13"/>
    <n v="19"/>
    <n v="32"/>
    <n v="1"/>
    <n v="0"/>
    <n v="0"/>
    <n v="0"/>
    <n v="32"/>
    <n v="0"/>
    <n v="32"/>
    <m/>
    <m/>
  </r>
  <r>
    <x v="3"/>
    <x v="1"/>
    <x v="0"/>
    <d v="2016-05-09T00:00:00"/>
    <n v="2016.5"/>
    <n v="0"/>
    <n v="0"/>
    <n v="1"/>
    <n v="1"/>
    <n v="1"/>
    <n v="0"/>
    <n v="0"/>
    <n v="0"/>
    <n v="0"/>
    <n v="1"/>
    <n v="1"/>
    <m/>
    <m/>
  </r>
  <r>
    <x v="1"/>
    <x v="1"/>
    <x v="0"/>
    <d v="2016-05-10T00:00:00"/>
    <n v="2016.5"/>
    <n v="0"/>
    <n v="0"/>
    <n v="1"/>
    <n v="1"/>
    <n v="1"/>
    <n v="0"/>
    <n v="0"/>
    <n v="0"/>
    <n v="0"/>
    <n v="1"/>
    <n v="1"/>
    <m/>
    <m/>
  </r>
  <r>
    <x v="2"/>
    <x v="1"/>
    <x v="0"/>
    <d v="2016-05-10T00:00:00"/>
    <n v="2016.5"/>
    <n v="0"/>
    <n v="0"/>
    <n v="1"/>
    <n v="1"/>
    <n v="1"/>
    <n v="0"/>
    <n v="0"/>
    <n v="0"/>
    <n v="0"/>
    <n v="1"/>
    <n v="1"/>
    <m/>
    <m/>
  </r>
  <r>
    <x v="2"/>
    <x v="1"/>
    <x v="0"/>
    <d v="2016-05-12T00:00:00"/>
    <n v="2016.5"/>
    <n v="0"/>
    <n v="0"/>
    <n v="1"/>
    <n v="1"/>
    <n v="1"/>
    <n v="0"/>
    <n v="0"/>
    <n v="0"/>
    <n v="0"/>
    <n v="1"/>
    <n v="1"/>
    <m/>
    <m/>
  </r>
  <r>
    <x v="1"/>
    <x v="0"/>
    <x v="0"/>
    <d v="2016-05-12T00:00:00"/>
    <n v="2016.5"/>
    <n v="0"/>
    <n v="1"/>
    <n v="28"/>
    <n v="29"/>
    <n v="0.70731707317073167"/>
    <n v="11"/>
    <n v="0"/>
    <n v="1"/>
    <n v="41"/>
    <n v="0"/>
    <n v="41"/>
    <m/>
    <m/>
  </r>
  <r>
    <x v="3"/>
    <x v="0"/>
    <x v="0"/>
    <d v="2016-05-13T00:00:00"/>
    <n v="2016.5"/>
    <n v="0"/>
    <n v="0"/>
    <n v="8"/>
    <n v="8"/>
    <n v="0.88888888888888884"/>
    <n v="0"/>
    <n v="0"/>
    <n v="1"/>
    <n v="9"/>
    <n v="0"/>
    <n v="9"/>
    <m/>
    <m/>
  </r>
  <r>
    <x v="1"/>
    <x v="0"/>
    <x v="1"/>
    <n v="0"/>
    <m/>
    <n v="0"/>
    <n v="2"/>
    <n v="0"/>
    <n v="2"/>
    <n v="1"/>
    <n v="0"/>
    <n v="0"/>
    <n v="0"/>
    <n v="2"/>
    <n v="0"/>
    <n v="2"/>
    <n v="40.689585610000002"/>
    <n v="-73.920789429999999"/>
  </r>
  <r>
    <x v="1"/>
    <x v="0"/>
    <x v="1"/>
    <n v="0"/>
    <m/>
    <n v="1"/>
    <n v="1"/>
    <n v="0"/>
    <n v="2"/>
    <n v="1"/>
    <n v="0"/>
    <n v="0"/>
    <n v="0"/>
    <n v="2"/>
    <n v="0"/>
    <n v="2"/>
    <n v="40.683731430000002"/>
    <n v="-73.91015994"/>
  </r>
  <r>
    <x v="1"/>
    <x v="0"/>
    <x v="1"/>
    <n v="0"/>
    <m/>
    <n v="0"/>
    <n v="0"/>
    <n v="2"/>
    <n v="2"/>
    <n v="1"/>
    <n v="0"/>
    <n v="0"/>
    <n v="0"/>
    <n v="2"/>
    <n v="0"/>
    <n v="2"/>
    <n v="40.674144660000003"/>
    <n v="-73.952892759999997"/>
  </r>
  <r>
    <x v="1"/>
    <x v="0"/>
    <x v="1"/>
    <n v="0"/>
    <m/>
    <n v="0"/>
    <n v="2"/>
    <n v="0"/>
    <n v="2"/>
    <n v="1"/>
    <n v="0"/>
    <n v="0"/>
    <n v="0"/>
    <n v="2"/>
    <n v="0"/>
    <n v="2"/>
    <n v="40.676585189999997"/>
    <n v="-73.878530440000006"/>
  </r>
  <r>
    <x v="1"/>
    <x v="0"/>
    <x v="1"/>
    <n v="0"/>
    <m/>
    <n v="0"/>
    <n v="2"/>
    <n v="0"/>
    <n v="2"/>
    <n v="1"/>
    <n v="0"/>
    <n v="0"/>
    <n v="0"/>
    <n v="2"/>
    <n v="0"/>
    <n v="2"/>
    <n v="40.693585239999997"/>
    <n v="-73.945230469999998"/>
  </r>
  <r>
    <x v="3"/>
    <x v="0"/>
    <x v="0"/>
    <d v="2016-05-13T00:00:00"/>
    <n v="2016.5"/>
    <n v="0"/>
    <n v="3"/>
    <n v="6"/>
    <n v="9"/>
    <n v="1"/>
    <n v="0"/>
    <n v="0"/>
    <n v="0"/>
    <n v="9"/>
    <n v="0"/>
    <n v="9"/>
    <n v="40.685262379999998"/>
    <n v="-74.002578040000003"/>
  </r>
  <r>
    <x v="1"/>
    <x v="0"/>
    <x v="1"/>
    <n v="0"/>
    <m/>
    <n v="0"/>
    <n v="2"/>
    <n v="0"/>
    <n v="2"/>
    <n v="1"/>
    <n v="0"/>
    <n v="0"/>
    <n v="0"/>
    <n v="2"/>
    <n v="0"/>
    <n v="2"/>
    <n v="40.672680069999998"/>
    <n v="-73.876612489999999"/>
  </r>
  <r>
    <x v="1"/>
    <x v="0"/>
    <x v="1"/>
    <n v="0"/>
    <m/>
    <n v="0"/>
    <n v="2"/>
    <n v="0"/>
    <n v="2"/>
    <n v="1"/>
    <n v="0"/>
    <n v="0"/>
    <n v="0"/>
    <n v="2"/>
    <n v="0"/>
    <n v="2"/>
    <n v="40.667934799999998"/>
    <n v="-73.899662649999996"/>
  </r>
  <r>
    <x v="1"/>
    <x v="0"/>
    <x v="1"/>
    <n v="0"/>
    <m/>
    <n v="0"/>
    <n v="0"/>
    <n v="2"/>
    <n v="2"/>
    <n v="1"/>
    <n v="0"/>
    <n v="0"/>
    <n v="0"/>
    <n v="2"/>
    <n v="0"/>
    <n v="2"/>
    <n v="40.671910539999999"/>
    <n v="-73.891996180000007"/>
  </r>
  <r>
    <x v="1"/>
    <x v="0"/>
    <x v="1"/>
    <n v="0"/>
    <m/>
    <n v="0"/>
    <n v="2"/>
    <n v="0"/>
    <n v="2"/>
    <n v="1"/>
    <n v="0"/>
    <n v="0"/>
    <n v="0"/>
    <n v="2"/>
    <n v="0"/>
    <n v="2"/>
    <n v="40.667712430000002"/>
    <n v="-73.899605300000005"/>
  </r>
  <r>
    <x v="1"/>
    <x v="0"/>
    <x v="1"/>
    <n v="0"/>
    <m/>
    <n v="0"/>
    <n v="2"/>
    <n v="0"/>
    <n v="2"/>
    <n v="1"/>
    <n v="0"/>
    <n v="0"/>
    <n v="0"/>
    <n v="2"/>
    <n v="0"/>
    <n v="2"/>
    <n v="40.667599869999997"/>
    <n v="-73.899576640000006"/>
  </r>
  <r>
    <x v="3"/>
    <x v="0"/>
    <x v="0"/>
    <d v="2016-05-13T00:00:00"/>
    <n v="2016.5"/>
    <n v="0"/>
    <n v="3"/>
    <n v="38"/>
    <n v="41"/>
    <n v="0.97619047619047616"/>
    <n v="0"/>
    <n v="0"/>
    <n v="1"/>
    <n v="42"/>
    <n v="0"/>
    <n v="42"/>
    <n v="40.691027140000003"/>
    <n v="-73.934757239999996"/>
  </r>
  <r>
    <x v="1"/>
    <x v="0"/>
    <x v="1"/>
    <n v="0"/>
    <m/>
    <n v="0"/>
    <n v="2"/>
    <n v="0"/>
    <n v="2"/>
    <n v="1"/>
    <n v="0"/>
    <n v="0"/>
    <n v="0"/>
    <n v="2"/>
    <n v="0"/>
    <n v="2"/>
    <n v="40.674346839999998"/>
    <n v="-73.885232729999998"/>
  </r>
  <r>
    <x v="1"/>
    <x v="0"/>
    <x v="1"/>
    <n v="0"/>
    <m/>
    <n v="0"/>
    <n v="2"/>
    <n v="0"/>
    <n v="2"/>
    <n v="1"/>
    <n v="0"/>
    <n v="0"/>
    <n v="0"/>
    <n v="2"/>
    <n v="0"/>
    <n v="2"/>
    <n v="40.669665809999998"/>
    <n v="-73.878730489999995"/>
  </r>
  <r>
    <x v="1"/>
    <x v="0"/>
    <x v="1"/>
    <n v="0"/>
    <m/>
    <n v="0"/>
    <n v="2"/>
    <n v="0"/>
    <n v="2"/>
    <n v="1"/>
    <n v="0"/>
    <n v="0"/>
    <n v="0"/>
    <n v="2"/>
    <n v="0"/>
    <n v="2"/>
    <n v="40.674317690000002"/>
    <n v="-73.883534789999999"/>
  </r>
  <r>
    <x v="3"/>
    <x v="0"/>
    <x v="0"/>
    <d v="2016-05-13T00:00:00"/>
    <n v="2016.5"/>
    <n v="0"/>
    <n v="0"/>
    <n v="45"/>
    <n v="45"/>
    <n v="0.97826086956521741"/>
    <n v="0"/>
    <n v="0"/>
    <n v="1"/>
    <n v="46"/>
    <n v="0"/>
    <n v="46"/>
    <n v="40.661861450000004"/>
    <n v="-73.910679590000001"/>
  </r>
  <r>
    <x v="1"/>
    <x v="0"/>
    <x v="1"/>
    <n v="0"/>
    <m/>
    <n v="1"/>
    <n v="1"/>
    <n v="0"/>
    <n v="2"/>
    <n v="1"/>
    <n v="0"/>
    <n v="0"/>
    <n v="0"/>
    <n v="2"/>
    <n v="0"/>
    <n v="2"/>
    <n v="40.669623569999999"/>
    <n v="-73.891390670000007"/>
  </r>
  <r>
    <x v="1"/>
    <x v="0"/>
    <x v="1"/>
    <n v="0"/>
    <m/>
    <n v="0"/>
    <n v="2"/>
    <n v="0"/>
    <n v="2"/>
    <n v="1"/>
    <n v="0"/>
    <n v="0"/>
    <n v="0"/>
    <n v="2"/>
    <n v="0"/>
    <n v="2"/>
    <n v="40.660803420000001"/>
    <n v="-73.899154350000003"/>
  </r>
  <r>
    <x v="1"/>
    <x v="0"/>
    <x v="1"/>
    <n v="0"/>
    <m/>
    <n v="0"/>
    <n v="2"/>
    <n v="0"/>
    <n v="2"/>
    <n v="1"/>
    <n v="0"/>
    <n v="0"/>
    <n v="0"/>
    <n v="2"/>
    <n v="0"/>
    <n v="2"/>
    <n v="40.67177435"/>
    <n v="-73.884595480000002"/>
  </r>
  <r>
    <x v="1"/>
    <x v="0"/>
    <x v="1"/>
    <n v="0"/>
    <m/>
    <n v="0"/>
    <n v="1"/>
    <n v="1"/>
    <n v="2"/>
    <n v="1"/>
    <n v="0"/>
    <n v="0"/>
    <n v="0"/>
    <n v="2"/>
    <n v="0"/>
    <n v="2"/>
    <n v="40.660833429999997"/>
    <n v="-73.898941649999998"/>
  </r>
  <r>
    <x v="1"/>
    <x v="0"/>
    <x v="1"/>
    <n v="0"/>
    <m/>
    <n v="0"/>
    <n v="2"/>
    <n v="0"/>
    <n v="2"/>
    <n v="1"/>
    <n v="0"/>
    <n v="0"/>
    <n v="0"/>
    <n v="2"/>
    <n v="0"/>
    <n v="2"/>
    <n v="40.667395169999999"/>
    <n v="-73.891772790000005"/>
  </r>
  <r>
    <x v="1"/>
    <x v="0"/>
    <x v="1"/>
    <n v="0"/>
    <m/>
    <n v="0"/>
    <n v="2"/>
    <n v="0"/>
    <n v="2"/>
    <n v="1"/>
    <n v="0"/>
    <n v="0"/>
    <n v="0"/>
    <n v="2"/>
    <n v="0"/>
    <n v="2"/>
    <n v="40.667354000000003"/>
    <n v="-73.891783669999995"/>
  </r>
  <r>
    <x v="1"/>
    <x v="0"/>
    <x v="1"/>
    <n v="0"/>
    <m/>
    <n v="0"/>
    <n v="2"/>
    <n v="0"/>
    <n v="2"/>
    <n v="1"/>
    <n v="0"/>
    <n v="0"/>
    <n v="0"/>
    <n v="2"/>
    <n v="0"/>
    <n v="2"/>
    <n v="40.667318289999997"/>
    <n v="-73.891754890000001"/>
  </r>
  <r>
    <x v="3"/>
    <x v="1"/>
    <x v="0"/>
    <d v="2016-05-17T00:00:00"/>
    <n v="2016.5"/>
    <n v="0"/>
    <n v="0"/>
    <n v="2"/>
    <n v="2"/>
    <n v="0.25"/>
    <n v="0"/>
    <n v="0"/>
    <n v="0"/>
    <n v="2"/>
    <n v="0"/>
    <n v="8"/>
    <n v="40.68934367"/>
    <n v="-73.955925379999996"/>
  </r>
  <r>
    <x v="1"/>
    <x v="0"/>
    <x v="1"/>
    <n v="0"/>
    <m/>
    <n v="0"/>
    <n v="2"/>
    <n v="0"/>
    <n v="2"/>
    <n v="1"/>
    <n v="0"/>
    <n v="0"/>
    <n v="0"/>
    <n v="2"/>
    <n v="0"/>
    <n v="2"/>
    <n v="40.67008036"/>
    <n v="-73.884140590000001"/>
  </r>
  <r>
    <x v="1"/>
    <x v="0"/>
    <x v="1"/>
    <n v="0"/>
    <m/>
    <n v="0"/>
    <n v="2"/>
    <n v="0"/>
    <n v="2"/>
    <n v="1"/>
    <n v="0"/>
    <n v="0"/>
    <n v="0"/>
    <n v="2"/>
    <n v="0"/>
    <n v="2"/>
    <n v="40.658807899999999"/>
    <n v="-73.908942839999995"/>
  </r>
  <r>
    <x v="1"/>
    <x v="0"/>
    <x v="1"/>
    <n v="0"/>
    <m/>
    <n v="0"/>
    <n v="0"/>
    <n v="2"/>
    <n v="2"/>
    <n v="1"/>
    <n v="0"/>
    <n v="0"/>
    <n v="0"/>
    <n v="2"/>
    <n v="0"/>
    <n v="2"/>
    <n v="40.658700809999999"/>
    <n v="-73.908892530000003"/>
  </r>
  <r>
    <x v="1"/>
    <x v="0"/>
    <x v="1"/>
    <n v="0"/>
    <m/>
    <n v="0"/>
    <n v="0"/>
    <n v="2"/>
    <n v="2"/>
    <n v="1"/>
    <n v="0"/>
    <n v="0"/>
    <n v="0"/>
    <n v="2"/>
    <n v="0"/>
    <n v="2"/>
    <n v="40.658214899999997"/>
    <n v="-73.908788670000007"/>
  </r>
  <r>
    <x v="1"/>
    <x v="0"/>
    <x v="1"/>
    <n v="0"/>
    <m/>
    <n v="0"/>
    <n v="2"/>
    <n v="0"/>
    <n v="2"/>
    <n v="1"/>
    <n v="0"/>
    <n v="0"/>
    <n v="0"/>
    <n v="2"/>
    <n v="0"/>
    <n v="2"/>
    <n v="40.661500429999997"/>
    <n v="-73.898969469999997"/>
  </r>
  <r>
    <x v="1"/>
    <x v="0"/>
    <x v="1"/>
    <n v="0"/>
    <m/>
    <n v="0"/>
    <n v="2"/>
    <n v="0"/>
    <n v="2"/>
    <n v="1"/>
    <n v="0"/>
    <n v="0"/>
    <n v="0"/>
    <n v="2"/>
    <n v="0"/>
    <n v="2"/>
    <n v="40.661459270000002"/>
    <n v="-73.898983950000002"/>
  </r>
  <r>
    <x v="1"/>
    <x v="0"/>
    <x v="1"/>
    <n v="0"/>
    <m/>
    <n v="0"/>
    <n v="2"/>
    <n v="0"/>
    <n v="2"/>
    <n v="1"/>
    <n v="0"/>
    <n v="0"/>
    <n v="0"/>
    <n v="2"/>
    <n v="0"/>
    <n v="2"/>
    <n v="40.66532514"/>
    <n v="-73.888420280000005"/>
  </r>
  <r>
    <x v="1"/>
    <x v="0"/>
    <x v="1"/>
    <n v="0"/>
    <m/>
    <n v="0"/>
    <n v="2"/>
    <n v="0"/>
    <n v="2"/>
    <n v="1"/>
    <n v="0"/>
    <n v="0"/>
    <n v="0"/>
    <n v="2"/>
    <n v="0"/>
    <n v="2"/>
    <n v="40.660081060000003"/>
    <n v="-73.898607589999997"/>
  </r>
  <r>
    <x v="1"/>
    <x v="0"/>
    <x v="1"/>
    <n v="0"/>
    <m/>
    <n v="1"/>
    <n v="1"/>
    <n v="0"/>
    <n v="2"/>
    <n v="1"/>
    <n v="0"/>
    <n v="0"/>
    <n v="0"/>
    <n v="2"/>
    <n v="0"/>
    <n v="2"/>
    <n v="40.660006940000002"/>
    <n v="-73.898589680000001"/>
  </r>
  <r>
    <x v="1"/>
    <x v="0"/>
    <x v="1"/>
    <n v="0"/>
    <m/>
    <n v="0"/>
    <n v="2"/>
    <n v="0"/>
    <n v="2"/>
    <n v="1"/>
    <n v="0"/>
    <n v="0"/>
    <n v="0"/>
    <n v="2"/>
    <n v="0"/>
    <n v="2"/>
    <n v="40.659968499999998"/>
    <n v="-73.898578920000006"/>
  </r>
  <r>
    <x v="1"/>
    <x v="0"/>
    <x v="1"/>
    <n v="0"/>
    <m/>
    <n v="0"/>
    <n v="2"/>
    <n v="0"/>
    <n v="2"/>
    <n v="1"/>
    <n v="0"/>
    <n v="0"/>
    <n v="0"/>
    <n v="2"/>
    <n v="0"/>
    <n v="2"/>
    <n v="40.65995479"/>
    <n v="-73.89859697"/>
  </r>
  <r>
    <x v="1"/>
    <x v="0"/>
    <x v="1"/>
    <n v="0"/>
    <m/>
    <n v="0"/>
    <n v="2"/>
    <n v="0"/>
    <n v="2"/>
    <n v="1"/>
    <n v="0"/>
    <n v="0"/>
    <n v="0"/>
    <n v="2"/>
    <n v="0"/>
    <n v="2"/>
    <n v="40.65988067"/>
    <n v="-73.898579060000003"/>
  </r>
  <r>
    <x v="1"/>
    <x v="0"/>
    <x v="1"/>
    <n v="0"/>
    <m/>
    <n v="0"/>
    <n v="0"/>
    <n v="2"/>
    <n v="2"/>
    <n v="1"/>
    <n v="0"/>
    <n v="0"/>
    <n v="0"/>
    <n v="2"/>
    <n v="0"/>
    <n v="2"/>
    <n v="40.677868920000002"/>
    <n v="-73.959004640000003"/>
  </r>
  <r>
    <x v="1"/>
    <x v="0"/>
    <x v="1"/>
    <n v="0"/>
    <m/>
    <n v="0"/>
    <n v="2"/>
    <n v="0"/>
    <n v="2"/>
    <n v="1"/>
    <n v="0"/>
    <n v="0"/>
    <n v="0"/>
    <n v="2"/>
    <n v="0"/>
    <n v="2"/>
    <n v="40.661121319999999"/>
    <n v="-73.89254348"/>
  </r>
  <r>
    <x v="1"/>
    <x v="0"/>
    <x v="0"/>
    <d v="2016-05-23T00:00:00"/>
    <n v="2016.5"/>
    <n v="0"/>
    <n v="0"/>
    <n v="0"/>
    <n v="0"/>
    <n v="0"/>
    <n v="2"/>
    <n v="0"/>
    <n v="0"/>
    <n v="0"/>
    <n v="2"/>
    <n v="2"/>
    <n v="40.694490469999998"/>
    <n v="-73.95684876"/>
  </r>
  <r>
    <x v="1"/>
    <x v="0"/>
    <x v="1"/>
    <n v="0"/>
    <m/>
    <n v="0"/>
    <n v="0"/>
    <n v="2"/>
    <n v="2"/>
    <n v="1"/>
    <n v="0"/>
    <n v="0"/>
    <n v="0"/>
    <n v="2"/>
    <n v="0"/>
    <n v="2"/>
    <n v="40.684875320000003"/>
    <n v="-73.91654398"/>
  </r>
  <r>
    <x v="2"/>
    <x v="1"/>
    <x v="0"/>
    <d v="2016-05-25T00:00:00"/>
    <n v="2016.5"/>
    <n v="0"/>
    <n v="0"/>
    <n v="1"/>
    <n v="1"/>
    <n v="1"/>
    <n v="0"/>
    <n v="0"/>
    <n v="0"/>
    <n v="0"/>
    <n v="1"/>
    <n v="1"/>
    <n v="40.691806530000001"/>
    <n v="-73.934525690000001"/>
  </r>
  <r>
    <x v="1"/>
    <x v="0"/>
    <x v="1"/>
    <n v="0"/>
    <m/>
    <n v="0"/>
    <n v="2"/>
    <n v="0"/>
    <n v="2"/>
    <n v="1"/>
    <n v="0"/>
    <n v="0"/>
    <n v="0"/>
    <n v="2"/>
    <n v="0"/>
    <n v="2"/>
    <n v="40.686991370000001"/>
    <n v="-73.916303350000007"/>
  </r>
  <r>
    <x v="1"/>
    <x v="0"/>
    <x v="1"/>
    <n v="0"/>
    <m/>
    <n v="0"/>
    <n v="0"/>
    <n v="2"/>
    <n v="2"/>
    <n v="1"/>
    <n v="0"/>
    <n v="0"/>
    <n v="0"/>
    <n v="2"/>
    <n v="0"/>
    <n v="2"/>
    <n v="40.66052973"/>
    <n v="-73.925376189999994"/>
  </r>
  <r>
    <x v="1"/>
    <x v="0"/>
    <x v="1"/>
    <n v="0"/>
    <m/>
    <n v="0"/>
    <n v="0"/>
    <n v="2"/>
    <n v="2"/>
    <n v="1"/>
    <n v="0"/>
    <n v="0"/>
    <n v="0"/>
    <n v="2"/>
    <n v="0"/>
    <n v="2"/>
    <n v="40.684881650000001"/>
    <n v="-73.913955130000005"/>
  </r>
  <r>
    <x v="1"/>
    <x v="0"/>
    <x v="0"/>
    <d v="2016-05-25T00:00:00"/>
    <n v="2016.5"/>
    <n v="0"/>
    <n v="6"/>
    <n v="0"/>
    <n v="6"/>
    <n v="1"/>
    <n v="0"/>
    <n v="0"/>
    <n v="0"/>
    <n v="6"/>
    <n v="0"/>
    <n v="6"/>
    <n v="40.675386969999998"/>
    <n v="-73.872083050000001"/>
  </r>
  <r>
    <x v="1"/>
    <x v="0"/>
    <x v="0"/>
    <d v="2016-05-25T00:00:00"/>
    <n v="2016.5"/>
    <n v="0"/>
    <n v="6"/>
    <n v="0"/>
    <n v="6"/>
    <n v="0.8571428571428571"/>
    <n v="0"/>
    <n v="0"/>
    <n v="1"/>
    <n v="7"/>
    <n v="0"/>
    <n v="7"/>
    <m/>
    <m/>
  </r>
  <r>
    <x v="1"/>
    <x v="0"/>
    <x v="1"/>
    <n v="0"/>
    <m/>
    <n v="0"/>
    <n v="0"/>
    <n v="2"/>
    <n v="2"/>
    <n v="1"/>
    <n v="0"/>
    <n v="0"/>
    <n v="0"/>
    <n v="0"/>
    <n v="2"/>
    <n v="2"/>
    <m/>
    <m/>
  </r>
  <r>
    <x v="1"/>
    <x v="0"/>
    <x v="0"/>
    <d v="2016-05-25T00:00:00"/>
    <n v="2016.5"/>
    <n v="0"/>
    <n v="12"/>
    <n v="0"/>
    <n v="12"/>
    <n v="1"/>
    <n v="0"/>
    <n v="0"/>
    <n v="0"/>
    <n v="12"/>
    <n v="0"/>
    <n v="12"/>
    <m/>
    <m/>
  </r>
  <r>
    <x v="1"/>
    <x v="0"/>
    <x v="0"/>
    <d v="2016-05-25T00:00:00"/>
    <n v="2016.5"/>
    <n v="0"/>
    <n v="24"/>
    <n v="0"/>
    <n v="24"/>
    <n v="1"/>
    <n v="0"/>
    <n v="0"/>
    <n v="0"/>
    <n v="24"/>
    <n v="0"/>
    <n v="24"/>
    <m/>
    <m/>
  </r>
  <r>
    <x v="1"/>
    <x v="0"/>
    <x v="0"/>
    <d v="2016-05-25T00:00:00"/>
    <n v="2016.5"/>
    <n v="0"/>
    <n v="36"/>
    <n v="0"/>
    <n v="36"/>
    <n v="1"/>
    <n v="0"/>
    <n v="0"/>
    <n v="0"/>
    <n v="36"/>
    <n v="0"/>
    <n v="36"/>
    <m/>
    <m/>
  </r>
  <r>
    <x v="1"/>
    <x v="0"/>
    <x v="0"/>
    <d v="2016-05-25T00:00:00"/>
    <n v="2016.5"/>
    <n v="0"/>
    <n v="36"/>
    <n v="0"/>
    <n v="36"/>
    <n v="1"/>
    <n v="0"/>
    <n v="0"/>
    <n v="0"/>
    <n v="36"/>
    <n v="0"/>
    <n v="36"/>
    <m/>
    <m/>
  </r>
  <r>
    <x v="1"/>
    <x v="0"/>
    <x v="0"/>
    <d v="2016-05-26T00:00:00"/>
    <n v="2016.5"/>
    <n v="0"/>
    <n v="0"/>
    <n v="17"/>
    <n v="17"/>
    <n v="0.94444444444444442"/>
    <n v="0"/>
    <n v="0"/>
    <n v="1"/>
    <n v="18"/>
    <n v="0"/>
    <n v="18"/>
    <m/>
    <m/>
  </r>
  <r>
    <x v="3"/>
    <x v="0"/>
    <x v="0"/>
    <d v="2016-05-26T00:00:00"/>
    <n v="2016.5"/>
    <n v="0"/>
    <n v="50"/>
    <n v="0"/>
    <n v="50"/>
    <n v="1"/>
    <n v="0"/>
    <n v="0"/>
    <n v="0"/>
    <n v="50"/>
    <n v="0"/>
    <n v="50"/>
    <m/>
    <m/>
  </r>
  <r>
    <x v="3"/>
    <x v="0"/>
    <x v="0"/>
    <d v="2016-05-26T00:00:00"/>
    <n v="2016.5"/>
    <n v="0"/>
    <n v="50"/>
    <n v="0"/>
    <n v="50"/>
    <n v="1"/>
    <n v="0"/>
    <n v="0"/>
    <n v="0"/>
    <n v="50"/>
    <n v="0"/>
    <n v="50"/>
    <m/>
    <m/>
  </r>
  <r>
    <x v="3"/>
    <x v="0"/>
    <x v="0"/>
    <d v="2016-05-26T00:00:00"/>
    <n v="2016.5"/>
    <n v="0"/>
    <n v="50"/>
    <n v="0"/>
    <n v="50"/>
    <n v="1"/>
    <n v="0"/>
    <n v="0"/>
    <n v="0"/>
    <n v="50"/>
    <n v="0"/>
    <n v="50"/>
    <m/>
    <m/>
  </r>
  <r>
    <x v="4"/>
    <x v="0"/>
    <x v="0"/>
    <d v="2016-05-26T00:00:00"/>
    <n v="2016.5"/>
    <n v="136"/>
    <n v="15"/>
    <n v="14"/>
    <n v="165"/>
    <n v="0.94827586206896552"/>
    <n v="9"/>
    <n v="0"/>
    <n v="0"/>
    <n v="174"/>
    <n v="0"/>
    <n v="174"/>
    <m/>
    <m/>
  </r>
  <r>
    <x v="1"/>
    <x v="0"/>
    <x v="0"/>
    <d v="2016-05-30T00:00:00"/>
    <n v="2016.5"/>
    <n v="0"/>
    <n v="3"/>
    <n v="0"/>
    <n v="3"/>
    <n v="1"/>
    <n v="0"/>
    <n v="0"/>
    <n v="0"/>
    <n v="0"/>
    <n v="3"/>
    <n v="3"/>
    <m/>
    <m/>
  </r>
  <r>
    <x v="0"/>
    <x v="1"/>
    <x v="0"/>
    <d v="2016-05-31T00:00:00"/>
    <n v="2016.5"/>
    <n v="0"/>
    <n v="0"/>
    <n v="1"/>
    <n v="1"/>
    <n v="1"/>
    <n v="0"/>
    <n v="0"/>
    <n v="0"/>
    <n v="0"/>
    <n v="1"/>
    <n v="1"/>
    <m/>
    <m/>
  </r>
  <r>
    <x v="0"/>
    <x v="0"/>
    <x v="0"/>
    <d v="2016-05-31T00:00:00"/>
    <n v="2016.5"/>
    <n v="0"/>
    <n v="0"/>
    <n v="1"/>
    <n v="1"/>
    <n v="1"/>
    <n v="0"/>
    <n v="0"/>
    <n v="0"/>
    <n v="0"/>
    <n v="1"/>
    <n v="1"/>
    <m/>
    <m/>
  </r>
  <r>
    <x v="0"/>
    <x v="0"/>
    <x v="0"/>
    <d v="2016-05-31T00:00:00"/>
    <n v="2016.5"/>
    <n v="0"/>
    <n v="0"/>
    <n v="1"/>
    <n v="1"/>
    <n v="1"/>
    <n v="0"/>
    <n v="0"/>
    <n v="0"/>
    <n v="0"/>
    <n v="1"/>
    <n v="1"/>
    <m/>
    <m/>
  </r>
  <r>
    <x v="0"/>
    <x v="0"/>
    <x v="0"/>
    <d v="2016-05-31T00:00:00"/>
    <n v="2016.5"/>
    <n v="0"/>
    <n v="0"/>
    <n v="1"/>
    <n v="1"/>
    <n v="1"/>
    <n v="0"/>
    <n v="0"/>
    <n v="0"/>
    <n v="0"/>
    <n v="1"/>
    <n v="1"/>
    <m/>
    <m/>
  </r>
  <r>
    <x v="0"/>
    <x v="0"/>
    <x v="0"/>
    <d v="2016-05-31T00:00:00"/>
    <n v="2016.5"/>
    <n v="0"/>
    <n v="0"/>
    <n v="1"/>
    <n v="1"/>
    <n v="1"/>
    <n v="0"/>
    <n v="0"/>
    <n v="0"/>
    <n v="0"/>
    <n v="1"/>
    <n v="1"/>
    <m/>
    <m/>
  </r>
  <r>
    <x v="3"/>
    <x v="0"/>
    <x v="0"/>
    <d v="2016-05-31T00:00:00"/>
    <n v="2016.5"/>
    <n v="17"/>
    <n v="0"/>
    <n v="0"/>
    <n v="17"/>
    <n v="0.94444444444444442"/>
    <n v="0"/>
    <n v="0"/>
    <n v="1"/>
    <n v="18"/>
    <n v="0"/>
    <n v="18"/>
    <m/>
    <m/>
  </r>
  <r>
    <x v="3"/>
    <x v="0"/>
    <x v="0"/>
    <d v="2016-05-31T00:00:00"/>
    <n v="2016.5"/>
    <n v="28"/>
    <n v="0"/>
    <n v="0"/>
    <n v="28"/>
    <n v="0.96551724137931039"/>
    <n v="0"/>
    <n v="0"/>
    <n v="1"/>
    <n v="29"/>
    <n v="0"/>
    <n v="29"/>
    <m/>
    <m/>
  </r>
  <r>
    <x v="3"/>
    <x v="0"/>
    <x v="0"/>
    <d v="2016-05-31T00:00:00"/>
    <n v="2016.5"/>
    <n v="0"/>
    <n v="64"/>
    <n v="0"/>
    <n v="64"/>
    <n v="1"/>
    <n v="0"/>
    <n v="0"/>
    <n v="0"/>
    <n v="64"/>
    <n v="0"/>
    <n v="64"/>
    <m/>
    <m/>
  </r>
  <r>
    <x v="4"/>
    <x v="0"/>
    <x v="0"/>
    <d v="2016-06-01T00:00:00"/>
    <n v="2016.6"/>
    <n v="0"/>
    <n v="0"/>
    <n v="0"/>
    <n v="0"/>
    <n v="0"/>
    <n v="0"/>
    <n v="20"/>
    <n v="1"/>
    <n v="21"/>
    <n v="0"/>
    <n v="21"/>
    <m/>
    <m/>
  </r>
  <r>
    <x v="2"/>
    <x v="1"/>
    <x v="0"/>
    <d v="2016-06-06T00:00:00"/>
    <n v="2016.6"/>
    <n v="0"/>
    <n v="0"/>
    <n v="1"/>
    <n v="1"/>
    <n v="1"/>
    <n v="0"/>
    <n v="0"/>
    <n v="0"/>
    <n v="0"/>
    <n v="1"/>
    <n v="1"/>
    <m/>
    <m/>
  </r>
  <r>
    <x v="3"/>
    <x v="1"/>
    <x v="0"/>
    <d v="2016-06-07T00:00:00"/>
    <n v="2016.6"/>
    <n v="0"/>
    <n v="0"/>
    <n v="1"/>
    <n v="1"/>
    <n v="1"/>
    <n v="0"/>
    <n v="0"/>
    <n v="0"/>
    <n v="0"/>
    <n v="1"/>
    <n v="1"/>
    <m/>
    <m/>
  </r>
  <r>
    <x v="1"/>
    <x v="0"/>
    <x v="0"/>
    <d v="2016-06-08T00:00:00"/>
    <n v="2016.6"/>
    <n v="0"/>
    <n v="0"/>
    <n v="2"/>
    <n v="2"/>
    <n v="1"/>
    <n v="0"/>
    <n v="0"/>
    <n v="0"/>
    <n v="0"/>
    <n v="2"/>
    <n v="2"/>
    <m/>
    <m/>
  </r>
  <r>
    <x v="1"/>
    <x v="0"/>
    <x v="0"/>
    <d v="2016-06-09T00:00:00"/>
    <n v="2016.6"/>
    <n v="0"/>
    <n v="0"/>
    <n v="0"/>
    <n v="0"/>
    <n v="0"/>
    <n v="3"/>
    <n v="0"/>
    <n v="0"/>
    <n v="0"/>
    <n v="3"/>
    <n v="3"/>
    <m/>
    <m/>
  </r>
  <r>
    <x v="3"/>
    <x v="1"/>
    <x v="0"/>
    <d v="2016-06-10T00:00:00"/>
    <n v="2016.6"/>
    <n v="0"/>
    <n v="0"/>
    <n v="1"/>
    <n v="1"/>
    <n v="1"/>
    <n v="0"/>
    <n v="0"/>
    <n v="0"/>
    <n v="0"/>
    <n v="1"/>
    <n v="1"/>
    <m/>
    <m/>
  </r>
  <r>
    <x v="4"/>
    <x v="0"/>
    <x v="0"/>
    <d v="2016-06-10T00:00:00"/>
    <n v="2016.6"/>
    <n v="0"/>
    <n v="7"/>
    <n v="6"/>
    <n v="13"/>
    <n v="0.72222222222222221"/>
    <n v="5"/>
    <n v="0"/>
    <n v="0"/>
    <n v="18"/>
    <n v="0"/>
    <n v="18"/>
    <m/>
    <m/>
  </r>
  <r>
    <x v="4"/>
    <x v="0"/>
    <x v="0"/>
    <d v="2016-06-10T00:00:00"/>
    <n v="2016.6"/>
    <n v="0"/>
    <n v="8"/>
    <n v="5"/>
    <n v="13"/>
    <n v="0.72222222222222221"/>
    <n v="5"/>
    <n v="0"/>
    <n v="0"/>
    <n v="18"/>
    <n v="0"/>
    <n v="18"/>
    <m/>
    <m/>
  </r>
  <r>
    <x v="4"/>
    <x v="0"/>
    <x v="0"/>
    <d v="2016-06-10T00:00:00"/>
    <n v="2016.6"/>
    <n v="0"/>
    <n v="8"/>
    <n v="5"/>
    <n v="13"/>
    <n v="0.72222222222222221"/>
    <n v="5"/>
    <n v="0"/>
    <n v="0"/>
    <n v="18"/>
    <n v="0"/>
    <n v="18"/>
    <m/>
    <m/>
  </r>
  <r>
    <x v="4"/>
    <x v="0"/>
    <x v="0"/>
    <d v="2016-06-10T00:00:00"/>
    <n v="2016.6"/>
    <n v="0"/>
    <n v="0"/>
    <n v="35"/>
    <n v="35"/>
    <n v="0.85365853658536583"/>
    <n v="6"/>
    <n v="0"/>
    <n v="0"/>
    <n v="41"/>
    <n v="0"/>
    <n v="41"/>
    <m/>
    <m/>
  </r>
  <r>
    <x v="3"/>
    <x v="0"/>
    <x v="0"/>
    <d v="2016-06-13T00:00:00"/>
    <n v="2016.6"/>
    <n v="0"/>
    <n v="4"/>
    <n v="7"/>
    <n v="11"/>
    <n v="0.73333333333333328"/>
    <n v="0"/>
    <n v="4"/>
    <n v="0"/>
    <n v="15"/>
    <n v="0"/>
    <n v="15"/>
    <m/>
    <m/>
  </r>
  <r>
    <x v="3"/>
    <x v="0"/>
    <x v="0"/>
    <d v="2016-06-13T00:00:00"/>
    <n v="2016.6"/>
    <n v="0"/>
    <n v="5"/>
    <n v="8"/>
    <n v="13"/>
    <n v="0.76470588235294112"/>
    <n v="0"/>
    <n v="4"/>
    <n v="0"/>
    <n v="17"/>
    <n v="0"/>
    <n v="17"/>
    <m/>
    <m/>
  </r>
  <r>
    <x v="4"/>
    <x v="0"/>
    <x v="0"/>
    <d v="2016-06-13T00:00:00"/>
    <n v="2016.6"/>
    <n v="0"/>
    <n v="7"/>
    <n v="6"/>
    <n v="13"/>
    <n v="0.72222222222222221"/>
    <n v="5"/>
    <n v="0"/>
    <n v="0"/>
    <n v="18"/>
    <n v="0"/>
    <n v="18"/>
    <m/>
    <m/>
  </r>
  <r>
    <x v="4"/>
    <x v="0"/>
    <x v="0"/>
    <d v="2016-06-13T00:00:00"/>
    <n v="2016.6"/>
    <n v="0"/>
    <n v="0"/>
    <n v="35"/>
    <n v="35"/>
    <n v="0.85365853658536583"/>
    <n v="6"/>
    <n v="0"/>
    <n v="0"/>
    <n v="41"/>
    <n v="0"/>
    <n v="41"/>
    <m/>
    <m/>
  </r>
  <r>
    <x v="4"/>
    <x v="0"/>
    <x v="0"/>
    <d v="2016-06-13T00:00:00"/>
    <n v="2016.6"/>
    <n v="0"/>
    <n v="0"/>
    <n v="53"/>
    <n v="53"/>
    <n v="1"/>
    <n v="0"/>
    <n v="0"/>
    <n v="0"/>
    <n v="53"/>
    <n v="0"/>
    <n v="53"/>
    <m/>
    <m/>
  </r>
  <r>
    <x v="3"/>
    <x v="1"/>
    <x v="0"/>
    <d v="2016-06-14T00:00:00"/>
    <n v="2016.6"/>
    <n v="0"/>
    <n v="0"/>
    <n v="1"/>
    <n v="1"/>
    <n v="1"/>
    <n v="0"/>
    <n v="0"/>
    <n v="0"/>
    <n v="0"/>
    <n v="1"/>
    <n v="1"/>
    <m/>
    <m/>
  </r>
  <r>
    <x v="0"/>
    <x v="1"/>
    <x v="0"/>
    <d v="2016-06-15T00:00:00"/>
    <n v="2016.6"/>
    <n v="0"/>
    <n v="0"/>
    <n v="1"/>
    <n v="1"/>
    <n v="1"/>
    <n v="0"/>
    <n v="0"/>
    <n v="0"/>
    <n v="0"/>
    <n v="1"/>
    <n v="1"/>
    <m/>
    <m/>
  </r>
  <r>
    <x v="0"/>
    <x v="1"/>
    <x v="0"/>
    <d v="2016-06-15T00:00:00"/>
    <n v="2016.6"/>
    <n v="8"/>
    <n v="0"/>
    <n v="44"/>
    <n v="52"/>
    <n v="0.98113207547169812"/>
    <n v="0"/>
    <n v="0"/>
    <n v="1"/>
    <n v="53"/>
    <n v="0"/>
    <n v="53"/>
    <n v="40.720593719999997"/>
    <n v="-73.978300489999995"/>
  </r>
  <r>
    <x v="0"/>
    <x v="1"/>
    <x v="0"/>
    <d v="2016-06-16T00:00:00"/>
    <n v="2016.6"/>
    <n v="0"/>
    <n v="0"/>
    <n v="1"/>
    <n v="1"/>
    <n v="1"/>
    <n v="0"/>
    <n v="0"/>
    <n v="0"/>
    <n v="0"/>
    <n v="1"/>
    <n v="1"/>
    <m/>
    <m/>
  </r>
  <r>
    <x v="1"/>
    <x v="1"/>
    <x v="0"/>
    <d v="2016-06-16T00:00:00"/>
    <n v="2016.6"/>
    <n v="0"/>
    <n v="0"/>
    <n v="2"/>
    <n v="2"/>
    <n v="0.25"/>
    <n v="0"/>
    <n v="0"/>
    <n v="0"/>
    <n v="2"/>
    <n v="0"/>
    <n v="8"/>
    <m/>
    <m/>
  </r>
  <r>
    <x v="4"/>
    <x v="0"/>
    <x v="0"/>
    <d v="2016-06-16T00:00:00"/>
    <n v="2016.6"/>
    <n v="0"/>
    <n v="0"/>
    <n v="0"/>
    <n v="0"/>
    <n v="0"/>
    <n v="20"/>
    <n v="0"/>
    <n v="1"/>
    <n v="21"/>
    <n v="0"/>
    <n v="21"/>
    <m/>
    <m/>
  </r>
  <r>
    <x v="3"/>
    <x v="1"/>
    <x v="0"/>
    <d v="2016-06-17T00:00:00"/>
    <n v="2016.6"/>
    <n v="0"/>
    <n v="0"/>
    <n v="1"/>
    <n v="1"/>
    <n v="1"/>
    <n v="0"/>
    <n v="0"/>
    <n v="0"/>
    <n v="0"/>
    <n v="1"/>
    <n v="1"/>
    <m/>
    <m/>
  </r>
  <r>
    <x v="2"/>
    <x v="1"/>
    <x v="0"/>
    <d v="2016-06-17T00:00:00"/>
    <n v="2016.6"/>
    <n v="0"/>
    <n v="0"/>
    <n v="1"/>
    <n v="1"/>
    <n v="1"/>
    <n v="0"/>
    <n v="0"/>
    <n v="0"/>
    <n v="0"/>
    <n v="1"/>
    <n v="1"/>
    <m/>
    <m/>
  </r>
  <r>
    <x v="3"/>
    <x v="0"/>
    <x v="0"/>
    <d v="2016-06-17T00:00:00"/>
    <n v="2016.6"/>
    <n v="0"/>
    <n v="0"/>
    <n v="39"/>
    <n v="39"/>
    <n v="1"/>
    <n v="0"/>
    <n v="0"/>
    <n v="0"/>
    <n v="39"/>
    <n v="0"/>
    <n v="39"/>
    <m/>
    <m/>
  </r>
  <r>
    <x v="0"/>
    <x v="0"/>
    <x v="1"/>
    <n v="0"/>
    <m/>
    <n v="0"/>
    <n v="0"/>
    <n v="0"/>
    <n v="0"/>
    <n v="0"/>
    <n v="2"/>
    <n v="0"/>
    <n v="0"/>
    <n v="0"/>
    <n v="2"/>
    <n v="2"/>
    <m/>
    <m/>
  </r>
  <r>
    <x v="3"/>
    <x v="0"/>
    <x v="0"/>
    <d v="2016-06-17T00:00:00"/>
    <n v="2016.6"/>
    <n v="0"/>
    <n v="0"/>
    <n v="43"/>
    <n v="43"/>
    <n v="1"/>
    <n v="0"/>
    <n v="0"/>
    <n v="0"/>
    <n v="43"/>
    <n v="0"/>
    <n v="43"/>
    <m/>
    <m/>
  </r>
  <r>
    <x v="1"/>
    <x v="0"/>
    <x v="0"/>
    <d v="2016-06-17T00:00:00"/>
    <n v="2016.6"/>
    <n v="0"/>
    <n v="0"/>
    <n v="84"/>
    <n v="84"/>
    <n v="1"/>
    <n v="0"/>
    <n v="0"/>
    <n v="0"/>
    <n v="84"/>
    <n v="0"/>
    <n v="84"/>
    <m/>
    <m/>
  </r>
  <r>
    <x v="1"/>
    <x v="0"/>
    <x v="0"/>
    <d v="2016-06-17T00:00:00"/>
    <n v="2016.6"/>
    <n v="0"/>
    <n v="0"/>
    <n v="84"/>
    <n v="84"/>
    <n v="1"/>
    <n v="0"/>
    <n v="0"/>
    <n v="0"/>
    <n v="84"/>
    <n v="0"/>
    <n v="84"/>
    <m/>
    <m/>
  </r>
  <r>
    <x v="3"/>
    <x v="1"/>
    <x v="0"/>
    <d v="2016-06-19T00:00:00"/>
    <n v="2016.6"/>
    <n v="0"/>
    <n v="0"/>
    <n v="0"/>
    <n v="0"/>
    <n v="0"/>
    <n v="1"/>
    <n v="0"/>
    <n v="0"/>
    <n v="0"/>
    <n v="1"/>
    <n v="1"/>
    <m/>
    <m/>
  </r>
  <r>
    <x v="1"/>
    <x v="0"/>
    <x v="0"/>
    <d v="2016-06-20T00:00:00"/>
    <n v="2016.6"/>
    <n v="1"/>
    <n v="0"/>
    <n v="6"/>
    <n v="7"/>
    <n v="1"/>
    <n v="0"/>
    <n v="0"/>
    <n v="0"/>
    <n v="7"/>
    <n v="0"/>
    <n v="7"/>
    <m/>
    <m/>
  </r>
  <r>
    <x v="1"/>
    <x v="0"/>
    <x v="0"/>
    <d v="2016-06-20T00:00:00"/>
    <n v="2016.6"/>
    <n v="1"/>
    <n v="0"/>
    <n v="6"/>
    <n v="7"/>
    <n v="1"/>
    <n v="0"/>
    <n v="0"/>
    <n v="0"/>
    <n v="7"/>
    <n v="0"/>
    <n v="7"/>
    <m/>
    <m/>
  </r>
  <r>
    <x v="1"/>
    <x v="0"/>
    <x v="0"/>
    <d v="2016-06-20T00:00:00"/>
    <n v="2016.6"/>
    <n v="0"/>
    <n v="0"/>
    <n v="7"/>
    <n v="7"/>
    <n v="1"/>
    <n v="0"/>
    <n v="0"/>
    <n v="0"/>
    <n v="7"/>
    <n v="0"/>
    <n v="7"/>
    <m/>
    <m/>
  </r>
  <r>
    <x v="3"/>
    <x v="0"/>
    <x v="1"/>
    <n v="0"/>
    <m/>
    <n v="0"/>
    <n v="0"/>
    <n v="2"/>
    <n v="2"/>
    <n v="0.66666666666666663"/>
    <n v="1"/>
    <n v="0"/>
    <n v="0"/>
    <n v="3"/>
    <n v="0"/>
    <n v="3"/>
    <n v="40.845785659999997"/>
    <n v="-73.905658070000001"/>
  </r>
  <r>
    <x v="3"/>
    <x v="0"/>
    <x v="1"/>
    <n v="0"/>
    <m/>
    <n v="0"/>
    <n v="3"/>
    <n v="0"/>
    <n v="3"/>
    <n v="1"/>
    <n v="0"/>
    <n v="0"/>
    <n v="0"/>
    <n v="0"/>
    <n v="3"/>
    <n v="3"/>
    <m/>
    <m/>
  </r>
  <r>
    <x v="1"/>
    <x v="0"/>
    <x v="0"/>
    <d v="2016-06-20T00:00:00"/>
    <n v="2016.6"/>
    <n v="4"/>
    <n v="0"/>
    <n v="24"/>
    <n v="28"/>
    <n v="0.96551724137931039"/>
    <n v="0"/>
    <n v="0"/>
    <n v="1"/>
    <n v="29"/>
    <n v="0"/>
    <n v="29"/>
    <m/>
    <m/>
  </r>
  <r>
    <x v="1"/>
    <x v="0"/>
    <x v="0"/>
    <d v="2016-06-20T00:00:00"/>
    <n v="2016.6"/>
    <n v="12"/>
    <n v="0"/>
    <n v="24"/>
    <n v="36"/>
    <n v="0.97297297297297303"/>
    <n v="0"/>
    <n v="0"/>
    <n v="1"/>
    <n v="37"/>
    <n v="0"/>
    <n v="37"/>
    <m/>
    <m/>
  </r>
  <r>
    <x v="1"/>
    <x v="0"/>
    <x v="0"/>
    <d v="2016-06-20T00:00:00"/>
    <n v="2016.6"/>
    <n v="9"/>
    <n v="0"/>
    <n v="32"/>
    <n v="41"/>
    <n v="0.97619047619047616"/>
    <n v="0"/>
    <n v="0"/>
    <n v="1"/>
    <n v="42"/>
    <n v="0"/>
    <n v="42"/>
    <m/>
    <m/>
  </r>
  <r>
    <x v="1"/>
    <x v="0"/>
    <x v="0"/>
    <d v="2016-06-20T00:00:00"/>
    <n v="2016.6"/>
    <n v="13"/>
    <n v="0"/>
    <n v="52"/>
    <n v="65"/>
    <n v="0.98484848484848486"/>
    <n v="0"/>
    <n v="0"/>
    <n v="1"/>
    <n v="66"/>
    <n v="0"/>
    <n v="66"/>
    <m/>
    <m/>
  </r>
  <r>
    <x v="3"/>
    <x v="1"/>
    <x v="0"/>
    <d v="2016-06-22T00:00:00"/>
    <n v="2016.6"/>
    <n v="0"/>
    <n v="0"/>
    <n v="1"/>
    <n v="1"/>
    <n v="1"/>
    <n v="0"/>
    <n v="0"/>
    <n v="0"/>
    <n v="0"/>
    <n v="1"/>
    <n v="1"/>
    <m/>
    <m/>
  </r>
  <r>
    <x v="4"/>
    <x v="1"/>
    <x v="0"/>
    <d v="2016-06-22T00:00:00"/>
    <n v="2016.6"/>
    <n v="8"/>
    <n v="42"/>
    <n v="0"/>
    <n v="50"/>
    <n v="0.98039215686274506"/>
    <n v="0"/>
    <n v="0"/>
    <n v="1"/>
    <n v="51"/>
    <n v="0"/>
    <n v="51"/>
    <n v="40.6780598"/>
    <n v="-73.928395809999998"/>
  </r>
  <r>
    <x v="4"/>
    <x v="0"/>
    <x v="0"/>
    <d v="2016-06-22T00:00:00"/>
    <n v="2016.6"/>
    <n v="0"/>
    <n v="3"/>
    <n v="6"/>
    <n v="9"/>
    <n v="0.9"/>
    <n v="0"/>
    <n v="0"/>
    <n v="1"/>
    <n v="10"/>
    <n v="0"/>
    <n v="10"/>
    <n v="40.677904480000002"/>
    <n v="-73.930234659999996"/>
  </r>
  <r>
    <x v="1"/>
    <x v="0"/>
    <x v="1"/>
    <n v="0"/>
    <m/>
    <n v="0"/>
    <n v="0"/>
    <n v="3"/>
    <n v="3"/>
    <n v="1"/>
    <n v="0"/>
    <n v="0"/>
    <n v="0"/>
    <n v="3"/>
    <n v="0"/>
    <n v="3"/>
    <n v="40.674753979999998"/>
    <n v="-73.95283465"/>
  </r>
  <r>
    <x v="1"/>
    <x v="0"/>
    <x v="0"/>
    <d v="2016-06-22T00:00:00"/>
    <n v="2016.6"/>
    <n v="135"/>
    <n v="14"/>
    <n v="236"/>
    <n v="385"/>
    <n v="1"/>
    <n v="0"/>
    <n v="0"/>
    <n v="0"/>
    <n v="385"/>
    <n v="0"/>
    <n v="385"/>
    <n v="40.675859860000003"/>
    <n v="-73.872799569999998"/>
  </r>
  <r>
    <x v="3"/>
    <x v="0"/>
    <x v="0"/>
    <d v="2016-06-24T00:00:00"/>
    <n v="2016.6"/>
    <n v="0"/>
    <n v="0"/>
    <n v="0"/>
    <n v="0"/>
    <n v="0"/>
    <n v="2"/>
    <n v="0"/>
    <n v="0"/>
    <n v="0"/>
    <n v="2"/>
    <n v="2"/>
    <n v="40.67581319"/>
    <n v="-73.872788839999998"/>
  </r>
  <r>
    <x v="1"/>
    <x v="0"/>
    <x v="0"/>
    <d v="2016-06-24T00:00:00"/>
    <n v="2016.6"/>
    <n v="0"/>
    <n v="0"/>
    <n v="2"/>
    <n v="2"/>
    <n v="1"/>
    <n v="0"/>
    <n v="0"/>
    <n v="0"/>
    <n v="2"/>
    <n v="0"/>
    <n v="2"/>
    <n v="40.675766520000003"/>
    <n v="-73.872778109999999"/>
  </r>
  <r>
    <x v="1"/>
    <x v="0"/>
    <x v="0"/>
    <d v="2016-06-24T00:00:00"/>
    <n v="2016.6"/>
    <n v="0"/>
    <n v="0"/>
    <n v="3"/>
    <n v="3"/>
    <n v="1"/>
    <n v="0"/>
    <n v="0"/>
    <n v="0"/>
    <n v="3"/>
    <n v="0"/>
    <n v="3"/>
    <n v="40.675719839999999"/>
    <n v="-73.87276378"/>
  </r>
  <r>
    <x v="1"/>
    <x v="0"/>
    <x v="0"/>
    <d v="2016-06-24T00:00:00"/>
    <n v="2016.6"/>
    <n v="0"/>
    <n v="0"/>
    <n v="4"/>
    <n v="4"/>
    <n v="1"/>
    <n v="0"/>
    <n v="0"/>
    <n v="0"/>
    <n v="4"/>
    <n v="0"/>
    <n v="4"/>
    <n v="40.675673170000003"/>
    <n v="-73.872753059999994"/>
  </r>
  <r>
    <x v="1"/>
    <x v="0"/>
    <x v="0"/>
    <d v="2016-06-24T00:00:00"/>
    <n v="2016.6"/>
    <n v="0"/>
    <n v="0"/>
    <n v="4"/>
    <n v="4"/>
    <n v="1"/>
    <n v="0"/>
    <n v="0"/>
    <n v="0"/>
    <n v="4"/>
    <n v="0"/>
    <n v="4"/>
    <n v="40.675626489999999"/>
    <n v="-73.872742329999994"/>
  </r>
  <r>
    <x v="1"/>
    <x v="0"/>
    <x v="1"/>
    <n v="0"/>
    <m/>
    <n v="0"/>
    <n v="3"/>
    <n v="0"/>
    <n v="3"/>
    <n v="1"/>
    <n v="0"/>
    <n v="0"/>
    <n v="0"/>
    <n v="3"/>
    <n v="0"/>
    <n v="3"/>
    <n v="40.689974530000001"/>
    <n v="-73.915751510000007"/>
  </r>
  <r>
    <x v="1"/>
    <x v="0"/>
    <x v="1"/>
    <n v="0"/>
    <m/>
    <n v="0"/>
    <n v="3"/>
    <n v="0"/>
    <n v="3"/>
    <n v="1"/>
    <n v="0"/>
    <n v="0"/>
    <n v="0"/>
    <n v="3"/>
    <n v="0"/>
    <n v="3"/>
    <n v="40.68996628"/>
    <n v="-73.915733489999994"/>
  </r>
  <r>
    <x v="1"/>
    <x v="0"/>
    <x v="1"/>
    <n v="0"/>
    <m/>
    <n v="0"/>
    <n v="3"/>
    <n v="0"/>
    <n v="3"/>
    <n v="1"/>
    <n v="0"/>
    <n v="0"/>
    <n v="0"/>
    <n v="3"/>
    <n v="0"/>
    <n v="3"/>
    <n v="40.693618049999998"/>
    <n v="-73.944956379999994"/>
  </r>
  <r>
    <x v="1"/>
    <x v="0"/>
    <x v="0"/>
    <d v="2016-06-24T00:00:00"/>
    <n v="2016.6"/>
    <n v="0"/>
    <n v="2"/>
    <n v="1"/>
    <n v="3"/>
    <n v="0.75"/>
    <n v="0"/>
    <n v="1"/>
    <n v="0"/>
    <n v="4"/>
    <n v="0"/>
    <n v="4"/>
    <n v="40.686299910000002"/>
    <n v="-74.002073280000005"/>
  </r>
  <r>
    <x v="1"/>
    <x v="0"/>
    <x v="0"/>
    <d v="2016-06-24T00:00:00"/>
    <n v="2016.6"/>
    <n v="0"/>
    <n v="3"/>
    <n v="1"/>
    <n v="4"/>
    <n v="0.8"/>
    <n v="0"/>
    <n v="1"/>
    <n v="0"/>
    <n v="5"/>
    <n v="0"/>
    <n v="5"/>
    <n v="40.685962789999998"/>
    <n v="-73.929674559999995"/>
  </r>
  <r>
    <x v="1"/>
    <x v="0"/>
    <x v="1"/>
    <n v="0"/>
    <m/>
    <n v="0"/>
    <n v="3"/>
    <n v="0"/>
    <n v="3"/>
    <n v="1"/>
    <n v="0"/>
    <n v="0"/>
    <n v="0"/>
    <n v="3"/>
    <n v="0"/>
    <n v="3"/>
    <n v="40.695504710000002"/>
    <n v="-73.941442379999998"/>
  </r>
  <r>
    <x v="1"/>
    <x v="0"/>
    <x v="1"/>
    <n v="0"/>
    <m/>
    <n v="0"/>
    <n v="3"/>
    <n v="0"/>
    <n v="3"/>
    <n v="1"/>
    <n v="0"/>
    <n v="0"/>
    <n v="0"/>
    <n v="3"/>
    <n v="0"/>
    <n v="3"/>
    <n v="40.695529309999998"/>
    <n v="-73.941244010000005"/>
  </r>
  <r>
    <x v="1"/>
    <x v="0"/>
    <x v="1"/>
    <n v="0"/>
    <m/>
    <n v="0"/>
    <n v="0"/>
    <n v="1"/>
    <n v="1"/>
    <n v="0.33333333333333331"/>
    <n v="1"/>
    <n v="1"/>
    <n v="0"/>
    <n v="3"/>
    <n v="0"/>
    <n v="3"/>
    <n v="40.683710099999999"/>
    <n v="-73.946392369999998"/>
  </r>
  <r>
    <x v="1"/>
    <x v="0"/>
    <x v="1"/>
    <n v="0"/>
    <m/>
    <n v="0"/>
    <n v="0"/>
    <n v="3"/>
    <n v="3"/>
    <n v="1"/>
    <n v="0"/>
    <n v="0"/>
    <n v="0"/>
    <n v="3"/>
    <n v="0"/>
    <n v="3"/>
    <n v="40.671829029999998"/>
    <n v="-73.892893939999993"/>
  </r>
  <r>
    <x v="1"/>
    <x v="0"/>
    <x v="1"/>
    <n v="0"/>
    <m/>
    <n v="0"/>
    <n v="3"/>
    <n v="0"/>
    <n v="3"/>
    <n v="1"/>
    <n v="0"/>
    <n v="0"/>
    <n v="0"/>
    <n v="3"/>
    <n v="0"/>
    <n v="3"/>
    <n v="40.671756770000002"/>
    <n v="-73.891935140000001"/>
  </r>
  <r>
    <x v="1"/>
    <x v="0"/>
    <x v="1"/>
    <n v="0"/>
    <m/>
    <n v="0"/>
    <n v="3"/>
    <n v="0"/>
    <n v="3"/>
    <n v="1"/>
    <n v="0"/>
    <n v="0"/>
    <n v="0"/>
    <n v="3"/>
    <n v="0"/>
    <n v="3"/>
    <n v="40.671677180000003"/>
    <n v="-73.891938879999998"/>
  </r>
  <r>
    <x v="1"/>
    <x v="0"/>
    <x v="1"/>
    <n v="0"/>
    <m/>
    <n v="0"/>
    <n v="0"/>
    <n v="3"/>
    <n v="3"/>
    <n v="1"/>
    <n v="0"/>
    <n v="0"/>
    <n v="0"/>
    <n v="3"/>
    <n v="0"/>
    <n v="3"/>
    <n v="40.671422710000002"/>
    <n v="-73.892793650000002"/>
  </r>
  <r>
    <x v="1"/>
    <x v="0"/>
    <x v="1"/>
    <n v="0"/>
    <m/>
    <n v="1"/>
    <n v="2"/>
    <n v="0"/>
    <n v="3"/>
    <n v="1"/>
    <n v="0"/>
    <n v="0"/>
    <n v="0"/>
    <n v="3"/>
    <n v="0"/>
    <n v="3"/>
    <n v="40.68310348"/>
    <n v="-73.981207929999997"/>
  </r>
  <r>
    <x v="1"/>
    <x v="0"/>
    <x v="0"/>
    <d v="2016-06-24T00:00:00"/>
    <n v="2016.6"/>
    <n v="0"/>
    <n v="2"/>
    <n v="4"/>
    <n v="6"/>
    <n v="1"/>
    <n v="0"/>
    <n v="0"/>
    <n v="0"/>
    <n v="6"/>
    <n v="0"/>
    <n v="6"/>
    <n v="40.644122520000003"/>
    <n v="-74.01626229"/>
  </r>
  <r>
    <x v="1"/>
    <x v="0"/>
    <x v="0"/>
    <d v="2016-06-24T00:00:00"/>
    <n v="2016.6"/>
    <n v="0"/>
    <n v="2"/>
    <n v="4"/>
    <n v="6"/>
    <n v="1"/>
    <n v="0"/>
    <n v="0"/>
    <n v="0"/>
    <n v="6"/>
    <n v="0"/>
    <n v="6"/>
    <n v="40.644092329999999"/>
    <n v="-74.016208230000004"/>
  </r>
  <r>
    <x v="1"/>
    <x v="0"/>
    <x v="0"/>
    <d v="2016-06-24T00:00:00"/>
    <n v="2016.6"/>
    <n v="0"/>
    <n v="0"/>
    <n v="7"/>
    <n v="7"/>
    <n v="1"/>
    <n v="0"/>
    <n v="0"/>
    <n v="0"/>
    <n v="7"/>
    <n v="0"/>
    <n v="7"/>
    <n v="40.644078610000001"/>
    <n v="-74.016182999999998"/>
  </r>
  <r>
    <x v="1"/>
    <x v="0"/>
    <x v="0"/>
    <d v="2016-06-24T00:00:00"/>
    <n v="2016.6"/>
    <n v="0"/>
    <n v="0"/>
    <n v="8"/>
    <n v="8"/>
    <n v="1"/>
    <n v="0"/>
    <n v="0"/>
    <n v="0"/>
    <n v="8"/>
    <n v="0"/>
    <n v="8"/>
    <n v="40.644045679999998"/>
    <n v="-74.016132549999995"/>
  </r>
  <r>
    <x v="1"/>
    <x v="0"/>
    <x v="0"/>
    <d v="2016-06-24T00:00:00"/>
    <n v="2016.6"/>
    <n v="0"/>
    <n v="0"/>
    <n v="6"/>
    <n v="6"/>
    <n v="0.75"/>
    <n v="0"/>
    <n v="2"/>
    <n v="0"/>
    <n v="8"/>
    <n v="0"/>
    <n v="8"/>
    <n v="40.644015500000002"/>
    <n v="-74.016082089999998"/>
  </r>
  <r>
    <x v="1"/>
    <x v="0"/>
    <x v="0"/>
    <d v="2016-06-24T00:00:00"/>
    <n v="2016.6"/>
    <n v="0"/>
    <n v="2"/>
    <n v="4"/>
    <n v="6"/>
    <n v="0.75"/>
    <n v="0"/>
    <n v="2"/>
    <n v="0"/>
    <n v="8"/>
    <n v="0"/>
    <n v="8"/>
    <n v="40.676441070000003"/>
    <n v="-73.87218197"/>
  </r>
  <r>
    <x v="1"/>
    <x v="0"/>
    <x v="0"/>
    <d v="2016-06-24T00:00:00"/>
    <n v="2016.6"/>
    <n v="0"/>
    <n v="0"/>
    <n v="7"/>
    <n v="7"/>
    <n v="0.875"/>
    <n v="0"/>
    <n v="1"/>
    <n v="0"/>
    <n v="8"/>
    <n v="0"/>
    <n v="8"/>
    <n v="40.676402629999998"/>
    <n v="-73.872171230000006"/>
  </r>
  <r>
    <x v="1"/>
    <x v="0"/>
    <x v="0"/>
    <d v="2016-06-24T00:00:00"/>
    <n v="2016.6"/>
    <n v="0"/>
    <n v="1"/>
    <n v="6"/>
    <n v="7"/>
    <n v="0.875"/>
    <n v="0"/>
    <n v="1"/>
    <n v="0"/>
    <n v="8"/>
    <n v="0"/>
    <n v="8"/>
    <n v="40.676364200000002"/>
    <n v="-73.872164089999998"/>
  </r>
  <r>
    <x v="1"/>
    <x v="0"/>
    <x v="0"/>
    <d v="2016-06-24T00:00:00"/>
    <n v="2016.6"/>
    <n v="0"/>
    <n v="2"/>
    <n v="4"/>
    <n v="6"/>
    <n v="0.75"/>
    <n v="0"/>
    <n v="2"/>
    <n v="0"/>
    <n v="8"/>
    <n v="0"/>
    <n v="8"/>
    <n v="40.676325759999997"/>
    <n v="-73.872153350000005"/>
  </r>
  <r>
    <x v="1"/>
    <x v="0"/>
    <x v="0"/>
    <d v="2016-06-24T00:00:00"/>
    <n v="2016.6"/>
    <n v="0"/>
    <n v="2"/>
    <n v="6"/>
    <n v="8"/>
    <n v="0.88888888888888884"/>
    <n v="0"/>
    <n v="1"/>
    <n v="0"/>
    <n v="9"/>
    <n v="0"/>
    <n v="9"/>
    <n v="40.67628732"/>
    <n v="-73.872142609999997"/>
  </r>
  <r>
    <x v="1"/>
    <x v="0"/>
    <x v="0"/>
    <d v="2016-06-24T00:00:00"/>
    <n v="2016.6"/>
    <n v="0"/>
    <n v="0"/>
    <n v="11"/>
    <n v="11"/>
    <n v="0.91666666666666663"/>
    <n v="0"/>
    <n v="0"/>
    <n v="1"/>
    <n v="12"/>
    <n v="0"/>
    <n v="12"/>
    <n v="40.676248880000003"/>
    <n v="-73.872135470000003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76207699999999"/>
    <n v="-73.872124740000004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76169260000002"/>
    <n v="-73.872113999999996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8498967"/>
    <n v="-73.94177612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83086449999998"/>
    <n v="-73.925599730000002"/>
  </r>
  <r>
    <x v="1"/>
    <x v="0"/>
    <x v="1"/>
    <n v="0"/>
    <m/>
    <n v="0"/>
    <n v="0"/>
    <n v="3"/>
    <n v="3"/>
    <n v="1"/>
    <n v="0"/>
    <n v="0"/>
    <n v="0"/>
    <n v="3"/>
    <n v="0"/>
    <n v="3"/>
    <n v="40.659521140000003"/>
    <n v="-73.892578499999999"/>
  </r>
  <r>
    <x v="1"/>
    <x v="0"/>
    <x v="1"/>
    <n v="0"/>
    <m/>
    <n v="0"/>
    <n v="0"/>
    <n v="3"/>
    <n v="3"/>
    <n v="1"/>
    <n v="0"/>
    <n v="0"/>
    <n v="0"/>
    <n v="3"/>
    <n v="0"/>
    <n v="3"/>
    <n v="40.659685519999996"/>
    <n v="-73.892243039999997"/>
  </r>
  <r>
    <x v="1"/>
    <x v="0"/>
    <x v="1"/>
    <n v="0"/>
    <m/>
    <n v="1"/>
    <n v="2"/>
    <n v="0"/>
    <n v="3"/>
    <n v="1"/>
    <n v="0"/>
    <n v="0"/>
    <n v="0"/>
    <n v="3"/>
    <n v="0"/>
    <n v="3"/>
    <n v="40.661722810000001"/>
    <n v="-73.899026800000001"/>
  </r>
  <r>
    <x v="1"/>
    <x v="0"/>
    <x v="1"/>
    <n v="0"/>
    <m/>
    <n v="0"/>
    <n v="3"/>
    <n v="0"/>
    <n v="3"/>
    <n v="1"/>
    <n v="0"/>
    <n v="0"/>
    <n v="0"/>
    <n v="3"/>
    <n v="0"/>
    <n v="3"/>
    <n v="40.663245850000003"/>
    <n v="-73.895596650000002"/>
  </r>
  <r>
    <x v="1"/>
    <x v="0"/>
    <x v="1"/>
    <n v="0"/>
    <m/>
    <n v="1"/>
    <n v="2"/>
    <n v="0"/>
    <n v="3"/>
    <n v="1"/>
    <n v="0"/>
    <n v="0"/>
    <n v="0"/>
    <n v="3"/>
    <n v="0"/>
    <n v="3"/>
    <n v="40.662597959999999"/>
    <n v="-73.895460700000001"/>
  </r>
  <r>
    <x v="1"/>
    <x v="0"/>
    <x v="1"/>
    <n v="0"/>
    <m/>
    <n v="0"/>
    <n v="3"/>
    <n v="0"/>
    <n v="3"/>
    <n v="1"/>
    <n v="0"/>
    <n v="0"/>
    <n v="0"/>
    <n v="3"/>
    <n v="0"/>
    <n v="3"/>
    <n v="40.663524109999997"/>
    <n v="-73.8937363"/>
  </r>
  <r>
    <x v="1"/>
    <x v="0"/>
    <x v="1"/>
    <n v="0"/>
    <m/>
    <n v="0"/>
    <n v="0"/>
    <n v="0"/>
    <n v="0"/>
    <n v="0"/>
    <n v="3"/>
    <n v="0"/>
    <n v="0"/>
    <n v="0"/>
    <n v="3"/>
    <n v="3"/>
    <n v="40.689773109999997"/>
    <n v="-73.952189379999993"/>
  </r>
  <r>
    <x v="1"/>
    <x v="0"/>
    <x v="1"/>
    <n v="0"/>
    <m/>
    <n v="0"/>
    <n v="3"/>
    <n v="0"/>
    <n v="3"/>
    <n v="1"/>
    <n v="0"/>
    <n v="0"/>
    <n v="0"/>
    <n v="3"/>
    <n v="0"/>
    <n v="3"/>
    <n v="40.665021279999998"/>
    <n v="-73.889260649999997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94627019999999"/>
    <n v="-73.942701700000001"/>
  </r>
  <r>
    <x v="1"/>
    <x v="0"/>
    <x v="1"/>
    <n v="0"/>
    <m/>
    <n v="0"/>
    <n v="0"/>
    <n v="3"/>
    <n v="3"/>
    <n v="1"/>
    <n v="0"/>
    <n v="0"/>
    <n v="0"/>
    <n v="3"/>
    <n v="0"/>
    <n v="3"/>
    <n v="40.675274109999997"/>
    <n v="-73.956291579999998"/>
  </r>
  <r>
    <x v="1"/>
    <x v="0"/>
    <x v="1"/>
    <n v="0"/>
    <m/>
    <n v="1"/>
    <n v="0"/>
    <n v="2"/>
    <n v="3"/>
    <n v="1"/>
    <n v="0"/>
    <n v="0"/>
    <n v="0"/>
    <n v="3"/>
    <n v="0"/>
    <n v="3"/>
    <n v="40.694744540000002"/>
    <n v="-73.941688260000006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78515869999998"/>
    <n v="-73.929109170000004"/>
  </r>
  <r>
    <x v="1"/>
    <x v="0"/>
    <x v="1"/>
    <n v="0"/>
    <m/>
    <n v="0"/>
    <n v="0"/>
    <n v="3"/>
    <n v="3"/>
    <n v="1"/>
    <n v="0"/>
    <n v="0"/>
    <n v="0"/>
    <n v="3"/>
    <n v="0"/>
    <n v="3"/>
    <n v="40.659194130000003"/>
    <n v="-73.892164539999996"/>
  </r>
  <r>
    <x v="1"/>
    <x v="0"/>
    <x v="1"/>
    <n v="0"/>
    <m/>
    <n v="0"/>
    <n v="1"/>
    <n v="1"/>
    <n v="2"/>
    <n v="0.66666666666666663"/>
    <n v="0"/>
    <n v="1"/>
    <n v="0"/>
    <n v="3"/>
    <n v="0"/>
    <n v="3"/>
    <n v="40.684287009999998"/>
    <n v="-73.915271939999997"/>
  </r>
  <r>
    <x v="1"/>
    <x v="0"/>
    <x v="1"/>
    <n v="0"/>
    <m/>
    <n v="2"/>
    <n v="1"/>
    <n v="0"/>
    <n v="3"/>
    <n v="1"/>
    <n v="0"/>
    <n v="0"/>
    <n v="0"/>
    <n v="3"/>
    <n v="0"/>
    <n v="3"/>
    <n v="40.672802509999997"/>
    <n v="-73.880794050000006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92212329999997"/>
    <n v="-73.944138969999997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91290219999999"/>
    <n v="-73.938990399999994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91298420000003"/>
    <n v="-73.938929090000002"/>
  </r>
  <r>
    <x v="1"/>
    <x v="0"/>
    <x v="1"/>
    <n v="0"/>
    <m/>
    <n v="0"/>
    <n v="3"/>
    <n v="0"/>
    <n v="3"/>
    <n v="1"/>
    <n v="0"/>
    <n v="0"/>
    <n v="0"/>
    <n v="3"/>
    <n v="0"/>
    <n v="3"/>
    <n v="40.676146009999997"/>
    <n v="-73.875942730000006"/>
  </r>
  <r>
    <x v="1"/>
    <x v="0"/>
    <x v="1"/>
    <n v="0"/>
    <m/>
    <n v="2"/>
    <n v="1"/>
    <n v="0"/>
    <n v="3"/>
    <n v="1"/>
    <n v="0"/>
    <n v="0"/>
    <n v="0"/>
    <n v="3"/>
    <n v="0"/>
    <n v="3"/>
    <n v="40.696136559999999"/>
    <n v="-73.942541730000002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81224720000003"/>
    <n v="-73.956136259999994"/>
  </r>
  <r>
    <x v="1"/>
    <x v="0"/>
    <x v="1"/>
    <n v="0"/>
    <m/>
    <n v="0"/>
    <n v="3"/>
    <n v="0"/>
    <n v="3"/>
    <n v="1"/>
    <n v="0"/>
    <n v="0"/>
    <n v="0"/>
    <n v="3"/>
    <n v="0"/>
    <n v="3"/>
    <n v="40.701934440000002"/>
    <n v="-73.925070169999998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80949740000003"/>
    <n v="-73.954849300000006"/>
  </r>
  <r>
    <x v="1"/>
    <x v="0"/>
    <x v="0"/>
    <d v="2016-06-24T00:00:00"/>
    <n v="2016.6"/>
    <n v="0"/>
    <n v="4"/>
    <n v="8"/>
    <n v="12"/>
    <n v="1"/>
    <n v="0"/>
    <n v="0"/>
    <n v="0"/>
    <n v="12"/>
    <n v="0"/>
    <n v="12"/>
    <n v="40.680735259999999"/>
    <n v="-73.953857959999993"/>
  </r>
  <r>
    <x v="1"/>
    <x v="0"/>
    <x v="1"/>
    <n v="0"/>
    <m/>
    <n v="0"/>
    <n v="3"/>
    <n v="0"/>
    <n v="3"/>
    <n v="1"/>
    <n v="0"/>
    <n v="0"/>
    <n v="0"/>
    <n v="3"/>
    <n v="0"/>
    <n v="3"/>
    <n v="40.673436979999998"/>
    <n v="-73.954057680000005"/>
  </r>
  <r>
    <x v="1"/>
    <x v="0"/>
    <x v="1"/>
    <n v="0"/>
    <m/>
    <n v="0"/>
    <n v="0"/>
    <n v="3"/>
    <n v="3"/>
    <n v="1"/>
    <n v="0"/>
    <n v="0"/>
    <n v="0"/>
    <n v="3"/>
    <n v="0"/>
    <n v="3"/>
    <n v="40.676189950000001"/>
    <n v="-73.923123459999999"/>
  </r>
  <r>
    <x v="1"/>
    <x v="0"/>
    <x v="1"/>
    <n v="0"/>
    <m/>
    <n v="0"/>
    <n v="0"/>
    <n v="3"/>
    <n v="3"/>
    <n v="1"/>
    <n v="0"/>
    <n v="0"/>
    <n v="0"/>
    <n v="3"/>
    <n v="0"/>
    <n v="3"/>
    <n v="40.676173290000001"/>
    <n v="-73.922838670000004"/>
  </r>
  <r>
    <x v="1"/>
    <x v="0"/>
    <x v="1"/>
    <n v="0"/>
    <m/>
    <n v="0"/>
    <n v="0"/>
    <n v="3"/>
    <n v="3"/>
    <n v="1"/>
    <n v="0"/>
    <n v="0"/>
    <n v="0"/>
    <n v="3"/>
    <n v="0"/>
    <n v="3"/>
    <n v="40.672325839999999"/>
    <n v="-73.892893139999998"/>
  </r>
  <r>
    <x v="1"/>
    <x v="0"/>
    <x v="1"/>
    <n v="0"/>
    <m/>
    <n v="0"/>
    <n v="3"/>
    <n v="0"/>
    <n v="3"/>
    <n v="1"/>
    <n v="0"/>
    <n v="0"/>
    <n v="0"/>
    <n v="3"/>
    <n v="0"/>
    <n v="3"/>
    <n v="40.674133589999997"/>
    <n v="-73.880661880000005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75351579999997"/>
    <n v="-73.872346289999996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75357009999999"/>
    <n v="-73.872295809999997"/>
  </r>
  <r>
    <x v="1"/>
    <x v="0"/>
    <x v="0"/>
    <d v="2016-06-24T00:00:00"/>
    <n v="2016.6"/>
    <n v="0"/>
    <n v="0"/>
    <n v="12"/>
    <n v="12"/>
    <n v="1"/>
    <n v="0"/>
    <n v="0"/>
    <n v="0"/>
    <n v="12"/>
    <n v="0"/>
    <n v="12"/>
    <n v="40.67536518"/>
    <n v="-73.872241720000005"/>
  </r>
  <r>
    <x v="1"/>
    <x v="0"/>
    <x v="0"/>
    <d v="2016-06-24T00:00:00"/>
    <n v="2016.6"/>
    <n v="0"/>
    <n v="0"/>
    <n v="24"/>
    <n v="24"/>
    <n v="1"/>
    <n v="0"/>
    <n v="0"/>
    <n v="0"/>
    <n v="24"/>
    <n v="0"/>
    <n v="24"/>
    <n v="40.675373360000002"/>
    <n v="-73.872191229999999"/>
  </r>
  <r>
    <x v="1"/>
    <x v="0"/>
    <x v="0"/>
    <d v="2016-06-24T00:00:00"/>
    <n v="2016.6"/>
    <n v="0"/>
    <n v="0"/>
    <n v="36"/>
    <n v="36"/>
    <n v="1"/>
    <n v="0"/>
    <n v="0"/>
    <n v="0"/>
    <n v="36"/>
    <n v="0"/>
    <n v="36"/>
    <n v="40.675381539999997"/>
    <n v="-73.872137140000007"/>
  </r>
  <r>
    <x v="1"/>
    <x v="0"/>
    <x v="0"/>
    <d v="2016-06-24T00:00:00"/>
    <n v="2016.6"/>
    <n v="0"/>
    <n v="10"/>
    <n v="17"/>
    <n v="27"/>
    <n v="0.75"/>
    <n v="0"/>
    <n v="8"/>
    <n v="1"/>
    <n v="36"/>
    <n v="0"/>
    <n v="36"/>
    <n v="40.64358189"/>
    <n v="-74.015595529999999"/>
  </r>
  <r>
    <x v="1"/>
    <x v="0"/>
    <x v="1"/>
    <n v="0"/>
    <m/>
    <n v="0"/>
    <n v="0"/>
    <n v="0"/>
    <n v="0"/>
    <n v="0"/>
    <n v="3"/>
    <n v="0"/>
    <n v="0"/>
    <n v="0"/>
    <n v="3"/>
    <n v="3"/>
    <m/>
    <m/>
  </r>
  <r>
    <x v="1"/>
    <x v="0"/>
    <x v="1"/>
    <n v="0"/>
    <m/>
    <n v="0"/>
    <n v="0"/>
    <n v="0"/>
    <n v="0"/>
    <n v="0"/>
    <n v="3"/>
    <n v="0"/>
    <n v="0"/>
    <n v="0"/>
    <n v="3"/>
    <n v="3"/>
    <m/>
    <m/>
  </r>
  <r>
    <x v="0"/>
    <x v="1"/>
    <x v="0"/>
    <d v="2016-06-27T00:00:00"/>
    <n v="2016.6"/>
    <n v="0"/>
    <n v="0"/>
    <n v="1"/>
    <n v="1"/>
    <n v="1"/>
    <n v="0"/>
    <n v="0"/>
    <n v="0"/>
    <n v="0"/>
    <n v="1"/>
    <n v="1"/>
    <m/>
    <m/>
  </r>
  <r>
    <x v="1"/>
    <x v="0"/>
    <x v="1"/>
    <n v="0"/>
    <m/>
    <n v="0"/>
    <n v="0"/>
    <n v="0"/>
    <n v="0"/>
    <n v="0"/>
    <n v="3"/>
    <n v="0"/>
    <n v="0"/>
    <n v="0"/>
    <n v="3"/>
    <n v="3"/>
    <m/>
    <m/>
  </r>
  <r>
    <x v="1"/>
    <x v="0"/>
    <x v="1"/>
    <n v="0"/>
    <m/>
    <n v="0"/>
    <n v="0"/>
    <n v="0"/>
    <n v="0"/>
    <n v="0"/>
    <n v="3"/>
    <n v="0"/>
    <n v="0"/>
    <n v="0"/>
    <n v="3"/>
    <n v="3"/>
    <m/>
    <m/>
  </r>
  <r>
    <x v="1"/>
    <x v="0"/>
    <x v="1"/>
    <n v="0"/>
    <m/>
    <n v="0"/>
    <n v="0"/>
    <n v="0"/>
    <n v="0"/>
    <n v="0"/>
    <n v="3"/>
    <n v="0"/>
    <n v="0"/>
    <n v="0"/>
    <n v="3"/>
    <n v="3"/>
    <m/>
    <m/>
  </r>
  <r>
    <x v="3"/>
    <x v="0"/>
    <x v="0"/>
    <d v="2016-06-28T00:00:00"/>
    <n v="2016.6"/>
    <n v="40"/>
    <n v="0"/>
    <n v="0"/>
    <n v="40"/>
    <n v="0.97560975609756095"/>
    <n v="0"/>
    <n v="0"/>
    <n v="1"/>
    <n v="41"/>
    <n v="0"/>
    <n v="41"/>
    <m/>
    <m/>
  </r>
  <r>
    <x v="1"/>
    <x v="0"/>
    <x v="1"/>
    <n v="0"/>
    <m/>
    <n v="0"/>
    <n v="0"/>
    <n v="3"/>
    <n v="3"/>
    <n v="1"/>
    <n v="0"/>
    <n v="0"/>
    <n v="0"/>
    <n v="0"/>
    <n v="3"/>
    <n v="3"/>
    <m/>
    <m/>
  </r>
  <r>
    <x v="3"/>
    <x v="1"/>
    <x v="0"/>
    <d v="2016-06-30T00:00:00"/>
    <n v="2016.6"/>
    <n v="0"/>
    <n v="0"/>
    <n v="1"/>
    <n v="1"/>
    <n v="1"/>
    <n v="0"/>
    <n v="0"/>
    <n v="0"/>
    <n v="0"/>
    <n v="1"/>
    <n v="1"/>
    <m/>
    <m/>
  </r>
  <r>
    <x v="1"/>
    <x v="1"/>
    <x v="0"/>
    <d v="2016-06-30T00:00:00"/>
    <n v="2016.6"/>
    <n v="0"/>
    <n v="0"/>
    <n v="1"/>
    <n v="1"/>
    <n v="1"/>
    <n v="0"/>
    <n v="0"/>
    <n v="0"/>
    <n v="0"/>
    <n v="1"/>
    <n v="1"/>
    <m/>
    <m/>
  </r>
  <r>
    <x v="3"/>
    <x v="0"/>
    <x v="0"/>
    <d v="2016-06-30T00:00:00"/>
    <n v="2016.6"/>
    <n v="0"/>
    <n v="2"/>
    <n v="0"/>
    <n v="2"/>
    <n v="1"/>
    <n v="0"/>
    <n v="0"/>
    <n v="0"/>
    <n v="0"/>
    <n v="2"/>
    <n v="2"/>
    <m/>
    <m/>
  </r>
  <r>
    <x v="4"/>
    <x v="0"/>
    <x v="0"/>
    <d v="2016-07-01T00:00:00"/>
    <n v="2016.7"/>
    <n v="0"/>
    <n v="4"/>
    <n v="0"/>
    <n v="4"/>
    <n v="1"/>
    <n v="0"/>
    <n v="0"/>
    <n v="0"/>
    <n v="4"/>
    <n v="0"/>
    <n v="4"/>
    <m/>
    <m/>
  </r>
  <r>
    <x v="4"/>
    <x v="0"/>
    <x v="0"/>
    <d v="2016-07-01T00:00:00"/>
    <n v="2016.7"/>
    <n v="0"/>
    <n v="4"/>
    <n v="0"/>
    <n v="4"/>
    <n v="1"/>
    <n v="0"/>
    <n v="0"/>
    <n v="0"/>
    <n v="4"/>
    <n v="0"/>
    <n v="4"/>
    <m/>
    <m/>
  </r>
  <r>
    <x v="4"/>
    <x v="0"/>
    <x v="0"/>
    <d v="2016-07-01T00:00:00"/>
    <n v="2016.7"/>
    <n v="0"/>
    <n v="4"/>
    <n v="0"/>
    <n v="4"/>
    <n v="1"/>
    <n v="0"/>
    <n v="0"/>
    <n v="0"/>
    <n v="4"/>
    <n v="0"/>
    <n v="4"/>
    <m/>
    <m/>
  </r>
  <r>
    <x v="4"/>
    <x v="0"/>
    <x v="0"/>
    <d v="2016-07-01T00:00:00"/>
    <n v="2016.7"/>
    <n v="0"/>
    <n v="4"/>
    <n v="0"/>
    <n v="4"/>
    <n v="0.5"/>
    <n v="0"/>
    <n v="4"/>
    <n v="0"/>
    <n v="8"/>
    <n v="0"/>
    <n v="8"/>
    <m/>
    <m/>
  </r>
  <r>
    <x v="4"/>
    <x v="0"/>
    <x v="0"/>
    <d v="2016-07-01T00:00:00"/>
    <n v="2016.7"/>
    <n v="0"/>
    <n v="2"/>
    <n v="0"/>
    <n v="2"/>
    <n v="0.25"/>
    <n v="0"/>
    <n v="6"/>
    <n v="0"/>
    <n v="8"/>
    <n v="0"/>
    <n v="8"/>
    <m/>
    <m/>
  </r>
  <r>
    <x v="4"/>
    <x v="0"/>
    <x v="0"/>
    <d v="2016-07-01T00:00:00"/>
    <n v="2016.7"/>
    <n v="0"/>
    <n v="9"/>
    <n v="0"/>
    <n v="9"/>
    <n v="1"/>
    <n v="0"/>
    <n v="0"/>
    <n v="0"/>
    <n v="9"/>
    <n v="0"/>
    <n v="9"/>
    <m/>
    <m/>
  </r>
  <r>
    <x v="4"/>
    <x v="0"/>
    <x v="0"/>
    <d v="2016-07-01T00:00:00"/>
    <n v="2016.7"/>
    <n v="0"/>
    <n v="0"/>
    <n v="10"/>
    <n v="10"/>
    <n v="1"/>
    <n v="0"/>
    <n v="0"/>
    <n v="0"/>
    <n v="10"/>
    <n v="0"/>
    <n v="10"/>
    <m/>
    <m/>
  </r>
  <r>
    <x v="4"/>
    <x v="0"/>
    <x v="1"/>
    <n v="0"/>
    <m/>
    <n v="0"/>
    <n v="3"/>
    <n v="0"/>
    <n v="3"/>
    <n v="1"/>
    <n v="0"/>
    <n v="0"/>
    <n v="0"/>
    <n v="3"/>
    <n v="0"/>
    <n v="3"/>
    <n v="40.799104849999999"/>
    <n v="-73.940639709999999"/>
  </r>
  <r>
    <x v="4"/>
    <x v="0"/>
    <x v="1"/>
    <n v="0"/>
    <m/>
    <n v="0"/>
    <n v="1"/>
    <n v="2"/>
    <n v="3"/>
    <n v="1"/>
    <n v="0"/>
    <n v="0"/>
    <n v="0"/>
    <n v="3"/>
    <n v="0"/>
    <n v="3"/>
    <n v="40.798374950000003"/>
    <n v="-73.941015989999997"/>
  </r>
  <r>
    <x v="4"/>
    <x v="0"/>
    <x v="1"/>
    <n v="0"/>
    <m/>
    <n v="0"/>
    <n v="1"/>
    <n v="2"/>
    <n v="3"/>
    <n v="1"/>
    <n v="0"/>
    <n v="0"/>
    <n v="0"/>
    <n v="3"/>
    <n v="0"/>
    <n v="3"/>
    <n v="40.793977349999999"/>
    <n v="-73.939976150000007"/>
  </r>
  <r>
    <x v="4"/>
    <x v="0"/>
    <x v="1"/>
    <n v="0"/>
    <m/>
    <n v="0"/>
    <n v="3"/>
    <n v="0"/>
    <n v="3"/>
    <n v="1"/>
    <n v="0"/>
    <n v="0"/>
    <n v="0"/>
    <n v="3"/>
    <n v="0"/>
    <n v="3"/>
    <n v="40.799190289999999"/>
    <n v="-73.936164579999996"/>
  </r>
  <r>
    <x v="4"/>
    <x v="0"/>
    <x v="0"/>
    <d v="2016-07-01T00:00:00"/>
    <n v="2016.7"/>
    <n v="0"/>
    <n v="0"/>
    <n v="10"/>
    <n v="10"/>
    <n v="1"/>
    <n v="0"/>
    <n v="0"/>
    <n v="0"/>
    <n v="10"/>
    <n v="0"/>
    <n v="10"/>
    <m/>
    <m/>
  </r>
  <r>
    <x v="4"/>
    <x v="0"/>
    <x v="0"/>
    <d v="2016-07-01T00:00:00"/>
    <n v="2016.7"/>
    <n v="0"/>
    <n v="0"/>
    <n v="10"/>
    <n v="10"/>
    <n v="1"/>
    <n v="0"/>
    <n v="0"/>
    <n v="0"/>
    <n v="10"/>
    <n v="0"/>
    <n v="10"/>
    <n v="40.686213889999998"/>
    <n v="-73.761103629999994"/>
  </r>
  <r>
    <x v="4"/>
    <x v="0"/>
    <x v="0"/>
    <d v="2016-07-01T00:00:00"/>
    <n v="2016.7"/>
    <n v="0"/>
    <n v="10"/>
    <n v="0"/>
    <n v="10"/>
    <n v="1"/>
    <n v="0"/>
    <n v="0"/>
    <n v="0"/>
    <n v="10"/>
    <n v="0"/>
    <n v="10"/>
    <n v="40.686180929999999"/>
    <n v="-73.761092930000004"/>
  </r>
  <r>
    <x v="4"/>
    <x v="0"/>
    <x v="0"/>
    <d v="2016-07-01T00:00:00"/>
    <n v="2016.7"/>
    <n v="0"/>
    <n v="14"/>
    <n v="1"/>
    <n v="15"/>
    <n v="1"/>
    <n v="0"/>
    <n v="0"/>
    <n v="0"/>
    <n v="15"/>
    <n v="0"/>
    <n v="15"/>
    <n v="40.68614796"/>
    <n v="-73.761078620000006"/>
  </r>
  <r>
    <x v="4"/>
    <x v="0"/>
    <x v="0"/>
    <d v="2016-07-01T00:00:00"/>
    <n v="2016.7"/>
    <n v="0"/>
    <n v="0"/>
    <n v="14"/>
    <n v="14"/>
    <n v="0.93333333333333335"/>
    <n v="0"/>
    <n v="1"/>
    <n v="0"/>
    <n v="15"/>
    <n v="0"/>
    <n v="15"/>
    <n v="40.686115000000001"/>
    <n v="-73.761067920000002"/>
  </r>
  <r>
    <x v="4"/>
    <x v="0"/>
    <x v="0"/>
    <d v="2016-07-01T00:00:00"/>
    <n v="2016.7"/>
    <n v="0"/>
    <n v="8"/>
    <n v="7"/>
    <n v="15"/>
    <n v="1"/>
    <n v="0"/>
    <n v="0"/>
    <n v="0"/>
    <n v="15"/>
    <n v="0"/>
    <n v="15"/>
    <n v="40.686046330000003"/>
    <n v="-73.761042930000002"/>
  </r>
  <r>
    <x v="4"/>
    <x v="0"/>
    <x v="0"/>
    <d v="2016-07-01T00:00:00"/>
    <n v="2016.7"/>
    <n v="0"/>
    <n v="0"/>
    <n v="16"/>
    <n v="16"/>
    <n v="1"/>
    <n v="0"/>
    <n v="0"/>
    <n v="0"/>
    <n v="16"/>
    <n v="0"/>
    <n v="16"/>
    <n v="40.686013369999998"/>
    <n v="-73.761032229999998"/>
  </r>
  <r>
    <x v="4"/>
    <x v="0"/>
    <x v="0"/>
    <d v="2016-07-01T00:00:00"/>
    <n v="2016.7"/>
    <n v="0"/>
    <n v="3"/>
    <n v="16"/>
    <n v="19"/>
    <n v="1"/>
    <n v="0"/>
    <n v="0"/>
    <n v="0"/>
    <n v="19"/>
    <n v="0"/>
    <n v="19"/>
    <n v="40.685499319999998"/>
    <n v="-73.761982369999998"/>
  </r>
  <r>
    <x v="4"/>
    <x v="0"/>
    <x v="0"/>
    <d v="2016-07-01T00:00:00"/>
    <n v="2016.7"/>
    <n v="0"/>
    <n v="19"/>
    <n v="0"/>
    <n v="19"/>
    <n v="0.95"/>
    <n v="0"/>
    <n v="1"/>
    <n v="0"/>
    <n v="20"/>
    <n v="0"/>
    <n v="20"/>
    <n v="40.685499319999998"/>
    <n v="-73.761978760000005"/>
  </r>
  <r>
    <x v="4"/>
    <x v="0"/>
    <x v="0"/>
    <d v="2016-07-01T00:00:00"/>
    <n v="2016.7"/>
    <n v="0"/>
    <n v="20"/>
    <n v="0"/>
    <n v="20"/>
    <n v="1"/>
    <n v="0"/>
    <n v="0"/>
    <n v="0"/>
    <n v="20"/>
    <n v="0"/>
    <n v="20"/>
    <n v="40.686131539999998"/>
    <n v="-73.762423609999999"/>
  </r>
  <r>
    <x v="4"/>
    <x v="0"/>
    <x v="0"/>
    <d v="2016-07-01T00:00:00"/>
    <n v="2016.7"/>
    <n v="0"/>
    <n v="0"/>
    <n v="18"/>
    <n v="18"/>
    <n v="0.75"/>
    <n v="0"/>
    <n v="6"/>
    <n v="0"/>
    <n v="24"/>
    <n v="0"/>
    <n v="24"/>
    <n v="40.686142429999997"/>
    <n v="-73.762380309999998"/>
  </r>
  <r>
    <x v="3"/>
    <x v="0"/>
    <x v="0"/>
    <d v="2016-07-01T00:00:00"/>
    <n v="2016.7"/>
    <n v="0"/>
    <n v="31"/>
    <n v="0"/>
    <n v="31"/>
    <n v="1"/>
    <n v="0"/>
    <n v="0"/>
    <n v="0"/>
    <n v="31"/>
    <n v="0"/>
    <n v="31"/>
    <n v="40.686147869999999"/>
    <n v="-73.762358649999996"/>
  </r>
  <r>
    <x v="3"/>
    <x v="0"/>
    <x v="0"/>
    <d v="2016-07-01T00:00:00"/>
    <n v="2016.7"/>
    <n v="36"/>
    <n v="0"/>
    <n v="0"/>
    <n v="36"/>
    <n v="1"/>
    <n v="0"/>
    <n v="0"/>
    <n v="0"/>
    <n v="36"/>
    <n v="0"/>
    <n v="36"/>
    <n v="40.686158749999997"/>
    <n v="-73.762311740000001"/>
  </r>
  <r>
    <x v="3"/>
    <x v="0"/>
    <x v="0"/>
    <d v="2016-07-01T00:00:00"/>
    <n v="2016.7"/>
    <n v="38"/>
    <n v="0"/>
    <n v="0"/>
    <n v="38"/>
    <n v="0.95"/>
    <n v="2"/>
    <n v="0"/>
    <n v="0"/>
    <n v="40"/>
    <n v="0"/>
    <n v="40"/>
    <n v="40.686169640000003"/>
    <n v="-73.762268430000006"/>
  </r>
  <r>
    <x v="3"/>
    <x v="0"/>
    <x v="0"/>
    <d v="2016-07-01T00:00:00"/>
    <n v="2016.7"/>
    <n v="59"/>
    <n v="0"/>
    <n v="0"/>
    <n v="59"/>
    <n v="1"/>
    <n v="0"/>
    <n v="0"/>
    <n v="0"/>
    <n v="59"/>
    <n v="0"/>
    <n v="59"/>
    <n v="40.686175089999999"/>
    <n v="-73.762246779999998"/>
  </r>
  <r>
    <x v="3"/>
    <x v="0"/>
    <x v="0"/>
    <d v="2016-07-01T00:00:00"/>
    <n v="2016.7"/>
    <n v="59"/>
    <n v="0"/>
    <n v="0"/>
    <n v="59"/>
    <n v="1"/>
    <n v="0"/>
    <n v="0"/>
    <n v="0"/>
    <n v="59"/>
    <n v="0"/>
    <n v="59"/>
    <n v="40.68619142"/>
    <n v="-73.762181819999995"/>
  </r>
  <r>
    <x v="3"/>
    <x v="0"/>
    <x v="1"/>
    <n v="0"/>
    <m/>
    <n v="2"/>
    <n v="0"/>
    <n v="1"/>
    <n v="3"/>
    <n v="0.75"/>
    <n v="1"/>
    <n v="0"/>
    <n v="0"/>
    <n v="4"/>
    <n v="0"/>
    <n v="4"/>
    <n v="40.848185039999997"/>
    <n v="-73.917033070000002"/>
  </r>
  <r>
    <x v="3"/>
    <x v="0"/>
    <x v="1"/>
    <n v="0"/>
    <m/>
    <n v="0"/>
    <n v="1"/>
    <n v="0"/>
    <n v="1"/>
    <n v="0.25"/>
    <n v="3"/>
    <n v="0"/>
    <n v="0"/>
    <n v="4"/>
    <n v="0"/>
    <n v="4"/>
    <n v="40.853391930000001"/>
    <n v="-73.909963309999995"/>
  </r>
  <r>
    <x v="3"/>
    <x v="0"/>
    <x v="0"/>
    <d v="2016-07-01T00:00:00"/>
    <n v="2016.7"/>
    <n v="4"/>
    <n v="17"/>
    <n v="26"/>
    <n v="47"/>
    <n v="0.79661016949152541"/>
    <n v="12"/>
    <n v="0"/>
    <n v="0"/>
    <n v="59"/>
    <n v="0"/>
    <n v="59"/>
    <m/>
    <m/>
  </r>
  <r>
    <x v="1"/>
    <x v="0"/>
    <x v="1"/>
    <n v="0"/>
    <m/>
    <n v="0"/>
    <n v="0"/>
    <n v="4"/>
    <n v="4"/>
    <n v="1"/>
    <n v="0"/>
    <n v="0"/>
    <n v="0"/>
    <n v="4"/>
    <n v="0"/>
    <n v="4"/>
    <n v="40.678347520000003"/>
    <n v="-73.908368159999995"/>
  </r>
  <r>
    <x v="1"/>
    <x v="0"/>
    <x v="1"/>
    <n v="0"/>
    <m/>
    <n v="0"/>
    <n v="0"/>
    <n v="3"/>
    <n v="3"/>
    <n v="0.75"/>
    <n v="0"/>
    <n v="0"/>
    <n v="1"/>
    <n v="4"/>
    <n v="0"/>
    <n v="4"/>
    <n v="40.678355689999997"/>
    <n v="-73.908288830000004"/>
  </r>
  <r>
    <x v="1"/>
    <x v="0"/>
    <x v="1"/>
    <n v="0"/>
    <m/>
    <n v="0"/>
    <n v="3"/>
    <n v="1"/>
    <n v="4"/>
    <n v="1"/>
    <n v="0"/>
    <n v="0"/>
    <n v="0"/>
    <n v="4"/>
    <n v="0"/>
    <n v="4"/>
    <n v="40.657175029999998"/>
    <n v="-73.912851959999998"/>
  </r>
  <r>
    <x v="1"/>
    <x v="0"/>
    <x v="1"/>
    <n v="0"/>
    <m/>
    <n v="2"/>
    <n v="0"/>
    <n v="2"/>
    <n v="4"/>
    <n v="1"/>
    <n v="0"/>
    <n v="0"/>
    <n v="0"/>
    <n v="4"/>
    <n v="0"/>
    <n v="4"/>
    <n v="40.647748649999997"/>
    <n v="-73.954208699999995"/>
  </r>
  <r>
    <x v="1"/>
    <x v="0"/>
    <x v="1"/>
    <n v="0"/>
    <m/>
    <n v="2"/>
    <n v="0"/>
    <n v="2"/>
    <n v="4"/>
    <n v="1"/>
    <n v="0"/>
    <n v="0"/>
    <n v="0"/>
    <n v="4"/>
    <n v="0"/>
    <n v="4"/>
    <n v="40.647707480000001"/>
    <n v="-73.954208730000005"/>
  </r>
  <r>
    <x v="1"/>
    <x v="0"/>
    <x v="1"/>
    <n v="0"/>
    <m/>
    <n v="0"/>
    <n v="4"/>
    <n v="0"/>
    <n v="4"/>
    <n v="1"/>
    <n v="0"/>
    <n v="0"/>
    <n v="0"/>
    <n v="4"/>
    <n v="0"/>
    <n v="4"/>
    <n v="40.692868830000002"/>
    <n v="-73.917565310000001"/>
  </r>
  <r>
    <x v="3"/>
    <x v="0"/>
    <x v="0"/>
    <d v="2016-07-01T00:00:00"/>
    <n v="2016.7"/>
    <n v="61"/>
    <n v="0"/>
    <n v="0"/>
    <n v="61"/>
    <n v="1"/>
    <n v="0"/>
    <n v="0"/>
    <n v="0"/>
    <n v="61"/>
    <n v="0"/>
    <n v="61"/>
    <n v="40.686733590000003"/>
    <n v="-74.001867770000004"/>
  </r>
  <r>
    <x v="3"/>
    <x v="0"/>
    <x v="0"/>
    <d v="2016-07-01T00:00:00"/>
    <n v="2016.7"/>
    <n v="61"/>
    <n v="0"/>
    <n v="0"/>
    <n v="61"/>
    <n v="1"/>
    <n v="0"/>
    <n v="0"/>
    <n v="0"/>
    <n v="61"/>
    <n v="0"/>
    <n v="61"/>
    <n v="40.686577130000003"/>
    <n v="-74.001939879999995"/>
  </r>
  <r>
    <x v="1"/>
    <x v="0"/>
    <x v="1"/>
    <n v="0"/>
    <m/>
    <n v="0"/>
    <n v="1"/>
    <n v="2"/>
    <n v="3"/>
    <n v="0.75"/>
    <n v="0"/>
    <n v="1"/>
    <n v="0"/>
    <n v="4"/>
    <n v="0"/>
    <n v="4"/>
    <n v="40.682651839999998"/>
    <n v="-73.949082930000003"/>
  </r>
  <r>
    <x v="3"/>
    <x v="0"/>
    <x v="0"/>
    <d v="2016-07-01T00:00:00"/>
    <n v="2016.7"/>
    <n v="61"/>
    <n v="0"/>
    <n v="0"/>
    <n v="61"/>
    <n v="1"/>
    <n v="0"/>
    <n v="0"/>
    <n v="0"/>
    <n v="61"/>
    <n v="0"/>
    <n v="61"/>
    <n v="40.686989439999998"/>
    <n v="-73.92985376"/>
  </r>
  <r>
    <x v="1"/>
    <x v="0"/>
    <x v="1"/>
    <n v="0"/>
    <m/>
    <n v="0"/>
    <n v="4"/>
    <n v="0"/>
    <n v="4"/>
    <n v="1"/>
    <n v="0"/>
    <n v="0"/>
    <n v="0"/>
    <n v="4"/>
    <n v="0"/>
    <n v="4"/>
    <n v="40.688680050000002"/>
    <n v="-73.906453679999998"/>
  </r>
  <r>
    <x v="1"/>
    <x v="0"/>
    <x v="1"/>
    <n v="0"/>
    <m/>
    <n v="0"/>
    <n v="4"/>
    <n v="0"/>
    <n v="4"/>
    <n v="1"/>
    <n v="0"/>
    <n v="0"/>
    <n v="0"/>
    <n v="4"/>
    <n v="0"/>
    <n v="4"/>
    <n v="40.688712959999997"/>
    <n v="-73.906417579999996"/>
  </r>
  <r>
    <x v="1"/>
    <x v="1"/>
    <x v="0"/>
    <d v="2016-07-06T00:00:00"/>
    <n v="2016.7"/>
    <n v="0"/>
    <n v="0"/>
    <n v="1"/>
    <n v="1"/>
    <n v="1"/>
    <n v="0"/>
    <n v="0"/>
    <n v="0"/>
    <n v="0"/>
    <n v="1"/>
    <n v="1"/>
    <n v="40.686734149999999"/>
    <n v="-73.929807159999996"/>
  </r>
  <r>
    <x v="1"/>
    <x v="0"/>
    <x v="1"/>
    <n v="0"/>
    <m/>
    <n v="0"/>
    <n v="3"/>
    <n v="1"/>
    <n v="4"/>
    <n v="1"/>
    <n v="0"/>
    <n v="0"/>
    <n v="0"/>
    <n v="4"/>
    <n v="0"/>
    <n v="4"/>
    <n v="40.682352270000003"/>
    <n v="-73.987514160000003"/>
  </r>
  <r>
    <x v="1"/>
    <x v="0"/>
    <x v="1"/>
    <n v="0"/>
    <m/>
    <n v="0"/>
    <n v="4"/>
    <n v="0"/>
    <n v="4"/>
    <n v="1"/>
    <n v="0"/>
    <n v="0"/>
    <n v="0"/>
    <n v="4"/>
    <n v="0"/>
    <n v="4"/>
    <n v="40.674202960000002"/>
    <n v="-73.892562060000003"/>
  </r>
  <r>
    <x v="3"/>
    <x v="1"/>
    <x v="0"/>
    <d v="2016-07-07T00:00:00"/>
    <n v="2016.7"/>
    <n v="0"/>
    <n v="0"/>
    <n v="1"/>
    <n v="1"/>
    <n v="1"/>
    <n v="0"/>
    <n v="0"/>
    <n v="0"/>
    <n v="0"/>
    <n v="1"/>
    <n v="1"/>
    <n v="40.6801952"/>
    <n v="-73.955531230000005"/>
  </r>
  <r>
    <x v="1"/>
    <x v="1"/>
    <x v="0"/>
    <d v="2016-07-08T00:00:00"/>
    <n v="2016.7"/>
    <n v="0"/>
    <n v="0"/>
    <n v="1"/>
    <n v="1"/>
    <n v="1"/>
    <n v="0"/>
    <n v="0"/>
    <n v="0"/>
    <n v="0"/>
    <n v="1"/>
    <n v="1"/>
    <n v="40.684689059999997"/>
    <n v="-73.929419899999999"/>
  </r>
  <r>
    <x v="0"/>
    <x v="0"/>
    <x v="0"/>
    <d v="2016-07-08T00:00:00"/>
    <n v="2016.7"/>
    <n v="0"/>
    <n v="0"/>
    <n v="0"/>
    <n v="0"/>
    <n v="0"/>
    <n v="1"/>
    <n v="0"/>
    <n v="0"/>
    <n v="0"/>
    <n v="1"/>
    <n v="1"/>
    <n v="40.684587489999998"/>
    <n v="-73.929401979999994"/>
  </r>
  <r>
    <x v="1"/>
    <x v="0"/>
    <x v="1"/>
    <n v="0"/>
    <m/>
    <n v="1"/>
    <n v="3"/>
    <n v="0"/>
    <n v="4"/>
    <n v="1"/>
    <n v="0"/>
    <n v="0"/>
    <n v="0"/>
    <n v="4"/>
    <n v="0"/>
    <n v="4"/>
    <n v="40.668231310000003"/>
    <n v="-73.899737900000005"/>
  </r>
  <r>
    <x v="1"/>
    <x v="1"/>
    <x v="0"/>
    <d v="2016-07-11T00:00:00"/>
    <n v="2016.7"/>
    <n v="0"/>
    <n v="33"/>
    <n v="44"/>
    <n v="77"/>
    <n v="0.98717948717948723"/>
    <n v="0"/>
    <n v="0"/>
    <n v="1"/>
    <n v="78"/>
    <n v="0"/>
    <n v="78"/>
    <n v="40.688545699999999"/>
    <n v="-73.944935330000007"/>
  </r>
  <r>
    <x v="4"/>
    <x v="0"/>
    <x v="0"/>
    <d v="2016-07-11T00:00:00"/>
    <n v="2016.7"/>
    <n v="2"/>
    <n v="0"/>
    <n v="0"/>
    <n v="2"/>
    <n v="1"/>
    <n v="0"/>
    <n v="0"/>
    <n v="0"/>
    <n v="0"/>
    <n v="2"/>
    <n v="2"/>
    <n v="40.663099590000002"/>
    <n v="-73.910995130000003"/>
  </r>
  <r>
    <x v="4"/>
    <x v="0"/>
    <x v="0"/>
    <d v="2016-07-12T00:00:00"/>
    <n v="2016.7"/>
    <n v="0"/>
    <n v="0"/>
    <n v="12"/>
    <n v="12"/>
    <n v="1"/>
    <n v="0"/>
    <n v="0"/>
    <n v="0"/>
    <n v="12"/>
    <n v="0"/>
    <n v="12"/>
    <n v="40.663061159999998"/>
    <n v="-73.910987969999994"/>
  </r>
  <r>
    <x v="4"/>
    <x v="0"/>
    <x v="0"/>
    <d v="2016-07-12T00:00:00"/>
    <n v="2016.7"/>
    <n v="0"/>
    <n v="0"/>
    <n v="8"/>
    <n v="8"/>
    <n v="0.53333333333333333"/>
    <n v="6"/>
    <n v="0"/>
    <n v="1"/>
    <n v="15"/>
    <n v="0"/>
    <n v="15"/>
    <n v="40.663025470000001"/>
    <n v="-73.910977209999999"/>
  </r>
  <r>
    <x v="0"/>
    <x v="1"/>
    <x v="0"/>
    <d v="2016-07-13T00:00:00"/>
    <n v="2016.7"/>
    <n v="0"/>
    <n v="1"/>
    <n v="0"/>
    <n v="1"/>
    <n v="1"/>
    <n v="0"/>
    <n v="0"/>
    <n v="0"/>
    <n v="0"/>
    <n v="1"/>
    <n v="1"/>
    <n v="40.662987039999997"/>
    <n v="-73.910966439999996"/>
  </r>
  <r>
    <x v="1"/>
    <x v="0"/>
    <x v="0"/>
    <d v="2016-07-14T00:00:00"/>
    <n v="2016.7"/>
    <n v="0"/>
    <n v="0"/>
    <n v="110"/>
    <n v="110"/>
    <n v="0.99099099099099097"/>
    <n v="0"/>
    <n v="0"/>
    <n v="1"/>
    <n v="111"/>
    <n v="0"/>
    <n v="111"/>
    <n v="40.66295135"/>
    <n v="-73.91095928"/>
  </r>
  <r>
    <x v="3"/>
    <x v="1"/>
    <x v="0"/>
    <d v="2016-07-18T00:00:00"/>
    <n v="2016.7"/>
    <n v="0"/>
    <n v="8"/>
    <n v="77"/>
    <n v="85"/>
    <n v="0.98837209302325579"/>
    <n v="0"/>
    <n v="0"/>
    <n v="1"/>
    <n v="86"/>
    <n v="0"/>
    <n v="86"/>
    <n v="40.662912910000003"/>
    <n v="-73.910948520000005"/>
  </r>
  <r>
    <x v="3"/>
    <x v="1"/>
    <x v="0"/>
    <d v="2016-07-20T00:00:00"/>
    <n v="2016.7"/>
    <n v="0"/>
    <n v="0"/>
    <n v="1"/>
    <n v="1"/>
    <n v="1"/>
    <n v="0"/>
    <n v="0"/>
    <n v="0"/>
    <n v="0"/>
    <n v="1"/>
    <n v="1"/>
    <n v="40.662728979999997"/>
    <n v="-73.910901910000007"/>
  </r>
  <r>
    <x v="0"/>
    <x v="1"/>
    <x v="0"/>
    <d v="2016-07-20T00:00:00"/>
    <n v="2016.7"/>
    <n v="0"/>
    <n v="0"/>
    <n v="1"/>
    <n v="1"/>
    <n v="1"/>
    <n v="0"/>
    <n v="0"/>
    <n v="0"/>
    <n v="0"/>
    <n v="1"/>
    <n v="1"/>
    <n v="40.66269054"/>
    <n v="-73.910891149999998"/>
  </r>
  <r>
    <x v="2"/>
    <x v="1"/>
    <x v="0"/>
    <d v="2016-07-22T00:00:00"/>
    <n v="2016.7"/>
    <n v="0"/>
    <n v="0"/>
    <n v="1"/>
    <n v="1"/>
    <n v="1"/>
    <n v="0"/>
    <n v="0"/>
    <n v="0"/>
    <n v="0"/>
    <n v="1"/>
    <n v="1"/>
    <n v="40.662654850000003"/>
    <n v="-73.910883979999994"/>
  </r>
  <r>
    <x v="0"/>
    <x v="1"/>
    <x v="0"/>
    <d v="2016-07-26T00:00:00"/>
    <n v="2016.7"/>
    <n v="0"/>
    <n v="0"/>
    <n v="1"/>
    <n v="1"/>
    <n v="1"/>
    <n v="0"/>
    <n v="0"/>
    <n v="0"/>
    <n v="0"/>
    <n v="1"/>
    <n v="1"/>
    <n v="40.662616419999999"/>
    <n v="-73.910873219999999"/>
  </r>
  <r>
    <x v="3"/>
    <x v="0"/>
    <x v="0"/>
    <d v="2016-07-26T00:00:00"/>
    <n v="2016.7"/>
    <n v="0"/>
    <n v="0"/>
    <n v="1"/>
    <n v="1"/>
    <n v="1"/>
    <n v="0"/>
    <n v="0"/>
    <n v="0"/>
    <n v="0"/>
    <n v="1"/>
    <n v="1"/>
    <n v="40.662580730000002"/>
    <n v="-73.910862460000004"/>
  </r>
  <r>
    <x v="4"/>
    <x v="0"/>
    <x v="0"/>
    <d v="2016-07-27T00:00:00"/>
    <n v="2016.7"/>
    <n v="0"/>
    <n v="0"/>
    <n v="0"/>
    <n v="0"/>
    <n v="0"/>
    <n v="2"/>
    <n v="0"/>
    <n v="0"/>
    <n v="0"/>
    <n v="2"/>
    <n v="2"/>
    <n v="40.662542299999998"/>
    <n v="-73.910855299999994"/>
  </r>
  <r>
    <x v="1"/>
    <x v="0"/>
    <x v="1"/>
    <n v="0"/>
    <m/>
    <n v="1"/>
    <n v="3"/>
    <n v="0"/>
    <n v="4"/>
    <n v="1"/>
    <n v="0"/>
    <n v="0"/>
    <n v="0"/>
    <n v="4"/>
    <n v="0"/>
    <n v="4"/>
    <n v="40.698392779999999"/>
    <n v="-73.912141719999994"/>
  </r>
  <r>
    <x v="1"/>
    <x v="1"/>
    <x v="0"/>
    <d v="2016-07-29T00:00:00"/>
    <n v="2016.7"/>
    <n v="0"/>
    <n v="0"/>
    <n v="1"/>
    <n v="1"/>
    <n v="1"/>
    <n v="0"/>
    <n v="0"/>
    <n v="0"/>
    <n v="0"/>
    <n v="1"/>
    <n v="1"/>
    <n v="40.661935579999998"/>
    <n v="-73.910697519999999"/>
  </r>
  <r>
    <x v="1"/>
    <x v="1"/>
    <x v="0"/>
    <d v="2016-08-01T00:00:00"/>
    <n v="2016.8"/>
    <n v="0"/>
    <n v="0"/>
    <n v="86"/>
    <n v="86"/>
    <n v="0.20046620046620048"/>
    <n v="0"/>
    <n v="0"/>
    <n v="0"/>
    <n v="86"/>
    <n v="0"/>
    <n v="429"/>
    <n v="40.661897140000001"/>
    <n v="-73.910690360000004"/>
  </r>
  <r>
    <x v="3"/>
    <x v="0"/>
    <x v="0"/>
    <d v="2016-08-02T00:00:00"/>
    <n v="2016.8"/>
    <n v="0"/>
    <n v="1"/>
    <n v="0"/>
    <n v="1"/>
    <n v="1"/>
    <n v="0"/>
    <n v="0"/>
    <n v="0"/>
    <n v="0"/>
    <n v="1"/>
    <n v="1"/>
    <n v="40.66182302"/>
    <n v="-73.910668830000006"/>
  </r>
  <r>
    <x v="0"/>
    <x v="0"/>
    <x v="0"/>
    <d v="2016-08-02T00:00:00"/>
    <n v="2016.8"/>
    <n v="2"/>
    <n v="0"/>
    <n v="0"/>
    <n v="2"/>
    <n v="1"/>
    <n v="0"/>
    <n v="0"/>
    <n v="0"/>
    <n v="0"/>
    <n v="2"/>
    <n v="2"/>
    <n v="40.661787330000003"/>
    <n v="-73.910661669999996"/>
  </r>
  <r>
    <x v="1"/>
    <x v="1"/>
    <x v="0"/>
    <d v="2016-08-03T00:00:00"/>
    <n v="2016.8"/>
    <n v="0"/>
    <n v="0"/>
    <n v="1"/>
    <n v="1"/>
    <n v="1"/>
    <n v="0"/>
    <n v="0"/>
    <n v="0"/>
    <n v="0"/>
    <n v="1"/>
    <n v="1"/>
    <n v="40.661748899999999"/>
    <n v="-73.910650910000001"/>
  </r>
  <r>
    <x v="2"/>
    <x v="1"/>
    <x v="0"/>
    <d v="2016-08-05T00:00:00"/>
    <n v="2016.8"/>
    <n v="0"/>
    <n v="0"/>
    <n v="1"/>
    <n v="1"/>
    <n v="1"/>
    <n v="0"/>
    <n v="0"/>
    <n v="0"/>
    <n v="0"/>
    <n v="1"/>
    <n v="1"/>
    <n v="40.66156496"/>
    <n v="-73.910604300000003"/>
  </r>
  <r>
    <x v="0"/>
    <x v="0"/>
    <x v="0"/>
    <d v="2016-08-05T00:00:00"/>
    <n v="2016.8"/>
    <n v="0"/>
    <n v="0"/>
    <n v="1"/>
    <n v="1"/>
    <n v="1"/>
    <n v="0"/>
    <n v="0"/>
    <n v="0"/>
    <n v="0"/>
    <n v="1"/>
    <n v="1"/>
    <n v="40.661526520000002"/>
    <n v="-73.910593539999994"/>
  </r>
  <r>
    <x v="0"/>
    <x v="1"/>
    <x v="0"/>
    <d v="2016-08-08T00:00:00"/>
    <n v="2016.8"/>
    <n v="0"/>
    <n v="0"/>
    <n v="1"/>
    <n v="1"/>
    <n v="1"/>
    <n v="0"/>
    <n v="0"/>
    <n v="0"/>
    <n v="0"/>
    <n v="1"/>
    <n v="1"/>
    <n v="40.661490829999998"/>
    <n v="-73.910582770000005"/>
  </r>
  <r>
    <x v="1"/>
    <x v="1"/>
    <x v="0"/>
    <d v="2016-08-09T00:00:00"/>
    <n v="2016.8"/>
    <n v="0"/>
    <n v="0"/>
    <n v="19"/>
    <n v="19"/>
    <n v="0.20430107526881722"/>
    <n v="0"/>
    <n v="0"/>
    <n v="0"/>
    <n v="19"/>
    <n v="0"/>
    <n v="93"/>
    <n v="40.661452400000002"/>
    <n v="-73.910575620000003"/>
  </r>
  <r>
    <x v="0"/>
    <x v="1"/>
    <x v="0"/>
    <d v="2016-08-11T00:00:00"/>
    <n v="2016.8"/>
    <n v="0"/>
    <n v="0"/>
    <n v="1"/>
    <n v="1"/>
    <n v="1"/>
    <n v="0"/>
    <n v="0"/>
    <n v="0"/>
    <n v="0"/>
    <n v="1"/>
    <n v="1"/>
    <n v="40.661416709999997"/>
    <n v="-73.91056485"/>
  </r>
  <r>
    <x v="0"/>
    <x v="0"/>
    <x v="0"/>
    <d v="2016-08-11T00:00:00"/>
    <n v="2016.8"/>
    <n v="0"/>
    <n v="0"/>
    <n v="0"/>
    <n v="0"/>
    <n v="0"/>
    <n v="1"/>
    <n v="0"/>
    <n v="0"/>
    <n v="0"/>
    <n v="1"/>
    <n v="1"/>
    <n v="40.661378280000001"/>
    <n v="-73.910554090000005"/>
  </r>
  <r>
    <x v="1"/>
    <x v="0"/>
    <x v="1"/>
    <n v="0"/>
    <m/>
    <n v="0"/>
    <n v="2"/>
    <n v="1"/>
    <n v="3"/>
    <n v="0.75"/>
    <n v="0"/>
    <n v="0"/>
    <n v="1"/>
    <n v="4"/>
    <n v="0"/>
    <n v="4"/>
    <n v="40.683475620000003"/>
    <n v="-73.943926349999998"/>
  </r>
  <r>
    <x v="1"/>
    <x v="0"/>
    <x v="1"/>
    <n v="0"/>
    <m/>
    <n v="0"/>
    <n v="0"/>
    <n v="4"/>
    <n v="4"/>
    <n v="1"/>
    <n v="0"/>
    <n v="0"/>
    <n v="0"/>
    <n v="4"/>
    <n v="0"/>
    <n v="4"/>
    <n v="40.684642570000001"/>
    <n v="-73.94480514"/>
  </r>
  <r>
    <x v="1"/>
    <x v="0"/>
    <x v="1"/>
    <n v="0"/>
    <m/>
    <n v="0"/>
    <n v="4"/>
    <n v="0"/>
    <n v="4"/>
    <n v="1"/>
    <n v="0"/>
    <n v="0"/>
    <n v="0"/>
    <n v="4"/>
    <n v="0"/>
    <n v="4"/>
    <n v="40.675517929999998"/>
    <n v="-73.876383720000007"/>
  </r>
  <r>
    <x v="2"/>
    <x v="1"/>
    <x v="0"/>
    <d v="2016-08-15T00:00:00"/>
    <n v="2016.8"/>
    <n v="0"/>
    <n v="0"/>
    <n v="1"/>
    <n v="1"/>
    <n v="1"/>
    <n v="0"/>
    <n v="0"/>
    <n v="0"/>
    <n v="0"/>
    <n v="1"/>
    <n v="1"/>
    <n v="40.686663590000002"/>
    <n v="-73.946631580000002"/>
  </r>
  <r>
    <x v="1"/>
    <x v="0"/>
    <x v="1"/>
    <n v="0"/>
    <m/>
    <n v="0"/>
    <n v="1"/>
    <n v="2"/>
    <n v="3"/>
    <n v="0.75"/>
    <n v="0"/>
    <n v="1"/>
    <n v="0"/>
    <n v="4"/>
    <n v="0"/>
    <n v="4"/>
    <n v="40.684984210000003"/>
    <n v="-73.941833810000006"/>
  </r>
  <r>
    <x v="1"/>
    <x v="0"/>
    <x v="1"/>
    <n v="0"/>
    <m/>
    <n v="3"/>
    <n v="1"/>
    <n v="0"/>
    <n v="4"/>
    <n v="1"/>
    <n v="0"/>
    <n v="0"/>
    <n v="0"/>
    <n v="4"/>
    <n v="0"/>
    <n v="4"/>
    <n v="40.662395629999999"/>
    <n v="-73.896333279999993"/>
  </r>
  <r>
    <x v="4"/>
    <x v="0"/>
    <x v="0"/>
    <d v="2016-08-16T00:00:00"/>
    <n v="2016.8"/>
    <n v="0"/>
    <n v="10"/>
    <n v="0"/>
    <n v="10"/>
    <n v="0.625"/>
    <n v="0"/>
    <n v="6"/>
    <n v="0"/>
    <n v="16"/>
    <n v="0"/>
    <n v="16"/>
    <n v="40.68700535"/>
    <n v="-73.943822420000004"/>
  </r>
  <r>
    <x v="1"/>
    <x v="0"/>
    <x v="1"/>
    <n v="0"/>
    <m/>
    <n v="0"/>
    <n v="4"/>
    <n v="0"/>
    <n v="4"/>
    <n v="1"/>
    <n v="0"/>
    <n v="0"/>
    <n v="0"/>
    <n v="4"/>
    <n v="0"/>
    <n v="4"/>
    <n v="40.675238780000001"/>
    <n v="-73.957246960000006"/>
  </r>
  <r>
    <x v="1"/>
    <x v="0"/>
    <x v="1"/>
    <n v="0"/>
    <m/>
    <n v="0"/>
    <n v="0"/>
    <n v="4"/>
    <n v="4"/>
    <n v="1"/>
    <n v="0"/>
    <n v="0"/>
    <n v="0"/>
    <n v="4"/>
    <n v="0"/>
    <n v="4"/>
    <n v="40.673751860000003"/>
    <n v="-73.959288360000002"/>
  </r>
  <r>
    <x v="1"/>
    <x v="0"/>
    <x v="1"/>
    <n v="0"/>
    <m/>
    <n v="0"/>
    <n v="4"/>
    <n v="0"/>
    <n v="4"/>
    <n v="1"/>
    <n v="0"/>
    <n v="0"/>
    <n v="0"/>
    <n v="4"/>
    <n v="0"/>
    <n v="4"/>
    <n v="40.676574960000004"/>
    <n v="-73.955843689999995"/>
  </r>
  <r>
    <x v="1"/>
    <x v="0"/>
    <x v="1"/>
    <n v="0"/>
    <m/>
    <n v="2"/>
    <n v="1"/>
    <n v="1"/>
    <n v="4"/>
    <n v="1"/>
    <n v="0"/>
    <n v="0"/>
    <n v="0"/>
    <n v="4"/>
    <n v="0"/>
    <n v="4"/>
    <n v="40.694495840000002"/>
    <n v="-73.94384857"/>
  </r>
  <r>
    <x v="1"/>
    <x v="0"/>
    <x v="1"/>
    <n v="0"/>
    <m/>
    <n v="1"/>
    <n v="3"/>
    <n v="0"/>
    <n v="4"/>
    <n v="1"/>
    <n v="0"/>
    <n v="0"/>
    <n v="0"/>
    <n v="4"/>
    <n v="0"/>
    <n v="4"/>
    <n v="40.66491516"/>
    <n v="-73.887379249999995"/>
  </r>
  <r>
    <x v="1"/>
    <x v="1"/>
    <x v="0"/>
    <d v="2016-08-18T00:00:00"/>
    <n v="2016.8"/>
    <n v="0"/>
    <n v="0"/>
    <n v="1"/>
    <n v="1"/>
    <n v="1"/>
    <n v="0"/>
    <n v="0"/>
    <n v="0"/>
    <n v="0"/>
    <n v="1"/>
    <n v="1"/>
    <n v="40.69176676"/>
    <n v="-73.948051860000007"/>
  </r>
  <r>
    <x v="1"/>
    <x v="0"/>
    <x v="1"/>
    <n v="0"/>
    <m/>
    <n v="0"/>
    <n v="3"/>
    <n v="1"/>
    <n v="4"/>
    <n v="1"/>
    <n v="0"/>
    <n v="0"/>
    <n v="0"/>
    <n v="4"/>
    <n v="0"/>
    <n v="4"/>
    <n v="40.677649680000002"/>
    <n v="-73.981627680000003"/>
  </r>
  <r>
    <x v="1"/>
    <x v="0"/>
    <x v="1"/>
    <n v="0"/>
    <m/>
    <n v="1"/>
    <n v="3"/>
    <n v="0"/>
    <n v="4"/>
    <n v="1"/>
    <n v="0"/>
    <n v="0"/>
    <n v="0"/>
    <n v="4"/>
    <n v="0"/>
    <n v="4"/>
    <n v="40.663151509999999"/>
    <n v="-73.888665419999995"/>
  </r>
  <r>
    <x v="1"/>
    <x v="0"/>
    <x v="1"/>
    <n v="0"/>
    <m/>
    <n v="0"/>
    <n v="4"/>
    <n v="0"/>
    <n v="4"/>
    <n v="1"/>
    <n v="0"/>
    <n v="0"/>
    <n v="0"/>
    <n v="4"/>
    <n v="0"/>
    <n v="4"/>
    <n v="40.667287360000003"/>
    <n v="-73.882602640000002"/>
  </r>
  <r>
    <x v="2"/>
    <x v="1"/>
    <x v="0"/>
    <d v="2016-08-24T00:00:00"/>
    <n v="2016.8"/>
    <n v="0"/>
    <n v="0"/>
    <n v="1"/>
    <n v="1"/>
    <n v="1"/>
    <n v="0"/>
    <n v="0"/>
    <n v="0"/>
    <n v="0"/>
    <n v="1"/>
    <n v="1"/>
    <n v="40.700509580000002"/>
    <n v="-73.943767769999994"/>
  </r>
  <r>
    <x v="1"/>
    <x v="0"/>
    <x v="1"/>
    <n v="0"/>
    <m/>
    <n v="1"/>
    <n v="3"/>
    <n v="0"/>
    <n v="4"/>
    <n v="1"/>
    <n v="0"/>
    <n v="0"/>
    <n v="0"/>
    <n v="4"/>
    <n v="0"/>
    <n v="4"/>
    <n v="40.672904879999997"/>
    <n v="-73.955034999999995"/>
  </r>
  <r>
    <x v="1"/>
    <x v="0"/>
    <x v="0"/>
    <d v="2016-08-25T00:00:00"/>
    <n v="2016.8"/>
    <n v="94"/>
    <n v="0"/>
    <n v="0"/>
    <n v="94"/>
    <n v="0.98947368421052628"/>
    <n v="0"/>
    <n v="0"/>
    <n v="1"/>
    <n v="95"/>
    <n v="0"/>
    <n v="95"/>
    <n v="40.689180620000002"/>
    <n v="-73.931264959999993"/>
  </r>
  <r>
    <x v="1"/>
    <x v="0"/>
    <x v="1"/>
    <n v="0"/>
    <m/>
    <n v="0"/>
    <n v="4"/>
    <n v="0"/>
    <n v="4"/>
    <n v="1"/>
    <n v="0"/>
    <n v="0"/>
    <n v="0"/>
    <n v="4"/>
    <n v="0"/>
    <n v="4"/>
    <n v="40.662607649999998"/>
    <n v="-73.888259020000007"/>
  </r>
  <r>
    <x v="1"/>
    <x v="0"/>
    <x v="1"/>
    <n v="0"/>
    <m/>
    <n v="0"/>
    <n v="4"/>
    <n v="0"/>
    <n v="4"/>
    <n v="1"/>
    <n v="0"/>
    <n v="0"/>
    <n v="0"/>
    <n v="4"/>
    <n v="0"/>
    <n v="4"/>
    <n v="40.662272549999997"/>
    <n v="-73.888010879999996"/>
  </r>
  <r>
    <x v="3"/>
    <x v="1"/>
    <x v="0"/>
    <d v="2016-08-30T00:00:00"/>
    <n v="2016.8"/>
    <n v="0"/>
    <n v="1"/>
    <n v="0"/>
    <n v="1"/>
    <n v="1"/>
    <n v="0"/>
    <n v="0"/>
    <n v="0"/>
    <n v="0"/>
    <n v="1"/>
    <n v="1"/>
    <n v="40.691958130000003"/>
    <n v="-73.946378519999996"/>
  </r>
  <r>
    <x v="1"/>
    <x v="0"/>
    <x v="1"/>
    <n v="0"/>
    <m/>
    <n v="0"/>
    <n v="3"/>
    <n v="1"/>
    <n v="4"/>
    <n v="1"/>
    <n v="0"/>
    <n v="0"/>
    <n v="0"/>
    <n v="4"/>
    <n v="0"/>
    <n v="4"/>
    <n v="40.692435449999998"/>
    <n v="-73.907133560000005"/>
  </r>
  <r>
    <x v="1"/>
    <x v="0"/>
    <x v="1"/>
    <n v="0"/>
    <m/>
    <n v="2"/>
    <n v="0"/>
    <n v="2"/>
    <n v="4"/>
    <n v="1"/>
    <n v="0"/>
    <n v="0"/>
    <n v="0"/>
    <n v="4"/>
    <n v="0"/>
    <n v="4"/>
    <n v="40.695656800000002"/>
    <n v="-73.956346740000001"/>
  </r>
  <r>
    <x v="3"/>
    <x v="0"/>
    <x v="0"/>
    <d v="2016-08-31T00:00:00"/>
    <n v="2016.8"/>
    <n v="0"/>
    <n v="82"/>
    <n v="0"/>
    <n v="82"/>
    <n v="1"/>
    <n v="0"/>
    <n v="0"/>
    <n v="0"/>
    <n v="82"/>
    <n v="0"/>
    <n v="82"/>
    <n v="40.686497320000001"/>
    <n v="-73.928530980000005"/>
  </r>
  <r>
    <x v="0"/>
    <x v="1"/>
    <x v="0"/>
    <d v="2016-09-01T00:00:00"/>
    <n v="2016.9"/>
    <n v="0"/>
    <n v="0"/>
    <n v="1"/>
    <n v="1"/>
    <n v="1"/>
    <n v="0"/>
    <n v="0"/>
    <n v="0"/>
    <n v="0"/>
    <n v="1"/>
    <n v="1"/>
    <n v="40.690318789999999"/>
    <n v="-73.934411760000003"/>
  </r>
  <r>
    <x v="1"/>
    <x v="0"/>
    <x v="1"/>
    <n v="0"/>
    <m/>
    <n v="0"/>
    <n v="0"/>
    <n v="4"/>
    <n v="4"/>
    <n v="1"/>
    <n v="0"/>
    <n v="0"/>
    <n v="0"/>
    <n v="4"/>
    <n v="0"/>
    <n v="4"/>
    <n v="40.68421541"/>
    <n v="-73.946972459999998"/>
  </r>
  <r>
    <x v="0"/>
    <x v="1"/>
    <x v="0"/>
    <d v="2016-09-01T00:00:00"/>
    <n v="2016.9"/>
    <n v="0"/>
    <n v="0"/>
    <n v="6"/>
    <n v="6"/>
    <n v="0.2"/>
    <n v="0"/>
    <n v="0"/>
    <n v="0"/>
    <n v="6"/>
    <n v="0"/>
    <n v="30"/>
    <n v="40.693816130000002"/>
    <n v="-73.959243659999998"/>
  </r>
  <r>
    <x v="1"/>
    <x v="0"/>
    <x v="1"/>
    <n v="0"/>
    <m/>
    <n v="0"/>
    <n v="0"/>
    <n v="4"/>
    <n v="4"/>
    <n v="1"/>
    <n v="0"/>
    <n v="0"/>
    <n v="0"/>
    <n v="4"/>
    <n v="0"/>
    <n v="4"/>
    <n v="40.674734950000001"/>
    <n v="-73.941294780000007"/>
  </r>
  <r>
    <x v="4"/>
    <x v="0"/>
    <x v="0"/>
    <d v="2016-09-01T00:00:00"/>
    <n v="2016.9"/>
    <n v="0"/>
    <n v="0"/>
    <n v="1"/>
    <n v="1"/>
    <n v="1"/>
    <n v="0"/>
    <n v="0"/>
    <n v="0"/>
    <n v="0"/>
    <n v="1"/>
    <n v="1"/>
    <n v="40.69088404"/>
    <n v="-73.929474650000003"/>
  </r>
  <r>
    <x v="0"/>
    <x v="0"/>
    <x v="0"/>
    <d v="2016-09-02T00:00:00"/>
    <n v="2016.9"/>
    <n v="0"/>
    <n v="0"/>
    <n v="1"/>
    <n v="1"/>
    <n v="1"/>
    <n v="0"/>
    <n v="0"/>
    <n v="0"/>
    <n v="0"/>
    <n v="1"/>
    <n v="1"/>
    <n v="40.67644525"/>
    <n v="-73.954044789999998"/>
  </r>
  <r>
    <x v="1"/>
    <x v="0"/>
    <x v="1"/>
    <n v="0"/>
    <m/>
    <n v="0"/>
    <n v="4"/>
    <n v="0"/>
    <n v="4"/>
    <n v="1"/>
    <n v="0"/>
    <n v="0"/>
    <n v="0"/>
    <n v="4"/>
    <n v="0"/>
    <n v="4"/>
    <n v="40.689363989999997"/>
    <n v="-73.917886960000004"/>
  </r>
  <r>
    <x v="1"/>
    <x v="0"/>
    <x v="1"/>
    <n v="0"/>
    <m/>
    <n v="0"/>
    <n v="4"/>
    <n v="0"/>
    <n v="4"/>
    <n v="1"/>
    <n v="0"/>
    <n v="0"/>
    <n v="0"/>
    <n v="4"/>
    <n v="0"/>
    <n v="4"/>
    <n v="40.700140949999998"/>
    <n v="-73.923315840000001"/>
  </r>
  <r>
    <x v="1"/>
    <x v="0"/>
    <x v="1"/>
    <n v="0"/>
    <m/>
    <n v="0"/>
    <n v="4"/>
    <n v="0"/>
    <n v="4"/>
    <n v="1"/>
    <n v="0"/>
    <n v="0"/>
    <n v="0"/>
    <n v="4"/>
    <n v="0"/>
    <n v="4"/>
    <n v="40.676906150000001"/>
    <n v="-73.936288840000003"/>
  </r>
  <r>
    <x v="1"/>
    <x v="0"/>
    <x v="1"/>
    <n v="0"/>
    <m/>
    <n v="0"/>
    <n v="0"/>
    <n v="4"/>
    <n v="4"/>
    <n v="1"/>
    <n v="0"/>
    <n v="0"/>
    <n v="0"/>
    <n v="4"/>
    <n v="0"/>
    <n v="4"/>
    <n v="40.676251090000001"/>
    <n v="-73.924255419999994"/>
  </r>
  <r>
    <x v="1"/>
    <x v="0"/>
    <x v="1"/>
    <n v="0"/>
    <m/>
    <n v="0"/>
    <n v="0"/>
    <n v="4"/>
    <n v="4"/>
    <n v="1"/>
    <n v="0"/>
    <n v="0"/>
    <n v="0"/>
    <n v="4"/>
    <n v="0"/>
    <n v="4"/>
    <n v="40.678222490000003"/>
    <n v="-73.909929419999997"/>
  </r>
  <r>
    <x v="1"/>
    <x v="0"/>
    <x v="1"/>
    <n v="0"/>
    <m/>
    <n v="0"/>
    <n v="1"/>
    <n v="3"/>
    <n v="4"/>
    <n v="1"/>
    <n v="0"/>
    <n v="0"/>
    <n v="0"/>
    <n v="4"/>
    <n v="0"/>
    <n v="4"/>
    <n v="40.678194650000002"/>
    <n v="-73.909424709999996"/>
  </r>
  <r>
    <x v="0"/>
    <x v="1"/>
    <x v="0"/>
    <d v="2016-09-06T00:00:00"/>
    <n v="2016.9"/>
    <n v="0"/>
    <n v="0"/>
    <n v="1"/>
    <n v="1"/>
    <n v="1"/>
    <n v="0"/>
    <n v="0"/>
    <n v="0"/>
    <n v="0"/>
    <n v="1"/>
    <n v="1"/>
    <m/>
    <m/>
  </r>
  <r>
    <x v="1"/>
    <x v="1"/>
    <x v="0"/>
    <d v="2016-09-08T00:00:00"/>
    <n v="2016.9"/>
    <n v="0"/>
    <n v="0"/>
    <n v="1"/>
    <n v="1"/>
    <n v="1"/>
    <n v="0"/>
    <n v="0"/>
    <n v="0"/>
    <n v="0"/>
    <n v="1"/>
    <n v="1"/>
    <m/>
    <m/>
  </r>
  <r>
    <x v="1"/>
    <x v="1"/>
    <x v="0"/>
    <d v="2016-09-09T00:00:00"/>
    <n v="2016.9"/>
    <n v="0"/>
    <n v="0"/>
    <n v="1"/>
    <n v="1"/>
    <n v="1"/>
    <n v="0"/>
    <n v="0"/>
    <n v="0"/>
    <n v="0"/>
    <n v="1"/>
    <n v="1"/>
    <m/>
    <m/>
  </r>
  <r>
    <x v="1"/>
    <x v="0"/>
    <x v="1"/>
    <n v="0"/>
    <m/>
    <n v="0"/>
    <n v="1"/>
    <n v="2"/>
    <n v="3"/>
    <n v="0.75"/>
    <n v="0"/>
    <n v="0"/>
    <n v="1"/>
    <n v="4"/>
    <n v="0"/>
    <n v="4"/>
    <n v="40.678133350000003"/>
    <n v="-73.908274719999994"/>
  </r>
  <r>
    <x v="1"/>
    <x v="0"/>
    <x v="1"/>
    <n v="0"/>
    <m/>
    <n v="0"/>
    <n v="0"/>
    <n v="3"/>
    <n v="3"/>
    <n v="0.75"/>
    <n v="0"/>
    <n v="1"/>
    <n v="0"/>
    <n v="4"/>
    <n v="0"/>
    <n v="4"/>
    <n v="40.686362529999997"/>
    <n v="-73.942726829999998"/>
  </r>
  <r>
    <x v="1"/>
    <x v="1"/>
    <x v="0"/>
    <d v="2016-09-09T00:00:00"/>
    <n v="2016.9"/>
    <n v="0"/>
    <n v="0"/>
    <n v="1"/>
    <n v="1"/>
    <n v="1"/>
    <n v="0"/>
    <n v="0"/>
    <n v="0"/>
    <n v="0"/>
    <n v="1"/>
    <n v="1"/>
    <n v="40.688660749999997"/>
    <n v="-73.92942291"/>
  </r>
  <r>
    <x v="4"/>
    <x v="0"/>
    <x v="1"/>
    <n v="0"/>
    <m/>
    <n v="0"/>
    <n v="1"/>
    <n v="3"/>
    <n v="4"/>
    <n v="1"/>
    <n v="0"/>
    <n v="0"/>
    <n v="0"/>
    <n v="4"/>
    <n v="0"/>
    <n v="4"/>
    <n v="40.810459510000001"/>
    <n v="-73.940109399999997"/>
  </r>
  <r>
    <x v="4"/>
    <x v="0"/>
    <x v="1"/>
    <n v="0"/>
    <m/>
    <n v="0"/>
    <n v="0"/>
    <n v="4"/>
    <n v="4"/>
    <n v="1"/>
    <n v="0"/>
    <n v="0"/>
    <n v="0"/>
    <n v="4"/>
    <n v="0"/>
    <n v="4"/>
    <n v="40.809529900000001"/>
    <n v="-73.941775539999995"/>
  </r>
  <r>
    <x v="4"/>
    <x v="0"/>
    <x v="1"/>
    <n v="0"/>
    <m/>
    <n v="0"/>
    <n v="0"/>
    <n v="4"/>
    <n v="4"/>
    <n v="1"/>
    <n v="0"/>
    <n v="0"/>
    <n v="0"/>
    <n v="4"/>
    <n v="0"/>
    <n v="4"/>
    <n v="40.809543640000001"/>
    <n v="-73.941815270000006"/>
  </r>
  <r>
    <x v="4"/>
    <x v="0"/>
    <x v="1"/>
    <n v="0"/>
    <m/>
    <n v="0"/>
    <n v="0"/>
    <n v="4"/>
    <n v="4"/>
    <n v="1"/>
    <n v="0"/>
    <n v="0"/>
    <n v="0"/>
    <n v="4"/>
    <n v="0"/>
    <n v="4"/>
    <n v="40.809576620000001"/>
    <n v="-73.941891100000007"/>
  </r>
  <r>
    <x v="2"/>
    <x v="1"/>
    <x v="0"/>
    <d v="2016-09-12T00:00:00"/>
    <n v="2016.9"/>
    <n v="0"/>
    <n v="0"/>
    <n v="1"/>
    <n v="1"/>
    <n v="1"/>
    <n v="0"/>
    <n v="0"/>
    <n v="0"/>
    <n v="0"/>
    <n v="1"/>
    <n v="1"/>
    <n v="40.807655910000001"/>
    <n v="-73.943088439999997"/>
  </r>
  <r>
    <x v="1"/>
    <x v="1"/>
    <x v="0"/>
    <d v="2016-09-13T00:00:00"/>
    <n v="2016.9"/>
    <n v="0"/>
    <n v="0"/>
    <n v="4"/>
    <n v="4"/>
    <n v="1"/>
    <n v="0"/>
    <n v="0"/>
    <n v="0"/>
    <n v="4"/>
    <n v="0"/>
    <n v="4"/>
    <n v="40.807686160000003"/>
    <n v="-73.943211230000003"/>
  </r>
  <r>
    <x v="4"/>
    <x v="0"/>
    <x v="1"/>
    <n v="0"/>
    <m/>
    <n v="0"/>
    <n v="0"/>
    <n v="4"/>
    <n v="4"/>
    <n v="1"/>
    <n v="0"/>
    <n v="0"/>
    <n v="0"/>
    <n v="4"/>
    <n v="0"/>
    <n v="4"/>
    <n v="40.811075049999999"/>
    <n v="-73.941528539999993"/>
  </r>
  <r>
    <x v="4"/>
    <x v="0"/>
    <x v="1"/>
    <n v="0"/>
    <m/>
    <n v="0"/>
    <n v="1"/>
    <n v="3"/>
    <n v="4"/>
    <n v="1"/>
    <n v="0"/>
    <n v="0"/>
    <n v="0"/>
    <n v="4"/>
    <n v="0"/>
    <n v="4"/>
    <n v="40.811075070000001"/>
    <n v="-73.941571890000006"/>
  </r>
  <r>
    <x v="4"/>
    <x v="0"/>
    <x v="1"/>
    <n v="0"/>
    <m/>
    <n v="0"/>
    <n v="0"/>
    <n v="4"/>
    <n v="4"/>
    <n v="1"/>
    <n v="0"/>
    <n v="0"/>
    <n v="0"/>
    <n v="4"/>
    <n v="0"/>
    <n v="4"/>
    <n v="40.81109429"/>
    <n v="-73.941575490000005"/>
  </r>
  <r>
    <x v="4"/>
    <x v="0"/>
    <x v="1"/>
    <n v="0"/>
    <m/>
    <n v="0"/>
    <n v="0"/>
    <n v="4"/>
    <n v="4"/>
    <n v="1"/>
    <n v="0"/>
    <n v="0"/>
    <n v="0"/>
    <n v="4"/>
    <n v="0"/>
    <n v="4"/>
    <n v="40.811855479999998"/>
    <n v="-73.943381079999995"/>
  </r>
  <r>
    <x v="2"/>
    <x v="1"/>
    <x v="0"/>
    <d v="2016-09-15T00:00:00"/>
    <n v="2016.9"/>
    <n v="0"/>
    <n v="0"/>
    <n v="1"/>
    <n v="1"/>
    <n v="1"/>
    <n v="0"/>
    <n v="0"/>
    <n v="0"/>
    <n v="0"/>
    <n v="1"/>
    <n v="1"/>
    <n v="40.804326660000001"/>
    <n v="-73.949174069999998"/>
  </r>
  <r>
    <x v="4"/>
    <x v="0"/>
    <x v="1"/>
    <n v="0"/>
    <m/>
    <n v="0"/>
    <n v="4"/>
    <n v="0"/>
    <n v="4"/>
    <n v="1"/>
    <n v="0"/>
    <n v="0"/>
    <n v="0"/>
    <n v="4"/>
    <n v="0"/>
    <n v="4"/>
    <n v="40.799459380000002"/>
    <n v="-73.941527910000005"/>
  </r>
  <r>
    <x v="4"/>
    <x v="0"/>
    <x v="1"/>
    <n v="0"/>
    <m/>
    <n v="0"/>
    <n v="0"/>
    <n v="4"/>
    <n v="4"/>
    <n v="1"/>
    <n v="0"/>
    <n v="0"/>
    <n v="0"/>
    <n v="4"/>
    <n v="0"/>
    <n v="4"/>
    <n v="40.803483739999997"/>
    <n v="-73.937428299999993"/>
  </r>
  <r>
    <x v="4"/>
    <x v="0"/>
    <x v="1"/>
    <n v="0"/>
    <m/>
    <n v="0"/>
    <n v="0"/>
    <n v="4"/>
    <n v="4"/>
    <n v="1"/>
    <n v="0"/>
    <n v="0"/>
    <n v="0"/>
    <n v="4"/>
    <n v="0"/>
    <n v="4"/>
    <n v="40.806494659999998"/>
    <n v="-73.948428300000003"/>
  </r>
  <r>
    <x v="2"/>
    <x v="1"/>
    <x v="0"/>
    <d v="2016-09-16T00:00:00"/>
    <n v="2016.9"/>
    <n v="0"/>
    <n v="0"/>
    <n v="1"/>
    <n v="1"/>
    <n v="1"/>
    <n v="0"/>
    <n v="0"/>
    <n v="0"/>
    <n v="0"/>
    <n v="1"/>
    <n v="1"/>
    <n v="40.804317910000002"/>
    <n v="-73.948021819999994"/>
  </r>
  <r>
    <x v="4"/>
    <x v="0"/>
    <x v="1"/>
    <n v="0"/>
    <m/>
    <n v="0"/>
    <n v="4"/>
    <n v="0"/>
    <n v="4"/>
    <n v="1"/>
    <n v="0"/>
    <n v="0"/>
    <n v="0"/>
    <n v="4"/>
    <n v="0"/>
    <n v="4"/>
    <n v="40.801454880000001"/>
    <n v="-73.936512769999993"/>
  </r>
  <r>
    <x v="2"/>
    <x v="1"/>
    <x v="0"/>
    <d v="2016-09-21T00:00:00"/>
    <n v="2016.9"/>
    <n v="0"/>
    <n v="0"/>
    <n v="1"/>
    <n v="1"/>
    <n v="1"/>
    <n v="0"/>
    <n v="0"/>
    <n v="0"/>
    <n v="0"/>
    <n v="1"/>
    <n v="1"/>
    <n v="40.72134939"/>
    <n v="-73.983444689999999"/>
  </r>
  <r>
    <x v="4"/>
    <x v="0"/>
    <x v="1"/>
    <n v="0"/>
    <m/>
    <n v="0"/>
    <n v="2"/>
    <n v="2"/>
    <n v="4"/>
    <n v="1"/>
    <n v="0"/>
    <n v="0"/>
    <n v="0"/>
    <n v="4"/>
    <n v="0"/>
    <n v="4"/>
    <n v="40.790041979999998"/>
    <n v="-73.941077539999995"/>
  </r>
  <r>
    <x v="4"/>
    <x v="0"/>
    <x v="1"/>
    <n v="0"/>
    <m/>
    <n v="0"/>
    <n v="2"/>
    <n v="1"/>
    <n v="3"/>
    <n v="0.75"/>
    <n v="0"/>
    <n v="0"/>
    <n v="1"/>
    <n v="4"/>
    <n v="0"/>
    <n v="4"/>
    <n v="40.793960900000002"/>
    <n v="-73.940012280000005"/>
  </r>
  <r>
    <x v="3"/>
    <x v="0"/>
    <x v="1"/>
    <n v="0"/>
    <m/>
    <n v="0"/>
    <n v="1"/>
    <n v="2"/>
    <n v="3"/>
    <n v="0.6"/>
    <n v="0"/>
    <n v="1"/>
    <n v="1"/>
    <n v="5"/>
    <n v="0"/>
    <n v="5"/>
    <n v="40.820505140000002"/>
    <n v="-73.917768499999994"/>
  </r>
  <r>
    <x v="3"/>
    <x v="0"/>
    <x v="1"/>
    <n v="0"/>
    <m/>
    <n v="0"/>
    <n v="2"/>
    <n v="3"/>
    <n v="5"/>
    <n v="1"/>
    <n v="0"/>
    <n v="0"/>
    <n v="0"/>
    <n v="5"/>
    <n v="0"/>
    <n v="5"/>
    <n v="40.831339450000002"/>
    <n v="-73.915243680000003"/>
  </r>
  <r>
    <x v="0"/>
    <x v="1"/>
    <x v="0"/>
    <d v="2016-09-23T00:00:00"/>
    <n v="2016.9"/>
    <n v="0"/>
    <n v="0"/>
    <n v="1"/>
    <n v="1"/>
    <n v="1"/>
    <n v="0"/>
    <n v="0"/>
    <n v="0"/>
    <n v="0"/>
    <n v="1"/>
    <n v="1"/>
    <n v="40.679983749999998"/>
    <n v="-73.955278989999996"/>
  </r>
  <r>
    <x v="3"/>
    <x v="1"/>
    <x v="0"/>
    <d v="2016-09-28T00:00:00"/>
    <n v="2016.9"/>
    <n v="0"/>
    <n v="0"/>
    <n v="1"/>
    <n v="1"/>
    <n v="1"/>
    <n v="0"/>
    <n v="0"/>
    <n v="0"/>
    <n v="0"/>
    <n v="1"/>
    <n v="1"/>
    <n v="40.680125969999999"/>
    <n v="-73.953998990000002"/>
  </r>
  <r>
    <x v="1"/>
    <x v="0"/>
    <x v="1"/>
    <n v="0"/>
    <m/>
    <n v="0"/>
    <n v="0"/>
    <n v="5"/>
    <n v="5"/>
    <n v="1"/>
    <n v="0"/>
    <n v="0"/>
    <n v="0"/>
    <n v="5"/>
    <n v="0"/>
    <n v="5"/>
    <n v="40.665612600000003"/>
    <n v="-73.920587209999994"/>
  </r>
  <r>
    <x v="1"/>
    <x v="0"/>
    <x v="1"/>
    <n v="0"/>
    <m/>
    <n v="0"/>
    <n v="0"/>
    <n v="5"/>
    <n v="5"/>
    <n v="1"/>
    <n v="0"/>
    <n v="0"/>
    <n v="0"/>
    <n v="5"/>
    <n v="0"/>
    <n v="5"/>
    <n v="40.677751059999999"/>
    <n v="-73.910784500000005"/>
  </r>
  <r>
    <x v="1"/>
    <x v="0"/>
    <x v="1"/>
    <n v="0"/>
    <m/>
    <n v="1"/>
    <n v="4"/>
    <n v="0"/>
    <n v="5"/>
    <n v="1"/>
    <n v="0"/>
    <n v="0"/>
    <n v="0"/>
    <n v="5"/>
    <n v="0"/>
    <n v="5"/>
    <n v="40.67520597"/>
    <n v="-73.87726395"/>
  </r>
  <r>
    <x v="1"/>
    <x v="0"/>
    <x v="1"/>
    <n v="0"/>
    <m/>
    <n v="0"/>
    <n v="0"/>
    <n v="4"/>
    <n v="4"/>
    <n v="0.8"/>
    <n v="1"/>
    <n v="0"/>
    <n v="0"/>
    <n v="5"/>
    <n v="0"/>
    <n v="5"/>
    <n v="40.682717400000001"/>
    <n v="-73.948368990000006"/>
  </r>
  <r>
    <x v="1"/>
    <x v="0"/>
    <x v="1"/>
    <n v="0"/>
    <m/>
    <n v="0"/>
    <n v="1"/>
    <n v="4"/>
    <n v="5"/>
    <n v="1"/>
    <n v="0"/>
    <n v="0"/>
    <n v="0"/>
    <n v="5"/>
    <n v="0"/>
    <n v="5"/>
    <n v="40.68316196"/>
    <n v="-73.987395030000002"/>
  </r>
  <r>
    <x v="2"/>
    <x v="1"/>
    <x v="0"/>
    <d v="2016-09-28T00:00:00"/>
    <n v="2016.9"/>
    <n v="0"/>
    <n v="0"/>
    <n v="1"/>
    <n v="1"/>
    <n v="1"/>
    <n v="0"/>
    <n v="0"/>
    <n v="0"/>
    <n v="0"/>
    <n v="1"/>
    <n v="1"/>
    <n v="40.686256520000001"/>
    <n v="-73.929735550000004"/>
  </r>
  <r>
    <x v="1"/>
    <x v="0"/>
    <x v="1"/>
    <n v="0"/>
    <m/>
    <n v="1"/>
    <n v="4"/>
    <n v="0"/>
    <n v="5"/>
    <n v="1"/>
    <n v="0"/>
    <n v="0"/>
    <n v="0"/>
    <n v="5"/>
    <n v="0"/>
    <n v="5"/>
    <n v="40.672802679999997"/>
    <n v="-73.895062569999993"/>
  </r>
  <r>
    <x v="1"/>
    <x v="0"/>
    <x v="1"/>
    <n v="0"/>
    <m/>
    <n v="0"/>
    <n v="1"/>
    <n v="2"/>
    <n v="3"/>
    <n v="0.6"/>
    <n v="1"/>
    <n v="1"/>
    <n v="0"/>
    <n v="5"/>
    <n v="0"/>
    <n v="5"/>
    <n v="40.684164150000001"/>
    <n v="-73.948948369999997"/>
  </r>
  <r>
    <x v="2"/>
    <x v="1"/>
    <x v="0"/>
    <d v="2016-09-29T00:00:00"/>
    <n v="2016.9"/>
    <n v="0"/>
    <n v="0"/>
    <n v="1"/>
    <n v="1"/>
    <n v="1"/>
    <n v="0"/>
    <n v="0"/>
    <n v="0"/>
    <n v="0"/>
    <n v="1"/>
    <n v="1"/>
    <n v="40.663384360000002"/>
    <n v="-73.910111650000005"/>
  </r>
  <r>
    <x v="3"/>
    <x v="1"/>
    <x v="0"/>
    <d v="2016-09-30T00:00:00"/>
    <n v="2016.9"/>
    <n v="0"/>
    <n v="0"/>
    <n v="1"/>
    <n v="1"/>
    <n v="1"/>
    <n v="0"/>
    <n v="0"/>
    <n v="0"/>
    <n v="0"/>
    <n v="1"/>
    <n v="1"/>
    <n v="40.663307500000002"/>
    <n v="-73.91009373"/>
  </r>
  <r>
    <x v="4"/>
    <x v="1"/>
    <x v="0"/>
    <d v="2016-10-07T00:00:00"/>
    <n v="2016.1"/>
    <n v="0"/>
    <n v="0"/>
    <n v="22"/>
    <n v="22"/>
    <n v="0.20560747663551401"/>
    <n v="0"/>
    <n v="0"/>
    <n v="0"/>
    <n v="22"/>
    <n v="0"/>
    <n v="107"/>
    <n v="40.662723470000003"/>
    <n v="-73.910880289999994"/>
  </r>
  <r>
    <x v="4"/>
    <x v="1"/>
    <x v="0"/>
    <d v="2016-10-11T00:00:00"/>
    <n v="2016.1"/>
    <n v="0"/>
    <n v="0"/>
    <n v="235"/>
    <n v="235"/>
    <n v="0.2"/>
    <n v="0"/>
    <n v="0"/>
    <n v="0"/>
    <n v="235"/>
    <n v="0"/>
    <n v="1175"/>
    <n v="40.662652090000002"/>
    <n v="-73.910862359999996"/>
  </r>
  <r>
    <x v="2"/>
    <x v="1"/>
    <x v="0"/>
    <d v="2016-10-13T00:00:00"/>
    <n v="2016.1"/>
    <n v="0"/>
    <n v="0"/>
    <n v="1"/>
    <n v="1"/>
    <n v="1"/>
    <n v="0"/>
    <n v="0"/>
    <n v="0"/>
    <n v="0"/>
    <n v="1"/>
    <n v="1"/>
    <n v="40.688610519999997"/>
    <n v="-73.942764560000001"/>
  </r>
  <r>
    <x v="1"/>
    <x v="0"/>
    <x v="1"/>
    <n v="0"/>
    <m/>
    <n v="0"/>
    <n v="0"/>
    <n v="5"/>
    <n v="5"/>
    <n v="1"/>
    <n v="0"/>
    <n v="0"/>
    <n v="0"/>
    <n v="5"/>
    <n v="0"/>
    <n v="5"/>
    <n v="40.677962219999998"/>
    <n v="-73.958950509999994"/>
  </r>
  <r>
    <x v="1"/>
    <x v="1"/>
    <x v="0"/>
    <d v="2016-10-14T00:00:00"/>
    <n v="2016.1"/>
    <n v="0"/>
    <n v="0"/>
    <n v="19"/>
    <n v="19"/>
    <n v="0.20212765957446807"/>
    <n v="0"/>
    <n v="0"/>
    <n v="0"/>
    <n v="19"/>
    <n v="0"/>
    <n v="94"/>
    <n v="40.678518820000001"/>
    <n v="-73.929433639999999"/>
  </r>
  <r>
    <x v="3"/>
    <x v="0"/>
    <x v="0"/>
    <d v="2016-10-14T00:00:00"/>
    <n v="2016.1"/>
    <n v="0"/>
    <n v="0"/>
    <n v="0"/>
    <n v="0"/>
    <n v="0"/>
    <n v="3"/>
    <n v="0"/>
    <n v="0"/>
    <n v="0"/>
    <n v="3"/>
    <n v="3"/>
    <n v="40.678524209999999"/>
    <n v="-73.929275009999998"/>
  </r>
  <r>
    <x v="0"/>
    <x v="1"/>
    <x v="0"/>
    <d v="2016-10-21T00:00:00"/>
    <n v="2016.1"/>
    <n v="0"/>
    <n v="0"/>
    <n v="1"/>
    <n v="1"/>
    <n v="1"/>
    <n v="0"/>
    <n v="0"/>
    <n v="0"/>
    <n v="0"/>
    <n v="1"/>
    <n v="1"/>
    <n v="40.678485549999998"/>
    <n v="-73.92889289"/>
  </r>
  <r>
    <x v="1"/>
    <x v="0"/>
    <x v="1"/>
    <n v="0"/>
    <m/>
    <n v="2"/>
    <n v="3"/>
    <n v="0"/>
    <n v="5"/>
    <n v="1"/>
    <n v="0"/>
    <n v="0"/>
    <n v="0"/>
    <n v="5"/>
    <n v="0"/>
    <n v="5"/>
    <n v="40.665961129999999"/>
    <n v="-73.882107540000007"/>
  </r>
  <r>
    <x v="1"/>
    <x v="0"/>
    <x v="1"/>
    <n v="0"/>
    <m/>
    <n v="0"/>
    <n v="4"/>
    <n v="1"/>
    <n v="5"/>
    <n v="1"/>
    <n v="0"/>
    <n v="0"/>
    <n v="0"/>
    <n v="5"/>
    <n v="0"/>
    <n v="5"/>
    <n v="40.67154069"/>
    <n v="-73.948406480000003"/>
  </r>
  <r>
    <x v="1"/>
    <x v="0"/>
    <x v="1"/>
    <n v="0"/>
    <m/>
    <n v="0"/>
    <n v="0"/>
    <n v="5"/>
    <n v="5"/>
    <n v="1"/>
    <n v="0"/>
    <n v="0"/>
    <n v="0"/>
    <n v="5"/>
    <n v="0"/>
    <n v="5"/>
    <n v="40.674087399999998"/>
    <n v="-73.953826509999999"/>
  </r>
  <r>
    <x v="1"/>
    <x v="0"/>
    <x v="1"/>
    <n v="0"/>
    <m/>
    <n v="0"/>
    <n v="3"/>
    <n v="2"/>
    <n v="5"/>
    <n v="1"/>
    <n v="0"/>
    <n v="0"/>
    <n v="0"/>
    <n v="5"/>
    <n v="0"/>
    <n v="5"/>
    <n v="40.673994090000001"/>
    <n v="-73.953859019999996"/>
  </r>
  <r>
    <x v="1"/>
    <x v="0"/>
    <x v="1"/>
    <n v="0"/>
    <m/>
    <n v="0"/>
    <n v="0"/>
    <n v="5"/>
    <n v="5"/>
    <n v="1"/>
    <n v="0"/>
    <n v="0"/>
    <n v="0"/>
    <n v="5"/>
    <n v="0"/>
    <n v="5"/>
    <n v="40.676254120000003"/>
    <n v="-73.938557119999999"/>
  </r>
  <r>
    <x v="1"/>
    <x v="1"/>
    <x v="0"/>
    <d v="2016-10-21T00:00:00"/>
    <n v="2016.1"/>
    <n v="40"/>
    <n v="16"/>
    <n v="23"/>
    <n v="79"/>
    <n v="0.98750000000000004"/>
    <n v="0"/>
    <n v="0"/>
    <n v="1"/>
    <n v="80"/>
    <n v="0"/>
    <n v="80"/>
    <n v="40.679217940000001"/>
    <n v="-73.928153010000003"/>
  </r>
  <r>
    <x v="1"/>
    <x v="0"/>
    <x v="0"/>
    <d v="2016-10-21T00:00:00"/>
    <n v="2016.1"/>
    <n v="0"/>
    <n v="2"/>
    <n v="0"/>
    <n v="2"/>
    <n v="1"/>
    <n v="0"/>
    <n v="0"/>
    <n v="0"/>
    <n v="0"/>
    <n v="2"/>
    <n v="2"/>
    <n v="40.678976310000003"/>
    <n v="-73.923740370000004"/>
  </r>
  <r>
    <x v="1"/>
    <x v="0"/>
    <x v="1"/>
    <n v="0"/>
    <m/>
    <n v="0"/>
    <n v="0"/>
    <n v="5"/>
    <n v="5"/>
    <n v="1"/>
    <n v="0"/>
    <n v="0"/>
    <n v="0"/>
    <n v="5"/>
    <n v="0"/>
    <n v="5"/>
    <n v="40.67824753"/>
    <n v="-73.910365619999993"/>
  </r>
  <r>
    <x v="1"/>
    <x v="0"/>
    <x v="1"/>
    <n v="0"/>
    <m/>
    <n v="0"/>
    <n v="0"/>
    <n v="5"/>
    <n v="5"/>
    <n v="1"/>
    <n v="0"/>
    <n v="0"/>
    <n v="0"/>
    <n v="5"/>
    <n v="0"/>
    <n v="5"/>
    <n v="40.678241989999997"/>
    <n v="-73.910289919999997"/>
  </r>
  <r>
    <x v="4"/>
    <x v="0"/>
    <x v="1"/>
    <n v="0"/>
    <m/>
    <n v="0"/>
    <n v="4"/>
    <n v="1"/>
    <n v="5"/>
    <n v="1"/>
    <n v="0"/>
    <n v="0"/>
    <n v="0"/>
    <n v="5"/>
    <n v="0"/>
    <n v="5"/>
    <n v="40.799643490000001"/>
    <n v="-73.941961169999999"/>
  </r>
  <r>
    <x v="4"/>
    <x v="0"/>
    <x v="1"/>
    <n v="0"/>
    <m/>
    <n v="0"/>
    <n v="4"/>
    <n v="1"/>
    <n v="5"/>
    <n v="1"/>
    <n v="0"/>
    <n v="0"/>
    <n v="0"/>
    <n v="5"/>
    <n v="0"/>
    <n v="5"/>
    <n v="40.7913043"/>
    <n v="-73.946161279999998"/>
  </r>
  <r>
    <x v="4"/>
    <x v="0"/>
    <x v="0"/>
    <d v="2016-10-21T00:00:00"/>
    <n v="2016.1"/>
    <n v="0"/>
    <n v="0"/>
    <n v="20"/>
    <n v="20"/>
    <n v="0.46511627906976744"/>
    <n v="0"/>
    <n v="0"/>
    <n v="0"/>
    <n v="0"/>
    <n v="20"/>
    <n v="43"/>
    <n v="40.72444488"/>
    <n v="-73.979745949999995"/>
  </r>
  <r>
    <x v="1"/>
    <x v="0"/>
    <x v="0"/>
    <d v="2016-10-25T00:00:00"/>
    <n v="2016.1"/>
    <n v="0"/>
    <n v="0"/>
    <n v="80"/>
    <n v="80"/>
    <n v="0.54421768707482998"/>
    <n v="0"/>
    <n v="66"/>
    <n v="1"/>
    <n v="0"/>
    <n v="147"/>
    <n v="147"/>
    <n v="40.72767855"/>
    <n v="-73.981812320000003"/>
  </r>
  <r>
    <x v="3"/>
    <x v="0"/>
    <x v="0"/>
    <d v="2016-10-27T00:00:00"/>
    <n v="2016.1"/>
    <n v="0"/>
    <n v="0"/>
    <n v="56"/>
    <n v="56"/>
    <n v="0.98245614035087714"/>
    <n v="0"/>
    <n v="0"/>
    <n v="1"/>
    <n v="57"/>
    <n v="0"/>
    <n v="57"/>
    <n v="40.725178290000002"/>
    <n v="-73.98323809"/>
  </r>
  <r>
    <x v="3"/>
    <x v="0"/>
    <x v="1"/>
    <n v="0"/>
    <m/>
    <n v="0"/>
    <n v="0"/>
    <n v="6"/>
    <n v="6"/>
    <n v="1"/>
    <n v="0"/>
    <n v="0"/>
    <n v="0"/>
    <n v="6"/>
    <n v="0"/>
    <n v="6"/>
    <n v="40.849466589999999"/>
    <n v="-73.920613500000002"/>
  </r>
  <r>
    <x v="3"/>
    <x v="0"/>
    <x v="1"/>
    <n v="0"/>
    <m/>
    <n v="0"/>
    <n v="0"/>
    <n v="6"/>
    <n v="6"/>
    <n v="1"/>
    <n v="0"/>
    <n v="0"/>
    <n v="0"/>
    <n v="6"/>
    <n v="0"/>
    <n v="6"/>
    <n v="40.853165449999999"/>
    <n v="-73.915335150000004"/>
  </r>
  <r>
    <x v="3"/>
    <x v="1"/>
    <x v="0"/>
    <d v="2016-10-28T00:00:00"/>
    <n v="2016.1"/>
    <n v="0"/>
    <n v="0"/>
    <n v="1"/>
    <n v="1"/>
    <n v="1"/>
    <n v="0"/>
    <n v="0"/>
    <n v="0"/>
    <n v="0"/>
    <n v="1"/>
    <n v="1"/>
    <n v="40.678331569999997"/>
    <n v="-73.928453210000001"/>
  </r>
  <r>
    <x v="3"/>
    <x v="1"/>
    <x v="0"/>
    <d v="2016-10-28T00:00:00"/>
    <n v="2016.1"/>
    <n v="0"/>
    <n v="0"/>
    <n v="79"/>
    <n v="79"/>
    <n v="0.98750000000000004"/>
    <n v="0"/>
    <n v="0"/>
    <n v="1"/>
    <n v="80"/>
    <n v="0"/>
    <n v="80"/>
    <n v="40.67830137"/>
    <n v="-73.928446030000003"/>
  </r>
  <r>
    <x v="4"/>
    <x v="0"/>
    <x v="0"/>
    <d v="2016-10-31T00:00:00"/>
    <n v="2016.1"/>
    <n v="16"/>
    <n v="0"/>
    <n v="0"/>
    <n v="16"/>
    <n v="1"/>
    <n v="0"/>
    <n v="0"/>
    <n v="0"/>
    <n v="16"/>
    <n v="0"/>
    <n v="16"/>
    <n v="40.678271180000003"/>
    <n v="-73.928442450000006"/>
  </r>
  <r>
    <x v="0"/>
    <x v="1"/>
    <x v="0"/>
    <d v="2016-11-01T00:00:00"/>
    <n v="2016.11"/>
    <n v="0"/>
    <n v="0"/>
    <n v="1"/>
    <n v="1"/>
    <n v="1"/>
    <n v="0"/>
    <n v="0"/>
    <n v="0"/>
    <n v="0"/>
    <n v="1"/>
    <n v="1"/>
    <n v="40.678406590000002"/>
    <n v="-73.929934900000006"/>
  </r>
  <r>
    <x v="0"/>
    <x v="1"/>
    <x v="0"/>
    <d v="2016-11-01T00:00:00"/>
    <n v="2016.11"/>
    <n v="0"/>
    <n v="0"/>
    <n v="1"/>
    <n v="1"/>
    <n v="1"/>
    <n v="0"/>
    <n v="0"/>
    <n v="0"/>
    <n v="0"/>
    <n v="1"/>
    <n v="1"/>
    <n v="40.678238229999998"/>
    <n v="-73.928435280000002"/>
  </r>
  <r>
    <x v="1"/>
    <x v="0"/>
    <x v="0"/>
    <d v="2016-11-09T00:00:00"/>
    <n v="2016.11"/>
    <n v="0"/>
    <n v="0"/>
    <n v="18"/>
    <n v="18"/>
    <n v="0.81818181818181823"/>
    <n v="3"/>
    <n v="0"/>
    <n v="1"/>
    <n v="22"/>
    <n v="0"/>
    <n v="22"/>
    <n v="40.678302340000002"/>
    <n v="-73.930017930000005"/>
  </r>
  <r>
    <x v="1"/>
    <x v="0"/>
    <x v="0"/>
    <d v="2016-11-10T00:00:00"/>
    <n v="2016.11"/>
    <n v="0"/>
    <n v="0"/>
    <n v="9"/>
    <n v="9"/>
    <n v="1"/>
    <n v="0"/>
    <n v="0"/>
    <n v="0"/>
    <n v="9"/>
    <n v="0"/>
    <n v="9"/>
    <n v="40.6780993"/>
    <n v="-73.930147930000004"/>
  </r>
  <r>
    <x v="1"/>
    <x v="0"/>
    <x v="0"/>
    <d v="2016-11-10T00:00:00"/>
    <n v="2016.11"/>
    <n v="0"/>
    <n v="0"/>
    <n v="16"/>
    <n v="16"/>
    <n v="1"/>
    <n v="0"/>
    <n v="0"/>
    <n v="0"/>
    <n v="16"/>
    <n v="0"/>
    <n v="16"/>
    <n v="40.677870380000002"/>
    <n v="-73.928356359999995"/>
  </r>
  <r>
    <x v="3"/>
    <x v="0"/>
    <x v="0"/>
    <d v="2016-11-14T00:00:00"/>
    <n v="2016.11"/>
    <n v="0"/>
    <n v="0"/>
    <n v="0"/>
    <n v="0"/>
    <n v="0"/>
    <n v="2"/>
    <n v="0"/>
    <n v="0"/>
    <n v="0"/>
    <n v="2"/>
    <n v="2"/>
    <n v="40.677680969999997"/>
    <n v="-73.928316899999999"/>
  </r>
  <r>
    <x v="3"/>
    <x v="1"/>
    <x v="0"/>
    <d v="2016-11-16T00:00:00"/>
    <n v="2016.11"/>
    <n v="0"/>
    <n v="0"/>
    <n v="1"/>
    <n v="1"/>
    <n v="1"/>
    <n v="0"/>
    <n v="0"/>
    <n v="0"/>
    <n v="0"/>
    <n v="1"/>
    <n v="1"/>
    <n v="40.705413389999997"/>
    <n v="-73.93161972"/>
  </r>
  <r>
    <x v="1"/>
    <x v="0"/>
    <x v="1"/>
    <n v="0"/>
    <m/>
    <n v="1"/>
    <n v="3"/>
    <n v="2"/>
    <n v="6"/>
    <n v="1"/>
    <n v="0"/>
    <n v="0"/>
    <n v="0"/>
    <n v="6"/>
    <n v="0"/>
    <n v="6"/>
    <n v="40.657311569999997"/>
    <n v="-73.911932719999996"/>
  </r>
  <r>
    <x v="1"/>
    <x v="0"/>
    <x v="1"/>
    <n v="0"/>
    <m/>
    <n v="0"/>
    <n v="0"/>
    <n v="6"/>
    <n v="6"/>
    <n v="1"/>
    <n v="0"/>
    <n v="0"/>
    <n v="0"/>
    <n v="6"/>
    <n v="0"/>
    <n v="6"/>
    <n v="40.665656310000003"/>
    <n v="-73.920291579999997"/>
  </r>
  <r>
    <x v="4"/>
    <x v="1"/>
    <x v="0"/>
    <d v="2016-11-16T00:00:00"/>
    <n v="2016.11"/>
    <n v="0"/>
    <n v="0"/>
    <n v="3"/>
    <n v="3"/>
    <n v="0.21428571428571427"/>
    <n v="0"/>
    <n v="0"/>
    <n v="0"/>
    <n v="3"/>
    <n v="0"/>
    <n v="14"/>
    <n v="40.677862439999998"/>
    <n v="-74.003673750000004"/>
  </r>
  <r>
    <x v="1"/>
    <x v="0"/>
    <x v="1"/>
    <n v="0"/>
    <m/>
    <n v="2"/>
    <n v="3"/>
    <n v="1"/>
    <n v="6"/>
    <n v="1"/>
    <n v="0"/>
    <n v="0"/>
    <n v="0"/>
    <n v="6"/>
    <n v="0"/>
    <n v="6"/>
    <n v="40.680690169999998"/>
    <n v="-73.977574360000006"/>
  </r>
  <r>
    <x v="1"/>
    <x v="0"/>
    <x v="1"/>
    <n v="0"/>
    <m/>
    <n v="0"/>
    <n v="6"/>
    <n v="0"/>
    <n v="6"/>
    <n v="1"/>
    <n v="0"/>
    <n v="0"/>
    <n v="0"/>
    <n v="6"/>
    <n v="0"/>
    <n v="6"/>
    <n v="40.674438260000002"/>
    <n v="-73.981415870000006"/>
  </r>
  <r>
    <x v="4"/>
    <x v="1"/>
    <x v="0"/>
    <d v="2016-11-16T00:00:00"/>
    <n v="2016.11"/>
    <n v="0"/>
    <n v="15"/>
    <n v="48"/>
    <n v="63"/>
    <n v="0.79746835443037978"/>
    <n v="0"/>
    <n v="15"/>
    <n v="1"/>
    <n v="79"/>
    <n v="0"/>
    <n v="79"/>
    <n v="40.692374899999997"/>
    <n v="-73.921680420000001"/>
  </r>
  <r>
    <x v="1"/>
    <x v="0"/>
    <x v="1"/>
    <n v="0"/>
    <m/>
    <n v="0"/>
    <n v="5"/>
    <n v="1"/>
    <n v="6"/>
    <n v="1"/>
    <n v="0"/>
    <n v="0"/>
    <n v="0"/>
    <n v="6"/>
    <n v="0"/>
    <n v="6"/>
    <n v="40.658829830000002"/>
    <n v="-73.912442519999999"/>
  </r>
  <r>
    <x v="1"/>
    <x v="1"/>
    <x v="0"/>
    <d v="2016-11-18T00:00:00"/>
    <n v="2016.11"/>
    <n v="20"/>
    <n v="4"/>
    <n v="24"/>
    <n v="48"/>
    <n v="1"/>
    <n v="0"/>
    <n v="0"/>
    <n v="0"/>
    <n v="48"/>
    <n v="0"/>
    <n v="48"/>
    <n v="40.679662690000001"/>
    <n v="-74.009337860000002"/>
  </r>
  <r>
    <x v="0"/>
    <x v="0"/>
    <x v="0"/>
    <d v="2016-11-21T00:00:00"/>
    <n v="2016.11"/>
    <n v="0"/>
    <n v="0"/>
    <n v="1"/>
    <n v="1"/>
    <n v="1"/>
    <n v="0"/>
    <n v="0"/>
    <n v="0"/>
    <n v="0"/>
    <n v="1"/>
    <n v="1"/>
    <n v="40.692551549999997"/>
    <n v="-73.94757165"/>
  </r>
  <r>
    <x v="1"/>
    <x v="0"/>
    <x v="1"/>
    <n v="0"/>
    <m/>
    <n v="0"/>
    <n v="0"/>
    <n v="6"/>
    <n v="6"/>
    <n v="1"/>
    <n v="0"/>
    <n v="0"/>
    <n v="0"/>
    <n v="6"/>
    <n v="0"/>
    <n v="6"/>
    <n v="40.664868540000001"/>
    <n v="-73.920260080000006"/>
  </r>
  <r>
    <x v="1"/>
    <x v="0"/>
    <x v="1"/>
    <n v="0"/>
    <m/>
    <n v="0"/>
    <n v="0"/>
    <n v="6"/>
    <n v="6"/>
    <n v="1"/>
    <n v="0"/>
    <n v="0"/>
    <n v="0"/>
    <n v="6"/>
    <n v="0"/>
    <n v="6"/>
    <n v="40.675457000000002"/>
    <n v="-73.941636630000005"/>
  </r>
  <r>
    <x v="1"/>
    <x v="0"/>
    <x v="1"/>
    <n v="0"/>
    <m/>
    <n v="0"/>
    <n v="4"/>
    <n v="1"/>
    <n v="5"/>
    <n v="0.83333333333333337"/>
    <n v="0"/>
    <n v="0"/>
    <n v="1"/>
    <n v="6"/>
    <n v="0"/>
    <n v="6"/>
    <n v="40.678211949999998"/>
    <n v="-73.979230020000003"/>
  </r>
  <r>
    <x v="1"/>
    <x v="0"/>
    <x v="1"/>
    <n v="0"/>
    <m/>
    <n v="0"/>
    <n v="6"/>
    <n v="0"/>
    <n v="6"/>
    <n v="1"/>
    <n v="0"/>
    <n v="0"/>
    <n v="0"/>
    <n v="6"/>
    <n v="0"/>
    <n v="6"/>
    <n v="40.678080219999998"/>
    <n v="-73.979316589999996"/>
  </r>
  <r>
    <x v="3"/>
    <x v="0"/>
    <x v="0"/>
    <d v="2016-11-22T00:00:00"/>
    <n v="2016.11"/>
    <n v="0"/>
    <n v="0"/>
    <n v="50"/>
    <n v="50"/>
    <n v="0.98039215686274506"/>
    <n v="0"/>
    <n v="0"/>
    <n v="0"/>
    <n v="50"/>
    <n v="0"/>
    <n v="51"/>
    <n v="40.705973589999999"/>
    <n v="-73.942118469999997"/>
  </r>
  <r>
    <x v="3"/>
    <x v="0"/>
    <x v="0"/>
    <d v="2016-11-22T00:00:00"/>
    <n v="2016.11"/>
    <n v="0"/>
    <n v="0"/>
    <n v="53"/>
    <n v="53"/>
    <n v="0.96363636363636362"/>
    <n v="0"/>
    <n v="0"/>
    <n v="0"/>
    <n v="53"/>
    <n v="0"/>
    <n v="55"/>
    <n v="40.69952807"/>
    <n v="-73.926288240000005"/>
  </r>
  <r>
    <x v="3"/>
    <x v="0"/>
    <x v="0"/>
    <d v="2016-11-22T00:00:00"/>
    <n v="2016.11"/>
    <n v="0"/>
    <n v="0"/>
    <n v="82"/>
    <n v="82"/>
    <n v="0.98795180722891562"/>
    <n v="0"/>
    <n v="0"/>
    <n v="0"/>
    <n v="82"/>
    <n v="0"/>
    <n v="83"/>
    <n v="40.686581680000003"/>
    <n v="-73.953990930000003"/>
  </r>
  <r>
    <x v="1"/>
    <x v="0"/>
    <x v="1"/>
    <n v="0"/>
    <m/>
    <n v="1"/>
    <n v="5"/>
    <n v="0"/>
    <n v="6"/>
    <n v="1"/>
    <n v="0"/>
    <n v="0"/>
    <n v="0"/>
    <n v="6"/>
    <n v="0"/>
    <n v="6"/>
    <n v="40.69338793"/>
    <n v="-73.945897759999994"/>
  </r>
  <r>
    <x v="1"/>
    <x v="0"/>
    <x v="1"/>
    <n v="0"/>
    <m/>
    <n v="0"/>
    <n v="5"/>
    <n v="1"/>
    <n v="6"/>
    <n v="1"/>
    <n v="0"/>
    <n v="0"/>
    <n v="0"/>
    <n v="6"/>
    <n v="0"/>
    <n v="6"/>
    <n v="40.677501149999998"/>
    <n v="-73.979731369999996"/>
  </r>
  <r>
    <x v="3"/>
    <x v="0"/>
    <x v="0"/>
    <d v="2016-11-22T00:00:00"/>
    <n v="2016.11"/>
    <n v="0"/>
    <n v="0"/>
    <n v="102"/>
    <n v="102"/>
    <n v="0.99029126213592233"/>
    <n v="0"/>
    <n v="0"/>
    <n v="0"/>
    <n v="102"/>
    <n v="0"/>
    <n v="103"/>
    <n v="40.677045710000002"/>
    <n v="-73.910868359999995"/>
  </r>
  <r>
    <x v="1"/>
    <x v="1"/>
    <x v="0"/>
    <d v="2016-11-25T00:00:00"/>
    <n v="2016.11"/>
    <n v="0"/>
    <n v="41"/>
    <n v="94"/>
    <n v="135"/>
    <n v="0.99264705882352944"/>
    <n v="0"/>
    <n v="0"/>
    <n v="1"/>
    <n v="136"/>
    <n v="0"/>
    <n v="136"/>
    <n v="40.686143960000003"/>
    <n v="-73.929692399999993"/>
  </r>
  <r>
    <x v="1"/>
    <x v="1"/>
    <x v="0"/>
    <d v="2016-11-25T00:00:00"/>
    <n v="2016.11"/>
    <n v="0"/>
    <n v="45"/>
    <n v="105"/>
    <n v="150"/>
    <n v="0.99337748344370858"/>
    <n v="0"/>
    <n v="0"/>
    <n v="1"/>
    <n v="151"/>
    <n v="0"/>
    <n v="151"/>
    <n v="40.686031399999997"/>
    <n v="-73.929667280000004"/>
  </r>
  <r>
    <x v="1"/>
    <x v="0"/>
    <x v="0"/>
    <d v="2016-11-25T00:00:00"/>
    <n v="2016.11"/>
    <n v="0"/>
    <n v="6"/>
    <n v="0"/>
    <n v="6"/>
    <n v="1"/>
    <n v="0"/>
    <n v="0"/>
    <n v="0"/>
    <n v="6"/>
    <n v="0"/>
    <n v="6"/>
    <n v="40.645991240000001"/>
    <n v="-74.01932214"/>
  </r>
  <r>
    <x v="1"/>
    <x v="1"/>
    <x v="0"/>
    <d v="2016-11-29T00:00:00"/>
    <n v="2016.11"/>
    <n v="0"/>
    <n v="0"/>
    <n v="1"/>
    <n v="1"/>
    <n v="1"/>
    <n v="0"/>
    <n v="0"/>
    <n v="0"/>
    <n v="0"/>
    <n v="1"/>
    <n v="1"/>
    <n v="40.645955569999998"/>
    <n v="-74.019260869999997"/>
  </r>
  <r>
    <x v="0"/>
    <x v="1"/>
    <x v="0"/>
    <d v="2016-11-30T00:00:00"/>
    <n v="2016.11"/>
    <n v="0"/>
    <n v="0"/>
    <n v="2"/>
    <n v="2"/>
    <n v="0.25"/>
    <n v="0"/>
    <n v="0"/>
    <n v="0"/>
    <n v="2"/>
    <n v="0"/>
    <n v="8"/>
    <n v="40.646479929999998"/>
    <n v="-74.018652020000005"/>
  </r>
  <r>
    <x v="1"/>
    <x v="1"/>
    <x v="0"/>
    <d v="2016-11-30T00:00:00"/>
    <n v="2016.11"/>
    <n v="182"/>
    <n v="0"/>
    <n v="110"/>
    <n v="292"/>
    <n v="0.9965870307167235"/>
    <n v="0"/>
    <n v="0"/>
    <n v="1"/>
    <n v="293"/>
    <n v="0"/>
    <n v="293"/>
    <n v="40.64646072"/>
    <n v="-74.01862319"/>
  </r>
  <r>
    <x v="3"/>
    <x v="1"/>
    <x v="0"/>
    <d v="2016-12-01T00:00:00"/>
    <n v="2016.12"/>
    <n v="0"/>
    <n v="0"/>
    <n v="153"/>
    <n v="153"/>
    <n v="0.86931818181818177"/>
    <n v="22"/>
    <n v="0"/>
    <n v="1"/>
    <n v="176"/>
    <n v="0"/>
    <n v="176"/>
    <n v="40.663755979999998"/>
    <n v="-73.911491670000004"/>
  </r>
  <r>
    <x v="1"/>
    <x v="0"/>
    <x v="0"/>
    <d v="2016-12-01T00:00:00"/>
    <n v="2016.12"/>
    <n v="0"/>
    <n v="0"/>
    <n v="4"/>
    <n v="4"/>
    <n v="1"/>
    <n v="0"/>
    <n v="0"/>
    <n v="0"/>
    <n v="0"/>
    <n v="4"/>
    <n v="4"/>
    <n v="40.646425049999998"/>
    <n v="-74.018558310000003"/>
  </r>
  <r>
    <x v="0"/>
    <x v="1"/>
    <x v="0"/>
    <d v="2016-12-05T00:00:00"/>
    <n v="2016.12"/>
    <n v="0"/>
    <n v="0"/>
    <n v="1"/>
    <n v="1"/>
    <n v="1"/>
    <n v="0"/>
    <n v="0"/>
    <n v="0"/>
    <n v="0"/>
    <n v="1"/>
    <n v="1"/>
    <n v="40.663775100000002"/>
    <n v="-73.911369100000002"/>
  </r>
  <r>
    <x v="1"/>
    <x v="0"/>
    <x v="0"/>
    <d v="2016-12-05T00:00:00"/>
    <n v="2016.12"/>
    <n v="0"/>
    <n v="0"/>
    <n v="2"/>
    <n v="2"/>
    <n v="1"/>
    <n v="0"/>
    <n v="0"/>
    <n v="0"/>
    <n v="0"/>
    <n v="2"/>
    <n v="2"/>
    <n v="40.688910630000002"/>
    <n v="-73.939230570000007"/>
  </r>
  <r>
    <x v="1"/>
    <x v="0"/>
    <x v="1"/>
    <n v="0"/>
    <m/>
    <n v="0"/>
    <n v="2"/>
    <n v="4"/>
    <n v="6"/>
    <n v="1"/>
    <n v="0"/>
    <n v="0"/>
    <n v="0"/>
    <n v="6"/>
    <n v="0"/>
    <n v="6"/>
    <n v="40.651636539999998"/>
    <n v="-73.950667060000001"/>
  </r>
  <r>
    <x v="1"/>
    <x v="0"/>
    <x v="0"/>
    <d v="2016-12-07T00:00:00"/>
    <n v="2016.12"/>
    <n v="0"/>
    <n v="0"/>
    <n v="2"/>
    <n v="2"/>
    <n v="1"/>
    <n v="0"/>
    <n v="0"/>
    <n v="0"/>
    <n v="0"/>
    <n v="2"/>
    <n v="2"/>
    <n v="40.699287699999999"/>
    <n v="-73.915981369999997"/>
  </r>
  <r>
    <x v="1"/>
    <x v="0"/>
    <x v="0"/>
    <d v="2016-12-07T00:00:00"/>
    <n v="2016.12"/>
    <n v="0"/>
    <n v="4"/>
    <n v="2"/>
    <n v="6"/>
    <n v="1"/>
    <n v="0"/>
    <n v="0"/>
    <n v="0"/>
    <n v="6"/>
    <n v="0"/>
    <n v="6"/>
    <n v="40.682591780000003"/>
    <n v="-73.928975039999997"/>
  </r>
  <r>
    <x v="1"/>
    <x v="0"/>
    <x v="1"/>
    <n v="0"/>
    <m/>
    <n v="0"/>
    <n v="0"/>
    <n v="5"/>
    <n v="5"/>
    <n v="0.83333333333333337"/>
    <n v="1"/>
    <n v="0"/>
    <n v="0"/>
    <n v="6"/>
    <n v="0"/>
    <n v="6"/>
    <n v="40.687609649999999"/>
    <n v="-73.944752210000004"/>
  </r>
  <r>
    <x v="1"/>
    <x v="0"/>
    <x v="1"/>
    <n v="0"/>
    <m/>
    <n v="0"/>
    <n v="0"/>
    <n v="3"/>
    <n v="3"/>
    <n v="0.5"/>
    <n v="3"/>
    <n v="0"/>
    <n v="0"/>
    <n v="6"/>
    <n v="0"/>
    <n v="6"/>
    <n v="40.704270270000002"/>
    <n v="-73.925118040000001"/>
  </r>
  <r>
    <x v="1"/>
    <x v="0"/>
    <x v="1"/>
    <n v="0"/>
    <m/>
    <n v="0"/>
    <n v="6"/>
    <n v="0"/>
    <n v="6"/>
    <n v="1"/>
    <n v="0"/>
    <n v="0"/>
    <n v="0"/>
    <n v="6"/>
    <n v="0"/>
    <n v="6"/>
    <n v="40.669623180000002"/>
    <n v="-73.939381519999998"/>
  </r>
  <r>
    <x v="4"/>
    <x v="0"/>
    <x v="0"/>
    <d v="2016-12-08T00:00:00"/>
    <n v="2016.12"/>
    <n v="0"/>
    <n v="11"/>
    <n v="9"/>
    <n v="20"/>
    <n v="0.95238095238095233"/>
    <n v="0"/>
    <n v="0"/>
    <n v="1"/>
    <n v="21"/>
    <n v="0"/>
    <n v="21"/>
    <n v="40.661704950000001"/>
    <n v="-73.910614929999994"/>
  </r>
  <r>
    <x v="3"/>
    <x v="0"/>
    <x v="0"/>
    <d v="2016-12-08T00:00:00"/>
    <n v="2016.12"/>
    <n v="0"/>
    <n v="0"/>
    <n v="39"/>
    <n v="39"/>
    <n v="1"/>
    <n v="0"/>
    <n v="0"/>
    <n v="0"/>
    <n v="39"/>
    <n v="0"/>
    <n v="39"/>
    <n v="40.661959539999998"/>
    <n v="-73.909749529999999"/>
  </r>
  <r>
    <x v="1"/>
    <x v="0"/>
    <x v="1"/>
    <n v="0"/>
    <m/>
    <n v="0"/>
    <n v="0"/>
    <n v="4"/>
    <n v="4"/>
    <n v="0.66666666666666663"/>
    <n v="2"/>
    <n v="0"/>
    <n v="0"/>
    <n v="6"/>
    <n v="0"/>
    <n v="6"/>
    <n v="40.684587899999997"/>
    <n v="-73.945270309999998"/>
  </r>
  <r>
    <x v="1"/>
    <x v="0"/>
    <x v="1"/>
    <n v="0"/>
    <m/>
    <n v="0"/>
    <n v="0"/>
    <n v="6"/>
    <n v="6"/>
    <n v="1"/>
    <n v="0"/>
    <n v="0"/>
    <n v="0"/>
    <n v="6"/>
    <n v="0"/>
    <n v="6"/>
    <n v="40.682934629999998"/>
    <n v="-73.938042580000001"/>
  </r>
  <r>
    <x v="3"/>
    <x v="0"/>
    <x v="0"/>
    <d v="2016-12-08T00:00:00"/>
    <n v="2016.12"/>
    <n v="0"/>
    <n v="0"/>
    <n v="39"/>
    <n v="39"/>
    <n v="1"/>
    <n v="0"/>
    <n v="0"/>
    <n v="0"/>
    <n v="39"/>
    <n v="0"/>
    <n v="39"/>
    <n v="40.661476360000002"/>
    <n v="-73.909624030000003"/>
  </r>
  <r>
    <x v="3"/>
    <x v="0"/>
    <x v="0"/>
    <d v="2016-12-08T00:00:00"/>
    <n v="2016.12"/>
    <n v="0"/>
    <n v="0"/>
    <n v="38"/>
    <n v="38"/>
    <n v="0.97435897435897434"/>
    <n v="0"/>
    <n v="0"/>
    <n v="0"/>
    <n v="38"/>
    <n v="0"/>
    <n v="39"/>
    <n v="40.661402240000001"/>
    <n v="-73.909606109999999"/>
  </r>
  <r>
    <x v="1"/>
    <x v="0"/>
    <x v="1"/>
    <n v="0"/>
    <m/>
    <n v="0"/>
    <n v="3"/>
    <n v="3"/>
    <n v="6"/>
    <n v="1"/>
    <n v="0"/>
    <n v="0"/>
    <n v="0"/>
    <n v="6"/>
    <n v="0"/>
    <n v="6"/>
    <n v="40.682594229999999"/>
    <n v="-73.937952760000002"/>
  </r>
  <r>
    <x v="1"/>
    <x v="0"/>
    <x v="1"/>
    <n v="0"/>
    <m/>
    <n v="0"/>
    <n v="1"/>
    <n v="2"/>
    <n v="3"/>
    <n v="0.5"/>
    <n v="1"/>
    <n v="1"/>
    <n v="1"/>
    <n v="6"/>
    <n v="0"/>
    <n v="6"/>
    <n v="40.685883750000002"/>
    <n v="-73.940387150000006"/>
  </r>
  <r>
    <x v="1"/>
    <x v="0"/>
    <x v="1"/>
    <n v="0"/>
    <m/>
    <n v="0"/>
    <n v="6"/>
    <n v="0"/>
    <n v="6"/>
    <n v="1"/>
    <n v="0"/>
    <n v="0"/>
    <n v="0"/>
    <n v="6"/>
    <n v="0"/>
    <n v="6"/>
    <n v="40.67540262"/>
    <n v="-73.876355090000004"/>
  </r>
  <r>
    <x v="1"/>
    <x v="0"/>
    <x v="1"/>
    <n v="0"/>
    <m/>
    <n v="0"/>
    <n v="2"/>
    <n v="4"/>
    <n v="6"/>
    <n v="1"/>
    <n v="0"/>
    <n v="0"/>
    <n v="0"/>
    <n v="6"/>
    <n v="0"/>
    <n v="6"/>
    <n v="40.685897410000003"/>
    <n v="-73.940260940000002"/>
  </r>
  <r>
    <x v="1"/>
    <x v="0"/>
    <x v="1"/>
    <n v="0"/>
    <m/>
    <n v="0"/>
    <n v="2"/>
    <n v="4"/>
    <n v="6"/>
    <n v="1"/>
    <n v="0"/>
    <n v="0"/>
    <n v="0"/>
    <n v="6"/>
    <n v="0"/>
    <n v="6"/>
    <n v="40.685905609999999"/>
    <n v="-73.940199629999995"/>
  </r>
  <r>
    <x v="1"/>
    <x v="0"/>
    <x v="1"/>
    <n v="0"/>
    <m/>
    <n v="0"/>
    <n v="5"/>
    <n v="1"/>
    <n v="6"/>
    <n v="1"/>
    <n v="0"/>
    <n v="0"/>
    <n v="0"/>
    <n v="6"/>
    <n v="0"/>
    <n v="6"/>
    <n v="40.65855285"/>
    <n v="-73.912767259999995"/>
  </r>
  <r>
    <x v="1"/>
    <x v="0"/>
    <x v="1"/>
    <n v="0"/>
    <m/>
    <n v="0"/>
    <n v="1"/>
    <n v="4"/>
    <n v="5"/>
    <n v="0.83333333333333337"/>
    <n v="1"/>
    <n v="0"/>
    <n v="0"/>
    <n v="6"/>
    <n v="0"/>
    <n v="6"/>
    <n v="40.685919269999999"/>
    <n v="-73.940077029999998"/>
  </r>
  <r>
    <x v="3"/>
    <x v="0"/>
    <x v="0"/>
    <d v="2016-12-08T00:00:00"/>
    <n v="2016.12"/>
    <n v="0"/>
    <n v="0"/>
    <n v="39"/>
    <n v="39"/>
    <n v="1"/>
    <n v="0"/>
    <n v="0"/>
    <n v="0"/>
    <n v="39"/>
    <n v="0"/>
    <n v="39"/>
    <n v="40.684051060000002"/>
    <n v="-73.93676877"/>
  </r>
  <r>
    <x v="1"/>
    <x v="0"/>
    <x v="1"/>
    <n v="0"/>
    <m/>
    <n v="0"/>
    <n v="1"/>
    <n v="3"/>
    <n v="4"/>
    <n v="0.66666666666666663"/>
    <n v="0"/>
    <n v="2"/>
    <n v="0"/>
    <n v="6"/>
    <n v="0"/>
    <n v="6"/>
    <n v="40.68596299"/>
    <n v="-73.939701990000003"/>
  </r>
  <r>
    <x v="3"/>
    <x v="0"/>
    <x v="0"/>
    <d v="2016-12-08T00:00:00"/>
    <n v="2016.12"/>
    <n v="0"/>
    <n v="0"/>
    <n v="39"/>
    <n v="39"/>
    <n v="0.97499999999999998"/>
    <n v="0"/>
    <n v="0"/>
    <n v="0"/>
    <n v="39"/>
    <n v="0"/>
    <n v="40"/>
    <n v="40.66994759"/>
    <n v="-73.888664890000001"/>
  </r>
  <r>
    <x v="3"/>
    <x v="0"/>
    <x v="0"/>
    <d v="2016-12-08T00:00:00"/>
    <n v="2016.12"/>
    <n v="0"/>
    <n v="0"/>
    <n v="39"/>
    <n v="39"/>
    <n v="0.97499999999999998"/>
    <n v="0"/>
    <n v="0"/>
    <n v="0"/>
    <n v="39"/>
    <n v="0"/>
    <n v="40"/>
    <n v="40.669763639999999"/>
    <n v="-73.88861833"/>
  </r>
  <r>
    <x v="3"/>
    <x v="1"/>
    <x v="0"/>
    <d v="2016-12-09T00:00:00"/>
    <n v="2016.12"/>
    <n v="0"/>
    <n v="0"/>
    <n v="1"/>
    <n v="1"/>
    <n v="1"/>
    <n v="0"/>
    <n v="0"/>
    <n v="0"/>
    <n v="0"/>
    <n v="1"/>
    <n v="1"/>
    <n v="40.66957695"/>
    <n v="-73.888571780000007"/>
  </r>
  <r>
    <x v="1"/>
    <x v="0"/>
    <x v="1"/>
    <n v="0"/>
    <m/>
    <n v="0"/>
    <n v="0"/>
    <n v="6"/>
    <n v="6"/>
    <n v="1"/>
    <n v="0"/>
    <n v="0"/>
    <n v="0"/>
    <n v="6"/>
    <n v="0"/>
    <n v="6"/>
    <n v="40.659109860000001"/>
    <n v="-73.908996490000007"/>
  </r>
  <r>
    <x v="1"/>
    <x v="0"/>
    <x v="1"/>
    <n v="0"/>
    <m/>
    <n v="0"/>
    <n v="0"/>
    <n v="6"/>
    <n v="6"/>
    <n v="1"/>
    <n v="0"/>
    <n v="0"/>
    <n v="0"/>
    <n v="6"/>
    <n v="0"/>
    <n v="6"/>
    <n v="40.65888202"/>
    <n v="-73.908960759999999"/>
  </r>
  <r>
    <x v="1"/>
    <x v="0"/>
    <x v="1"/>
    <n v="0"/>
    <m/>
    <n v="0"/>
    <n v="0"/>
    <n v="6"/>
    <n v="6"/>
    <n v="1"/>
    <n v="0"/>
    <n v="0"/>
    <n v="0"/>
    <n v="6"/>
    <n v="0"/>
    <n v="6"/>
    <n v="40.682483449999999"/>
    <n v="-73.911308169999998"/>
  </r>
  <r>
    <x v="1"/>
    <x v="1"/>
    <x v="0"/>
    <d v="2016-12-13T00:00:00"/>
    <n v="2016.12"/>
    <n v="0"/>
    <n v="1"/>
    <n v="5"/>
    <n v="6"/>
    <n v="1"/>
    <n v="0"/>
    <n v="0"/>
    <n v="0"/>
    <n v="6"/>
    <n v="0"/>
    <n v="6"/>
    <n v="40.66984145"/>
    <n v="-73.886786950000001"/>
  </r>
  <r>
    <x v="3"/>
    <x v="1"/>
    <x v="0"/>
    <d v="2016-12-13T00:00:00"/>
    <n v="2016.12"/>
    <n v="60"/>
    <n v="0"/>
    <n v="0"/>
    <n v="60"/>
    <n v="1"/>
    <n v="0"/>
    <n v="0"/>
    <n v="0"/>
    <n v="60"/>
    <n v="0"/>
    <n v="60"/>
    <n v="40.66965751"/>
    <n v="-73.886740399999994"/>
  </r>
  <r>
    <x v="1"/>
    <x v="0"/>
    <x v="1"/>
    <n v="0"/>
    <m/>
    <n v="0"/>
    <n v="6"/>
    <n v="0"/>
    <n v="6"/>
    <n v="1"/>
    <n v="0"/>
    <n v="0"/>
    <n v="0"/>
    <n v="6"/>
    <n v="0"/>
    <n v="6"/>
    <n v="40.663711710000001"/>
    <n v="-73.894777700000006"/>
  </r>
  <r>
    <x v="3"/>
    <x v="1"/>
    <x v="0"/>
    <d v="2016-12-13T00:00:00"/>
    <n v="2016.12"/>
    <n v="86"/>
    <n v="0"/>
    <n v="0"/>
    <n v="86"/>
    <n v="1"/>
    <n v="0"/>
    <n v="0"/>
    <n v="0"/>
    <n v="86"/>
    <n v="0"/>
    <n v="86"/>
    <n v="40.671619280000002"/>
    <n v="-73.888788270000006"/>
  </r>
  <r>
    <x v="1"/>
    <x v="1"/>
    <x v="0"/>
    <d v="2016-12-14T00:00:00"/>
    <n v="2016.12"/>
    <n v="0"/>
    <n v="0"/>
    <n v="1"/>
    <n v="1"/>
    <n v="1"/>
    <n v="0"/>
    <n v="0"/>
    <n v="0"/>
    <n v="0"/>
    <n v="1"/>
    <n v="1"/>
    <n v="40.640944529999999"/>
    <n v="-74.012470879999995"/>
  </r>
  <r>
    <x v="4"/>
    <x v="0"/>
    <x v="0"/>
    <d v="2016-12-14T00:00:00"/>
    <n v="2016.12"/>
    <n v="0"/>
    <n v="4"/>
    <n v="6"/>
    <n v="10"/>
    <n v="0.90909090909090906"/>
    <n v="0"/>
    <n v="0"/>
    <n v="1"/>
    <n v="11"/>
    <n v="0"/>
    <n v="11"/>
    <n v="40.671660170000003"/>
    <n v="-73.888499809999999"/>
  </r>
  <r>
    <x v="1"/>
    <x v="0"/>
    <x v="0"/>
    <d v="2016-12-14T00:00:00"/>
    <n v="2016.12"/>
    <n v="0"/>
    <n v="0"/>
    <n v="102"/>
    <n v="102"/>
    <n v="0.99029126213592233"/>
    <n v="0"/>
    <n v="0"/>
    <n v="1"/>
    <n v="103"/>
    <n v="0"/>
    <n v="103"/>
    <n v="40.688516960000001"/>
    <n v="-73.937060220000006"/>
  </r>
  <r>
    <x v="3"/>
    <x v="1"/>
    <x v="0"/>
    <d v="2016-12-15T00:00:00"/>
    <n v="2016.12"/>
    <n v="0"/>
    <n v="0"/>
    <n v="1"/>
    <n v="1"/>
    <n v="1"/>
    <n v="0"/>
    <n v="0"/>
    <n v="0"/>
    <n v="0"/>
    <n v="1"/>
    <n v="1"/>
    <n v="40.689441170000002"/>
    <n v="-73.935649440000006"/>
  </r>
  <r>
    <x v="1"/>
    <x v="0"/>
    <x v="1"/>
    <n v="0"/>
    <m/>
    <n v="0"/>
    <n v="0"/>
    <n v="5"/>
    <n v="5"/>
    <n v="0.83333333333333337"/>
    <n v="1"/>
    <n v="0"/>
    <n v="0"/>
    <n v="6"/>
    <n v="0"/>
    <n v="6"/>
    <n v="40.68482676"/>
    <n v="-73.930176939999996"/>
  </r>
  <r>
    <x v="1"/>
    <x v="0"/>
    <x v="1"/>
    <n v="0"/>
    <m/>
    <n v="1"/>
    <n v="2"/>
    <n v="3"/>
    <n v="6"/>
    <n v="1"/>
    <n v="0"/>
    <n v="0"/>
    <n v="0"/>
    <n v="6"/>
    <n v="0"/>
    <n v="6"/>
    <n v="40.674223089999998"/>
    <n v="-73.956908740000003"/>
  </r>
  <r>
    <x v="1"/>
    <x v="0"/>
    <x v="1"/>
    <n v="0"/>
    <m/>
    <n v="0"/>
    <n v="2"/>
    <n v="4"/>
    <n v="6"/>
    <n v="1"/>
    <n v="0"/>
    <n v="0"/>
    <n v="0"/>
    <n v="6"/>
    <n v="0"/>
    <n v="6"/>
    <n v="40.683439509999999"/>
    <n v="-73.916138349999997"/>
  </r>
  <r>
    <x v="1"/>
    <x v="0"/>
    <x v="1"/>
    <n v="0"/>
    <m/>
    <n v="0"/>
    <n v="2"/>
    <n v="4"/>
    <n v="6"/>
    <n v="1"/>
    <n v="0"/>
    <n v="0"/>
    <n v="0"/>
    <n v="6"/>
    <n v="0"/>
    <n v="6"/>
    <n v="40.683447700000002"/>
    <n v="-73.916080649999998"/>
  </r>
  <r>
    <x v="3"/>
    <x v="1"/>
    <x v="0"/>
    <d v="2016-12-15T00:00:00"/>
    <n v="2016.12"/>
    <n v="0"/>
    <n v="0"/>
    <n v="57"/>
    <n v="57"/>
    <n v="0.375"/>
    <n v="0"/>
    <n v="0"/>
    <n v="0"/>
    <n v="57"/>
    <n v="0"/>
    <n v="152"/>
    <n v="40.678529910000002"/>
    <n v="-73.929613900000007"/>
  </r>
  <r>
    <x v="3"/>
    <x v="1"/>
    <x v="0"/>
    <d v="2016-12-15T00:00:00"/>
    <n v="2016.12"/>
    <n v="0"/>
    <n v="19"/>
    <n v="75"/>
    <n v="94"/>
    <n v="0.61842105263157898"/>
    <n v="0"/>
    <n v="0"/>
    <n v="1"/>
    <n v="95"/>
    <n v="0"/>
    <n v="152"/>
    <n v="40.678546369999999"/>
    <n v="-73.929610269999998"/>
  </r>
  <r>
    <x v="2"/>
    <x v="0"/>
    <x v="0"/>
    <d v="2016-12-17T00:00:00"/>
    <n v="2016.12"/>
    <n v="429"/>
    <n v="0"/>
    <n v="107"/>
    <n v="536"/>
    <n v="1"/>
    <n v="0"/>
    <n v="0"/>
    <n v="0"/>
    <n v="536"/>
    <n v="0"/>
    <n v="536"/>
    <n v="40.678535289999999"/>
    <n v="-73.929444439999997"/>
  </r>
  <r>
    <x v="0"/>
    <x v="1"/>
    <x v="0"/>
    <d v="2016-12-20T00:00:00"/>
    <n v="2016.12"/>
    <n v="0"/>
    <n v="0"/>
    <n v="1"/>
    <n v="1"/>
    <n v="1"/>
    <n v="0"/>
    <n v="0"/>
    <n v="0"/>
    <n v="0"/>
    <n v="1"/>
    <n v="1"/>
    <n v="40.67850773"/>
    <n v="-73.92925339"/>
  </r>
  <r>
    <x v="0"/>
    <x v="1"/>
    <x v="0"/>
    <d v="2016-12-20T00:00:00"/>
    <n v="2016.12"/>
    <n v="8"/>
    <n v="3"/>
    <n v="42"/>
    <n v="53"/>
    <n v="0.98148148148148151"/>
    <n v="0"/>
    <n v="0"/>
    <n v="1"/>
    <n v="54"/>
    <n v="0"/>
    <n v="54"/>
    <n v="40.678496639999999"/>
    <n v="-73.92907314"/>
  </r>
  <r>
    <x v="1"/>
    <x v="0"/>
    <x v="0"/>
    <d v="2016-12-21T00:00:00"/>
    <n v="2016.12"/>
    <n v="0"/>
    <n v="0"/>
    <n v="2"/>
    <n v="2"/>
    <n v="1"/>
    <n v="0"/>
    <n v="0"/>
    <n v="0"/>
    <n v="2"/>
    <n v="0"/>
    <n v="2"/>
    <n v="40.678504789999998"/>
    <n v="-73.928943340000004"/>
  </r>
  <r>
    <x v="1"/>
    <x v="0"/>
    <x v="1"/>
    <n v="0"/>
    <m/>
    <n v="0"/>
    <n v="0"/>
    <n v="6"/>
    <n v="6"/>
    <n v="1"/>
    <n v="0"/>
    <n v="0"/>
    <n v="0"/>
    <n v="6"/>
    <n v="0"/>
    <n v="6"/>
    <n v="40.684136909999999"/>
    <n v="-73.916451159999994"/>
  </r>
  <r>
    <x v="1"/>
    <x v="0"/>
    <x v="1"/>
    <n v="0"/>
    <m/>
    <n v="0"/>
    <n v="4"/>
    <n v="2"/>
    <n v="6"/>
    <n v="1"/>
    <n v="0"/>
    <n v="0"/>
    <n v="0"/>
    <n v="6"/>
    <n v="0"/>
    <n v="6"/>
    <n v="40.684147809999999"/>
    <n v="-73.916339370000003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8474459999997"/>
    <n v="-73.928712630000007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8496449999997"/>
    <n v="-73.928773899999996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84161449999998"/>
    <n v="-73.916223979999998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8468680000002"/>
    <n v="-73.928254769999995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84194179999999"/>
    <n v="-73.915942700000002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84199630000002"/>
    <n v="-73.915888609999996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8454770000002"/>
    <n v="-73.92795194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8443600000001"/>
    <n v="-73.927645499999997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84417860000003"/>
    <n v="-73.914063889999994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62092370000003"/>
    <n v="-73.918554909999997"/>
  </r>
  <r>
    <x v="1"/>
    <x v="0"/>
    <x v="1"/>
    <n v="0"/>
    <m/>
    <n v="0"/>
    <n v="1"/>
    <n v="5"/>
    <n v="6"/>
    <n v="1"/>
    <n v="0"/>
    <n v="0"/>
    <n v="0"/>
    <n v="6"/>
    <n v="0"/>
    <n v="6"/>
    <n v="40.684442410000003"/>
    <n v="-73.913861949999998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0389249999999"/>
    <n v="-73.888408209999994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0430140000001"/>
    <n v="-73.888119750000001"/>
  </r>
  <r>
    <x v="1"/>
    <x v="0"/>
    <x v="1"/>
    <n v="0"/>
    <m/>
    <n v="5"/>
    <n v="1"/>
    <n v="0"/>
    <n v="6"/>
    <n v="1"/>
    <n v="0"/>
    <n v="0"/>
    <n v="0"/>
    <n v="6"/>
    <n v="0"/>
    <n v="6"/>
    <n v="40.664811989999997"/>
    <n v="-73.880346939999995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67548840000002"/>
    <n v="-73.886051879999997"/>
  </r>
  <r>
    <x v="1"/>
    <x v="0"/>
    <x v="1"/>
    <n v="0"/>
    <m/>
    <n v="0"/>
    <n v="0"/>
    <n v="6"/>
    <n v="6"/>
    <n v="1"/>
    <n v="0"/>
    <n v="0"/>
    <n v="0"/>
    <n v="6"/>
    <n v="0"/>
    <n v="6"/>
    <n v="40.65841408"/>
    <n v="-73.910767109999995"/>
  </r>
  <r>
    <x v="1"/>
    <x v="0"/>
    <x v="1"/>
    <n v="0"/>
    <m/>
    <n v="0"/>
    <n v="0"/>
    <n v="4"/>
    <n v="4"/>
    <n v="0.66666666666666663"/>
    <n v="0"/>
    <n v="2"/>
    <n v="0"/>
    <n v="6"/>
    <n v="0"/>
    <n v="6"/>
    <n v="40.658197209999997"/>
    <n v="-73.91073136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8131271"/>
    <n v="-73.956565249999997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82006000000001"/>
    <n v="-73.953651570000005"/>
  </r>
  <r>
    <x v="1"/>
    <x v="0"/>
    <x v="1"/>
    <n v="0"/>
    <m/>
    <n v="1"/>
    <n v="3"/>
    <n v="1"/>
    <n v="5"/>
    <n v="0.83333333333333337"/>
    <n v="0"/>
    <n v="0"/>
    <n v="1"/>
    <n v="6"/>
    <n v="0"/>
    <n v="6"/>
    <n v="40.673373859999998"/>
    <n v="-73.954082959999994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69322620000003"/>
    <n v="-73.923268359999994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9265119999997"/>
    <n v="-73.928989400000006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9245709999996"/>
    <n v="-73.928664940000004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9226270000001"/>
    <n v="-73.928308029999997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9209610000001"/>
    <n v="-73.928001600000002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9201280000001"/>
    <n v="-73.927846579999994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9192950000001"/>
    <n v="-73.927695159999999"/>
  </r>
  <r>
    <x v="1"/>
    <x v="0"/>
    <x v="0"/>
    <d v="2016-12-21T00:00:00"/>
    <n v="2016.12"/>
    <n v="0"/>
    <n v="0"/>
    <n v="4"/>
    <n v="4"/>
    <n v="1"/>
    <n v="0"/>
    <n v="0"/>
    <n v="0"/>
    <n v="4"/>
    <n v="0"/>
    <n v="4"/>
    <n v="40.679184620000001"/>
    <n v="-73.927543749999998"/>
  </r>
  <r>
    <x v="1"/>
    <x v="0"/>
    <x v="1"/>
    <n v="0"/>
    <m/>
    <n v="0"/>
    <n v="1"/>
    <n v="5"/>
    <n v="6"/>
    <n v="1"/>
    <n v="0"/>
    <n v="0"/>
    <n v="0"/>
    <n v="6"/>
    <n v="0"/>
    <n v="6"/>
    <n v="40.678331069999999"/>
    <n v="-73.911912169999994"/>
  </r>
  <r>
    <x v="1"/>
    <x v="0"/>
    <x v="1"/>
    <n v="0"/>
    <m/>
    <n v="0"/>
    <n v="0"/>
    <n v="6"/>
    <n v="6"/>
    <n v="1"/>
    <n v="0"/>
    <n v="0"/>
    <n v="0"/>
    <n v="6"/>
    <n v="0"/>
    <n v="6"/>
    <n v="40.678255880000002"/>
    <n v="-73.910509820000001"/>
  </r>
  <r>
    <x v="1"/>
    <x v="0"/>
    <x v="1"/>
    <n v="0"/>
    <m/>
    <n v="0"/>
    <n v="4"/>
    <n v="2"/>
    <n v="6"/>
    <n v="1"/>
    <n v="0"/>
    <n v="0"/>
    <n v="0"/>
    <n v="6"/>
    <n v="0"/>
    <n v="6"/>
    <n v="40.658416289999998"/>
    <n v="-73.913668490000006"/>
  </r>
  <r>
    <x v="1"/>
    <x v="0"/>
    <x v="1"/>
    <n v="0"/>
    <m/>
    <n v="1"/>
    <n v="4"/>
    <n v="1"/>
    <n v="6"/>
    <n v="1"/>
    <n v="0"/>
    <n v="0"/>
    <n v="0"/>
    <n v="6"/>
    <n v="0"/>
    <n v="6"/>
    <n v="40.65841356"/>
    <n v="-73.913686510000005"/>
  </r>
  <r>
    <x v="1"/>
    <x v="0"/>
    <x v="0"/>
    <d v="2016-12-21T00:00:00"/>
    <n v="2016.12"/>
    <n v="0"/>
    <n v="0"/>
    <n v="5"/>
    <n v="5"/>
    <n v="1"/>
    <n v="0"/>
    <n v="0"/>
    <n v="0"/>
    <n v="5"/>
    <n v="0"/>
    <n v="5"/>
    <n v="40.642561499999999"/>
    <n v="-74.009368699999996"/>
  </r>
  <r>
    <x v="1"/>
    <x v="0"/>
    <x v="0"/>
    <d v="2016-12-21T00:00:00"/>
    <n v="2016.12"/>
    <n v="0"/>
    <n v="0"/>
    <n v="5"/>
    <n v="5"/>
    <n v="1"/>
    <n v="0"/>
    <n v="0"/>
    <n v="0"/>
    <n v="5"/>
    <n v="0"/>
    <n v="5"/>
    <n v="40.642553270000001"/>
    <n v="-74.009375910000003"/>
  </r>
  <r>
    <x v="1"/>
    <x v="0"/>
    <x v="0"/>
    <d v="2016-12-21T00:00:00"/>
    <n v="2016.12"/>
    <n v="0"/>
    <n v="0"/>
    <n v="5"/>
    <n v="5"/>
    <n v="1"/>
    <n v="0"/>
    <n v="0"/>
    <n v="0"/>
    <n v="5"/>
    <n v="0"/>
    <n v="5"/>
    <n v="40.642545030000001"/>
    <n v="-74.009386719999995"/>
  </r>
  <r>
    <x v="1"/>
    <x v="0"/>
    <x v="0"/>
    <d v="2016-12-21T00:00:00"/>
    <n v="2016.12"/>
    <n v="0"/>
    <n v="0"/>
    <n v="5"/>
    <n v="5"/>
    <n v="1"/>
    <n v="0"/>
    <n v="0"/>
    <n v="0"/>
    <n v="5"/>
    <n v="0"/>
    <n v="5"/>
    <n v="40.642536800000002"/>
    <n v="-74.009393919999994"/>
  </r>
  <r>
    <x v="1"/>
    <x v="0"/>
    <x v="0"/>
    <d v="2016-12-21T00:00:00"/>
    <n v="2016.12"/>
    <n v="0"/>
    <n v="0"/>
    <n v="6"/>
    <n v="6"/>
    <n v="1"/>
    <n v="0"/>
    <n v="0"/>
    <n v="0"/>
    <n v="6"/>
    <n v="0"/>
    <n v="6"/>
    <n v="40.642528560000002"/>
    <n v="-74.009401130000001"/>
  </r>
  <r>
    <x v="1"/>
    <x v="0"/>
    <x v="0"/>
    <d v="2016-12-21T00:00:00"/>
    <n v="2016.12"/>
    <n v="0"/>
    <n v="0"/>
    <n v="6"/>
    <n v="6"/>
    <n v="1"/>
    <n v="0"/>
    <n v="0"/>
    <n v="0"/>
    <n v="6"/>
    <n v="0"/>
    <n v="6"/>
    <n v="40.642520330000004"/>
    <n v="-74.009411940000007"/>
  </r>
  <r>
    <x v="1"/>
    <x v="0"/>
    <x v="0"/>
    <d v="2016-12-21T00:00:00"/>
    <n v="2016.12"/>
    <n v="0"/>
    <n v="0"/>
    <n v="6"/>
    <n v="6"/>
    <n v="1"/>
    <n v="0"/>
    <n v="0"/>
    <n v="0"/>
    <n v="6"/>
    <n v="0"/>
    <n v="6"/>
    <n v="40.64200701"/>
    <n v="-74.009941549999994"/>
  </r>
  <r>
    <x v="1"/>
    <x v="0"/>
    <x v="0"/>
    <d v="2016-12-21T00:00:00"/>
    <n v="2016.12"/>
    <n v="0"/>
    <n v="0"/>
    <n v="6"/>
    <n v="6"/>
    <n v="1"/>
    <n v="0"/>
    <n v="0"/>
    <n v="0"/>
    <n v="6"/>
    <n v="0"/>
    <n v="6"/>
    <n v="40.642988930000001"/>
    <n v="-74.016182740000005"/>
  </r>
  <r>
    <x v="4"/>
    <x v="0"/>
    <x v="1"/>
    <n v="0"/>
    <m/>
    <n v="0"/>
    <n v="5"/>
    <n v="1"/>
    <n v="6"/>
    <n v="1"/>
    <n v="0"/>
    <n v="0"/>
    <n v="0"/>
    <n v="6"/>
    <n v="0"/>
    <n v="6"/>
    <n v="40.792396699999998"/>
    <n v="-73.946156779999995"/>
  </r>
  <r>
    <x v="1"/>
    <x v="0"/>
    <x v="0"/>
    <d v="2016-12-21T00:00:00"/>
    <n v="2016.12"/>
    <n v="0"/>
    <n v="0"/>
    <n v="6"/>
    <n v="6"/>
    <n v="1"/>
    <n v="0"/>
    <n v="0"/>
    <n v="0"/>
    <n v="6"/>
    <n v="0"/>
    <n v="6"/>
    <n v="40.829336759999997"/>
    <n v="-73.916547080000001"/>
  </r>
  <r>
    <x v="3"/>
    <x v="0"/>
    <x v="1"/>
    <n v="0"/>
    <m/>
    <n v="0"/>
    <n v="6"/>
    <n v="1"/>
    <n v="7"/>
    <n v="1"/>
    <n v="0"/>
    <n v="0"/>
    <n v="0"/>
    <n v="7"/>
    <n v="0"/>
    <n v="7"/>
    <n v="40.823233539999997"/>
    <n v="-73.910596670000004"/>
  </r>
  <r>
    <x v="3"/>
    <x v="0"/>
    <x v="1"/>
    <n v="0"/>
    <m/>
    <n v="0"/>
    <n v="6"/>
    <n v="1"/>
    <n v="7"/>
    <n v="1"/>
    <n v="0"/>
    <n v="0"/>
    <n v="0"/>
    <n v="7"/>
    <n v="0"/>
    <n v="7"/>
    <n v="40.822942500000003"/>
    <n v="-73.910466990000003"/>
  </r>
  <r>
    <x v="1"/>
    <x v="0"/>
    <x v="1"/>
    <n v="0"/>
    <m/>
    <n v="2"/>
    <n v="3"/>
    <n v="2"/>
    <n v="7"/>
    <n v="1"/>
    <n v="0"/>
    <n v="0"/>
    <n v="0"/>
    <n v="7"/>
    <n v="0"/>
    <n v="7"/>
    <n v="40.691720160000003"/>
    <n v="-73.927807790000003"/>
  </r>
  <r>
    <x v="1"/>
    <x v="0"/>
    <x v="0"/>
    <d v="2016-12-21T00:00:00"/>
    <n v="2016.12"/>
    <n v="0"/>
    <n v="0"/>
    <n v="6"/>
    <n v="6"/>
    <n v="1"/>
    <n v="0"/>
    <n v="0"/>
    <n v="0"/>
    <n v="6"/>
    <n v="0"/>
    <n v="6"/>
    <n v="40.682071999999998"/>
    <n v="-73.953954379999999"/>
  </r>
  <r>
    <x v="1"/>
    <x v="0"/>
    <x v="0"/>
    <d v="2016-12-21T00:00:00"/>
    <n v="2016.12"/>
    <n v="0"/>
    <n v="0"/>
    <n v="7"/>
    <n v="7"/>
    <n v="1"/>
    <n v="0"/>
    <n v="0"/>
    <n v="0"/>
    <n v="7"/>
    <n v="0"/>
    <n v="7"/>
    <n v="40.682186940000001"/>
    <n v="-73.953114220000003"/>
  </r>
  <r>
    <x v="1"/>
    <x v="0"/>
    <x v="1"/>
    <n v="0"/>
    <m/>
    <n v="1"/>
    <n v="0"/>
    <n v="6"/>
    <n v="7"/>
    <n v="1"/>
    <n v="0"/>
    <n v="0"/>
    <n v="0"/>
    <n v="7"/>
    <n v="0"/>
    <n v="7"/>
    <n v="40.6491544"/>
    <n v="-73.963011589999994"/>
  </r>
  <r>
    <x v="1"/>
    <x v="0"/>
    <x v="0"/>
    <d v="2016-12-21T00:00:00"/>
    <n v="2016.12"/>
    <n v="0"/>
    <n v="0"/>
    <n v="11"/>
    <n v="11"/>
    <n v="1"/>
    <n v="0"/>
    <n v="0"/>
    <n v="0"/>
    <n v="11"/>
    <n v="0"/>
    <n v="11"/>
    <n v="40.686887300000002"/>
    <n v="-74.001792050000006"/>
  </r>
  <r>
    <x v="1"/>
    <x v="0"/>
    <x v="1"/>
    <n v="0"/>
    <m/>
    <n v="0"/>
    <n v="3"/>
    <n v="4"/>
    <n v="7"/>
    <n v="1"/>
    <n v="0"/>
    <n v="0"/>
    <n v="0"/>
    <n v="7"/>
    <n v="0"/>
    <n v="7"/>
    <n v="40.679859190000002"/>
    <n v="-73.981396329999995"/>
  </r>
  <r>
    <x v="1"/>
    <x v="0"/>
    <x v="1"/>
    <n v="0"/>
    <m/>
    <n v="0"/>
    <n v="0"/>
    <n v="7"/>
    <n v="7"/>
    <n v="1"/>
    <n v="0"/>
    <n v="0"/>
    <n v="0"/>
    <n v="7"/>
    <n v="0"/>
    <n v="7"/>
    <n v="40.677635780000003"/>
    <n v="-73.910795469999996"/>
  </r>
  <r>
    <x v="1"/>
    <x v="0"/>
    <x v="0"/>
    <d v="2016-12-21T00:00:00"/>
    <n v="2016.12"/>
    <n v="0"/>
    <n v="0"/>
    <n v="12"/>
    <n v="12"/>
    <n v="1"/>
    <n v="0"/>
    <n v="0"/>
    <n v="0"/>
    <n v="12"/>
    <n v="0"/>
    <n v="12"/>
    <n v="40.70610464"/>
    <n v="-73.940729739999995"/>
  </r>
  <r>
    <x v="0"/>
    <x v="0"/>
    <x v="0"/>
    <d v="2016-12-21T00:00:00"/>
    <n v="2016.12"/>
    <n v="0"/>
    <n v="0"/>
    <n v="16"/>
    <n v="16"/>
    <n v="1"/>
    <n v="0"/>
    <n v="0"/>
    <n v="0"/>
    <n v="16"/>
    <n v="0"/>
    <n v="16"/>
    <n v="40.69223144"/>
    <n v="-73.956633859999997"/>
  </r>
  <r>
    <x v="1"/>
    <x v="0"/>
    <x v="1"/>
    <n v="0"/>
    <m/>
    <n v="0"/>
    <n v="1"/>
    <n v="4"/>
    <n v="5"/>
    <n v="0.7142857142857143"/>
    <n v="0"/>
    <n v="2"/>
    <n v="0"/>
    <n v="7"/>
    <n v="0"/>
    <n v="7"/>
    <n v="40.684899739999999"/>
    <n v="-73.948936990000007"/>
  </r>
  <r>
    <x v="1"/>
    <x v="0"/>
    <x v="1"/>
    <n v="0"/>
    <m/>
    <n v="0"/>
    <n v="2"/>
    <n v="5"/>
    <n v="7"/>
    <n v="1"/>
    <n v="0"/>
    <n v="0"/>
    <n v="0"/>
    <n v="7"/>
    <n v="0"/>
    <n v="7"/>
    <n v="40.684300659999998"/>
    <n v="-73.984279569999998"/>
  </r>
  <r>
    <x v="1"/>
    <x v="0"/>
    <x v="1"/>
    <n v="0"/>
    <m/>
    <n v="0"/>
    <n v="3"/>
    <n v="4"/>
    <n v="7"/>
    <n v="1"/>
    <n v="0"/>
    <n v="0"/>
    <n v="0"/>
    <n v="7"/>
    <n v="0"/>
    <n v="7"/>
    <n v="40.684037070000002"/>
    <n v="-73.983601780000001"/>
  </r>
  <r>
    <x v="1"/>
    <x v="0"/>
    <x v="0"/>
    <d v="2016-12-21T00:00:00"/>
    <n v="2016.12"/>
    <n v="0"/>
    <n v="0"/>
    <n v="17"/>
    <n v="17"/>
    <n v="1"/>
    <n v="0"/>
    <n v="0"/>
    <n v="0"/>
    <n v="17"/>
    <n v="0"/>
    <n v="17"/>
    <n v="40.683618459999998"/>
    <n v="-73.929186670000007"/>
  </r>
  <r>
    <x v="1"/>
    <x v="0"/>
    <x v="0"/>
    <d v="2016-12-21T00:00:00"/>
    <n v="2016.12"/>
    <n v="0"/>
    <n v="0"/>
    <n v="32"/>
    <n v="32"/>
    <n v="1"/>
    <n v="0"/>
    <n v="0"/>
    <n v="0"/>
    <n v="32"/>
    <n v="0"/>
    <n v="32"/>
    <n v="40.69131608"/>
    <n v="-73.960489249999995"/>
  </r>
  <r>
    <x v="1"/>
    <x v="0"/>
    <x v="1"/>
    <n v="0"/>
    <m/>
    <n v="1"/>
    <n v="6"/>
    <n v="0"/>
    <n v="7"/>
    <n v="1"/>
    <n v="0"/>
    <n v="0"/>
    <n v="0"/>
    <n v="7"/>
    <n v="0"/>
    <n v="7"/>
    <n v="40.69303086"/>
    <n v="-73.906883910000005"/>
  </r>
  <r>
    <x v="1"/>
    <x v="0"/>
    <x v="0"/>
    <d v="2016-12-21T00:00:00"/>
    <n v="2016.12"/>
    <n v="0"/>
    <n v="0"/>
    <n v="32"/>
    <n v="32"/>
    <n v="1"/>
    <n v="0"/>
    <n v="0"/>
    <n v="0"/>
    <n v="32"/>
    <n v="0"/>
    <n v="32"/>
    <n v="40.66258071"/>
    <n v="-73.910840829999998"/>
  </r>
  <r>
    <x v="1"/>
    <x v="0"/>
    <x v="1"/>
    <n v="0"/>
    <m/>
    <n v="0"/>
    <n v="0"/>
    <n v="6"/>
    <n v="6"/>
    <n v="0.8571428571428571"/>
    <n v="1"/>
    <n v="0"/>
    <n v="0"/>
    <n v="7"/>
    <n v="0"/>
    <n v="7"/>
    <n v="40.683450929999999"/>
    <n v="-73.943944400000007"/>
  </r>
  <r>
    <x v="1"/>
    <x v="0"/>
    <x v="0"/>
    <d v="2016-12-21T00:00:00"/>
    <n v="2016.12"/>
    <n v="0"/>
    <n v="0"/>
    <n v="32"/>
    <n v="32"/>
    <n v="1"/>
    <n v="0"/>
    <n v="0"/>
    <n v="0"/>
    <n v="32"/>
    <n v="0"/>
    <n v="32"/>
    <n v="40.68857225"/>
    <n v="-73.943096330000003"/>
  </r>
  <r>
    <x v="1"/>
    <x v="0"/>
    <x v="1"/>
    <n v="0"/>
    <m/>
    <n v="2"/>
    <n v="5"/>
    <n v="0"/>
    <n v="7"/>
    <n v="1"/>
    <n v="0"/>
    <n v="0"/>
    <n v="0"/>
    <n v="7"/>
    <n v="0"/>
    <n v="7"/>
    <n v="40.671824399999998"/>
    <n v="-73.957562780000003"/>
  </r>
  <r>
    <x v="1"/>
    <x v="0"/>
    <x v="0"/>
    <d v="2016-12-21T00:00:00"/>
    <n v="2016.12"/>
    <n v="0"/>
    <n v="0"/>
    <n v="32"/>
    <n v="32"/>
    <n v="1"/>
    <n v="0"/>
    <n v="0"/>
    <n v="0"/>
    <n v="32"/>
    <n v="0"/>
    <n v="32"/>
    <n v="40.684899860000002"/>
    <n v="-73.916320400000004"/>
  </r>
  <r>
    <x v="0"/>
    <x v="0"/>
    <x v="0"/>
    <d v="2016-12-21T00:00:00"/>
    <n v="2016.12"/>
    <n v="0"/>
    <n v="0"/>
    <n v="32"/>
    <n v="32"/>
    <n v="1"/>
    <n v="0"/>
    <n v="0"/>
    <n v="0"/>
    <n v="32"/>
    <n v="0"/>
    <n v="32"/>
    <n v="40.684908049999997"/>
    <n v="-73.916262700000004"/>
  </r>
  <r>
    <x v="0"/>
    <x v="0"/>
    <x v="0"/>
    <d v="2016-12-21T00:00:00"/>
    <n v="2016.12"/>
    <n v="0"/>
    <n v="0"/>
    <n v="32"/>
    <n v="32"/>
    <n v="1"/>
    <n v="0"/>
    <n v="0"/>
    <n v="0"/>
    <n v="32"/>
    <n v="0"/>
    <n v="32"/>
    <n v="40.684921699999997"/>
    <n v="-73.916150909999999"/>
  </r>
  <r>
    <x v="1"/>
    <x v="0"/>
    <x v="0"/>
    <d v="2016-12-21T00:00:00"/>
    <n v="2016.12"/>
    <n v="0"/>
    <n v="0"/>
    <n v="35"/>
    <n v="35"/>
    <n v="1"/>
    <n v="0"/>
    <n v="0"/>
    <n v="0"/>
    <n v="35"/>
    <n v="0"/>
    <n v="35"/>
    <n v="40.691615400000003"/>
    <n v="-73.936321669999998"/>
  </r>
  <r>
    <x v="1"/>
    <x v="0"/>
    <x v="1"/>
    <n v="0"/>
    <m/>
    <n v="0"/>
    <n v="2"/>
    <n v="4"/>
    <n v="6"/>
    <n v="0.8571428571428571"/>
    <n v="0"/>
    <n v="0"/>
    <n v="1"/>
    <n v="7"/>
    <n v="0"/>
    <n v="7"/>
    <n v="40.673985870000003"/>
    <n v="-73.953884259999995"/>
  </r>
  <r>
    <x v="1"/>
    <x v="0"/>
    <x v="1"/>
    <n v="0"/>
    <m/>
    <n v="0"/>
    <n v="3"/>
    <n v="4"/>
    <n v="7"/>
    <n v="1"/>
    <n v="0"/>
    <n v="0"/>
    <n v="0"/>
    <n v="7"/>
    <n v="0"/>
    <n v="7"/>
    <n v="40.678409029999997"/>
    <n v="-73.913364999999999"/>
  </r>
  <r>
    <x v="1"/>
    <x v="0"/>
    <x v="1"/>
    <n v="0"/>
    <m/>
    <n v="1"/>
    <n v="2"/>
    <n v="4"/>
    <n v="7"/>
    <n v="1"/>
    <n v="0"/>
    <n v="0"/>
    <n v="0"/>
    <n v="7"/>
    <n v="0"/>
    <n v="7"/>
    <n v="40.69201116"/>
    <n v="-73.927886810000004"/>
  </r>
  <r>
    <x v="1"/>
    <x v="0"/>
    <x v="0"/>
    <d v="2016-12-21T00:00:00"/>
    <n v="2016.12"/>
    <n v="0"/>
    <n v="0"/>
    <n v="36"/>
    <n v="36"/>
    <n v="1"/>
    <n v="0"/>
    <n v="0"/>
    <n v="0"/>
    <n v="36"/>
    <n v="0"/>
    <n v="36"/>
    <n v="40.719291130000002"/>
    <n v="-73.985790069999993"/>
  </r>
  <r>
    <x v="4"/>
    <x v="0"/>
    <x v="1"/>
    <n v="0"/>
    <m/>
    <n v="2"/>
    <n v="5"/>
    <n v="0"/>
    <n v="7"/>
    <n v="1"/>
    <n v="0"/>
    <n v="0"/>
    <n v="0"/>
    <n v="7"/>
    <n v="0"/>
    <n v="7"/>
    <n v="40.79520874"/>
    <n v="-73.943434960000005"/>
  </r>
  <r>
    <x v="4"/>
    <x v="0"/>
    <x v="1"/>
    <n v="0"/>
    <m/>
    <n v="0"/>
    <n v="5"/>
    <n v="2"/>
    <n v="7"/>
    <n v="1"/>
    <n v="0"/>
    <n v="0"/>
    <n v="0"/>
    <n v="7"/>
    <n v="0"/>
    <n v="7"/>
    <n v="40.790979040000003"/>
    <n v="-73.943294100000003"/>
  </r>
  <r>
    <x v="1"/>
    <x v="0"/>
    <x v="0"/>
    <d v="2016-12-21T00:00:00"/>
    <n v="2016.12"/>
    <n v="0"/>
    <n v="0"/>
    <n v="40"/>
    <n v="40"/>
    <n v="1"/>
    <n v="0"/>
    <n v="0"/>
    <n v="0"/>
    <n v="40"/>
    <n v="0"/>
    <n v="40"/>
    <n v="40.826063060000003"/>
    <n v="-73.939770159999995"/>
  </r>
  <r>
    <x v="0"/>
    <x v="0"/>
    <x v="0"/>
    <d v="2016-12-21T00:00:00"/>
    <n v="2016.12"/>
    <n v="0"/>
    <n v="0"/>
    <n v="40"/>
    <n v="40"/>
    <n v="1"/>
    <n v="0"/>
    <n v="0"/>
    <n v="0"/>
    <n v="40"/>
    <n v="0"/>
    <n v="40"/>
    <n v="40.823696490000003"/>
    <n v="-73.943985240000004"/>
  </r>
  <r>
    <x v="0"/>
    <x v="0"/>
    <x v="0"/>
    <d v="2016-12-21T00:00:00"/>
    <n v="2016.12"/>
    <n v="0"/>
    <n v="0"/>
    <n v="40"/>
    <n v="40"/>
    <n v="1"/>
    <n v="0"/>
    <n v="0"/>
    <n v="0"/>
    <n v="40"/>
    <n v="0"/>
    <n v="40"/>
    <n v="40.7261381"/>
    <n v="-73.978139940000005"/>
  </r>
  <r>
    <x v="0"/>
    <x v="0"/>
    <x v="0"/>
    <d v="2016-12-21T00:00:00"/>
    <n v="2016.12"/>
    <n v="0"/>
    <n v="0"/>
    <n v="40"/>
    <n v="40"/>
    <n v="1"/>
    <n v="0"/>
    <n v="0"/>
    <n v="0"/>
    <n v="40"/>
    <n v="0"/>
    <n v="40"/>
    <n v="40.82471941"/>
    <n v="-73.947995039999995"/>
  </r>
  <r>
    <x v="1"/>
    <x v="0"/>
    <x v="0"/>
    <d v="2016-12-21T00:00:00"/>
    <n v="2016.12"/>
    <n v="0"/>
    <n v="0"/>
    <n v="41"/>
    <n v="41"/>
    <n v="1"/>
    <n v="0"/>
    <n v="0"/>
    <n v="0"/>
    <n v="41"/>
    <n v="0"/>
    <n v="41"/>
    <n v="40.685659049999998"/>
    <n v="-73.760914510000006"/>
  </r>
  <r>
    <x v="1"/>
    <x v="0"/>
    <x v="0"/>
    <d v="2016-12-21T00:00:00"/>
    <n v="2016.12"/>
    <n v="0"/>
    <n v="0"/>
    <n v="53"/>
    <n v="53"/>
    <n v="1"/>
    <n v="0"/>
    <n v="0"/>
    <n v="0"/>
    <n v="53"/>
    <n v="0"/>
    <n v="53"/>
    <n v="40.685631579999999"/>
    <n v="-73.76090379"/>
  </r>
  <r>
    <x v="0"/>
    <x v="0"/>
    <x v="0"/>
    <d v="2016-12-21T00:00:00"/>
    <n v="2016.12"/>
    <n v="0"/>
    <n v="0"/>
    <n v="56"/>
    <n v="56"/>
    <n v="1"/>
    <n v="0"/>
    <n v="0"/>
    <n v="0"/>
    <n v="56"/>
    <n v="0"/>
    <n v="56"/>
    <n v="40.684560580000003"/>
    <n v="-73.760644420000006"/>
  </r>
  <r>
    <x v="1"/>
    <x v="0"/>
    <x v="0"/>
    <d v="2016-12-21T00:00:00"/>
    <n v="2016.12"/>
    <n v="0"/>
    <n v="0"/>
    <n v="93"/>
    <n v="93"/>
    <n v="0.97894736842105268"/>
    <n v="0"/>
    <n v="0"/>
    <n v="2"/>
    <n v="95"/>
    <n v="0"/>
    <n v="95"/>
    <n v="40.684538609999997"/>
    <n v="-73.760640899999999"/>
  </r>
  <r>
    <x v="0"/>
    <x v="0"/>
    <x v="0"/>
    <d v="2016-12-21T00:00:00"/>
    <n v="2016.12"/>
    <n v="0"/>
    <n v="0"/>
    <n v="198"/>
    <n v="198"/>
    <n v="1"/>
    <n v="0"/>
    <n v="0"/>
    <n v="0"/>
    <n v="198"/>
    <n v="0"/>
    <n v="198"/>
    <n v="40.684489190000001"/>
    <n v="-73.760633859999999"/>
  </r>
  <r>
    <x v="0"/>
    <x v="0"/>
    <x v="0"/>
    <d v="2016-12-21T00:00:00"/>
    <n v="2016.12"/>
    <n v="0"/>
    <n v="0"/>
    <n v="206"/>
    <n v="206"/>
    <n v="1"/>
    <n v="0"/>
    <n v="0"/>
    <n v="0"/>
    <n v="206"/>
    <n v="0"/>
    <n v="206"/>
    <n v="40.684442509999997"/>
    <n v="-73.760623210000006"/>
  </r>
  <r>
    <x v="0"/>
    <x v="0"/>
    <x v="0"/>
    <d v="2016-12-21T00:00:00"/>
    <n v="2016.12"/>
    <n v="0"/>
    <n v="0"/>
    <n v="216"/>
    <n v="216"/>
    <n v="1"/>
    <n v="0"/>
    <n v="0"/>
    <n v="0"/>
    <n v="216"/>
    <n v="0"/>
    <n v="216"/>
    <n v="40.68439583"/>
    <n v="-73.760616170000006"/>
  </r>
  <r>
    <x v="0"/>
    <x v="0"/>
    <x v="0"/>
    <d v="2016-12-21T00:00:00"/>
    <n v="2016.12"/>
    <n v="0"/>
    <n v="0"/>
    <n v="217"/>
    <n v="217"/>
    <n v="1"/>
    <n v="0"/>
    <n v="0"/>
    <n v="0"/>
    <n v="217"/>
    <n v="0"/>
    <n v="217"/>
    <n v="40.684349150000003"/>
    <n v="-73.760605519999999"/>
  </r>
  <r>
    <x v="4"/>
    <x v="0"/>
    <x v="0"/>
    <d v="2016-12-22T00:00:00"/>
    <n v="2016.12"/>
    <n v="0"/>
    <n v="0"/>
    <n v="24"/>
    <n v="24"/>
    <n v="1"/>
    <n v="0"/>
    <n v="0"/>
    <n v="0"/>
    <n v="24"/>
    <n v="0"/>
    <n v="24"/>
    <n v="40.685507370000003"/>
    <n v="-73.761892200000005"/>
  </r>
  <r>
    <x v="4"/>
    <x v="0"/>
    <x v="0"/>
    <d v="2016-12-22T00:00:00"/>
    <n v="2016.12"/>
    <n v="0"/>
    <n v="0"/>
    <n v="42"/>
    <n v="42"/>
    <n v="1"/>
    <n v="0"/>
    <n v="0"/>
    <n v="0"/>
    <n v="42"/>
    <n v="0"/>
    <n v="42"/>
    <n v="40.68551008"/>
    <n v="-73.761874160000005"/>
  </r>
  <r>
    <x v="4"/>
    <x v="0"/>
    <x v="0"/>
    <d v="2016-12-22T00:00:00"/>
    <n v="2016.12"/>
    <n v="0"/>
    <n v="0"/>
    <n v="80"/>
    <n v="80"/>
    <n v="1"/>
    <n v="0"/>
    <n v="0"/>
    <n v="0"/>
    <n v="80"/>
    <n v="0"/>
    <n v="80"/>
    <n v="40.68553189"/>
    <n v="-73.761801969999993"/>
  </r>
  <r>
    <x v="3"/>
    <x v="0"/>
    <x v="0"/>
    <d v="2016-12-22T00:00:00"/>
    <n v="2016.12"/>
    <n v="0"/>
    <n v="0"/>
    <n v="207"/>
    <n v="207"/>
    <n v="1"/>
    <n v="0"/>
    <n v="0"/>
    <n v="0"/>
    <n v="207"/>
    <n v="0"/>
    <n v="207"/>
    <n v="40.685545509999997"/>
    <n v="-73.761751439999998"/>
  </r>
  <r>
    <x v="3"/>
    <x v="0"/>
    <x v="1"/>
    <n v="0"/>
    <m/>
    <n v="0"/>
    <n v="0"/>
    <n v="8"/>
    <n v="8"/>
    <n v="1"/>
    <n v="0"/>
    <n v="0"/>
    <n v="0"/>
    <n v="8"/>
    <n v="0"/>
    <n v="8"/>
    <n v="40.847564679999998"/>
    <n v="-73.902894099999997"/>
  </r>
  <r>
    <x v="3"/>
    <x v="0"/>
    <x v="1"/>
    <n v="0"/>
    <m/>
    <n v="0"/>
    <n v="1"/>
    <n v="4"/>
    <n v="5"/>
    <n v="0.625"/>
    <n v="0"/>
    <n v="3"/>
    <n v="0"/>
    <n v="8"/>
    <n v="0"/>
    <n v="8"/>
    <n v="40.817840420000003"/>
    <n v="-73.918342620000004"/>
  </r>
  <r>
    <x v="1"/>
    <x v="0"/>
    <x v="0"/>
    <d v="2016-12-22T00:00:00"/>
    <n v="2016.12"/>
    <n v="0"/>
    <n v="0"/>
    <n v="251"/>
    <n v="251"/>
    <n v="0.99603174603174605"/>
    <n v="0"/>
    <n v="0"/>
    <n v="1"/>
    <n v="252"/>
    <n v="0"/>
    <n v="252"/>
    <n v="40.817742920000001"/>
    <n v="-73.896087679999994"/>
  </r>
  <r>
    <x v="4"/>
    <x v="0"/>
    <x v="0"/>
    <d v="2016-12-22T00:00:00"/>
    <n v="2016.12"/>
    <n v="0"/>
    <n v="0"/>
    <n v="269"/>
    <n v="269"/>
    <n v="1"/>
    <n v="0"/>
    <n v="0"/>
    <n v="0"/>
    <n v="269"/>
    <n v="0"/>
    <n v="269"/>
    <n v="40.818474739999999"/>
    <n v="-73.889095620000006"/>
  </r>
  <r>
    <x v="3"/>
    <x v="1"/>
    <x v="0"/>
    <d v="2016-12-23T00:00:00"/>
    <n v="2016.12"/>
    <n v="0"/>
    <n v="0"/>
    <n v="11"/>
    <n v="11"/>
    <n v="1"/>
    <n v="0"/>
    <n v="0"/>
    <n v="0"/>
    <n v="11"/>
    <n v="0"/>
    <n v="11"/>
    <n v="40.818768599999999"/>
    <n v="-73.889283000000006"/>
  </r>
  <r>
    <x v="3"/>
    <x v="0"/>
    <x v="1"/>
    <n v="0"/>
    <m/>
    <n v="0"/>
    <n v="2"/>
    <n v="6"/>
    <n v="8"/>
    <n v="1"/>
    <n v="0"/>
    <n v="0"/>
    <n v="0"/>
    <n v="8"/>
    <n v="0"/>
    <n v="8"/>
    <n v="40.82837421"/>
    <n v="-73.894159579999993"/>
  </r>
  <r>
    <x v="3"/>
    <x v="0"/>
    <x v="1"/>
    <n v="0"/>
    <m/>
    <n v="0"/>
    <n v="0"/>
    <n v="8"/>
    <n v="8"/>
    <n v="1"/>
    <n v="0"/>
    <n v="0"/>
    <n v="0"/>
    <n v="8"/>
    <n v="0"/>
    <n v="8"/>
    <n v="40.815715660000002"/>
    <n v="-73.90043695"/>
  </r>
  <r>
    <x v="3"/>
    <x v="0"/>
    <x v="1"/>
    <n v="0"/>
    <m/>
    <n v="0"/>
    <n v="1"/>
    <n v="7"/>
    <n v="8"/>
    <n v="1"/>
    <n v="0"/>
    <n v="0"/>
    <n v="0"/>
    <n v="8"/>
    <n v="0"/>
    <n v="8"/>
    <n v="40.827532120000001"/>
    <n v="-73.888899859999995"/>
  </r>
  <r>
    <x v="3"/>
    <x v="0"/>
    <x v="1"/>
    <n v="0"/>
    <m/>
    <n v="0"/>
    <n v="0"/>
    <n v="8"/>
    <n v="8"/>
    <n v="1"/>
    <n v="0"/>
    <n v="0"/>
    <n v="0"/>
    <n v="8"/>
    <n v="0"/>
    <n v="8"/>
    <n v="40.829131080000003"/>
    <n v="-73.896452920000002"/>
  </r>
  <r>
    <x v="1"/>
    <x v="1"/>
    <x v="0"/>
    <d v="2016-12-27T00:00:00"/>
    <n v="2016.12"/>
    <n v="0"/>
    <n v="0"/>
    <n v="1"/>
    <n v="1"/>
    <n v="1"/>
    <n v="0"/>
    <n v="0"/>
    <n v="0"/>
    <n v="0"/>
    <n v="1"/>
    <n v="1"/>
    <n v="40.852254039999998"/>
    <n v="-73.898151979999994"/>
  </r>
  <r>
    <x v="3"/>
    <x v="1"/>
    <x v="0"/>
    <d v="2016-12-28T00:00:00"/>
    <n v="2016.12"/>
    <n v="0"/>
    <n v="14"/>
    <n v="40"/>
    <n v="54"/>
    <n v="0.98181818181818181"/>
    <n v="0"/>
    <n v="0"/>
    <n v="1"/>
    <n v="55"/>
    <n v="0"/>
    <n v="55"/>
    <n v="40.858020060000001"/>
    <n v="-73.894426910000007"/>
  </r>
  <r>
    <x v="4"/>
    <x v="0"/>
    <x v="0"/>
    <d v="2016-12-28T00:00:00"/>
    <n v="2016.12"/>
    <n v="0"/>
    <n v="0"/>
    <n v="3"/>
    <n v="3"/>
    <n v="0.3"/>
    <n v="7"/>
    <n v="0"/>
    <n v="0"/>
    <n v="10"/>
    <n v="0"/>
    <n v="10"/>
    <n v="40.858192870000003"/>
    <n v="-73.894314570000006"/>
  </r>
  <r>
    <x v="4"/>
    <x v="1"/>
    <x v="0"/>
    <d v="2016-12-29T00:00:00"/>
    <n v="2016.12"/>
    <n v="12"/>
    <n v="0"/>
    <n v="47"/>
    <n v="59"/>
    <n v="0.98333333333333328"/>
    <n v="0"/>
    <n v="0"/>
    <n v="1"/>
    <n v="60"/>
    <n v="0"/>
    <n v="60"/>
    <n v="40.858952700000003"/>
    <n v="-73.893821709999997"/>
  </r>
  <r>
    <x v="1"/>
    <x v="0"/>
    <x v="0"/>
    <d v="2016-12-29T00:00:00"/>
    <n v="2016.12"/>
    <n v="0"/>
    <n v="1"/>
    <n v="3"/>
    <n v="4"/>
    <n v="1"/>
    <n v="0"/>
    <n v="0"/>
    <n v="0"/>
    <n v="4"/>
    <n v="0"/>
    <n v="4"/>
    <n v="40.859578659999997"/>
    <n v="-73.89703093"/>
  </r>
  <r>
    <x v="4"/>
    <x v="0"/>
    <x v="0"/>
    <d v="2016-12-29T00:00:00"/>
    <n v="2016.12"/>
    <n v="8"/>
    <n v="3"/>
    <n v="0"/>
    <n v="11"/>
    <n v="0.91666666666666663"/>
    <n v="1"/>
    <n v="0"/>
    <n v="0"/>
    <n v="12"/>
    <n v="0"/>
    <n v="12"/>
    <n v="40.859644510000003"/>
    <n v="-73.897005519999993"/>
  </r>
  <r>
    <x v="3"/>
    <x v="1"/>
    <x v="0"/>
    <d v="2016-12-30T00:00:00"/>
    <n v="2016.12"/>
    <n v="0"/>
    <n v="0"/>
    <n v="1"/>
    <n v="1"/>
    <n v="1"/>
    <n v="0"/>
    <n v="0"/>
    <n v="0"/>
    <n v="0"/>
    <n v="1"/>
    <n v="1"/>
    <n v="40.683887800000001"/>
    <n v="-73.957879610000006"/>
  </r>
  <r>
    <x v="3"/>
    <x v="1"/>
    <x v="0"/>
    <d v="2017-01-05T00:00:00"/>
    <n v="2017.1"/>
    <n v="0"/>
    <n v="0"/>
    <n v="1"/>
    <n v="1"/>
    <n v="1"/>
    <n v="0"/>
    <n v="0"/>
    <n v="0"/>
    <n v="0"/>
    <n v="1"/>
    <n v="1"/>
    <n v="40.677821270000003"/>
    <n v="-74.003525940000003"/>
  </r>
  <r>
    <x v="1"/>
    <x v="0"/>
    <x v="0"/>
    <d v="2017-01-11T00:00:00"/>
    <n v="2017.1"/>
    <n v="0"/>
    <n v="0"/>
    <n v="2"/>
    <n v="2"/>
    <n v="1"/>
    <n v="0"/>
    <n v="0"/>
    <n v="0"/>
    <n v="0"/>
    <n v="2"/>
    <n v="2"/>
    <n v="40.677810289999996"/>
    <n v="-74.003486280000004"/>
  </r>
  <r>
    <x v="1"/>
    <x v="0"/>
    <x v="1"/>
    <n v="0"/>
    <m/>
    <n v="0"/>
    <n v="8"/>
    <n v="0"/>
    <n v="8"/>
    <n v="1"/>
    <n v="0"/>
    <n v="0"/>
    <n v="0"/>
    <n v="8"/>
    <n v="0"/>
    <n v="8"/>
    <n v="40.685481930000002"/>
    <n v="-73.974626920000006"/>
  </r>
  <r>
    <x v="3"/>
    <x v="0"/>
    <x v="0"/>
    <d v="2017-01-12T00:00:00"/>
    <n v="2017.1"/>
    <n v="0"/>
    <n v="0"/>
    <n v="0"/>
    <n v="0"/>
    <n v="0"/>
    <n v="1"/>
    <n v="0"/>
    <n v="0"/>
    <n v="0"/>
    <n v="1"/>
    <n v="1"/>
    <n v="40.67788994"/>
    <n v="-74.001088789999997"/>
  </r>
  <r>
    <x v="0"/>
    <x v="1"/>
    <x v="0"/>
    <d v="2017-01-17T00:00:00"/>
    <n v="2017.1"/>
    <n v="0"/>
    <n v="0"/>
    <n v="1"/>
    <n v="1"/>
    <n v="1"/>
    <n v="0"/>
    <n v="0"/>
    <n v="0"/>
    <n v="0"/>
    <n v="1"/>
    <n v="1"/>
    <n v="40.677881710000001"/>
    <n v="-74.001059949999998"/>
  </r>
  <r>
    <x v="1"/>
    <x v="1"/>
    <x v="0"/>
    <d v="2017-01-18T00:00:00"/>
    <n v="2017.1"/>
    <n v="42"/>
    <n v="6"/>
    <n v="52"/>
    <n v="100"/>
    <n v="0.99009900990099009"/>
    <n v="0"/>
    <n v="0"/>
    <n v="1"/>
    <n v="101"/>
    <n v="0"/>
    <n v="101"/>
    <n v="40.686772009999999"/>
    <n v="-74.001849739999997"/>
  </r>
  <r>
    <x v="0"/>
    <x v="1"/>
    <x v="0"/>
    <d v="2017-01-19T00:00:00"/>
    <n v="2017.1"/>
    <n v="0"/>
    <n v="0"/>
    <n v="1"/>
    <n v="1"/>
    <n v="1"/>
    <n v="0"/>
    <n v="0"/>
    <n v="0"/>
    <n v="0"/>
    <n v="1"/>
    <n v="1"/>
    <n v="40.671850599999999"/>
    <n v="-73.904948790000006"/>
  </r>
  <r>
    <x v="1"/>
    <x v="0"/>
    <x v="1"/>
    <n v="0"/>
    <m/>
    <n v="0"/>
    <n v="8"/>
    <n v="0"/>
    <n v="8"/>
    <n v="1"/>
    <n v="0"/>
    <n v="0"/>
    <n v="0"/>
    <n v="8"/>
    <n v="0"/>
    <n v="8"/>
    <n v="40.67537067"/>
    <n v="-73.877285270000002"/>
  </r>
  <r>
    <x v="2"/>
    <x v="1"/>
    <x v="0"/>
    <d v="2017-01-20T00:00:00"/>
    <n v="2017.1"/>
    <n v="0"/>
    <n v="0"/>
    <n v="1"/>
    <n v="1"/>
    <n v="1"/>
    <n v="0"/>
    <n v="0"/>
    <n v="0"/>
    <n v="0"/>
    <n v="1"/>
    <n v="1"/>
    <n v="40.680261440000002"/>
    <n v="-73.916654309999998"/>
  </r>
  <r>
    <x v="1"/>
    <x v="1"/>
    <x v="0"/>
    <d v="2017-01-20T00:00:00"/>
    <n v="2017.1"/>
    <n v="50"/>
    <n v="0"/>
    <n v="5"/>
    <n v="55"/>
    <n v="1"/>
    <n v="0"/>
    <n v="0"/>
    <n v="0"/>
    <n v="55"/>
    <n v="0"/>
    <n v="55"/>
    <n v="40.681317649999997"/>
    <n v="-73.928089459999995"/>
  </r>
  <r>
    <x v="4"/>
    <x v="0"/>
    <x v="0"/>
    <d v="2017-01-20T00:00:00"/>
    <n v="2017.1"/>
    <n v="0"/>
    <n v="0"/>
    <n v="10"/>
    <n v="10"/>
    <n v="0.90909090909090906"/>
    <n v="0"/>
    <n v="0"/>
    <n v="1"/>
    <n v="11"/>
    <n v="0"/>
    <n v="11"/>
    <n v="40.685383569999999"/>
    <n v="-73.929552580000006"/>
  </r>
  <r>
    <x v="1"/>
    <x v="0"/>
    <x v="1"/>
    <n v="0"/>
    <m/>
    <n v="1"/>
    <n v="6"/>
    <n v="1"/>
    <n v="8"/>
    <n v="1"/>
    <n v="0"/>
    <n v="0"/>
    <n v="0"/>
    <n v="8"/>
    <n v="0"/>
    <n v="8"/>
    <n v="40.684907950000003"/>
    <n v="-73.948868480000002"/>
  </r>
  <r>
    <x v="1"/>
    <x v="0"/>
    <x v="1"/>
    <n v="0"/>
    <m/>
    <n v="4"/>
    <n v="0"/>
    <n v="4"/>
    <n v="8"/>
    <n v="1"/>
    <n v="0"/>
    <n v="0"/>
    <n v="0"/>
    <n v="8"/>
    <n v="0"/>
    <n v="8"/>
    <n v="40.684916149999999"/>
    <n v="-73.948803569999995"/>
  </r>
  <r>
    <x v="1"/>
    <x v="0"/>
    <x v="1"/>
    <n v="0"/>
    <m/>
    <n v="0"/>
    <n v="4"/>
    <n v="4"/>
    <n v="8"/>
    <n v="1"/>
    <n v="0"/>
    <n v="0"/>
    <n v="0"/>
    <n v="8"/>
    <n v="0"/>
    <n v="8"/>
    <n v="40.672515050000001"/>
    <n v="-73.987966619999995"/>
  </r>
  <r>
    <x v="4"/>
    <x v="0"/>
    <x v="0"/>
    <d v="2017-01-20T00:00:00"/>
    <n v="2017.1"/>
    <n v="0"/>
    <n v="0"/>
    <n v="13"/>
    <n v="13"/>
    <n v="1"/>
    <n v="0"/>
    <n v="0"/>
    <n v="0"/>
    <n v="13"/>
    <n v="0"/>
    <n v="13"/>
    <n v="40.684433769999998"/>
    <n v="-73.929369699999995"/>
  </r>
  <r>
    <x v="1"/>
    <x v="0"/>
    <x v="1"/>
    <n v="0"/>
    <m/>
    <n v="0"/>
    <n v="2"/>
    <n v="6"/>
    <n v="8"/>
    <n v="1"/>
    <n v="0"/>
    <n v="0"/>
    <n v="0"/>
    <n v="8"/>
    <n v="0"/>
    <n v="8"/>
    <n v="40.681604239999999"/>
    <n v="-73.925550909999998"/>
  </r>
  <r>
    <x v="1"/>
    <x v="0"/>
    <x v="1"/>
    <n v="0"/>
    <m/>
    <n v="0"/>
    <n v="1"/>
    <n v="6"/>
    <n v="7"/>
    <n v="0.875"/>
    <n v="0"/>
    <n v="0"/>
    <n v="1"/>
    <n v="8"/>
    <n v="0"/>
    <n v="8"/>
    <n v="40.681612430000001"/>
    <n v="-73.925486000000006"/>
  </r>
  <r>
    <x v="1"/>
    <x v="0"/>
    <x v="1"/>
    <n v="0"/>
    <m/>
    <n v="0"/>
    <n v="4"/>
    <n v="4"/>
    <n v="8"/>
    <n v="1"/>
    <n v="0"/>
    <n v="0"/>
    <n v="0"/>
    <n v="8"/>
    <n v="0"/>
    <n v="8"/>
    <n v="40.681620619999997"/>
    <n v="-73.925417490000001"/>
  </r>
  <r>
    <x v="4"/>
    <x v="0"/>
    <x v="0"/>
    <d v="2017-01-20T00:00:00"/>
    <n v="2017.1"/>
    <n v="0"/>
    <n v="0"/>
    <n v="10"/>
    <n v="10"/>
    <n v="0.66666666666666663"/>
    <n v="4"/>
    <n v="0"/>
    <n v="1"/>
    <n v="15"/>
    <n v="0"/>
    <n v="15"/>
    <n v="40.651226749999999"/>
    <n v="-74.009874449999998"/>
  </r>
  <r>
    <x v="1"/>
    <x v="0"/>
    <x v="1"/>
    <n v="0"/>
    <m/>
    <n v="0"/>
    <n v="1"/>
    <n v="7"/>
    <n v="8"/>
    <n v="1"/>
    <n v="0"/>
    <n v="0"/>
    <n v="0"/>
    <n v="8"/>
    <n v="0"/>
    <n v="8"/>
    <n v="40.682974420000001"/>
    <n v="-73.980876260000002"/>
  </r>
  <r>
    <x v="1"/>
    <x v="0"/>
    <x v="1"/>
    <n v="0"/>
    <m/>
    <n v="2"/>
    <n v="0"/>
    <n v="0"/>
    <n v="2"/>
    <n v="0.25"/>
    <n v="0"/>
    <n v="6"/>
    <n v="0"/>
    <n v="8"/>
    <n v="0"/>
    <n v="8"/>
    <n v="40.66454667"/>
    <n v="-73.985473720000002"/>
  </r>
  <r>
    <x v="1"/>
    <x v="0"/>
    <x v="1"/>
    <n v="0"/>
    <m/>
    <n v="4"/>
    <n v="0"/>
    <n v="4"/>
    <n v="8"/>
    <n v="1"/>
    <n v="0"/>
    <n v="0"/>
    <n v="0"/>
    <n v="8"/>
    <n v="0"/>
    <n v="8"/>
    <n v="40.688771799999998"/>
    <n v="-73.960872980000005"/>
  </r>
  <r>
    <x v="1"/>
    <x v="0"/>
    <x v="1"/>
    <n v="0"/>
    <m/>
    <n v="0"/>
    <n v="6"/>
    <n v="2"/>
    <n v="8"/>
    <n v="1"/>
    <n v="0"/>
    <n v="0"/>
    <n v="0"/>
    <n v="8"/>
    <n v="0"/>
    <n v="8"/>
    <n v="40.677601690000003"/>
    <n v="-73.996383940000001"/>
  </r>
  <r>
    <x v="4"/>
    <x v="0"/>
    <x v="0"/>
    <d v="2017-01-20T00:00:00"/>
    <n v="2017.1"/>
    <n v="0"/>
    <n v="0"/>
    <n v="9"/>
    <n v="9"/>
    <n v="0.33333333333333331"/>
    <n v="18"/>
    <n v="0"/>
    <n v="0"/>
    <n v="27"/>
    <n v="0"/>
    <n v="27"/>
    <n v="40.646428759999999"/>
    <n v="-74.011016069999997"/>
  </r>
  <r>
    <x v="1"/>
    <x v="0"/>
    <x v="1"/>
    <n v="0"/>
    <m/>
    <n v="0"/>
    <n v="4"/>
    <n v="3"/>
    <n v="7"/>
    <n v="0.875"/>
    <n v="1"/>
    <n v="0"/>
    <n v="0"/>
    <n v="8"/>
    <n v="0"/>
    <n v="8"/>
    <n v="40.663643120000003"/>
    <n v="-73.981818970000006"/>
  </r>
  <r>
    <x v="3"/>
    <x v="0"/>
    <x v="0"/>
    <d v="2017-01-20T00:00:00"/>
    <n v="2017.1"/>
    <n v="0"/>
    <n v="0"/>
    <n v="48"/>
    <n v="48"/>
    <n v="0.97959183673469385"/>
    <n v="0"/>
    <n v="0"/>
    <n v="1"/>
    <n v="49"/>
    <n v="0"/>
    <n v="49"/>
    <n v="40.646409550000001"/>
    <n v="-74.010983640000006"/>
  </r>
  <r>
    <x v="3"/>
    <x v="1"/>
    <x v="0"/>
    <d v="2017-01-23T00:00:00"/>
    <n v="2017.1"/>
    <n v="0"/>
    <n v="0"/>
    <n v="1"/>
    <n v="1"/>
    <n v="1"/>
    <n v="0"/>
    <n v="0"/>
    <n v="0"/>
    <n v="0"/>
    <n v="1"/>
    <n v="1"/>
    <n v="40.645212720000004"/>
    <n v="-74.012021239999996"/>
  </r>
  <r>
    <x v="1"/>
    <x v="0"/>
    <x v="0"/>
    <d v="2017-01-23T00:00:00"/>
    <n v="2017.1"/>
    <n v="0"/>
    <n v="0"/>
    <n v="0"/>
    <n v="0"/>
    <n v="0"/>
    <n v="1"/>
    <n v="0"/>
    <n v="0"/>
    <n v="0"/>
    <n v="1"/>
    <n v="1"/>
    <n v="40.686578849999997"/>
    <n v="-73.947392449999995"/>
  </r>
  <r>
    <x v="1"/>
    <x v="0"/>
    <x v="0"/>
    <d v="2017-01-23T00:00:00"/>
    <n v="2017.1"/>
    <n v="0"/>
    <n v="0"/>
    <n v="0"/>
    <n v="0"/>
    <n v="0"/>
    <n v="1"/>
    <n v="0"/>
    <n v="0"/>
    <n v="0"/>
    <n v="1"/>
    <n v="1"/>
    <n v="40.686644459999997"/>
    <n v="-73.946811879999998"/>
  </r>
  <r>
    <x v="0"/>
    <x v="0"/>
    <x v="0"/>
    <d v="2017-01-23T00:00:00"/>
    <n v="2017.1"/>
    <n v="0"/>
    <n v="0"/>
    <n v="1"/>
    <n v="1"/>
    <n v="1"/>
    <n v="0"/>
    <n v="0"/>
    <n v="0"/>
    <n v="0"/>
    <n v="1"/>
    <n v="1"/>
    <n v="40.686649920000001"/>
    <n v="-73.946757790000007"/>
  </r>
  <r>
    <x v="1"/>
    <x v="0"/>
    <x v="0"/>
    <d v="2017-01-23T00:00:00"/>
    <n v="2017.1"/>
    <n v="0"/>
    <n v="0"/>
    <n v="0"/>
    <n v="0"/>
    <n v="0"/>
    <n v="2"/>
    <n v="0"/>
    <n v="0"/>
    <n v="0"/>
    <n v="2"/>
    <n v="2"/>
    <n v="40.645320030000001"/>
    <n v="-74.009145669999995"/>
  </r>
  <r>
    <x v="1"/>
    <x v="0"/>
    <x v="0"/>
    <d v="2017-01-23T00:00:00"/>
    <n v="2017.1"/>
    <n v="0"/>
    <n v="0"/>
    <n v="3"/>
    <n v="3"/>
    <n v="1"/>
    <n v="0"/>
    <n v="0"/>
    <n v="0"/>
    <n v="0"/>
    <n v="3"/>
    <n v="3"/>
    <n v="40.644145170000002"/>
    <n v="-74.010215729999999"/>
  </r>
  <r>
    <x v="1"/>
    <x v="1"/>
    <x v="0"/>
    <d v="2017-01-24T00:00:00"/>
    <n v="2017.1"/>
    <n v="0"/>
    <n v="19"/>
    <n v="73"/>
    <n v="92"/>
    <n v="0.989247311827957"/>
    <n v="0"/>
    <n v="0"/>
    <n v="1"/>
    <n v="93"/>
    <n v="0"/>
    <n v="93"/>
    <n v="40.645018139999998"/>
    <n v="-74.008644750000002"/>
  </r>
  <r>
    <x v="1"/>
    <x v="0"/>
    <x v="1"/>
    <n v="0"/>
    <m/>
    <n v="3"/>
    <n v="3"/>
    <n v="2"/>
    <n v="8"/>
    <n v="1"/>
    <n v="0"/>
    <n v="0"/>
    <n v="0"/>
    <n v="8"/>
    <n v="0"/>
    <n v="8"/>
    <n v="40.644960509999997"/>
    <n v="-74.008547449999995"/>
  </r>
  <r>
    <x v="1"/>
    <x v="0"/>
    <x v="1"/>
    <n v="0"/>
    <m/>
    <n v="0"/>
    <n v="7"/>
    <n v="1"/>
    <n v="8"/>
    <n v="1"/>
    <n v="0"/>
    <n v="0"/>
    <n v="0"/>
    <n v="8"/>
    <n v="0"/>
    <n v="8"/>
    <n v="40.681591140000002"/>
    <n v="-73.981392240000005"/>
  </r>
  <r>
    <x v="2"/>
    <x v="1"/>
    <x v="0"/>
    <d v="2017-01-25T00:00:00"/>
    <n v="2017.1"/>
    <n v="0"/>
    <n v="0"/>
    <n v="1"/>
    <n v="1"/>
    <n v="1"/>
    <n v="0"/>
    <n v="0"/>
    <n v="0"/>
    <n v="0"/>
    <n v="1"/>
    <n v="1"/>
    <n v="40.68706547"/>
    <n v="-73.943288719999998"/>
  </r>
  <r>
    <x v="1"/>
    <x v="1"/>
    <x v="0"/>
    <d v="2017-01-25T00:00:00"/>
    <n v="2017.1"/>
    <n v="0"/>
    <n v="0"/>
    <n v="2"/>
    <n v="2"/>
    <n v="0.25"/>
    <n v="0"/>
    <n v="0"/>
    <n v="0"/>
    <n v="2"/>
    <n v="0"/>
    <n v="8"/>
    <n v="40.688771070000001"/>
    <n v="-73.934990220000003"/>
  </r>
  <r>
    <x v="1"/>
    <x v="1"/>
    <x v="0"/>
    <d v="2017-01-26T00:00:00"/>
    <n v="2017.1"/>
    <n v="0"/>
    <n v="0"/>
    <n v="1"/>
    <n v="1"/>
    <n v="1"/>
    <n v="0"/>
    <n v="0"/>
    <n v="0"/>
    <n v="0"/>
    <n v="1"/>
    <n v="1"/>
    <n v="40.672557410000003"/>
    <n v="-73.957984100000004"/>
  </r>
  <r>
    <x v="0"/>
    <x v="1"/>
    <x v="0"/>
    <d v="2017-01-26T00:00:00"/>
    <n v="2017.1"/>
    <n v="0"/>
    <n v="0"/>
    <n v="1"/>
    <n v="1"/>
    <n v="1"/>
    <n v="0"/>
    <n v="0"/>
    <n v="0"/>
    <n v="0"/>
    <n v="1"/>
    <n v="1"/>
    <n v="40.68715839"/>
    <n v="-73.942484559999997"/>
  </r>
  <r>
    <x v="3"/>
    <x v="1"/>
    <x v="0"/>
    <d v="2017-01-27T00:00:00"/>
    <n v="2017.1"/>
    <n v="0"/>
    <n v="0"/>
    <n v="1"/>
    <n v="1"/>
    <n v="1"/>
    <n v="0"/>
    <n v="0"/>
    <n v="0"/>
    <n v="0"/>
    <n v="1"/>
    <n v="1"/>
    <n v="40.683835870000003"/>
    <n v="-73.92575033"/>
  </r>
  <r>
    <x v="1"/>
    <x v="0"/>
    <x v="1"/>
    <n v="0"/>
    <m/>
    <n v="0"/>
    <n v="5"/>
    <n v="3"/>
    <n v="8"/>
    <n v="1"/>
    <n v="0"/>
    <n v="0"/>
    <n v="0"/>
    <n v="8"/>
    <n v="0"/>
    <n v="8"/>
    <n v="40.676391080000002"/>
    <n v="-73.955890679999996"/>
  </r>
  <r>
    <x v="1"/>
    <x v="1"/>
    <x v="0"/>
    <d v="2017-01-27T00:00:00"/>
    <n v="2017.1"/>
    <n v="0"/>
    <n v="0"/>
    <n v="1"/>
    <n v="1"/>
    <n v="0.2"/>
    <n v="0"/>
    <n v="0"/>
    <n v="0"/>
    <n v="1"/>
    <n v="0"/>
    <n v="5"/>
    <n v="40.6868835"/>
    <n v="-73.931692810000001"/>
  </r>
  <r>
    <x v="1"/>
    <x v="1"/>
    <x v="0"/>
    <d v="2017-01-31T00:00:00"/>
    <n v="2017.1"/>
    <n v="0"/>
    <n v="0"/>
    <n v="6"/>
    <n v="6"/>
    <n v="1"/>
    <n v="0"/>
    <n v="0"/>
    <n v="0"/>
    <n v="6"/>
    <n v="0"/>
    <n v="6"/>
    <n v="40.68691355"/>
    <n v="-73.931443979999997"/>
  </r>
  <r>
    <x v="1"/>
    <x v="0"/>
    <x v="1"/>
    <n v="0"/>
    <m/>
    <n v="0"/>
    <n v="6"/>
    <n v="2"/>
    <n v="8"/>
    <n v="1"/>
    <n v="0"/>
    <n v="0"/>
    <n v="0"/>
    <n v="8"/>
    <n v="0"/>
    <n v="8"/>
    <n v="40.677106309999999"/>
    <n v="-73.982244320000007"/>
  </r>
  <r>
    <x v="0"/>
    <x v="0"/>
    <x v="0"/>
    <d v="2017-01-31T00:00:00"/>
    <n v="2017.1"/>
    <n v="0"/>
    <n v="0"/>
    <n v="17"/>
    <n v="17"/>
    <n v="0.20238095238095238"/>
    <n v="66"/>
    <n v="0"/>
    <n v="1"/>
    <n v="84"/>
    <n v="0"/>
    <n v="84"/>
    <n v="40.674802069999998"/>
    <n v="-73.956464940000004"/>
  </r>
  <r>
    <x v="3"/>
    <x v="0"/>
    <x v="0"/>
    <d v="2017-02-07T00:00:00"/>
    <n v="2017.2"/>
    <n v="0"/>
    <n v="6"/>
    <n v="25"/>
    <n v="31"/>
    <n v="1"/>
    <n v="0"/>
    <n v="0"/>
    <n v="0"/>
    <n v="31"/>
    <n v="0"/>
    <n v="31"/>
    <n v="40.674747179999997"/>
    <n v="-73.956483000000006"/>
  </r>
  <r>
    <x v="2"/>
    <x v="1"/>
    <x v="0"/>
    <d v="2017-02-08T00:00:00"/>
    <n v="2017.2"/>
    <n v="0"/>
    <n v="0"/>
    <n v="1"/>
    <n v="1"/>
    <n v="1"/>
    <n v="0"/>
    <n v="0"/>
    <n v="0"/>
    <n v="0"/>
    <n v="1"/>
    <n v="1"/>
    <n v="40.674692299999997"/>
    <n v="-73.956504670000001"/>
  </r>
  <r>
    <x v="0"/>
    <x v="0"/>
    <x v="0"/>
    <d v="2017-02-08T00:00:00"/>
    <n v="2017.2"/>
    <n v="0"/>
    <n v="0"/>
    <n v="1"/>
    <n v="1"/>
    <n v="1"/>
    <n v="0"/>
    <n v="0"/>
    <n v="0"/>
    <n v="0"/>
    <n v="1"/>
    <n v="1"/>
    <n v="40.685323590000003"/>
    <n v="-73.925838810000002"/>
  </r>
  <r>
    <x v="3"/>
    <x v="1"/>
    <x v="0"/>
    <d v="2017-02-09T00:00:00"/>
    <n v="2017.2"/>
    <n v="0"/>
    <n v="0"/>
    <n v="1"/>
    <n v="1"/>
    <n v="1"/>
    <n v="0"/>
    <n v="0"/>
    <n v="0"/>
    <n v="0"/>
    <n v="1"/>
    <n v="1"/>
    <n v="40.68532905"/>
    <n v="-73.925791930000003"/>
  </r>
  <r>
    <x v="1"/>
    <x v="0"/>
    <x v="1"/>
    <n v="0"/>
    <m/>
    <n v="2"/>
    <n v="2"/>
    <n v="4"/>
    <n v="8"/>
    <n v="1"/>
    <n v="0"/>
    <n v="0"/>
    <n v="0"/>
    <n v="8"/>
    <n v="0"/>
    <n v="8"/>
    <n v="40.671820220000001"/>
    <n v="-73.953842499999993"/>
  </r>
  <r>
    <x v="2"/>
    <x v="1"/>
    <x v="0"/>
    <d v="2017-02-10T00:00:00"/>
    <n v="2017.2"/>
    <n v="0"/>
    <n v="0"/>
    <n v="1"/>
    <n v="1"/>
    <n v="1"/>
    <n v="0"/>
    <n v="0"/>
    <n v="0"/>
    <n v="0"/>
    <n v="1"/>
    <n v="1"/>
    <n v="40.686031900000003"/>
    <n v="-73.926075999999995"/>
  </r>
  <r>
    <x v="1"/>
    <x v="0"/>
    <x v="1"/>
    <n v="0"/>
    <m/>
    <n v="0"/>
    <n v="2"/>
    <n v="6"/>
    <n v="8"/>
    <n v="1"/>
    <n v="0"/>
    <n v="0"/>
    <n v="0"/>
    <n v="8"/>
    <n v="0"/>
    <n v="8"/>
    <n v="40.684267920000003"/>
    <n v="-73.915441430000001"/>
  </r>
  <r>
    <x v="1"/>
    <x v="0"/>
    <x v="1"/>
    <n v="0"/>
    <m/>
    <n v="0"/>
    <n v="0"/>
    <n v="7"/>
    <n v="7"/>
    <n v="0.875"/>
    <n v="0"/>
    <n v="1"/>
    <n v="0"/>
    <n v="8"/>
    <n v="0"/>
    <n v="8"/>
    <n v="40.671720110000003"/>
    <n v="-73.957602499999993"/>
  </r>
  <r>
    <x v="1"/>
    <x v="0"/>
    <x v="1"/>
    <n v="0"/>
    <m/>
    <n v="0"/>
    <n v="8"/>
    <n v="0"/>
    <n v="8"/>
    <n v="1"/>
    <n v="0"/>
    <n v="0"/>
    <n v="0"/>
    <n v="8"/>
    <n v="0"/>
    <n v="8"/>
    <n v="40.669280329999999"/>
    <n v="-73.939843240000002"/>
  </r>
  <r>
    <x v="1"/>
    <x v="0"/>
    <x v="1"/>
    <n v="0"/>
    <m/>
    <n v="6"/>
    <n v="0"/>
    <n v="2"/>
    <n v="8"/>
    <n v="1"/>
    <n v="0"/>
    <n v="0"/>
    <n v="0"/>
    <n v="8"/>
    <n v="0"/>
    <n v="8"/>
    <n v="40.687228869999998"/>
    <n v="-73.922285020000004"/>
  </r>
  <r>
    <x v="1"/>
    <x v="0"/>
    <x v="1"/>
    <n v="0"/>
    <m/>
    <n v="6"/>
    <n v="0"/>
    <n v="2"/>
    <n v="8"/>
    <n v="1"/>
    <n v="0"/>
    <n v="0"/>
    <n v="0"/>
    <n v="8"/>
    <n v="0"/>
    <n v="8"/>
    <n v="40.674621299999998"/>
    <n v="-73.939160670000007"/>
  </r>
  <r>
    <x v="1"/>
    <x v="0"/>
    <x v="1"/>
    <n v="0"/>
    <m/>
    <n v="3"/>
    <n v="5"/>
    <n v="0"/>
    <n v="8"/>
    <n v="1"/>
    <n v="0"/>
    <n v="0"/>
    <n v="0"/>
    <n v="8"/>
    <n v="0"/>
    <n v="8"/>
    <n v="40.674618520000003"/>
    <n v="-73.939099389999996"/>
  </r>
  <r>
    <x v="3"/>
    <x v="0"/>
    <x v="0"/>
    <d v="2017-02-10T00:00:00"/>
    <n v="2017.2"/>
    <n v="0"/>
    <n v="0"/>
    <n v="98"/>
    <n v="98"/>
    <n v="0.98989898989898994"/>
    <n v="0"/>
    <n v="0"/>
    <n v="1"/>
    <n v="99"/>
    <n v="0"/>
    <n v="99"/>
    <n v="40.692112469999998"/>
    <n v="-73.931990350000007"/>
  </r>
  <r>
    <x v="1"/>
    <x v="0"/>
    <x v="1"/>
    <n v="0"/>
    <m/>
    <n v="0"/>
    <n v="0"/>
    <n v="8"/>
    <n v="8"/>
    <n v="1"/>
    <n v="0"/>
    <n v="0"/>
    <n v="0"/>
    <n v="8"/>
    <n v="0"/>
    <n v="8"/>
    <n v="40.67426305"/>
    <n v="-73.953786730000004"/>
  </r>
  <r>
    <x v="1"/>
    <x v="0"/>
    <x v="1"/>
    <n v="0"/>
    <m/>
    <n v="0"/>
    <n v="1"/>
    <n v="7"/>
    <n v="8"/>
    <n v="1"/>
    <n v="0"/>
    <n v="0"/>
    <n v="0"/>
    <n v="8"/>
    <n v="0"/>
    <n v="8"/>
    <n v="40.674208159999999"/>
    <n v="-73.953804790000007"/>
  </r>
  <r>
    <x v="1"/>
    <x v="0"/>
    <x v="1"/>
    <n v="0"/>
    <m/>
    <n v="0"/>
    <n v="0"/>
    <n v="8"/>
    <n v="8"/>
    <n v="1"/>
    <n v="0"/>
    <n v="0"/>
    <n v="0"/>
    <n v="8"/>
    <n v="0"/>
    <n v="8"/>
    <n v="40.674153279999999"/>
    <n v="-73.953826460000002"/>
  </r>
  <r>
    <x v="1"/>
    <x v="0"/>
    <x v="1"/>
    <n v="0"/>
    <m/>
    <n v="0"/>
    <n v="8"/>
    <n v="0"/>
    <n v="8"/>
    <n v="1"/>
    <n v="0"/>
    <n v="0"/>
    <n v="0"/>
    <n v="8"/>
    <n v="0"/>
    <n v="8"/>
    <n v="40.677321640000002"/>
    <n v="-73.943531350000001"/>
  </r>
  <r>
    <x v="1"/>
    <x v="0"/>
    <x v="1"/>
    <n v="0"/>
    <m/>
    <n v="0"/>
    <n v="4"/>
    <n v="4"/>
    <n v="8"/>
    <n v="1"/>
    <n v="0"/>
    <n v="0"/>
    <n v="0"/>
    <n v="8"/>
    <n v="0"/>
    <n v="8"/>
    <n v="40.67380747"/>
    <n v="-73.953924040000004"/>
  </r>
  <r>
    <x v="1"/>
    <x v="0"/>
    <x v="1"/>
    <n v="0"/>
    <m/>
    <n v="1"/>
    <n v="1"/>
    <n v="6"/>
    <n v="8"/>
    <n v="1"/>
    <n v="0"/>
    <n v="0"/>
    <n v="0"/>
    <n v="8"/>
    <n v="0"/>
    <n v="8"/>
    <n v="40.673313489999998"/>
    <n v="-73.954126259999995"/>
  </r>
  <r>
    <x v="1"/>
    <x v="0"/>
    <x v="1"/>
    <n v="0"/>
    <m/>
    <n v="0"/>
    <n v="0"/>
    <n v="6"/>
    <n v="6"/>
    <n v="0.75"/>
    <n v="0"/>
    <n v="2"/>
    <n v="0"/>
    <n v="8"/>
    <n v="0"/>
    <n v="8"/>
    <n v="40.670912899999998"/>
    <n v="-73.920775559999996"/>
  </r>
  <r>
    <x v="1"/>
    <x v="0"/>
    <x v="1"/>
    <n v="0"/>
    <m/>
    <n v="0"/>
    <n v="1"/>
    <n v="7"/>
    <n v="8"/>
    <n v="1"/>
    <n v="0"/>
    <n v="0"/>
    <n v="0"/>
    <n v="8"/>
    <n v="0"/>
    <n v="8"/>
    <n v="40.67822804"/>
    <n v="-73.910001510000001"/>
  </r>
  <r>
    <x v="4"/>
    <x v="1"/>
    <x v="0"/>
    <d v="2017-02-13T00:00:00"/>
    <n v="2017.2"/>
    <n v="0"/>
    <n v="0"/>
    <n v="0"/>
    <n v="0"/>
    <n v="0"/>
    <n v="11"/>
    <n v="22"/>
    <n v="1"/>
    <n v="34"/>
    <n v="0"/>
    <n v="56"/>
    <n v="40.648064660000003"/>
    <n v="-74.010926249999997"/>
  </r>
  <r>
    <x v="3"/>
    <x v="1"/>
    <x v="0"/>
    <d v="2017-02-15T00:00:00"/>
    <n v="2017.2"/>
    <n v="0"/>
    <n v="0"/>
    <n v="1"/>
    <n v="1"/>
    <n v="1"/>
    <n v="0"/>
    <n v="0"/>
    <n v="0"/>
    <n v="0"/>
    <n v="1"/>
    <n v="1"/>
    <n v="40.644249680000001"/>
    <n v="-74.007635690000001"/>
  </r>
  <r>
    <x v="3"/>
    <x v="1"/>
    <x v="0"/>
    <d v="2017-02-22T00:00:00"/>
    <n v="2017.2"/>
    <n v="0"/>
    <n v="0"/>
    <n v="1"/>
    <n v="1"/>
    <n v="1"/>
    <n v="0"/>
    <n v="0"/>
    <n v="0"/>
    <n v="0"/>
    <n v="1"/>
    <n v="1"/>
    <n v="40.644161840000002"/>
    <n v="-74.007729370000007"/>
  </r>
  <r>
    <x v="4"/>
    <x v="0"/>
    <x v="1"/>
    <n v="0"/>
    <m/>
    <n v="0"/>
    <n v="0"/>
    <n v="8"/>
    <n v="8"/>
    <n v="1"/>
    <n v="0"/>
    <n v="0"/>
    <n v="0"/>
    <n v="8"/>
    <n v="0"/>
    <n v="8"/>
    <n v="40.810421030000001"/>
    <n v="-73.940015509999995"/>
  </r>
  <r>
    <x v="3"/>
    <x v="0"/>
    <x v="0"/>
    <d v="2017-03-01T00:00:00"/>
    <n v="2017.3"/>
    <n v="0"/>
    <n v="0"/>
    <n v="0"/>
    <n v="0"/>
    <n v="0"/>
    <n v="0"/>
    <n v="0"/>
    <n v="0"/>
    <n v="0"/>
    <n v="0"/>
    <n v="10"/>
    <n v="40.804336769999999"/>
    <n v="-73.947245199999998"/>
  </r>
  <r>
    <x v="4"/>
    <x v="0"/>
    <x v="1"/>
    <n v="0"/>
    <m/>
    <n v="0"/>
    <n v="0"/>
    <n v="8"/>
    <n v="8"/>
    <n v="1"/>
    <n v="0"/>
    <n v="0"/>
    <n v="0"/>
    <n v="8"/>
    <n v="0"/>
    <n v="8"/>
    <n v="40.803502969999997"/>
    <n v="-73.937468010000003"/>
  </r>
  <r>
    <x v="3"/>
    <x v="0"/>
    <x v="0"/>
    <d v="2017-03-01T00:00:00"/>
    <n v="2017.3"/>
    <n v="0"/>
    <n v="0"/>
    <n v="0"/>
    <n v="0"/>
    <n v="0"/>
    <n v="0"/>
    <n v="0"/>
    <n v="0"/>
    <n v="0"/>
    <n v="0"/>
    <n v="11"/>
    <n v="40.720435610000003"/>
    <n v="-73.985107999999997"/>
  </r>
  <r>
    <x v="4"/>
    <x v="0"/>
    <x v="1"/>
    <n v="0"/>
    <m/>
    <n v="6"/>
    <n v="2"/>
    <n v="0"/>
    <n v="8"/>
    <n v="1"/>
    <n v="0"/>
    <n v="0"/>
    <n v="0"/>
    <n v="8"/>
    <n v="0"/>
    <n v="8"/>
    <n v="40.787901580000003"/>
    <n v="-73.947789069999999"/>
  </r>
  <r>
    <x v="4"/>
    <x v="0"/>
    <x v="1"/>
    <n v="0"/>
    <m/>
    <n v="0"/>
    <n v="7"/>
    <n v="1"/>
    <n v="8"/>
    <n v="1"/>
    <n v="0"/>
    <n v="0"/>
    <n v="0"/>
    <n v="8"/>
    <n v="0"/>
    <n v="8"/>
    <n v="40.794527250000002"/>
    <n v="-73.941824780000005"/>
  </r>
  <r>
    <x v="3"/>
    <x v="0"/>
    <x v="0"/>
    <d v="2017-03-01T00:00:00"/>
    <n v="2017.3"/>
    <n v="0"/>
    <n v="0"/>
    <n v="0"/>
    <n v="0"/>
    <n v="0"/>
    <n v="0"/>
    <n v="0"/>
    <n v="0"/>
    <n v="0"/>
    <n v="0"/>
    <n v="11"/>
    <n v="40.815640999999999"/>
    <n v="-73.944519479999997"/>
  </r>
  <r>
    <x v="3"/>
    <x v="0"/>
    <x v="0"/>
    <d v="2017-03-01T00:00:00"/>
    <n v="2017.3"/>
    <n v="0"/>
    <n v="0"/>
    <n v="0"/>
    <n v="0"/>
    <n v="0"/>
    <n v="0"/>
    <n v="0"/>
    <n v="0"/>
    <n v="0"/>
    <n v="0"/>
    <n v="11"/>
    <n v="40.815753639999997"/>
    <n v="-73.944743369999998"/>
  </r>
  <r>
    <x v="3"/>
    <x v="0"/>
    <x v="0"/>
    <d v="2017-03-01T00:00:00"/>
    <n v="2017.3"/>
    <n v="0"/>
    <n v="0"/>
    <n v="0"/>
    <n v="0"/>
    <n v="0"/>
    <n v="0"/>
    <n v="0"/>
    <n v="0"/>
    <n v="0"/>
    <n v="0"/>
    <n v="14"/>
    <n v="40.815770129999997"/>
    <n v="-73.944783099999995"/>
  </r>
  <r>
    <x v="3"/>
    <x v="0"/>
    <x v="0"/>
    <d v="2017-03-01T00:00:00"/>
    <n v="2017.3"/>
    <n v="0"/>
    <n v="0"/>
    <n v="0"/>
    <n v="0"/>
    <n v="0"/>
    <n v="0"/>
    <n v="0"/>
    <n v="0"/>
    <n v="0"/>
    <n v="0"/>
    <n v="26"/>
    <n v="40.815786619999997"/>
    <n v="-73.944822819999999"/>
  </r>
  <r>
    <x v="3"/>
    <x v="1"/>
    <x v="0"/>
    <d v="2017-03-02T00:00:00"/>
    <n v="2017.3"/>
    <n v="0"/>
    <n v="0"/>
    <n v="1"/>
    <n v="1"/>
    <n v="1"/>
    <n v="0"/>
    <n v="0"/>
    <n v="0"/>
    <n v="0"/>
    <n v="1"/>
    <n v="1"/>
    <n v="40.815803109999997"/>
    <n v="-73.944862549999996"/>
  </r>
  <r>
    <x v="4"/>
    <x v="0"/>
    <x v="1"/>
    <n v="0"/>
    <m/>
    <n v="0"/>
    <n v="6"/>
    <n v="2"/>
    <n v="8"/>
    <n v="1"/>
    <n v="0"/>
    <n v="0"/>
    <n v="0"/>
    <n v="8"/>
    <n v="0"/>
    <n v="8"/>
    <n v="40.793650579999998"/>
    <n v="-73.939683909999999"/>
  </r>
  <r>
    <x v="0"/>
    <x v="1"/>
    <x v="0"/>
    <d v="2017-03-03T00:00:00"/>
    <n v="2017.3"/>
    <n v="0"/>
    <n v="1"/>
    <n v="0"/>
    <n v="1"/>
    <n v="1"/>
    <n v="0"/>
    <n v="0"/>
    <n v="0"/>
    <n v="0"/>
    <n v="1"/>
    <n v="1"/>
    <n v="40.81237831"/>
    <n v="-73.95240115"/>
  </r>
  <r>
    <x v="3"/>
    <x v="1"/>
    <x v="0"/>
    <d v="2017-03-09T00:00:00"/>
    <n v="2017.3"/>
    <n v="0"/>
    <n v="0"/>
    <n v="1"/>
    <n v="1"/>
    <n v="1"/>
    <n v="0"/>
    <n v="0"/>
    <n v="0"/>
    <n v="0"/>
    <n v="1"/>
    <n v="1"/>
    <n v="40.812394789999999"/>
    <n v="-73.952437259999996"/>
  </r>
  <r>
    <x v="4"/>
    <x v="0"/>
    <x v="1"/>
    <n v="0"/>
    <m/>
    <n v="0"/>
    <n v="0"/>
    <n v="8"/>
    <n v="8"/>
    <n v="1"/>
    <n v="0"/>
    <n v="0"/>
    <n v="0"/>
    <n v="8"/>
    <n v="0"/>
    <n v="8"/>
    <n v="40.811468179999999"/>
    <n v="-73.94277812"/>
  </r>
  <r>
    <x v="4"/>
    <x v="0"/>
    <x v="1"/>
    <n v="0"/>
    <m/>
    <n v="0"/>
    <n v="5"/>
    <n v="3"/>
    <n v="8"/>
    <n v="1"/>
    <n v="0"/>
    <n v="0"/>
    <n v="0"/>
    <n v="8"/>
    <n v="0"/>
    <n v="8"/>
    <n v="40.795017780000002"/>
    <n v="-73.935222350000004"/>
  </r>
  <r>
    <x v="4"/>
    <x v="0"/>
    <x v="1"/>
    <n v="0"/>
    <m/>
    <n v="4"/>
    <n v="4"/>
    <n v="0"/>
    <n v="8"/>
    <n v="1"/>
    <n v="0"/>
    <n v="0"/>
    <n v="0"/>
    <n v="8"/>
    <n v="0"/>
    <n v="8"/>
    <n v="40.800370370000003"/>
    <n v="-73.946663220000005"/>
  </r>
  <r>
    <x v="4"/>
    <x v="0"/>
    <x v="1"/>
    <n v="0"/>
    <m/>
    <n v="0"/>
    <n v="6"/>
    <n v="2"/>
    <n v="8"/>
    <n v="1"/>
    <n v="0"/>
    <n v="0"/>
    <n v="0"/>
    <n v="8"/>
    <n v="0"/>
    <n v="8"/>
    <n v="40.795008000000003"/>
    <n v="-73.948494980000007"/>
  </r>
  <r>
    <x v="1"/>
    <x v="1"/>
    <x v="0"/>
    <d v="2017-03-09T00:00:00"/>
    <n v="2017.3"/>
    <n v="0"/>
    <n v="0"/>
    <n v="10"/>
    <n v="10"/>
    <n v="0.22727272727272727"/>
    <n v="0"/>
    <n v="0"/>
    <n v="0"/>
    <n v="10"/>
    <n v="0"/>
    <n v="44"/>
    <n v="40.815722800000003"/>
    <n v="-73.943406690000003"/>
  </r>
  <r>
    <x v="4"/>
    <x v="0"/>
    <x v="1"/>
    <n v="0"/>
    <m/>
    <n v="0"/>
    <n v="0"/>
    <n v="8"/>
    <n v="8"/>
    <n v="1"/>
    <n v="0"/>
    <n v="0"/>
    <n v="0"/>
    <n v="8"/>
    <n v="0"/>
    <n v="8"/>
    <n v="40.82075476"/>
    <n v="-73.939731600000002"/>
  </r>
  <r>
    <x v="4"/>
    <x v="0"/>
    <x v="1"/>
    <n v="0"/>
    <m/>
    <n v="0"/>
    <n v="0"/>
    <n v="7"/>
    <n v="7"/>
    <n v="0.875"/>
    <n v="1"/>
    <n v="0"/>
    <n v="0"/>
    <n v="8"/>
    <n v="0"/>
    <n v="8"/>
    <n v="40.825165779999999"/>
    <n v="-73.940226240000001"/>
  </r>
  <r>
    <x v="3"/>
    <x v="0"/>
    <x v="1"/>
    <n v="0"/>
    <m/>
    <n v="2"/>
    <n v="6"/>
    <n v="0"/>
    <n v="8"/>
    <n v="0.88888888888888884"/>
    <n v="0"/>
    <n v="0"/>
    <n v="1"/>
    <n v="0"/>
    <n v="9"/>
    <n v="9"/>
    <n v="40.8386554"/>
    <n v="-73.909704980000001"/>
  </r>
  <r>
    <x v="3"/>
    <x v="0"/>
    <x v="1"/>
    <n v="0"/>
    <m/>
    <n v="2"/>
    <n v="4"/>
    <n v="2"/>
    <n v="8"/>
    <n v="0.88888888888888884"/>
    <n v="0"/>
    <n v="0"/>
    <n v="1"/>
    <n v="9"/>
    <n v="0"/>
    <n v="9"/>
    <n v="40.829349899999997"/>
    <n v="-73.912066359999997"/>
  </r>
  <r>
    <x v="3"/>
    <x v="0"/>
    <x v="1"/>
    <n v="0"/>
    <m/>
    <n v="1"/>
    <n v="4"/>
    <n v="4"/>
    <n v="9"/>
    <n v="1"/>
    <n v="0"/>
    <n v="0"/>
    <n v="0"/>
    <n v="9"/>
    <n v="0"/>
    <n v="9"/>
    <n v="40.846335959999998"/>
    <n v="-73.914447480000007"/>
  </r>
  <r>
    <x v="3"/>
    <x v="0"/>
    <x v="1"/>
    <n v="0"/>
    <m/>
    <n v="0"/>
    <n v="2"/>
    <n v="7"/>
    <n v="9"/>
    <n v="1"/>
    <n v="0"/>
    <n v="0"/>
    <n v="0"/>
    <n v="9"/>
    <n v="0"/>
    <n v="9"/>
    <n v="40.845369750000003"/>
    <n v="-73.90388763"/>
  </r>
  <r>
    <x v="0"/>
    <x v="1"/>
    <x v="0"/>
    <d v="2017-03-10T00:00:00"/>
    <n v="2017.3"/>
    <n v="0"/>
    <n v="0"/>
    <n v="1"/>
    <n v="1"/>
    <n v="1"/>
    <n v="0"/>
    <n v="0"/>
    <n v="0"/>
    <n v="0"/>
    <n v="1"/>
    <n v="1"/>
    <n v="40.861515130000001"/>
    <n v="-73.908538770000007"/>
  </r>
  <r>
    <x v="4"/>
    <x v="0"/>
    <x v="0"/>
    <d v="2017-03-13T00:00:00"/>
    <n v="2017.3"/>
    <n v="1"/>
    <n v="16"/>
    <n v="1"/>
    <n v="18"/>
    <n v="1"/>
    <n v="0"/>
    <n v="0"/>
    <n v="0"/>
    <n v="1"/>
    <n v="17"/>
    <n v="18"/>
    <n v="40.87737491"/>
    <n v="-73.902948199999997"/>
  </r>
  <r>
    <x v="3"/>
    <x v="0"/>
    <x v="0"/>
    <d v="2017-03-13T00:00:00"/>
    <n v="2017.3"/>
    <n v="0"/>
    <n v="23"/>
    <n v="0"/>
    <n v="23"/>
    <n v="1"/>
    <n v="0"/>
    <n v="0"/>
    <n v="0"/>
    <n v="13"/>
    <n v="10"/>
    <n v="23"/>
    <n v="40.877399599999997"/>
    <n v="-73.902930080000004"/>
  </r>
  <r>
    <x v="3"/>
    <x v="0"/>
    <x v="0"/>
    <d v="2017-03-15T00:00:00"/>
    <n v="2017.3"/>
    <n v="0"/>
    <n v="0"/>
    <n v="20"/>
    <n v="20"/>
    <n v="1"/>
    <n v="0"/>
    <n v="0"/>
    <n v="0"/>
    <n v="20"/>
    <n v="0"/>
    <n v="20"/>
    <n v="40.681833449999999"/>
    <n v="-73.954578290000001"/>
  </r>
  <r>
    <x v="3"/>
    <x v="0"/>
    <x v="0"/>
    <d v="2017-03-15T00:00:00"/>
    <n v="2017.3"/>
    <n v="0"/>
    <n v="0"/>
    <n v="25"/>
    <n v="25"/>
    <n v="1"/>
    <n v="0"/>
    <n v="0"/>
    <n v="0"/>
    <n v="25"/>
    <n v="0"/>
    <n v="25"/>
    <n v="40.680101350000001"/>
    <n v="-73.954204509999997"/>
  </r>
  <r>
    <x v="1"/>
    <x v="0"/>
    <x v="1"/>
    <n v="0"/>
    <m/>
    <n v="0"/>
    <n v="0"/>
    <n v="9"/>
    <n v="9"/>
    <n v="1"/>
    <n v="0"/>
    <n v="0"/>
    <n v="0"/>
    <n v="9"/>
    <n v="0"/>
    <n v="9"/>
    <n v="40.678821329999998"/>
    <n v="-73.910537899999994"/>
  </r>
  <r>
    <x v="3"/>
    <x v="0"/>
    <x v="0"/>
    <d v="2017-03-15T00:00:00"/>
    <n v="2017.3"/>
    <n v="0"/>
    <n v="0"/>
    <n v="25"/>
    <n v="25"/>
    <n v="1"/>
    <n v="0"/>
    <n v="0"/>
    <n v="0"/>
    <n v="25"/>
    <n v="0"/>
    <n v="25"/>
    <n v="40.692649969999998"/>
    <n v="-73.946720540000001"/>
  </r>
  <r>
    <x v="1"/>
    <x v="0"/>
    <x v="1"/>
    <n v="0"/>
    <m/>
    <n v="0"/>
    <n v="0"/>
    <n v="9"/>
    <n v="9"/>
    <n v="1"/>
    <n v="0"/>
    <n v="0"/>
    <n v="0"/>
    <n v="9"/>
    <n v="0"/>
    <n v="9"/>
    <n v="40.696227299999997"/>
    <n v="-73.972830529999996"/>
  </r>
  <r>
    <x v="3"/>
    <x v="0"/>
    <x v="0"/>
    <d v="2017-03-15T00:00:00"/>
    <n v="2017.3"/>
    <n v="0"/>
    <n v="0"/>
    <n v="37"/>
    <n v="37"/>
    <n v="1"/>
    <n v="0"/>
    <n v="0"/>
    <n v="0"/>
    <n v="37"/>
    <n v="0"/>
    <n v="37"/>
    <n v="40.686937299999997"/>
    <n v="-73.929868240000005"/>
  </r>
  <r>
    <x v="1"/>
    <x v="0"/>
    <x v="1"/>
    <n v="0"/>
    <m/>
    <n v="0"/>
    <n v="0"/>
    <n v="9"/>
    <n v="9"/>
    <n v="1"/>
    <n v="0"/>
    <n v="0"/>
    <n v="0"/>
    <n v="9"/>
    <n v="0"/>
    <n v="9"/>
    <n v="40.676096610000002"/>
    <n v="-73.961352689999998"/>
  </r>
  <r>
    <x v="3"/>
    <x v="0"/>
    <x v="0"/>
    <d v="2017-03-15T00:00:00"/>
    <n v="2017.3"/>
    <n v="0"/>
    <n v="0"/>
    <n v="69"/>
    <n v="69"/>
    <n v="1"/>
    <n v="0"/>
    <n v="0"/>
    <n v="0"/>
    <n v="69"/>
    <n v="0"/>
    <n v="69"/>
    <n v="40.687010739999998"/>
    <n v="-73.943627710000001"/>
  </r>
  <r>
    <x v="1"/>
    <x v="1"/>
    <x v="0"/>
    <d v="2017-03-17T00:00:00"/>
    <n v="2017.3"/>
    <n v="56"/>
    <n v="0"/>
    <n v="22"/>
    <n v="78"/>
    <n v="0.98734177215189878"/>
    <n v="0"/>
    <n v="0"/>
    <n v="1"/>
    <n v="79"/>
    <n v="0"/>
    <n v="79"/>
    <n v="40.675754390000002"/>
    <n v="-73.95613985"/>
  </r>
  <r>
    <x v="1"/>
    <x v="0"/>
    <x v="1"/>
    <n v="0"/>
    <m/>
    <n v="0"/>
    <n v="0"/>
    <n v="0"/>
    <n v="0"/>
    <n v="0"/>
    <n v="9"/>
    <n v="0"/>
    <n v="0"/>
    <n v="9"/>
    <n v="0"/>
    <n v="9"/>
    <n v="40.66544991"/>
    <n v="-73.878810240000007"/>
  </r>
  <r>
    <x v="1"/>
    <x v="0"/>
    <x v="1"/>
    <n v="0"/>
    <m/>
    <n v="0"/>
    <n v="7"/>
    <n v="2"/>
    <n v="9"/>
    <n v="1"/>
    <n v="0"/>
    <n v="0"/>
    <n v="0"/>
    <n v="9"/>
    <n v="0"/>
    <n v="9"/>
    <n v="40.675549500000002"/>
    <n v="-73.940039479999996"/>
  </r>
  <r>
    <x v="1"/>
    <x v="0"/>
    <x v="1"/>
    <n v="0"/>
    <m/>
    <n v="0"/>
    <n v="0"/>
    <n v="9"/>
    <n v="9"/>
    <n v="1"/>
    <n v="0"/>
    <n v="0"/>
    <n v="0"/>
    <n v="9"/>
    <n v="0"/>
    <n v="9"/>
    <n v="40.666845770000002"/>
    <n v="-73.921699579999995"/>
  </r>
  <r>
    <x v="2"/>
    <x v="1"/>
    <x v="0"/>
    <d v="2017-03-20T00:00:00"/>
    <n v="2017.3"/>
    <n v="0"/>
    <n v="0"/>
    <n v="1"/>
    <n v="1"/>
    <n v="1"/>
    <n v="0"/>
    <n v="0"/>
    <n v="0"/>
    <n v="0"/>
    <n v="1"/>
    <n v="1"/>
    <n v="40.719823470000001"/>
    <n v="-73.984700489999994"/>
  </r>
  <r>
    <x v="4"/>
    <x v="0"/>
    <x v="1"/>
    <n v="0"/>
    <m/>
    <n v="1"/>
    <n v="4"/>
    <n v="4"/>
    <n v="9"/>
    <n v="1"/>
    <n v="0"/>
    <n v="0"/>
    <n v="0"/>
    <n v="9"/>
    <n v="0"/>
    <n v="9"/>
    <n v="40.788953909999996"/>
    <n v="-73.950283639999995"/>
  </r>
  <r>
    <x v="4"/>
    <x v="0"/>
    <x v="1"/>
    <n v="0"/>
    <m/>
    <n v="1"/>
    <n v="6"/>
    <n v="2"/>
    <n v="9"/>
    <n v="1"/>
    <n v="0"/>
    <n v="0"/>
    <n v="0"/>
    <n v="9"/>
    <n v="0"/>
    <n v="9"/>
    <n v="40.790084229999998"/>
    <n v="-73.949112720000002"/>
  </r>
  <r>
    <x v="3"/>
    <x v="1"/>
    <x v="0"/>
    <d v="2017-03-21T00:00:00"/>
    <n v="2017.3"/>
    <n v="0"/>
    <n v="0"/>
    <n v="1"/>
    <n v="1"/>
    <n v="1"/>
    <n v="0"/>
    <n v="0"/>
    <n v="0"/>
    <n v="0"/>
    <n v="1"/>
    <n v="1"/>
    <n v="40.820351440000003"/>
    <n v="-73.945556089999997"/>
  </r>
  <r>
    <x v="4"/>
    <x v="0"/>
    <x v="1"/>
    <n v="0"/>
    <m/>
    <n v="2"/>
    <n v="5"/>
    <n v="2"/>
    <n v="9"/>
    <n v="1"/>
    <n v="0"/>
    <n v="0"/>
    <n v="0"/>
    <n v="9"/>
    <n v="0"/>
    <n v="9"/>
    <n v="40.790067739999998"/>
    <n v="-73.949069399999999"/>
  </r>
  <r>
    <x v="4"/>
    <x v="0"/>
    <x v="1"/>
    <n v="0"/>
    <m/>
    <n v="0"/>
    <n v="0"/>
    <n v="9"/>
    <n v="9"/>
    <n v="1"/>
    <n v="0"/>
    <n v="0"/>
    <n v="0"/>
    <n v="9"/>
    <n v="0"/>
    <n v="9"/>
    <n v="40.810777469999998"/>
    <n v="-73.944747500000005"/>
  </r>
  <r>
    <x v="4"/>
    <x v="0"/>
    <x v="1"/>
    <n v="0"/>
    <m/>
    <n v="0"/>
    <n v="0"/>
    <n v="0"/>
    <n v="0"/>
    <n v="0"/>
    <n v="9"/>
    <n v="0"/>
    <n v="0"/>
    <n v="0"/>
    <n v="9"/>
    <n v="9"/>
    <n v="40.798429929999998"/>
    <n v="-73.941185700000005"/>
  </r>
  <r>
    <x v="0"/>
    <x v="1"/>
    <x v="0"/>
    <d v="2017-03-21T00:00:00"/>
    <n v="2017.3"/>
    <n v="0"/>
    <n v="0"/>
    <n v="1"/>
    <n v="1"/>
    <n v="1"/>
    <n v="0"/>
    <n v="0"/>
    <n v="0"/>
    <n v="0"/>
    <n v="1"/>
    <n v="1"/>
    <n v="40.727252739999997"/>
    <n v="-73.979611610000006"/>
  </r>
  <r>
    <x v="1"/>
    <x v="1"/>
    <x v="0"/>
    <d v="2017-03-22T00:00:00"/>
    <n v="2017.3"/>
    <n v="0"/>
    <n v="1"/>
    <n v="0"/>
    <n v="1"/>
    <n v="1"/>
    <n v="0"/>
    <n v="0"/>
    <n v="0"/>
    <n v="0"/>
    <n v="1"/>
    <n v="1"/>
    <n v="40.727313119999998"/>
    <n v="-73.979568290000003"/>
  </r>
  <r>
    <x v="1"/>
    <x v="0"/>
    <x v="0"/>
    <d v="2017-03-22T00:00:00"/>
    <n v="2017.3"/>
    <n v="0"/>
    <n v="70"/>
    <n v="0"/>
    <n v="70"/>
    <n v="0.9859154929577465"/>
    <n v="0"/>
    <n v="0"/>
    <n v="1"/>
    <n v="71"/>
    <n v="0"/>
    <n v="71"/>
    <n v="40.727373499999999"/>
    <n v="-73.979524979999994"/>
  </r>
  <r>
    <x v="4"/>
    <x v="0"/>
    <x v="1"/>
    <n v="0"/>
    <m/>
    <n v="0"/>
    <n v="7"/>
    <n v="2"/>
    <n v="9"/>
    <n v="1"/>
    <n v="0"/>
    <n v="0"/>
    <n v="0"/>
    <n v="9"/>
    <n v="0"/>
    <n v="9"/>
    <n v="40.796712319999997"/>
    <n v="-73.937102390000007"/>
  </r>
  <r>
    <x v="0"/>
    <x v="1"/>
    <x v="0"/>
    <d v="2017-03-23T00:00:00"/>
    <n v="2017.3"/>
    <n v="0"/>
    <n v="0"/>
    <n v="1"/>
    <n v="1"/>
    <n v="1"/>
    <n v="0"/>
    <n v="0"/>
    <n v="0"/>
    <n v="0"/>
    <n v="1"/>
    <n v="1"/>
    <n v="40.811684"/>
    <n v="-73.952650910000003"/>
  </r>
  <r>
    <x v="4"/>
    <x v="0"/>
    <x v="1"/>
    <n v="0"/>
    <m/>
    <n v="0"/>
    <n v="5"/>
    <n v="4"/>
    <n v="9"/>
    <n v="1"/>
    <n v="0"/>
    <n v="0"/>
    <n v="0"/>
    <n v="9"/>
    <n v="0"/>
    <n v="9"/>
    <n v="40.796194419999999"/>
    <n v="-73.933733200000006"/>
  </r>
  <r>
    <x v="4"/>
    <x v="0"/>
    <x v="1"/>
    <n v="0"/>
    <m/>
    <n v="2"/>
    <n v="5"/>
    <n v="2"/>
    <n v="9"/>
    <n v="1"/>
    <n v="0"/>
    <n v="0"/>
    <n v="0"/>
    <n v="9"/>
    <n v="0"/>
    <n v="9"/>
    <n v="40.787954450000001"/>
    <n v="-73.949399630000002"/>
  </r>
  <r>
    <x v="4"/>
    <x v="0"/>
    <x v="1"/>
    <n v="0"/>
    <m/>
    <n v="1"/>
    <n v="7"/>
    <n v="1"/>
    <n v="9"/>
    <n v="1"/>
    <n v="0"/>
    <n v="0"/>
    <n v="0"/>
    <n v="9"/>
    <n v="0"/>
    <n v="9"/>
    <n v="40.788017549999999"/>
    <n v="-73.949352640000001"/>
  </r>
  <r>
    <x v="2"/>
    <x v="1"/>
    <x v="0"/>
    <d v="2017-03-23T00:00:00"/>
    <n v="2017.3"/>
    <n v="0"/>
    <n v="0"/>
    <n v="1"/>
    <n v="1"/>
    <n v="1"/>
    <n v="0"/>
    <n v="0"/>
    <n v="0"/>
    <n v="0"/>
    <n v="1"/>
    <n v="1"/>
    <n v="40.827358940000003"/>
    <n v="-73.946063449999997"/>
  </r>
  <r>
    <x v="0"/>
    <x v="1"/>
    <x v="0"/>
    <d v="2017-03-23T00:00:00"/>
    <n v="2017.3"/>
    <n v="0"/>
    <n v="13"/>
    <n v="0"/>
    <n v="13"/>
    <n v="0.203125"/>
    <n v="50"/>
    <n v="0"/>
    <n v="1"/>
    <n v="64"/>
    <n v="0"/>
    <n v="64"/>
    <n v="40.827413810000003"/>
    <n v="-73.946023659999994"/>
  </r>
  <r>
    <x v="4"/>
    <x v="0"/>
    <x v="1"/>
    <n v="0"/>
    <m/>
    <n v="0"/>
    <n v="8"/>
    <n v="1"/>
    <n v="9"/>
    <n v="1"/>
    <n v="0"/>
    <n v="0"/>
    <n v="0"/>
    <n v="9"/>
    <n v="0"/>
    <n v="9"/>
    <n v="40.790232199999998"/>
    <n v="-73.942734979999997"/>
  </r>
  <r>
    <x v="4"/>
    <x v="0"/>
    <x v="1"/>
    <n v="0"/>
    <m/>
    <n v="0"/>
    <n v="6"/>
    <n v="3"/>
    <n v="9"/>
    <n v="1"/>
    <n v="0"/>
    <n v="0"/>
    <n v="0"/>
    <n v="9"/>
    <n v="0"/>
    <n v="9"/>
    <n v="40.797867859999997"/>
    <n v="-73.937133799999998"/>
  </r>
  <r>
    <x v="4"/>
    <x v="0"/>
    <x v="1"/>
    <n v="0"/>
    <m/>
    <n v="6"/>
    <n v="3"/>
    <n v="0"/>
    <n v="9"/>
    <n v="1"/>
    <n v="0"/>
    <n v="0"/>
    <n v="0"/>
    <n v="9"/>
    <n v="0"/>
    <n v="9"/>
    <n v="40.798379179999998"/>
    <n v="-73.933658789999996"/>
  </r>
  <r>
    <x v="4"/>
    <x v="0"/>
    <x v="1"/>
    <n v="0"/>
    <m/>
    <n v="0"/>
    <n v="7"/>
    <n v="2"/>
    <n v="9"/>
    <n v="1"/>
    <n v="0"/>
    <n v="0"/>
    <n v="0"/>
    <n v="9"/>
    <n v="0"/>
    <n v="9"/>
    <n v="40.79976645"/>
    <n v="-73.935741440000001"/>
  </r>
  <r>
    <x v="4"/>
    <x v="0"/>
    <x v="1"/>
    <n v="0"/>
    <m/>
    <n v="0"/>
    <n v="0"/>
    <n v="9"/>
    <n v="9"/>
    <n v="1"/>
    <n v="0"/>
    <n v="0"/>
    <n v="0"/>
    <n v="9"/>
    <n v="0"/>
    <n v="9"/>
    <n v="40.81265149"/>
    <n v="-73.949366409999996"/>
  </r>
  <r>
    <x v="4"/>
    <x v="0"/>
    <x v="1"/>
    <n v="0"/>
    <m/>
    <n v="0"/>
    <n v="0"/>
    <n v="8"/>
    <n v="8"/>
    <n v="0.88888888888888884"/>
    <n v="0"/>
    <n v="0"/>
    <n v="1"/>
    <n v="9"/>
    <n v="0"/>
    <n v="9"/>
    <n v="40.814188039999998"/>
    <n v="-73.948248930000005"/>
  </r>
  <r>
    <x v="3"/>
    <x v="0"/>
    <x v="1"/>
    <n v="0"/>
    <m/>
    <n v="0"/>
    <n v="4"/>
    <n v="5"/>
    <n v="9"/>
    <n v="0.9"/>
    <n v="0"/>
    <n v="0"/>
    <n v="1"/>
    <n v="10"/>
    <n v="0"/>
    <n v="10"/>
    <n v="40.832496730000003"/>
    <n v="-73.910305980000004"/>
  </r>
  <r>
    <x v="3"/>
    <x v="0"/>
    <x v="1"/>
    <n v="0"/>
    <m/>
    <n v="0"/>
    <n v="1"/>
    <n v="9"/>
    <n v="10"/>
    <n v="1"/>
    <n v="0"/>
    <n v="0"/>
    <n v="0"/>
    <n v="10"/>
    <n v="0"/>
    <n v="10"/>
    <n v="40.817435850000003"/>
    <n v="-73.916804060000004"/>
  </r>
  <r>
    <x v="3"/>
    <x v="0"/>
    <x v="1"/>
    <n v="0"/>
    <m/>
    <n v="0"/>
    <n v="0"/>
    <n v="6"/>
    <n v="6"/>
    <n v="0.6"/>
    <n v="0"/>
    <n v="4"/>
    <n v="0"/>
    <n v="10"/>
    <n v="0"/>
    <n v="10"/>
    <n v="40.80958545"/>
    <n v="-73.91998194"/>
  </r>
  <r>
    <x v="1"/>
    <x v="0"/>
    <x v="0"/>
    <d v="2017-03-24T00:00:00"/>
    <n v="2017.3"/>
    <n v="0"/>
    <n v="0"/>
    <n v="1"/>
    <n v="1"/>
    <n v="1"/>
    <n v="0"/>
    <n v="0"/>
    <n v="0"/>
    <n v="0"/>
    <n v="1"/>
    <n v="1"/>
    <n v="40.816156220000003"/>
    <n v="-73.898897259999998"/>
  </r>
  <r>
    <x v="1"/>
    <x v="0"/>
    <x v="0"/>
    <d v="2017-03-24T00:00:00"/>
    <n v="2017.3"/>
    <n v="0"/>
    <n v="2"/>
    <n v="1"/>
    <n v="3"/>
    <n v="1"/>
    <n v="0"/>
    <n v="0"/>
    <n v="0"/>
    <n v="3"/>
    <n v="0"/>
    <n v="3"/>
    <n v="40.817199340000002"/>
    <n v="-73.887197409999999"/>
  </r>
  <r>
    <x v="3"/>
    <x v="0"/>
    <x v="1"/>
    <n v="0"/>
    <m/>
    <n v="0"/>
    <n v="6"/>
    <n v="4"/>
    <n v="10"/>
    <n v="1"/>
    <n v="0"/>
    <n v="0"/>
    <n v="0"/>
    <n v="10"/>
    <n v="0"/>
    <n v="10"/>
    <n v="40.82277234"/>
    <n v="-73.910485289999997"/>
  </r>
  <r>
    <x v="3"/>
    <x v="0"/>
    <x v="1"/>
    <n v="0"/>
    <m/>
    <n v="0"/>
    <n v="0"/>
    <n v="7"/>
    <n v="7"/>
    <n v="0.7"/>
    <n v="0"/>
    <n v="3"/>
    <n v="0"/>
    <n v="10"/>
    <n v="0"/>
    <n v="10"/>
    <n v="40.827632819999998"/>
    <n v="-73.890883430000002"/>
  </r>
  <r>
    <x v="3"/>
    <x v="0"/>
    <x v="1"/>
    <n v="0"/>
    <m/>
    <n v="0"/>
    <n v="0"/>
    <n v="7"/>
    <n v="7"/>
    <n v="0.7"/>
    <n v="0"/>
    <n v="2"/>
    <n v="1"/>
    <n v="10"/>
    <n v="0"/>
    <n v="10"/>
    <n v="40.827671270000003"/>
    <n v="-73.890905050000001"/>
  </r>
  <r>
    <x v="1"/>
    <x v="1"/>
    <x v="0"/>
    <d v="2017-03-27T00:00:00"/>
    <n v="2017.3"/>
    <n v="0"/>
    <n v="0"/>
    <n v="0"/>
    <n v="0"/>
    <n v="0"/>
    <n v="1"/>
    <n v="0"/>
    <n v="0"/>
    <n v="0"/>
    <n v="1"/>
    <n v="1"/>
    <n v="40.85971035"/>
    <n v="-73.896976499999994"/>
  </r>
  <r>
    <x v="1"/>
    <x v="0"/>
    <x v="0"/>
    <d v="2017-03-27T00:00:00"/>
    <n v="2017.3"/>
    <n v="55"/>
    <n v="4"/>
    <n v="4"/>
    <n v="63"/>
    <n v="1"/>
    <n v="0"/>
    <n v="0"/>
    <n v="0"/>
    <n v="63"/>
    <n v="0"/>
    <n v="63"/>
    <n v="40.86657082"/>
    <n v="-73.892562209999994"/>
  </r>
  <r>
    <x v="1"/>
    <x v="1"/>
    <x v="0"/>
    <d v="2017-03-29T00:00:00"/>
    <n v="2017.3"/>
    <n v="0"/>
    <n v="0"/>
    <n v="2"/>
    <n v="2"/>
    <n v="0.2"/>
    <n v="0"/>
    <n v="0"/>
    <n v="0"/>
    <n v="2"/>
    <n v="0"/>
    <n v="10"/>
    <n v="40.681830720000001"/>
    <n v="-73.954599930000001"/>
  </r>
  <r>
    <x v="1"/>
    <x v="0"/>
    <x v="1"/>
    <n v="0"/>
    <m/>
    <n v="1"/>
    <n v="7"/>
    <n v="2"/>
    <n v="10"/>
    <n v="1"/>
    <n v="0"/>
    <n v="0"/>
    <n v="0"/>
    <n v="10"/>
    <n v="0"/>
    <n v="10"/>
    <n v="40.675356739999998"/>
    <n v="-73.938860770000005"/>
  </r>
  <r>
    <x v="1"/>
    <x v="0"/>
    <x v="1"/>
    <n v="0"/>
    <m/>
    <n v="10"/>
    <n v="0"/>
    <n v="0"/>
    <n v="10"/>
    <n v="1"/>
    <n v="0"/>
    <n v="0"/>
    <n v="0"/>
    <n v="10"/>
    <n v="0"/>
    <n v="10"/>
    <n v="40.682115699999997"/>
    <n v="-73.947071480000005"/>
  </r>
  <r>
    <x v="1"/>
    <x v="0"/>
    <x v="0"/>
    <d v="2017-03-29T00:00:00"/>
    <n v="2017.3"/>
    <n v="0"/>
    <n v="0"/>
    <n v="3"/>
    <n v="3"/>
    <n v="1"/>
    <n v="0"/>
    <n v="0"/>
    <n v="0"/>
    <n v="3"/>
    <n v="0"/>
    <n v="3"/>
    <n v="40.684280039999997"/>
    <n v="-73.929341010000002"/>
  </r>
  <r>
    <x v="1"/>
    <x v="0"/>
    <x v="1"/>
    <n v="0"/>
    <m/>
    <n v="1"/>
    <n v="7"/>
    <n v="2"/>
    <n v="10"/>
    <n v="1"/>
    <n v="0"/>
    <n v="0"/>
    <n v="0"/>
    <n v="10"/>
    <n v="0"/>
    <n v="10"/>
    <n v="40.676065950000002"/>
    <n v="-73.981613699999997"/>
  </r>
  <r>
    <x v="1"/>
    <x v="0"/>
    <x v="1"/>
    <n v="0"/>
    <m/>
    <n v="0"/>
    <n v="7"/>
    <n v="3"/>
    <n v="10"/>
    <n v="1"/>
    <n v="0"/>
    <n v="0"/>
    <n v="0"/>
    <n v="10"/>
    <n v="0"/>
    <n v="10"/>
    <n v="40.676688939999998"/>
    <n v="-73.981206139999998"/>
  </r>
  <r>
    <x v="4"/>
    <x v="0"/>
    <x v="1"/>
    <n v="0"/>
    <m/>
    <n v="4"/>
    <n v="6"/>
    <n v="0"/>
    <n v="10"/>
    <n v="1"/>
    <n v="0"/>
    <n v="0"/>
    <n v="0"/>
    <n v="10"/>
    <n v="0"/>
    <n v="10"/>
    <n v="40.800422169999997"/>
    <n v="-73.945908290000006"/>
  </r>
  <r>
    <x v="4"/>
    <x v="0"/>
    <x v="1"/>
    <n v="0"/>
    <m/>
    <n v="0"/>
    <n v="3"/>
    <n v="7"/>
    <n v="10"/>
    <n v="1"/>
    <n v="0"/>
    <n v="0"/>
    <n v="0"/>
    <n v="10"/>
    <n v="0"/>
    <n v="10"/>
    <n v="40.795817820000003"/>
    <n v="-73.94876884"/>
  </r>
  <r>
    <x v="4"/>
    <x v="0"/>
    <x v="1"/>
    <n v="0"/>
    <m/>
    <n v="0"/>
    <n v="6"/>
    <n v="4"/>
    <n v="10"/>
    <n v="1"/>
    <n v="0"/>
    <n v="0"/>
    <n v="0"/>
    <n v="10"/>
    <n v="0"/>
    <n v="10"/>
    <n v="40.795798589999997"/>
    <n v="-73.948725519999996"/>
  </r>
  <r>
    <x v="4"/>
    <x v="0"/>
    <x v="1"/>
    <n v="0"/>
    <m/>
    <n v="0"/>
    <n v="10"/>
    <n v="0"/>
    <n v="10"/>
    <n v="1"/>
    <n v="0"/>
    <n v="0"/>
    <n v="0"/>
    <n v="10"/>
    <n v="0"/>
    <n v="10"/>
    <n v="40.809775199999997"/>
    <n v="-73.938448309999998"/>
  </r>
  <r>
    <x v="1"/>
    <x v="0"/>
    <x v="0"/>
    <d v="2017-03-29T00:00:00"/>
    <n v="2017.3"/>
    <n v="0"/>
    <n v="0"/>
    <n v="3"/>
    <n v="3"/>
    <n v="1"/>
    <n v="0"/>
    <n v="0"/>
    <n v="0"/>
    <n v="3"/>
    <n v="0"/>
    <n v="3"/>
    <n v="40.7205151"/>
    <n v="-73.984317930000003"/>
  </r>
  <r>
    <x v="4"/>
    <x v="0"/>
    <x v="1"/>
    <n v="0"/>
    <m/>
    <n v="0"/>
    <n v="0"/>
    <n v="10"/>
    <n v="10"/>
    <n v="1"/>
    <n v="0"/>
    <n v="0"/>
    <n v="0"/>
    <n v="0"/>
    <n v="10"/>
    <n v="10"/>
    <n v="40.808120119999998"/>
    <n v="-73.938439000000002"/>
  </r>
  <r>
    <x v="1"/>
    <x v="0"/>
    <x v="0"/>
    <d v="2017-03-29T00:00:00"/>
    <n v="2017.3"/>
    <n v="0"/>
    <n v="0"/>
    <n v="3"/>
    <n v="3"/>
    <n v="1"/>
    <n v="0"/>
    <n v="0"/>
    <n v="0"/>
    <n v="3"/>
    <n v="0"/>
    <n v="3"/>
    <n v="40.798268720000003"/>
    <n v="-73.962679519999995"/>
  </r>
  <r>
    <x v="4"/>
    <x v="0"/>
    <x v="1"/>
    <n v="0"/>
    <m/>
    <n v="0"/>
    <n v="0"/>
    <n v="10"/>
    <n v="10"/>
    <n v="1"/>
    <n v="0"/>
    <n v="0"/>
    <n v="0"/>
    <n v="10"/>
    <n v="0"/>
    <n v="10"/>
    <n v="40.815622480000002"/>
    <n v="-73.940411830000002"/>
  </r>
  <r>
    <x v="1"/>
    <x v="0"/>
    <x v="0"/>
    <d v="2017-03-29T00:00:00"/>
    <n v="2017.3"/>
    <n v="0"/>
    <n v="0"/>
    <n v="4"/>
    <n v="4"/>
    <n v="1"/>
    <n v="0"/>
    <n v="0"/>
    <n v="0"/>
    <n v="4"/>
    <n v="0"/>
    <n v="4"/>
    <n v="40.81031797"/>
    <n v="-73.954768770000001"/>
  </r>
  <r>
    <x v="1"/>
    <x v="0"/>
    <x v="0"/>
    <d v="2017-03-29T00:00:00"/>
    <n v="2017.3"/>
    <n v="0"/>
    <n v="0"/>
    <n v="4"/>
    <n v="4"/>
    <n v="1"/>
    <n v="0"/>
    <n v="0"/>
    <n v="0"/>
    <n v="4"/>
    <n v="0"/>
    <n v="4"/>
    <n v="40.81037285"/>
    <n v="-73.954728990000007"/>
  </r>
  <r>
    <x v="1"/>
    <x v="0"/>
    <x v="0"/>
    <d v="2017-03-29T00:00:00"/>
    <n v="2017.3"/>
    <n v="0"/>
    <n v="0"/>
    <n v="4"/>
    <n v="4"/>
    <n v="1"/>
    <n v="0"/>
    <n v="0"/>
    <n v="0"/>
    <n v="4"/>
    <n v="0"/>
    <n v="4"/>
    <n v="40.810424990000001"/>
    <n v="-73.954689220000006"/>
  </r>
  <r>
    <x v="4"/>
    <x v="0"/>
    <x v="1"/>
    <n v="0"/>
    <m/>
    <n v="0"/>
    <n v="9"/>
    <n v="1"/>
    <n v="10"/>
    <n v="1"/>
    <n v="0"/>
    <n v="0"/>
    <n v="0"/>
    <n v="10"/>
    <n v="0"/>
    <n v="10"/>
    <n v="40.799717690000001"/>
    <n v="-73.942134480000007"/>
  </r>
  <r>
    <x v="1"/>
    <x v="0"/>
    <x v="0"/>
    <d v="2017-03-29T00:00:00"/>
    <n v="2017.3"/>
    <n v="0"/>
    <n v="0"/>
    <n v="4"/>
    <n v="4"/>
    <n v="1"/>
    <n v="0"/>
    <n v="0"/>
    <n v="0"/>
    <n v="4"/>
    <n v="0"/>
    <n v="4"/>
    <n v="40.813320959999999"/>
    <n v="-73.942982450000002"/>
  </r>
  <r>
    <x v="4"/>
    <x v="0"/>
    <x v="1"/>
    <n v="0"/>
    <m/>
    <n v="0"/>
    <n v="3"/>
    <n v="7"/>
    <n v="10"/>
    <n v="1"/>
    <n v="0"/>
    <n v="0"/>
    <n v="0"/>
    <n v="10"/>
    <n v="0"/>
    <n v="10"/>
    <n v="40.815801110000002"/>
    <n v="-73.940834359999997"/>
  </r>
  <r>
    <x v="4"/>
    <x v="0"/>
    <x v="1"/>
    <n v="0"/>
    <m/>
    <n v="0"/>
    <n v="1"/>
    <n v="9"/>
    <n v="10"/>
    <n v="1"/>
    <n v="0"/>
    <n v="0"/>
    <n v="0"/>
    <n v="10"/>
    <n v="0"/>
    <n v="10"/>
    <n v="40.815817600000003"/>
    <n v="-73.940870469999993"/>
  </r>
  <r>
    <x v="4"/>
    <x v="0"/>
    <x v="1"/>
    <n v="0"/>
    <m/>
    <n v="0"/>
    <n v="1"/>
    <n v="9"/>
    <n v="10"/>
    <n v="1"/>
    <n v="0"/>
    <n v="0"/>
    <n v="0"/>
    <n v="10"/>
    <n v="0"/>
    <n v="10"/>
    <n v="40.815834080000002"/>
    <n v="-73.940910200000005"/>
  </r>
  <r>
    <x v="1"/>
    <x v="0"/>
    <x v="0"/>
    <d v="2017-03-29T00:00:00"/>
    <n v="2017.3"/>
    <n v="0"/>
    <n v="0"/>
    <n v="4"/>
    <n v="4"/>
    <n v="1"/>
    <n v="0"/>
    <n v="0"/>
    <n v="0"/>
    <n v="4"/>
    <n v="0"/>
    <n v="4"/>
    <n v="40.720805890000001"/>
    <n v="-73.983206719999998"/>
  </r>
  <r>
    <x v="4"/>
    <x v="0"/>
    <x v="1"/>
    <n v="0"/>
    <m/>
    <n v="0"/>
    <n v="5"/>
    <n v="5"/>
    <n v="10"/>
    <n v="1"/>
    <n v="0"/>
    <n v="0"/>
    <n v="0"/>
    <n v="10"/>
    <n v="0"/>
    <n v="10"/>
    <n v="40.788672810000001"/>
    <n v="-73.947716240000005"/>
  </r>
  <r>
    <x v="1"/>
    <x v="0"/>
    <x v="0"/>
    <d v="2017-03-29T00:00:00"/>
    <n v="2017.3"/>
    <n v="0"/>
    <n v="0"/>
    <n v="4"/>
    <n v="4"/>
    <n v="1"/>
    <n v="0"/>
    <n v="0"/>
    <n v="0"/>
    <n v="4"/>
    <n v="0"/>
    <n v="4"/>
    <n v="40.81871932"/>
    <n v="-73.941955370000002"/>
  </r>
  <r>
    <x v="1"/>
    <x v="0"/>
    <x v="0"/>
    <d v="2017-03-29T00:00:00"/>
    <n v="2017.3"/>
    <n v="0"/>
    <n v="0"/>
    <n v="4"/>
    <n v="4"/>
    <n v="1"/>
    <n v="0"/>
    <n v="0"/>
    <n v="0"/>
    <n v="4"/>
    <n v="0"/>
    <n v="4"/>
    <n v="40.818768779999999"/>
    <n v="-73.942074559999995"/>
  </r>
  <r>
    <x v="4"/>
    <x v="0"/>
    <x v="1"/>
    <n v="0"/>
    <m/>
    <n v="0"/>
    <n v="2"/>
    <n v="8"/>
    <n v="10"/>
    <n v="1"/>
    <n v="0"/>
    <n v="0"/>
    <n v="0"/>
    <n v="10"/>
    <n v="0"/>
    <n v="10"/>
    <n v="40.806126069999998"/>
    <n v="-73.946676670000002"/>
  </r>
  <r>
    <x v="1"/>
    <x v="0"/>
    <x v="0"/>
    <d v="2017-03-29T00:00:00"/>
    <n v="2017.3"/>
    <n v="0"/>
    <n v="0"/>
    <n v="4"/>
    <n v="4"/>
    <n v="1"/>
    <n v="0"/>
    <n v="0"/>
    <n v="0"/>
    <n v="4"/>
    <n v="0"/>
    <n v="4"/>
    <n v="40.820985389999997"/>
    <n v="-73.945396590000001"/>
  </r>
  <r>
    <x v="4"/>
    <x v="0"/>
    <x v="1"/>
    <n v="0"/>
    <m/>
    <n v="0"/>
    <n v="0"/>
    <n v="10"/>
    <n v="10"/>
    <n v="1"/>
    <n v="0"/>
    <n v="0"/>
    <n v="0"/>
    <n v="10"/>
    <n v="0"/>
    <n v="10"/>
    <n v="40.814386169999999"/>
    <n v="-73.949408439999999"/>
  </r>
  <r>
    <x v="4"/>
    <x v="0"/>
    <x v="1"/>
    <n v="0"/>
    <m/>
    <n v="0"/>
    <n v="6"/>
    <n v="4"/>
    <n v="10"/>
    <n v="1"/>
    <n v="0"/>
    <n v="0"/>
    <n v="0"/>
    <n v="10"/>
    <n v="0"/>
    <n v="10"/>
    <n v="40.795338110000003"/>
    <n v="-73.933809890000006"/>
  </r>
  <r>
    <x v="1"/>
    <x v="0"/>
    <x v="0"/>
    <d v="2017-03-29T00:00:00"/>
    <n v="2017.3"/>
    <n v="0"/>
    <n v="0"/>
    <n v="5"/>
    <n v="5"/>
    <n v="1"/>
    <n v="0"/>
    <n v="0"/>
    <n v="0"/>
    <n v="5"/>
    <n v="0"/>
    <n v="5"/>
    <n v="40.815094109999997"/>
    <n v="-73.948967150000001"/>
  </r>
  <r>
    <x v="1"/>
    <x v="0"/>
    <x v="0"/>
    <d v="2017-03-29T00:00:00"/>
    <n v="2017.3"/>
    <n v="0"/>
    <n v="0"/>
    <n v="6"/>
    <n v="6"/>
    <n v="1"/>
    <n v="0"/>
    <n v="0"/>
    <n v="0"/>
    <n v="6"/>
    <n v="0"/>
    <n v="6"/>
    <n v="40.830668510000002"/>
    <n v="-73.944886370000006"/>
  </r>
  <r>
    <x v="1"/>
    <x v="0"/>
    <x v="0"/>
    <d v="2017-03-29T00:00:00"/>
    <n v="2017.3"/>
    <n v="0"/>
    <n v="0"/>
    <n v="6"/>
    <n v="6"/>
    <n v="1"/>
    <n v="0"/>
    <n v="0"/>
    <n v="0"/>
    <n v="6"/>
    <n v="0"/>
    <n v="6"/>
    <n v="40.727096109999998"/>
    <n v="-73.978608649999998"/>
  </r>
  <r>
    <x v="4"/>
    <x v="0"/>
    <x v="1"/>
    <n v="0"/>
    <m/>
    <n v="1"/>
    <n v="4"/>
    <n v="5"/>
    <n v="10"/>
    <n v="1"/>
    <n v="0"/>
    <n v="0"/>
    <n v="0"/>
    <n v="10"/>
    <n v="0"/>
    <n v="10"/>
    <n v="40.787631580000003"/>
    <n v="-73.951757990000004"/>
  </r>
  <r>
    <x v="1"/>
    <x v="0"/>
    <x v="0"/>
    <d v="2017-03-29T00:00:00"/>
    <n v="2017.3"/>
    <n v="0"/>
    <n v="0"/>
    <n v="6"/>
    <n v="6"/>
    <n v="1"/>
    <n v="0"/>
    <n v="0"/>
    <n v="0"/>
    <n v="6"/>
    <n v="0"/>
    <n v="6"/>
    <n v="40.869908340000002"/>
    <n v="-73.886789820000004"/>
  </r>
  <r>
    <x v="1"/>
    <x v="0"/>
    <x v="0"/>
    <d v="2017-03-29T00:00:00"/>
    <n v="2017.3"/>
    <n v="0"/>
    <n v="0"/>
    <n v="6"/>
    <n v="6"/>
    <n v="1"/>
    <n v="0"/>
    <n v="0"/>
    <n v="0"/>
    <n v="6"/>
    <n v="0"/>
    <n v="6"/>
    <n v="40.863245630000002"/>
    <n v="-73.891114220000006"/>
  </r>
  <r>
    <x v="3"/>
    <x v="0"/>
    <x v="1"/>
    <n v="0"/>
    <m/>
    <n v="0"/>
    <n v="1"/>
    <n v="7"/>
    <n v="8"/>
    <n v="0.72727272727272729"/>
    <n v="0"/>
    <n v="3"/>
    <n v="0"/>
    <n v="11"/>
    <n v="0"/>
    <n v="11"/>
    <n v="40.817433090000002"/>
    <n v="-73.916782389999995"/>
  </r>
  <r>
    <x v="3"/>
    <x v="0"/>
    <x v="1"/>
    <n v="0"/>
    <m/>
    <n v="0"/>
    <n v="0"/>
    <n v="10"/>
    <n v="10"/>
    <n v="0.90909090909090906"/>
    <n v="0"/>
    <n v="0"/>
    <n v="1"/>
    <n v="11"/>
    <n v="0"/>
    <n v="11"/>
    <n v="40.809527719999998"/>
    <n v="-73.919848349999995"/>
  </r>
  <r>
    <x v="3"/>
    <x v="0"/>
    <x v="1"/>
    <n v="0"/>
    <m/>
    <n v="0"/>
    <n v="0"/>
    <n v="7"/>
    <n v="7"/>
    <n v="0.63636363636363635"/>
    <n v="0"/>
    <n v="3"/>
    <n v="1"/>
    <n v="11"/>
    <n v="0"/>
    <n v="11"/>
    <n v="40.809434240000002"/>
    <n v="-73.919624499999998"/>
  </r>
  <r>
    <x v="1"/>
    <x v="0"/>
    <x v="0"/>
    <d v="2017-03-29T00:00:00"/>
    <n v="2017.3"/>
    <n v="0"/>
    <n v="0"/>
    <n v="6"/>
    <n v="6"/>
    <n v="1"/>
    <n v="0"/>
    <n v="0"/>
    <n v="0"/>
    <n v="6"/>
    <n v="0"/>
    <n v="6"/>
    <n v="40.817375929999997"/>
    <n v="-73.900098479999997"/>
  </r>
  <r>
    <x v="3"/>
    <x v="0"/>
    <x v="1"/>
    <n v="0"/>
    <m/>
    <n v="0"/>
    <n v="3"/>
    <n v="8"/>
    <n v="11"/>
    <n v="1"/>
    <n v="0"/>
    <n v="0"/>
    <n v="0"/>
    <n v="11"/>
    <n v="0"/>
    <n v="11"/>
    <n v="40.832376199999999"/>
    <n v="-73.910609679999993"/>
  </r>
  <r>
    <x v="1"/>
    <x v="0"/>
    <x v="0"/>
    <d v="2017-03-29T00:00:00"/>
    <n v="2017.3"/>
    <n v="0"/>
    <n v="0"/>
    <n v="7"/>
    <n v="7"/>
    <n v="1"/>
    <n v="0"/>
    <n v="0"/>
    <n v="0"/>
    <n v="7"/>
    <n v="0"/>
    <n v="7"/>
    <n v="40.83234805"/>
    <n v="-73.896624979999999"/>
  </r>
  <r>
    <x v="1"/>
    <x v="0"/>
    <x v="0"/>
    <d v="2017-03-29T00:00:00"/>
    <n v="2017.3"/>
    <n v="0"/>
    <n v="0"/>
    <n v="7"/>
    <n v="7"/>
    <n v="1"/>
    <n v="0"/>
    <n v="0"/>
    <n v="0"/>
    <n v="7"/>
    <n v="0"/>
    <n v="7"/>
    <n v="40.854778600000003"/>
    <n v="-73.914346249999994"/>
  </r>
  <r>
    <x v="3"/>
    <x v="0"/>
    <x v="1"/>
    <n v="0"/>
    <m/>
    <n v="2"/>
    <n v="7"/>
    <n v="2"/>
    <n v="11"/>
    <n v="1"/>
    <n v="0"/>
    <n v="0"/>
    <n v="0"/>
    <n v="11"/>
    <n v="0"/>
    <n v="11"/>
    <n v="40.85443351"/>
    <n v="-73.911682560000003"/>
  </r>
  <r>
    <x v="1"/>
    <x v="0"/>
    <x v="0"/>
    <d v="2017-03-29T00:00:00"/>
    <n v="2017.3"/>
    <n v="0"/>
    <n v="0"/>
    <n v="8"/>
    <n v="8"/>
    <n v="1"/>
    <n v="0"/>
    <n v="0"/>
    <n v="0"/>
    <n v="8"/>
    <n v="0"/>
    <n v="8"/>
    <n v="40.86578351"/>
    <n v="-73.893008179999995"/>
  </r>
  <r>
    <x v="1"/>
    <x v="0"/>
    <x v="0"/>
    <d v="2017-03-29T00:00:00"/>
    <n v="2017.3"/>
    <n v="0"/>
    <n v="0"/>
    <n v="8"/>
    <n v="8"/>
    <n v="1"/>
    <n v="0"/>
    <n v="0"/>
    <n v="0"/>
    <n v="8"/>
    <n v="0"/>
    <n v="8"/>
    <n v="40.866181310000002"/>
    <n v="-73.892812300000003"/>
  </r>
  <r>
    <x v="1"/>
    <x v="0"/>
    <x v="1"/>
    <n v="0"/>
    <m/>
    <n v="2"/>
    <n v="8"/>
    <n v="1"/>
    <n v="11"/>
    <n v="1"/>
    <n v="0"/>
    <n v="0"/>
    <n v="0"/>
    <n v="11"/>
    <n v="0"/>
    <n v="11"/>
    <n v="40.658185930000002"/>
    <n v="-73.9584689"/>
  </r>
  <r>
    <x v="1"/>
    <x v="0"/>
    <x v="1"/>
    <n v="0"/>
    <m/>
    <n v="11"/>
    <n v="0"/>
    <n v="0"/>
    <n v="11"/>
    <n v="1"/>
    <n v="0"/>
    <n v="0"/>
    <n v="0"/>
    <n v="11"/>
    <n v="0"/>
    <n v="11"/>
    <n v="40.68299631"/>
    <n v="-73.946079260000005"/>
  </r>
  <r>
    <x v="1"/>
    <x v="0"/>
    <x v="1"/>
    <n v="0"/>
    <m/>
    <n v="2"/>
    <n v="8"/>
    <n v="0"/>
    <n v="10"/>
    <n v="0.90909090909090906"/>
    <n v="0"/>
    <n v="0"/>
    <n v="1"/>
    <n v="11"/>
    <n v="0"/>
    <n v="11"/>
    <n v="40.683081510000001"/>
    <n v="-73.981153860000006"/>
  </r>
  <r>
    <x v="1"/>
    <x v="0"/>
    <x v="0"/>
    <d v="2017-03-29T00:00:00"/>
    <n v="2017.3"/>
    <n v="0"/>
    <n v="0"/>
    <n v="8"/>
    <n v="8"/>
    <n v="1"/>
    <n v="0"/>
    <n v="0"/>
    <n v="0"/>
    <n v="8"/>
    <n v="0"/>
    <n v="8"/>
    <n v="40.663494180000001"/>
    <n v="-73.910140339999998"/>
  </r>
  <r>
    <x v="1"/>
    <x v="0"/>
    <x v="0"/>
    <d v="2017-03-29T00:00:00"/>
    <n v="2017.3"/>
    <n v="0"/>
    <n v="0"/>
    <n v="12"/>
    <n v="12"/>
    <n v="1"/>
    <n v="0"/>
    <n v="0"/>
    <n v="0"/>
    <n v="12"/>
    <n v="0"/>
    <n v="12"/>
    <n v="40.69193353"/>
    <n v="-73.946587690000001"/>
  </r>
  <r>
    <x v="1"/>
    <x v="0"/>
    <x v="1"/>
    <n v="0"/>
    <m/>
    <n v="2"/>
    <n v="6"/>
    <n v="3"/>
    <n v="11"/>
    <n v="1"/>
    <n v="0"/>
    <n v="0"/>
    <n v="0"/>
    <n v="11"/>
    <n v="0"/>
    <n v="11"/>
    <n v="40.658301729999998"/>
    <n v="-73.914630959999997"/>
  </r>
  <r>
    <x v="1"/>
    <x v="0"/>
    <x v="0"/>
    <d v="2017-03-29T00:00:00"/>
    <n v="2017.3"/>
    <n v="0"/>
    <n v="0"/>
    <n v="18"/>
    <n v="18"/>
    <n v="1"/>
    <n v="0"/>
    <n v="0"/>
    <n v="0"/>
    <n v="18"/>
    <n v="0"/>
    <n v="18"/>
    <n v="40.688827179999997"/>
    <n v="-73.927818130000006"/>
  </r>
  <r>
    <x v="1"/>
    <x v="0"/>
    <x v="0"/>
    <d v="2017-03-29T00:00:00"/>
    <n v="2017.3"/>
    <n v="0"/>
    <n v="0"/>
    <n v="20"/>
    <n v="20"/>
    <n v="1"/>
    <n v="0"/>
    <n v="0"/>
    <n v="0"/>
    <n v="20"/>
    <n v="0"/>
    <n v="20"/>
    <n v="40.68696619"/>
    <n v="-73.954618069999995"/>
  </r>
  <r>
    <x v="1"/>
    <x v="0"/>
    <x v="1"/>
    <n v="0"/>
    <m/>
    <n v="0"/>
    <n v="10"/>
    <n v="1"/>
    <n v="11"/>
    <n v="1"/>
    <n v="0"/>
    <n v="0"/>
    <n v="0"/>
    <n v="11"/>
    <n v="0"/>
    <n v="11"/>
    <n v="40.668425360000001"/>
    <n v="-73.923705569999996"/>
  </r>
  <r>
    <x v="1"/>
    <x v="0"/>
    <x v="0"/>
    <d v="2017-03-29T00:00:00"/>
    <n v="2017.3"/>
    <n v="0"/>
    <n v="0"/>
    <n v="36"/>
    <n v="36"/>
    <n v="1"/>
    <n v="0"/>
    <n v="0"/>
    <n v="0"/>
    <n v="36"/>
    <n v="0"/>
    <n v="36"/>
    <n v="40.813400680000001"/>
    <n v="-73.943217200000007"/>
  </r>
  <r>
    <x v="4"/>
    <x v="0"/>
    <x v="1"/>
    <n v="0"/>
    <m/>
    <n v="0"/>
    <n v="2"/>
    <n v="9"/>
    <n v="11"/>
    <n v="1"/>
    <n v="0"/>
    <n v="0"/>
    <n v="0"/>
    <n v="11"/>
    <n v="0"/>
    <n v="11"/>
    <n v="40.816838879999999"/>
    <n v="-73.941364519999993"/>
  </r>
  <r>
    <x v="1"/>
    <x v="1"/>
    <x v="0"/>
    <d v="2017-03-30T00:00:00"/>
    <n v="2017.3"/>
    <n v="0"/>
    <n v="0"/>
    <n v="4"/>
    <n v="4"/>
    <n v="1"/>
    <n v="0"/>
    <n v="0"/>
    <n v="0"/>
    <n v="4"/>
    <n v="0"/>
    <n v="4"/>
    <n v="40.72568502"/>
    <n v="-73.97709381"/>
  </r>
  <r>
    <x v="4"/>
    <x v="1"/>
    <x v="0"/>
    <d v="2017-03-30T00:00:00"/>
    <n v="2017.3"/>
    <n v="0"/>
    <n v="0"/>
    <n v="22"/>
    <n v="22"/>
    <n v="0.39285714285714285"/>
    <n v="0"/>
    <n v="0"/>
    <n v="0"/>
    <n v="22"/>
    <n v="0"/>
    <n v="56"/>
    <n v="40.729605479999996"/>
    <n v="-73.982547839999995"/>
  </r>
  <r>
    <x v="4"/>
    <x v="0"/>
    <x v="1"/>
    <n v="0"/>
    <m/>
    <n v="0"/>
    <n v="5"/>
    <n v="5"/>
    <n v="10"/>
    <n v="0.90909090909090906"/>
    <n v="0"/>
    <n v="0"/>
    <n v="1"/>
    <n v="11"/>
    <n v="0"/>
    <n v="11"/>
    <n v="40.795357350000003"/>
    <n v="-73.933853209999995"/>
  </r>
  <r>
    <x v="3"/>
    <x v="1"/>
    <x v="0"/>
    <d v="2017-03-31T00:00:00"/>
    <n v="2017.3"/>
    <n v="0"/>
    <n v="12"/>
    <n v="45"/>
    <n v="57"/>
    <n v="0.98275862068965514"/>
    <n v="0"/>
    <n v="0"/>
    <n v="1"/>
    <n v="58"/>
    <n v="0"/>
    <n v="58"/>
    <n v="40.80674784"/>
    <n v="-73.949938020000005"/>
  </r>
  <r>
    <x v="4"/>
    <x v="0"/>
    <x v="1"/>
    <n v="0"/>
    <m/>
    <n v="0"/>
    <n v="8"/>
    <n v="2"/>
    <n v="10"/>
    <n v="0.90909090909090906"/>
    <n v="0"/>
    <n v="0"/>
    <n v="1"/>
    <n v="11"/>
    <n v="0"/>
    <n v="11"/>
    <n v="40.797996830000002"/>
    <n v="-73.937061450000002"/>
  </r>
  <r>
    <x v="3"/>
    <x v="0"/>
    <x v="1"/>
    <n v="0"/>
    <m/>
    <n v="0"/>
    <n v="0"/>
    <n v="12"/>
    <n v="12"/>
    <n v="1"/>
    <n v="0"/>
    <n v="0"/>
    <n v="0"/>
    <n v="12"/>
    <n v="0"/>
    <n v="12"/>
    <n v="40.848677139999999"/>
    <n v="-73.914372180000001"/>
  </r>
  <r>
    <x v="3"/>
    <x v="0"/>
    <x v="1"/>
    <n v="0"/>
    <m/>
    <n v="0"/>
    <n v="0"/>
    <n v="0"/>
    <n v="0"/>
    <n v="0"/>
    <n v="12"/>
    <n v="0"/>
    <n v="0"/>
    <n v="12"/>
    <n v="0"/>
    <n v="12"/>
    <n v="40.831668380000004"/>
    <n v="-73.911022590000002"/>
  </r>
  <r>
    <x v="3"/>
    <x v="0"/>
    <x v="1"/>
    <n v="0"/>
    <m/>
    <n v="0"/>
    <n v="0"/>
    <n v="0"/>
    <n v="0"/>
    <n v="0"/>
    <n v="12"/>
    <n v="0"/>
    <n v="0"/>
    <n v="12"/>
    <n v="0"/>
    <n v="12"/>
    <n v="40.831926279999998"/>
    <n v="-73.910881309999994"/>
  </r>
  <r>
    <x v="3"/>
    <x v="0"/>
    <x v="1"/>
    <n v="0"/>
    <m/>
    <n v="4"/>
    <n v="5"/>
    <n v="3"/>
    <n v="12"/>
    <n v="1"/>
    <n v="0"/>
    <n v="0"/>
    <n v="0"/>
    <n v="12"/>
    <n v="0"/>
    <n v="12"/>
    <n v="40.832482390000003"/>
    <n v="-73.909518219999995"/>
  </r>
  <r>
    <x v="3"/>
    <x v="0"/>
    <x v="1"/>
    <n v="0"/>
    <m/>
    <n v="0"/>
    <n v="0"/>
    <n v="12"/>
    <n v="12"/>
    <n v="1"/>
    <n v="0"/>
    <n v="0"/>
    <n v="0"/>
    <n v="12"/>
    <n v="0"/>
    <n v="12"/>
    <n v="40.832870020000001"/>
    <n v="-73.894127130000001"/>
  </r>
  <r>
    <x v="3"/>
    <x v="0"/>
    <x v="0"/>
    <d v="2017-03-31T00:00:00"/>
    <n v="2017.3"/>
    <n v="0"/>
    <n v="0"/>
    <n v="2"/>
    <n v="2"/>
    <n v="1"/>
    <n v="0"/>
    <n v="0"/>
    <n v="0"/>
    <n v="0"/>
    <n v="2"/>
    <n v="2"/>
    <n v="40.681284460000001"/>
    <n v="-73.954474110000007"/>
  </r>
  <r>
    <x v="0"/>
    <x v="1"/>
    <x v="0"/>
    <d v="2017-04-04T00:00:00"/>
    <n v="2017.4"/>
    <n v="0"/>
    <n v="0"/>
    <n v="1"/>
    <n v="1"/>
    <n v="1"/>
    <n v="0"/>
    <n v="0"/>
    <n v="0"/>
    <n v="0"/>
    <n v="1"/>
    <n v="1"/>
    <n v="40.688650039999999"/>
    <n v="-73.977723130000001"/>
  </r>
  <r>
    <x v="0"/>
    <x v="1"/>
    <x v="0"/>
    <d v="2017-04-06T00:00:00"/>
    <n v="2017.4"/>
    <n v="0"/>
    <n v="1"/>
    <n v="0"/>
    <n v="1"/>
    <n v="1"/>
    <n v="0"/>
    <n v="0"/>
    <n v="0"/>
    <n v="0"/>
    <n v="1"/>
    <n v="1"/>
    <n v="40.686204170000003"/>
    <n v="-73.957294020000006"/>
  </r>
  <r>
    <x v="1"/>
    <x v="0"/>
    <x v="1"/>
    <n v="0"/>
    <m/>
    <n v="0"/>
    <n v="6"/>
    <n v="5"/>
    <n v="11"/>
    <n v="0.91666666666666663"/>
    <n v="1"/>
    <n v="0"/>
    <n v="0"/>
    <n v="12"/>
    <n v="0"/>
    <n v="12"/>
    <n v="40.675043850000002"/>
    <n v="-73.93887909"/>
  </r>
  <r>
    <x v="2"/>
    <x v="1"/>
    <x v="0"/>
    <d v="2017-04-06T00:00:00"/>
    <n v="2017.4"/>
    <n v="0"/>
    <n v="0"/>
    <n v="1"/>
    <n v="1"/>
    <n v="1"/>
    <n v="0"/>
    <n v="0"/>
    <n v="0"/>
    <n v="0"/>
    <n v="1"/>
    <n v="1"/>
    <n v="40.658005160000002"/>
    <n v="-73.907365299999995"/>
  </r>
  <r>
    <x v="3"/>
    <x v="1"/>
    <x v="0"/>
    <d v="2017-04-07T00:00:00"/>
    <n v="2017.4"/>
    <n v="0"/>
    <n v="0"/>
    <n v="1"/>
    <n v="1"/>
    <n v="1"/>
    <n v="0"/>
    <n v="0"/>
    <n v="0"/>
    <n v="0"/>
    <n v="1"/>
    <n v="1"/>
    <n v="40.6580352"/>
    <n v="-73.907181449999996"/>
  </r>
  <r>
    <x v="2"/>
    <x v="1"/>
    <x v="0"/>
    <d v="2017-04-07T00:00:00"/>
    <n v="2017.4"/>
    <n v="0"/>
    <n v="0"/>
    <n v="1"/>
    <n v="1"/>
    <n v="1"/>
    <n v="0"/>
    <n v="0"/>
    <n v="0"/>
    <n v="0"/>
    <n v="1"/>
    <n v="1"/>
    <n v="40.65938835"/>
    <n v="-73.907139920000006"/>
  </r>
  <r>
    <x v="3"/>
    <x v="0"/>
    <x v="0"/>
    <d v="2017-04-07T00:00:00"/>
    <n v="2017.4"/>
    <n v="0"/>
    <n v="0"/>
    <n v="126"/>
    <n v="126"/>
    <n v="0.99212598425196852"/>
    <n v="0"/>
    <n v="0"/>
    <n v="1"/>
    <n v="127"/>
    <n v="0"/>
    <n v="127"/>
    <n v="40.658312170000002"/>
    <n v="-73.906863889999997"/>
  </r>
  <r>
    <x v="3"/>
    <x v="1"/>
    <x v="0"/>
    <d v="2017-04-12T00:00:00"/>
    <n v="2017.4"/>
    <n v="0"/>
    <n v="28"/>
    <n v="107"/>
    <n v="135"/>
    <n v="0.99264705882352944"/>
    <n v="0"/>
    <n v="0"/>
    <n v="1"/>
    <n v="136"/>
    <n v="0"/>
    <n v="136"/>
    <n v="40.706703580000003"/>
    <n v="-73.941868959999994"/>
  </r>
  <r>
    <x v="0"/>
    <x v="1"/>
    <x v="0"/>
    <d v="2017-04-13T00:00:00"/>
    <n v="2017.4"/>
    <n v="0"/>
    <n v="0"/>
    <n v="1"/>
    <n v="1"/>
    <n v="1"/>
    <n v="0"/>
    <n v="0"/>
    <n v="0"/>
    <n v="0"/>
    <n v="1"/>
    <n v="1"/>
    <n v="40.659520620000002"/>
    <n v="-73.907784899999996"/>
  </r>
  <r>
    <x v="1"/>
    <x v="1"/>
    <x v="0"/>
    <d v="2017-04-13T00:00:00"/>
    <n v="2017.4"/>
    <n v="0"/>
    <n v="15"/>
    <n v="90"/>
    <n v="105"/>
    <n v="0.3511705685618729"/>
    <n v="0"/>
    <n v="193"/>
    <n v="1"/>
    <n v="299"/>
    <n v="0"/>
    <n v="299"/>
    <n v="40.659542449999996"/>
    <n v="-73.907633489999995"/>
  </r>
  <r>
    <x v="4"/>
    <x v="0"/>
    <x v="0"/>
    <d v="2017-04-13T00:00:00"/>
    <n v="2017.4"/>
    <n v="0"/>
    <n v="0"/>
    <n v="8"/>
    <n v="8"/>
    <n v="1"/>
    <n v="0"/>
    <n v="0"/>
    <n v="0"/>
    <n v="8"/>
    <n v="0"/>
    <n v="8"/>
    <n v="40.65938835"/>
    <n v="-73.907139920000006"/>
  </r>
  <r>
    <x v="3"/>
    <x v="1"/>
    <x v="0"/>
    <d v="2017-04-17T00:00:00"/>
    <n v="2017.4"/>
    <n v="0"/>
    <n v="52"/>
    <n v="6"/>
    <n v="58"/>
    <n v="0.78378378378378377"/>
    <n v="15"/>
    <n v="0"/>
    <n v="1"/>
    <n v="74"/>
    <n v="0"/>
    <n v="74"/>
    <n v="40.658312170000002"/>
    <n v="-73.906863889999997"/>
  </r>
  <r>
    <x v="2"/>
    <x v="1"/>
    <x v="0"/>
    <d v="2017-04-19T00:00:00"/>
    <n v="2017.4"/>
    <n v="0"/>
    <n v="0"/>
    <n v="1"/>
    <n v="1"/>
    <n v="1"/>
    <n v="0"/>
    <n v="0"/>
    <n v="0"/>
    <n v="0"/>
    <n v="1"/>
    <n v="1"/>
    <n v="40.683758089999998"/>
    <n v="-73.963864939999993"/>
  </r>
  <r>
    <x v="4"/>
    <x v="1"/>
    <x v="0"/>
    <d v="2017-04-19T00:00:00"/>
    <n v="2017.4"/>
    <n v="0"/>
    <n v="11"/>
    <n v="0"/>
    <n v="11"/>
    <n v="0.20370370370370369"/>
    <n v="0"/>
    <n v="42"/>
    <n v="1"/>
    <n v="54"/>
    <n v="0"/>
    <n v="54"/>
    <n v="40.659684419999998"/>
    <n v="-73.906692579999998"/>
  </r>
  <r>
    <x v="2"/>
    <x v="1"/>
    <x v="0"/>
    <d v="2017-04-21T00:00:00"/>
    <n v="2017.4"/>
    <n v="0"/>
    <n v="0"/>
    <n v="0"/>
    <n v="0"/>
    <n v="0"/>
    <n v="1"/>
    <n v="0"/>
    <n v="0"/>
    <n v="0"/>
    <n v="1"/>
    <n v="1"/>
    <n v="40.65970626"/>
    <n v="-73.906548380000004"/>
  </r>
  <r>
    <x v="1"/>
    <x v="1"/>
    <x v="0"/>
    <d v="2017-04-26T00:00:00"/>
    <n v="2017.4"/>
    <n v="0"/>
    <n v="1"/>
    <n v="25"/>
    <n v="26"/>
    <n v="0.96296296296296291"/>
    <n v="0"/>
    <n v="0"/>
    <n v="1"/>
    <n v="27"/>
    <n v="0"/>
    <n v="27"/>
    <n v="40.684647869999999"/>
    <n v="-73.929391100000004"/>
  </r>
  <r>
    <x v="1"/>
    <x v="0"/>
    <x v="1"/>
    <n v="0"/>
    <m/>
    <n v="0"/>
    <n v="12"/>
    <n v="0"/>
    <n v="12"/>
    <n v="1"/>
    <n v="0"/>
    <n v="0"/>
    <n v="0"/>
    <n v="12"/>
    <n v="0"/>
    <n v="12"/>
    <n v="40.678250319999997"/>
    <n v="-73.967184779999997"/>
  </r>
  <r>
    <x v="1"/>
    <x v="0"/>
    <x v="1"/>
    <n v="0"/>
    <m/>
    <n v="0"/>
    <n v="7"/>
    <n v="5"/>
    <n v="12"/>
    <n v="1"/>
    <n v="0"/>
    <n v="0"/>
    <n v="0"/>
    <n v="12"/>
    <n v="0"/>
    <n v="12"/>
    <n v="40.681514190000001"/>
    <n v="-73.926362229999995"/>
  </r>
  <r>
    <x v="1"/>
    <x v="1"/>
    <x v="0"/>
    <d v="2017-04-26T00:00:00"/>
    <n v="2017.4"/>
    <n v="0"/>
    <n v="1"/>
    <n v="30"/>
    <n v="31"/>
    <n v="1"/>
    <n v="0"/>
    <n v="0"/>
    <n v="0"/>
    <n v="31"/>
    <n v="0"/>
    <n v="31"/>
    <n v="40.645464830000002"/>
    <n v="-74.015462639999996"/>
  </r>
  <r>
    <x v="1"/>
    <x v="0"/>
    <x v="0"/>
    <d v="2017-04-26T00:00:00"/>
    <n v="2017.4"/>
    <n v="0"/>
    <n v="26"/>
    <n v="6"/>
    <n v="32"/>
    <n v="0.96969696969696972"/>
    <n v="0"/>
    <n v="0"/>
    <n v="1"/>
    <n v="33"/>
    <n v="0"/>
    <n v="33"/>
    <n v="40.673577989999998"/>
    <n v="-73.916763610000004"/>
  </r>
  <r>
    <x v="4"/>
    <x v="0"/>
    <x v="0"/>
    <d v="2017-04-27T00:00:00"/>
    <n v="2017.4"/>
    <n v="29"/>
    <n v="36"/>
    <n v="27"/>
    <n v="92"/>
    <n v="0.4946236559139785"/>
    <n v="29"/>
    <n v="30"/>
    <n v="0"/>
    <n v="0"/>
    <n v="151"/>
    <n v="186"/>
    <n v="40.67137159"/>
    <n v="-73.888114560000005"/>
  </r>
  <r>
    <x v="4"/>
    <x v="0"/>
    <x v="0"/>
    <d v="2017-04-27T00:00:00"/>
    <n v="2017.4"/>
    <n v="21"/>
    <n v="23"/>
    <n v="31"/>
    <n v="75"/>
    <n v="0.40322580645161288"/>
    <n v="40"/>
    <n v="30"/>
    <n v="0"/>
    <n v="0"/>
    <n v="145"/>
    <n v="186"/>
    <n v="40.671182160000001"/>
    <n v="-73.888064409999998"/>
  </r>
  <r>
    <x v="4"/>
    <x v="0"/>
    <x v="0"/>
    <d v="2017-04-27T00:00:00"/>
    <n v="2017.4"/>
    <n v="27"/>
    <n v="24"/>
    <n v="19"/>
    <n v="70"/>
    <n v="0.37634408602150538"/>
    <n v="41"/>
    <n v="28"/>
    <n v="0"/>
    <n v="0"/>
    <n v="139"/>
    <n v="186"/>
    <n v="40.670992720000001"/>
    <n v="-73.888017869999999"/>
  </r>
  <r>
    <x v="4"/>
    <x v="0"/>
    <x v="0"/>
    <d v="2017-04-27T00:00:00"/>
    <n v="2017.4"/>
    <n v="25"/>
    <n v="20"/>
    <n v="18"/>
    <n v="63"/>
    <n v="0.33870967741935482"/>
    <n v="37"/>
    <n v="36"/>
    <n v="0"/>
    <n v="0"/>
    <n v="136"/>
    <n v="186"/>
    <n v="40.661328109999999"/>
    <n v="-73.909588189999994"/>
  </r>
  <r>
    <x v="4"/>
    <x v="0"/>
    <x v="0"/>
    <d v="2017-04-27T00:00:00"/>
    <n v="2017.4"/>
    <n v="27"/>
    <n v="28"/>
    <n v="37"/>
    <n v="92"/>
    <n v="0.4946236559139785"/>
    <n v="36"/>
    <n v="28"/>
    <n v="0"/>
    <n v="0"/>
    <n v="156"/>
    <n v="186"/>
    <n v="40.669935700000003"/>
    <n v="-73.887724050000003"/>
  </r>
  <r>
    <x v="4"/>
    <x v="0"/>
    <x v="0"/>
    <d v="2017-04-27T00:00:00"/>
    <n v="2017.4"/>
    <n v="58"/>
    <n v="49"/>
    <n v="60"/>
    <n v="167"/>
    <n v="0.4417989417989418"/>
    <n v="69"/>
    <n v="58"/>
    <n v="0"/>
    <n v="0"/>
    <n v="294"/>
    <n v="378"/>
    <n v="40.669856099999997"/>
    <n v="-73.887724180000006"/>
  </r>
  <r>
    <x v="4"/>
    <x v="0"/>
    <x v="0"/>
    <d v="2017-04-27T00:00:00"/>
    <n v="2017.4"/>
    <n v="45"/>
    <n v="48"/>
    <n v="60"/>
    <n v="153"/>
    <n v="0.40476190476190477"/>
    <n v="71"/>
    <n v="65"/>
    <n v="0"/>
    <n v="0"/>
    <n v="289"/>
    <n v="378"/>
    <n v="40.669749000000003"/>
    <n v="-73.887673890000002"/>
  </r>
  <r>
    <x v="4"/>
    <x v="0"/>
    <x v="0"/>
    <d v="2017-04-27T00:00:00"/>
    <n v="2017.4"/>
    <n v="57"/>
    <n v="53"/>
    <n v="51"/>
    <n v="161"/>
    <n v="0.42592592592592593"/>
    <n v="75"/>
    <n v="65"/>
    <n v="0"/>
    <n v="0"/>
    <n v="301"/>
    <n v="378"/>
    <n v="40.669672149999997"/>
    <n v="-73.887677629999999"/>
  </r>
  <r>
    <x v="4"/>
    <x v="0"/>
    <x v="0"/>
    <d v="2017-04-27T00:00:00"/>
    <n v="2017.4"/>
    <n v="65"/>
    <n v="50"/>
    <n v="41"/>
    <n v="156"/>
    <n v="0.41269841269841268"/>
    <n v="76"/>
    <n v="63"/>
    <n v="0"/>
    <n v="0"/>
    <n v="295"/>
    <n v="378"/>
    <n v="40.669565059999996"/>
    <n v="-73.887627339999995"/>
  </r>
  <r>
    <x v="4"/>
    <x v="0"/>
    <x v="0"/>
    <d v="2017-04-27T00:00:00"/>
    <n v="2017.4"/>
    <n v="70"/>
    <n v="49"/>
    <n v="44"/>
    <n v="163"/>
    <n v="0.43121693121693122"/>
    <n v="68"/>
    <n v="52"/>
    <n v="0"/>
    <n v="0"/>
    <n v="283"/>
    <n v="378"/>
    <n v="40.669485459999997"/>
    <n v="-73.887631080000006"/>
  </r>
  <r>
    <x v="2"/>
    <x v="1"/>
    <x v="0"/>
    <d v="2017-04-28T00:00:00"/>
    <n v="2017.4"/>
    <n v="0"/>
    <n v="0"/>
    <n v="1"/>
    <n v="1"/>
    <n v="1"/>
    <n v="0"/>
    <n v="0"/>
    <n v="0"/>
    <n v="0"/>
    <n v="1"/>
    <n v="1"/>
    <n v="40.659264030000003"/>
    <n v="-73.906156129999999"/>
  </r>
  <r>
    <x v="4"/>
    <x v="0"/>
    <x v="0"/>
    <d v="2017-05-01T00:00:00"/>
    <n v="2017.5"/>
    <n v="0"/>
    <n v="69"/>
    <n v="0"/>
    <n v="69"/>
    <n v="1"/>
    <n v="0"/>
    <n v="0"/>
    <n v="0"/>
    <n v="69"/>
    <n v="0"/>
    <n v="69"/>
    <n v="40.659080099999997"/>
    <n v="-73.906109540000003"/>
  </r>
  <r>
    <x v="0"/>
    <x v="1"/>
    <x v="0"/>
    <d v="2017-05-02T00:00:00"/>
    <n v="2017.5"/>
    <n v="0"/>
    <n v="0"/>
    <n v="1"/>
    <n v="1"/>
    <n v="1"/>
    <n v="0"/>
    <n v="0"/>
    <n v="0"/>
    <n v="0"/>
    <n v="1"/>
    <n v="1"/>
    <n v="40.68553232"/>
    <n v="-73.930428599999999"/>
  </r>
  <r>
    <x v="1"/>
    <x v="0"/>
    <x v="1"/>
    <n v="0"/>
    <m/>
    <n v="6"/>
    <n v="0"/>
    <n v="6"/>
    <n v="12"/>
    <n v="1"/>
    <n v="0"/>
    <n v="0"/>
    <n v="0"/>
    <n v="12"/>
    <n v="0"/>
    <n v="12"/>
    <n v="40.673994659999998"/>
    <n v="-73.963041070000003"/>
  </r>
  <r>
    <x v="3"/>
    <x v="0"/>
    <x v="0"/>
    <d v="2017-05-02T00:00:00"/>
    <n v="2017.5"/>
    <n v="0"/>
    <n v="6"/>
    <n v="17"/>
    <n v="23"/>
    <n v="0.76666666666666672"/>
    <n v="6"/>
    <n v="0"/>
    <n v="1"/>
    <n v="30"/>
    <n v="0"/>
    <n v="30"/>
    <n v="40.670389129999997"/>
    <n v="-73.88828925"/>
  </r>
  <r>
    <x v="2"/>
    <x v="1"/>
    <x v="0"/>
    <d v="2017-05-03T00:00:00"/>
    <n v="2017.5"/>
    <n v="0"/>
    <n v="0"/>
    <n v="1"/>
    <n v="1"/>
    <n v="1"/>
    <n v="0"/>
    <n v="0"/>
    <n v="0"/>
    <n v="0"/>
    <n v="1"/>
    <n v="1"/>
    <n v="40.668851789999998"/>
    <n v="-73.888017860000005"/>
  </r>
  <r>
    <x v="1"/>
    <x v="1"/>
    <x v="0"/>
    <d v="2017-05-03T00:00:00"/>
    <n v="2017.5"/>
    <n v="0"/>
    <n v="0"/>
    <n v="0"/>
    <n v="0"/>
    <n v="0"/>
    <n v="3"/>
    <n v="0"/>
    <n v="0"/>
    <n v="2"/>
    <n v="1"/>
    <n v="3"/>
    <n v="40.670432769999998"/>
    <n v="-73.888000779999999"/>
  </r>
  <r>
    <x v="1"/>
    <x v="1"/>
    <x v="0"/>
    <d v="2017-05-03T00:00:00"/>
    <n v="2017.5"/>
    <n v="0"/>
    <n v="0"/>
    <n v="0"/>
    <n v="0"/>
    <n v="0"/>
    <n v="0"/>
    <n v="3"/>
    <n v="0"/>
    <n v="2"/>
    <n v="1"/>
    <n v="3"/>
    <n v="40.668895429999999"/>
    <n v="-73.887733010000005"/>
  </r>
  <r>
    <x v="1"/>
    <x v="0"/>
    <x v="0"/>
    <d v="2017-05-03T00:00:00"/>
    <n v="2017.5"/>
    <n v="0"/>
    <n v="2"/>
    <n v="4"/>
    <n v="6"/>
    <n v="1"/>
    <n v="0"/>
    <n v="0"/>
    <n v="0"/>
    <n v="6"/>
    <n v="0"/>
    <n v="6"/>
    <n v="40.67050639"/>
    <n v="-73.887499579999997"/>
  </r>
  <r>
    <x v="1"/>
    <x v="0"/>
    <x v="0"/>
    <d v="2017-05-03T00:00:00"/>
    <n v="2017.5"/>
    <n v="0"/>
    <n v="0"/>
    <n v="181"/>
    <n v="181"/>
    <n v="0.99450549450549453"/>
    <n v="0"/>
    <n v="0"/>
    <n v="1"/>
    <n v="182"/>
    <n v="0"/>
    <n v="182"/>
    <n v="40.659026730000001"/>
    <n v="-73.908005439999997"/>
  </r>
  <r>
    <x v="1"/>
    <x v="1"/>
    <x v="0"/>
    <d v="2017-05-04T00:00:00"/>
    <n v="2017.5"/>
    <n v="0"/>
    <n v="0"/>
    <n v="0"/>
    <n v="0"/>
    <n v="0"/>
    <n v="1"/>
    <n v="2"/>
    <n v="0"/>
    <n v="2"/>
    <n v="1"/>
    <n v="3"/>
    <n v="40.668971790000001"/>
    <n v="-73.887228210000004"/>
  </r>
  <r>
    <x v="1"/>
    <x v="1"/>
    <x v="0"/>
    <d v="2017-05-04T00:00:00"/>
    <n v="2017.5"/>
    <n v="0"/>
    <n v="0"/>
    <n v="0"/>
    <n v="0"/>
    <n v="0"/>
    <n v="3"/>
    <n v="0"/>
    <n v="0"/>
    <n v="2"/>
    <n v="1"/>
    <n v="3"/>
    <n v="40.670550030000001"/>
    <n v="-73.887214729999997"/>
  </r>
  <r>
    <x v="0"/>
    <x v="1"/>
    <x v="0"/>
    <d v="2017-05-05T00:00:00"/>
    <n v="2017.5"/>
    <n v="0"/>
    <n v="0"/>
    <n v="1"/>
    <n v="1"/>
    <n v="1"/>
    <n v="0"/>
    <n v="0"/>
    <n v="0"/>
    <n v="0"/>
    <n v="1"/>
    <n v="1"/>
    <n v="40.658840050000002"/>
    <n v="-73.907955240000007"/>
  </r>
  <r>
    <x v="1"/>
    <x v="0"/>
    <x v="0"/>
    <d v="2017-05-05T00:00:00"/>
    <n v="2017.5"/>
    <n v="0"/>
    <n v="1"/>
    <n v="5"/>
    <n v="6"/>
    <n v="1"/>
    <n v="0"/>
    <n v="0"/>
    <n v="0"/>
    <n v="6"/>
    <n v="0"/>
    <n v="6"/>
    <n v="40.669012690000002"/>
    <n v="-73.886943360000004"/>
  </r>
  <r>
    <x v="2"/>
    <x v="1"/>
    <x v="0"/>
    <d v="2017-05-09T00:00:00"/>
    <n v="2017.5"/>
    <n v="0"/>
    <n v="0"/>
    <n v="0"/>
    <n v="0"/>
    <n v="0"/>
    <n v="1"/>
    <n v="0"/>
    <n v="0"/>
    <n v="0"/>
    <n v="1"/>
    <n v="1"/>
    <n v="40.658656110000003"/>
    <n v="-73.907908640000002"/>
  </r>
  <r>
    <x v="1"/>
    <x v="0"/>
    <x v="1"/>
    <n v="0"/>
    <m/>
    <n v="0"/>
    <n v="10"/>
    <n v="2"/>
    <n v="12"/>
    <n v="1"/>
    <n v="0"/>
    <n v="0"/>
    <n v="0"/>
    <n v="12"/>
    <n v="0"/>
    <n v="12"/>
    <n v="40.676175120000003"/>
    <n v="-73.951268999999996"/>
  </r>
  <r>
    <x v="1"/>
    <x v="0"/>
    <x v="1"/>
    <n v="0"/>
    <m/>
    <n v="0"/>
    <n v="1"/>
    <n v="10"/>
    <n v="11"/>
    <n v="0.91666666666666663"/>
    <n v="0"/>
    <n v="1"/>
    <n v="0"/>
    <n v="12"/>
    <n v="0"/>
    <n v="12"/>
    <n v="40.668693959999999"/>
    <n v="-73.91910919"/>
  </r>
  <r>
    <x v="1"/>
    <x v="0"/>
    <x v="1"/>
    <n v="0"/>
    <m/>
    <n v="0"/>
    <n v="0"/>
    <n v="10"/>
    <n v="10"/>
    <n v="0.83333333333333337"/>
    <n v="0"/>
    <n v="2"/>
    <n v="0"/>
    <n v="12"/>
    <n v="0"/>
    <n v="12"/>
    <n v="40.66973711"/>
    <n v="-73.91930619"/>
  </r>
  <r>
    <x v="1"/>
    <x v="0"/>
    <x v="1"/>
    <n v="0"/>
    <m/>
    <n v="0"/>
    <n v="4"/>
    <n v="8"/>
    <n v="12"/>
    <n v="1"/>
    <n v="0"/>
    <n v="0"/>
    <n v="0"/>
    <n v="12"/>
    <n v="0"/>
    <n v="12"/>
    <n v="40.678202990000003"/>
    <n v="-73.909568910000004"/>
  </r>
  <r>
    <x v="1"/>
    <x v="1"/>
    <x v="0"/>
    <d v="2017-05-09T00:00:00"/>
    <n v="2017.5"/>
    <n v="0"/>
    <n v="0"/>
    <n v="11"/>
    <n v="11"/>
    <n v="0.22916666666666666"/>
    <n v="0"/>
    <n v="0"/>
    <n v="0"/>
    <n v="0"/>
    <n v="11"/>
    <n v="48"/>
    <n v="40.805309430000001"/>
    <n v="-73.949548989999997"/>
  </r>
  <r>
    <x v="4"/>
    <x v="0"/>
    <x v="1"/>
    <n v="0"/>
    <m/>
    <n v="0"/>
    <n v="0"/>
    <n v="12"/>
    <n v="12"/>
    <n v="1"/>
    <n v="0"/>
    <n v="0"/>
    <n v="0"/>
    <n v="0"/>
    <n v="12"/>
    <n v="12"/>
    <n v="40.823232750000003"/>
    <n v="-73.938811619999996"/>
  </r>
  <r>
    <x v="1"/>
    <x v="1"/>
    <x v="0"/>
    <d v="2017-05-09T00:00:00"/>
    <n v="2017.5"/>
    <n v="0"/>
    <n v="10"/>
    <n v="67"/>
    <n v="77"/>
    <n v="0.7857142857142857"/>
    <n v="0"/>
    <n v="20"/>
    <n v="1"/>
    <n v="98"/>
    <n v="0"/>
    <n v="98"/>
    <n v="40.725095320000001"/>
    <n v="-73.979348889999997"/>
  </r>
  <r>
    <x v="2"/>
    <x v="1"/>
    <x v="0"/>
    <d v="2017-05-10T00:00:00"/>
    <n v="2017.5"/>
    <n v="0"/>
    <n v="0"/>
    <n v="1"/>
    <n v="1"/>
    <n v="1"/>
    <n v="0"/>
    <n v="0"/>
    <n v="0"/>
    <n v="0"/>
    <n v="1"/>
    <n v="1"/>
    <n v="40.821004619999997"/>
    <n v="-73.94543994"/>
  </r>
  <r>
    <x v="4"/>
    <x v="0"/>
    <x v="1"/>
    <n v="0"/>
    <m/>
    <n v="0"/>
    <n v="12"/>
    <n v="0"/>
    <n v="12"/>
    <n v="1"/>
    <n v="0"/>
    <n v="0"/>
    <n v="0"/>
    <n v="0"/>
    <n v="12"/>
    <n v="12"/>
    <n v="40.726324830000003"/>
    <n v="-73.978587250000004"/>
  </r>
  <r>
    <x v="3"/>
    <x v="1"/>
    <x v="0"/>
    <d v="2017-05-10T00:00:00"/>
    <n v="2017.5"/>
    <n v="49"/>
    <n v="0"/>
    <n v="114"/>
    <n v="163"/>
    <n v="0.99390243902439024"/>
    <n v="0"/>
    <n v="0"/>
    <n v="1"/>
    <n v="164"/>
    <n v="0"/>
    <n v="164"/>
    <n v="40.813273549999998"/>
    <n v="-73.941479650000005"/>
  </r>
  <r>
    <x v="4"/>
    <x v="0"/>
    <x v="0"/>
    <d v="2017-05-10T00:00:00"/>
    <n v="2017.5"/>
    <n v="0"/>
    <n v="0"/>
    <n v="4"/>
    <n v="4"/>
    <n v="1"/>
    <n v="0"/>
    <n v="0"/>
    <n v="0"/>
    <n v="4"/>
    <n v="0"/>
    <n v="4"/>
    <n v="40.825892850000002"/>
    <n v="-73.939694430000003"/>
  </r>
  <r>
    <x v="3"/>
    <x v="0"/>
    <x v="1"/>
    <n v="0"/>
    <m/>
    <n v="0"/>
    <n v="13"/>
    <n v="0"/>
    <n v="13"/>
    <n v="1"/>
    <n v="0"/>
    <n v="0"/>
    <n v="0"/>
    <n v="0"/>
    <n v="13"/>
    <n v="13"/>
    <n v="40.839480270000003"/>
    <n v="-73.923082949999994"/>
  </r>
  <r>
    <x v="3"/>
    <x v="0"/>
    <x v="1"/>
    <n v="0"/>
    <m/>
    <n v="1"/>
    <n v="12"/>
    <n v="0"/>
    <n v="13"/>
    <n v="1"/>
    <n v="0"/>
    <n v="0"/>
    <n v="0"/>
    <n v="3"/>
    <n v="10"/>
    <n v="13"/>
    <n v="40.831944890000003"/>
    <n v="-73.896983359999993"/>
  </r>
  <r>
    <x v="3"/>
    <x v="0"/>
    <x v="1"/>
    <n v="0"/>
    <m/>
    <n v="3"/>
    <n v="7"/>
    <n v="3"/>
    <n v="13"/>
    <n v="1"/>
    <n v="0"/>
    <n v="0"/>
    <n v="0"/>
    <n v="13"/>
    <n v="0"/>
    <n v="13"/>
    <n v="40.832686219999999"/>
    <n v="-73.910435809999996"/>
  </r>
  <r>
    <x v="1"/>
    <x v="0"/>
    <x v="1"/>
    <n v="0"/>
    <m/>
    <n v="2"/>
    <n v="8"/>
    <n v="3"/>
    <n v="13"/>
    <n v="1"/>
    <n v="0"/>
    <n v="0"/>
    <n v="0"/>
    <n v="13"/>
    <n v="0"/>
    <n v="13"/>
    <n v="40.690543699999999"/>
    <n v="-73.939095660000007"/>
  </r>
  <r>
    <x v="1"/>
    <x v="0"/>
    <x v="1"/>
    <n v="0"/>
    <m/>
    <n v="5"/>
    <n v="1"/>
    <n v="7"/>
    <n v="13"/>
    <n v="1"/>
    <n v="0"/>
    <n v="0"/>
    <n v="0"/>
    <n v="13"/>
    <n v="0"/>
    <n v="13"/>
    <n v="40.673036680000003"/>
    <n v="-73.962854140000005"/>
  </r>
  <r>
    <x v="4"/>
    <x v="0"/>
    <x v="0"/>
    <d v="2017-05-10T00:00:00"/>
    <n v="2017.5"/>
    <n v="0"/>
    <n v="0"/>
    <n v="25"/>
    <n v="25"/>
    <n v="0.51020408163265307"/>
    <n v="24"/>
    <n v="0"/>
    <n v="0"/>
    <n v="49"/>
    <n v="0"/>
    <n v="49"/>
    <n v="40.721037189999997"/>
    <n v="-73.989447799999994"/>
  </r>
  <r>
    <x v="1"/>
    <x v="0"/>
    <x v="0"/>
    <d v="2017-05-12T00:00:00"/>
    <n v="2017.5"/>
    <n v="0"/>
    <n v="2"/>
    <n v="4"/>
    <n v="6"/>
    <n v="1"/>
    <n v="0"/>
    <n v="0"/>
    <n v="0"/>
    <n v="6"/>
    <n v="0"/>
    <n v="6"/>
    <n v="40.803428910000001"/>
    <n v="-73.948669069999994"/>
  </r>
  <r>
    <x v="4"/>
    <x v="0"/>
    <x v="1"/>
    <n v="0"/>
    <m/>
    <n v="0"/>
    <n v="10"/>
    <n v="3"/>
    <n v="13"/>
    <n v="1"/>
    <n v="0"/>
    <n v="0"/>
    <n v="0"/>
    <n v="13"/>
    <n v="0"/>
    <n v="13"/>
    <n v="40.799671670000002"/>
    <n v="-73.938092850000004"/>
  </r>
  <r>
    <x v="1"/>
    <x v="0"/>
    <x v="0"/>
    <d v="2017-05-15T00:00:00"/>
    <n v="2017.5"/>
    <n v="0"/>
    <n v="0"/>
    <n v="8"/>
    <n v="8"/>
    <n v="1"/>
    <n v="0"/>
    <n v="0"/>
    <n v="0"/>
    <n v="8"/>
    <n v="0"/>
    <n v="8"/>
    <n v="40.827249180000003"/>
    <n v="-73.946143030000002"/>
  </r>
  <r>
    <x v="4"/>
    <x v="0"/>
    <x v="1"/>
    <n v="0"/>
    <m/>
    <n v="0"/>
    <n v="2"/>
    <n v="10"/>
    <n v="12"/>
    <n v="0.92307692307692313"/>
    <n v="0"/>
    <n v="0"/>
    <n v="1"/>
    <n v="13"/>
    <n v="0"/>
    <n v="13"/>
    <n v="40.793670059999997"/>
    <n v="-73.940200340000004"/>
  </r>
  <r>
    <x v="3"/>
    <x v="1"/>
    <x v="0"/>
    <d v="2017-05-16T00:00:00"/>
    <n v="2017.5"/>
    <n v="0"/>
    <n v="0"/>
    <n v="9"/>
    <n v="9"/>
    <n v="0.2"/>
    <n v="0"/>
    <n v="0"/>
    <n v="0"/>
    <n v="9"/>
    <n v="0"/>
    <n v="45"/>
    <n v="40.865932399999998"/>
    <n v="-73.887942690000003"/>
  </r>
  <r>
    <x v="4"/>
    <x v="0"/>
    <x v="0"/>
    <d v="2017-05-16T00:00:00"/>
    <n v="2017.5"/>
    <n v="0"/>
    <n v="0"/>
    <n v="26"/>
    <n v="26"/>
    <n v="1"/>
    <n v="0"/>
    <n v="0"/>
    <n v="0"/>
    <n v="26"/>
    <n v="0"/>
    <n v="26"/>
    <n v="40.817631599999999"/>
    <n v="-73.888569559999993"/>
  </r>
  <r>
    <x v="1"/>
    <x v="0"/>
    <x v="0"/>
    <d v="2017-05-17T00:00:00"/>
    <n v="2017.5"/>
    <n v="0"/>
    <n v="0"/>
    <n v="3"/>
    <n v="3"/>
    <n v="1"/>
    <n v="0"/>
    <n v="0"/>
    <n v="0"/>
    <n v="0"/>
    <n v="3"/>
    <n v="3"/>
    <n v="40.859743280000004"/>
    <n v="-73.896961989999994"/>
  </r>
  <r>
    <x v="3"/>
    <x v="0"/>
    <x v="1"/>
    <n v="0"/>
    <m/>
    <n v="0"/>
    <n v="0"/>
    <n v="14"/>
    <n v="14"/>
    <n v="1"/>
    <n v="0"/>
    <n v="0"/>
    <n v="0"/>
    <n v="14"/>
    <n v="0"/>
    <n v="14"/>
    <n v="40.831471989999997"/>
    <n v="-73.90565307"/>
  </r>
  <r>
    <x v="1"/>
    <x v="0"/>
    <x v="0"/>
    <d v="2017-05-17T00:00:00"/>
    <n v="2017.5"/>
    <n v="0"/>
    <n v="0"/>
    <n v="4"/>
    <n v="4"/>
    <n v="1"/>
    <n v="0"/>
    <n v="0"/>
    <n v="0"/>
    <n v="4"/>
    <n v="0"/>
    <n v="4"/>
    <n v="40.68532072"/>
    <n v="-73.958296959999998"/>
  </r>
  <r>
    <x v="1"/>
    <x v="0"/>
    <x v="1"/>
    <n v="0"/>
    <m/>
    <n v="0"/>
    <n v="0"/>
    <n v="9"/>
    <n v="9"/>
    <n v="0.6428571428571429"/>
    <n v="5"/>
    <n v="0"/>
    <n v="0"/>
    <n v="14"/>
    <n v="0"/>
    <n v="14"/>
    <n v="40.672868569999999"/>
    <n v="-73.960813810000005"/>
  </r>
  <r>
    <x v="4"/>
    <x v="0"/>
    <x v="1"/>
    <n v="0"/>
    <m/>
    <n v="0"/>
    <n v="7"/>
    <n v="7"/>
    <n v="14"/>
    <n v="1"/>
    <n v="0"/>
    <n v="0"/>
    <n v="0"/>
    <n v="14"/>
    <n v="0"/>
    <n v="14"/>
    <n v="40.795721659999998"/>
    <n v="-73.948544999999996"/>
  </r>
  <r>
    <x v="4"/>
    <x v="0"/>
    <x v="1"/>
    <n v="0"/>
    <m/>
    <n v="0"/>
    <n v="0"/>
    <n v="13"/>
    <n v="13"/>
    <n v="0.9285714285714286"/>
    <n v="0"/>
    <n v="0"/>
    <n v="1"/>
    <n v="14"/>
    <n v="0"/>
    <n v="14"/>
    <n v="40.810430250000003"/>
    <n v="-73.941940930000001"/>
  </r>
  <r>
    <x v="4"/>
    <x v="0"/>
    <x v="1"/>
    <n v="0"/>
    <m/>
    <n v="1"/>
    <n v="3"/>
    <n v="10"/>
    <n v="14"/>
    <n v="1"/>
    <n v="0"/>
    <n v="0"/>
    <n v="0"/>
    <n v="14"/>
    <n v="0"/>
    <n v="14"/>
    <n v="40.798395849999999"/>
    <n v="-73.938996979999999"/>
  </r>
  <r>
    <x v="4"/>
    <x v="0"/>
    <x v="1"/>
    <n v="0"/>
    <m/>
    <n v="0"/>
    <n v="6"/>
    <n v="8"/>
    <n v="14"/>
    <n v="1"/>
    <n v="0"/>
    <n v="0"/>
    <n v="0"/>
    <n v="14"/>
    <n v="0"/>
    <n v="14"/>
    <n v="40.793883119999997"/>
    <n v="-73.938257140000005"/>
  </r>
  <r>
    <x v="4"/>
    <x v="0"/>
    <x v="1"/>
    <n v="0"/>
    <m/>
    <n v="0"/>
    <n v="14"/>
    <n v="0"/>
    <n v="14"/>
    <n v="1"/>
    <n v="0"/>
    <n v="0"/>
    <n v="0"/>
    <n v="0"/>
    <n v="14"/>
    <n v="14"/>
    <n v="40.72915485"/>
    <n v="-73.979524429999998"/>
  </r>
  <r>
    <x v="4"/>
    <x v="0"/>
    <x v="1"/>
    <n v="0"/>
    <m/>
    <n v="0"/>
    <n v="1"/>
    <n v="13"/>
    <n v="14"/>
    <n v="1"/>
    <n v="0"/>
    <n v="0"/>
    <n v="0"/>
    <n v="14"/>
    <n v="0"/>
    <n v="14"/>
    <n v="40.81472308"/>
    <n v="-73.947858350000004"/>
  </r>
  <r>
    <x v="1"/>
    <x v="0"/>
    <x v="0"/>
    <d v="2017-05-17T00:00:00"/>
    <n v="2017.5"/>
    <n v="0"/>
    <n v="0"/>
    <n v="8"/>
    <n v="8"/>
    <n v="1"/>
    <n v="0"/>
    <n v="0"/>
    <n v="0"/>
    <n v="8"/>
    <n v="0"/>
    <n v="8"/>
    <n v="40.848786779999998"/>
    <n v="-73.903730890000006"/>
  </r>
  <r>
    <x v="3"/>
    <x v="0"/>
    <x v="1"/>
    <n v="0"/>
    <m/>
    <n v="0"/>
    <n v="0"/>
    <n v="15"/>
    <n v="15"/>
    <n v="1"/>
    <n v="0"/>
    <n v="0"/>
    <n v="0"/>
    <n v="15"/>
    <n v="0"/>
    <n v="15"/>
    <n v="40.829411090000001"/>
    <n v="-73.896503069999994"/>
  </r>
  <r>
    <x v="3"/>
    <x v="0"/>
    <x v="1"/>
    <n v="0"/>
    <m/>
    <n v="0"/>
    <n v="0"/>
    <n v="15"/>
    <n v="15"/>
    <n v="1"/>
    <n v="0"/>
    <n v="0"/>
    <n v="0"/>
    <n v="15"/>
    <n v="0"/>
    <n v="15"/>
    <n v="40.829548369999998"/>
    <n v="-73.896549840000006"/>
  </r>
  <r>
    <x v="3"/>
    <x v="0"/>
    <x v="1"/>
    <n v="0"/>
    <m/>
    <n v="0"/>
    <n v="4"/>
    <n v="11"/>
    <n v="15"/>
    <n v="1"/>
    <n v="0"/>
    <n v="0"/>
    <n v="0"/>
    <n v="15"/>
    <n v="0"/>
    <n v="15"/>
    <n v="40.83117352"/>
    <n v="-73.896858080000001"/>
  </r>
  <r>
    <x v="3"/>
    <x v="0"/>
    <x v="1"/>
    <n v="0"/>
    <m/>
    <n v="0"/>
    <n v="0"/>
    <n v="15"/>
    <n v="15"/>
    <n v="1"/>
    <n v="0"/>
    <n v="0"/>
    <n v="0"/>
    <n v="15"/>
    <n v="0"/>
    <n v="15"/>
    <n v="40.831244869999999"/>
    <n v="-73.896843509999997"/>
  </r>
  <r>
    <x v="1"/>
    <x v="1"/>
    <x v="0"/>
    <d v="2017-05-18T00:00:00"/>
    <n v="2017.5"/>
    <n v="0"/>
    <n v="1"/>
    <n v="9"/>
    <n v="10"/>
    <n v="1"/>
    <n v="0"/>
    <n v="0"/>
    <n v="0"/>
    <n v="10"/>
    <n v="0"/>
    <n v="10"/>
    <n v="40.847862030000002"/>
    <n v="-73.894565929999999"/>
  </r>
  <r>
    <x v="1"/>
    <x v="0"/>
    <x v="1"/>
    <n v="0"/>
    <m/>
    <n v="0"/>
    <n v="2"/>
    <n v="7"/>
    <n v="9"/>
    <n v="0.6"/>
    <n v="5"/>
    <n v="1"/>
    <n v="0"/>
    <n v="15"/>
    <n v="0"/>
    <n v="15"/>
    <n v="40.683640330000003"/>
    <n v="-73.943980300000007"/>
  </r>
  <r>
    <x v="1"/>
    <x v="0"/>
    <x v="1"/>
    <n v="0"/>
    <m/>
    <n v="0"/>
    <n v="0"/>
    <n v="0"/>
    <n v="0"/>
    <n v="0"/>
    <n v="15"/>
    <n v="0"/>
    <n v="0"/>
    <n v="15"/>
    <n v="0"/>
    <n v="15"/>
    <n v="40.665306770000001"/>
    <n v="-73.878414000000006"/>
  </r>
  <r>
    <x v="1"/>
    <x v="0"/>
    <x v="1"/>
    <n v="0"/>
    <m/>
    <n v="0"/>
    <n v="0"/>
    <n v="0"/>
    <n v="0"/>
    <n v="0"/>
    <n v="15"/>
    <n v="0"/>
    <n v="0"/>
    <n v="15"/>
    <n v="0"/>
    <n v="15"/>
    <n v="40.664961769999998"/>
    <n v="-73.879214840000003"/>
  </r>
  <r>
    <x v="1"/>
    <x v="0"/>
    <x v="1"/>
    <n v="0"/>
    <m/>
    <n v="0"/>
    <n v="7"/>
    <n v="6"/>
    <n v="13"/>
    <n v="0.8666666666666667"/>
    <n v="1"/>
    <n v="0"/>
    <n v="1"/>
    <n v="5"/>
    <n v="10"/>
    <n v="15"/>
    <n v="40.690171960000001"/>
    <n v="-73.91931031"/>
  </r>
  <r>
    <x v="4"/>
    <x v="0"/>
    <x v="1"/>
    <n v="0"/>
    <m/>
    <n v="4"/>
    <n v="8"/>
    <n v="3"/>
    <n v="15"/>
    <n v="1"/>
    <n v="0"/>
    <n v="0"/>
    <n v="0"/>
    <n v="15"/>
    <n v="0"/>
    <n v="15"/>
    <n v="40.795760119999997"/>
    <n v="-73.948635260000003"/>
  </r>
  <r>
    <x v="4"/>
    <x v="0"/>
    <x v="1"/>
    <n v="0"/>
    <m/>
    <n v="0"/>
    <n v="8"/>
    <n v="7"/>
    <n v="15"/>
    <n v="1"/>
    <n v="0"/>
    <n v="0"/>
    <n v="0"/>
    <n v="15"/>
    <n v="0"/>
    <n v="15"/>
    <n v="40.795740889999998"/>
    <n v="-73.948591930000006"/>
  </r>
  <r>
    <x v="1"/>
    <x v="0"/>
    <x v="0"/>
    <d v="2017-05-18T00:00:00"/>
    <n v="2017.5"/>
    <n v="0"/>
    <n v="0"/>
    <n v="4"/>
    <n v="4"/>
    <n v="1"/>
    <n v="0"/>
    <n v="0"/>
    <n v="0"/>
    <n v="4"/>
    <n v="0"/>
    <n v="4"/>
    <n v="40.828350350000001"/>
    <n v="-73.941600080000001"/>
  </r>
  <r>
    <x v="1"/>
    <x v="1"/>
    <x v="0"/>
    <d v="2017-05-19T00:00:00"/>
    <n v="2017.5"/>
    <n v="0"/>
    <n v="0"/>
    <n v="0"/>
    <n v="0"/>
    <n v="0"/>
    <n v="3"/>
    <n v="0"/>
    <n v="0"/>
    <n v="2"/>
    <n v="1"/>
    <n v="3"/>
    <n v="40.822085639999997"/>
    <n v="-73.944600820000005"/>
  </r>
  <r>
    <x v="4"/>
    <x v="1"/>
    <x v="0"/>
    <d v="2017-05-23T00:00:00"/>
    <n v="2017.5"/>
    <n v="0"/>
    <n v="0"/>
    <n v="58"/>
    <n v="58"/>
    <n v="0.20069204152249134"/>
    <n v="0"/>
    <n v="0"/>
    <n v="0"/>
    <n v="58"/>
    <n v="0"/>
    <n v="289"/>
    <n v="40.818702829999999"/>
    <n v="-73.941915649999999"/>
  </r>
  <r>
    <x v="4"/>
    <x v="0"/>
    <x v="1"/>
    <n v="0"/>
    <m/>
    <n v="1"/>
    <n v="12"/>
    <n v="2"/>
    <n v="15"/>
    <n v="1"/>
    <n v="0"/>
    <n v="0"/>
    <n v="0"/>
    <n v="2"/>
    <n v="13"/>
    <n v="15"/>
    <n v="40.823197030000003"/>
    <n v="-73.938732169999994"/>
  </r>
  <r>
    <x v="1"/>
    <x v="0"/>
    <x v="0"/>
    <d v="2017-05-24T00:00:00"/>
    <n v="2017.5"/>
    <n v="0"/>
    <n v="0"/>
    <n v="0"/>
    <n v="0"/>
    <n v="0"/>
    <n v="2"/>
    <n v="0"/>
    <n v="0"/>
    <n v="0"/>
    <n v="2"/>
    <n v="2"/>
    <n v="40.818785269999999"/>
    <n v="-73.942114279999998"/>
  </r>
  <r>
    <x v="2"/>
    <x v="1"/>
    <x v="0"/>
    <d v="2017-05-25T00:00:00"/>
    <n v="2017.5"/>
    <n v="0"/>
    <n v="0"/>
    <n v="1"/>
    <n v="1"/>
    <n v="1"/>
    <n v="0"/>
    <n v="0"/>
    <n v="0"/>
    <n v="0"/>
    <n v="1"/>
    <n v="1"/>
    <n v="40.818801759999999"/>
    <n v="-73.942154009999996"/>
  </r>
  <r>
    <x v="2"/>
    <x v="1"/>
    <x v="0"/>
    <d v="2017-05-25T00:00:00"/>
    <n v="2017.5"/>
    <n v="0"/>
    <n v="0"/>
    <n v="1"/>
    <n v="1"/>
    <n v="1"/>
    <n v="0"/>
    <n v="0"/>
    <n v="0"/>
    <n v="0"/>
    <n v="1"/>
    <n v="1"/>
    <n v="40.816559480000002"/>
    <n v="-73.948257929999997"/>
  </r>
  <r>
    <x v="2"/>
    <x v="1"/>
    <x v="0"/>
    <d v="2017-05-25T00:00:00"/>
    <n v="2017.5"/>
    <n v="0"/>
    <n v="0"/>
    <n v="1"/>
    <n v="1"/>
    <n v="1"/>
    <n v="0"/>
    <n v="0"/>
    <n v="0"/>
    <n v="0"/>
    <n v="1"/>
    <n v="1"/>
    <n v="40.81663357"/>
    <n v="-73.948225350000001"/>
  </r>
  <r>
    <x v="1"/>
    <x v="0"/>
    <x v="0"/>
    <d v="2017-05-25T00:00:00"/>
    <n v="2017.5"/>
    <n v="0"/>
    <n v="0"/>
    <n v="5"/>
    <n v="5"/>
    <n v="1"/>
    <n v="0"/>
    <n v="0"/>
    <n v="0"/>
    <n v="5"/>
    <n v="0"/>
    <n v="5"/>
    <n v="40.818529650000002"/>
    <n v="-73.953448100000003"/>
  </r>
  <r>
    <x v="1"/>
    <x v="0"/>
    <x v="0"/>
    <d v="2017-05-25T00:00:00"/>
    <n v="2017.5"/>
    <n v="0"/>
    <n v="0"/>
    <n v="9"/>
    <n v="9"/>
    <n v="1"/>
    <n v="0"/>
    <n v="0"/>
    <n v="0"/>
    <n v="9"/>
    <n v="0"/>
    <n v="9"/>
    <n v="40.82490645"/>
    <n v="-73.948898200000002"/>
  </r>
  <r>
    <x v="1"/>
    <x v="0"/>
    <x v="0"/>
    <d v="2017-05-25T00:00:00"/>
    <n v="2017.5"/>
    <n v="0"/>
    <n v="0"/>
    <n v="11"/>
    <n v="11"/>
    <n v="1"/>
    <n v="0"/>
    <n v="0"/>
    <n v="0"/>
    <n v="11"/>
    <n v="0"/>
    <n v="11"/>
    <n v="40.728040700000001"/>
    <n v="-73.980809210000004"/>
  </r>
  <r>
    <x v="1"/>
    <x v="0"/>
    <x v="0"/>
    <d v="2017-05-25T00:00:00"/>
    <n v="2017.5"/>
    <n v="0"/>
    <n v="0"/>
    <n v="11"/>
    <n v="11"/>
    <n v="1"/>
    <n v="0"/>
    <n v="0"/>
    <n v="0"/>
    <n v="11"/>
    <n v="0"/>
    <n v="11"/>
    <n v="40.821068089999997"/>
    <n v="-73.946158870000005"/>
  </r>
  <r>
    <x v="1"/>
    <x v="0"/>
    <x v="0"/>
    <d v="2017-05-25T00:00:00"/>
    <n v="2017.5"/>
    <n v="0"/>
    <n v="0"/>
    <n v="17"/>
    <n v="17"/>
    <n v="1"/>
    <n v="0"/>
    <n v="0"/>
    <n v="0"/>
    <n v="17"/>
    <n v="0"/>
    <n v="17"/>
    <n v="40.812922659999998"/>
    <n v="-73.954633329999993"/>
  </r>
  <r>
    <x v="3"/>
    <x v="0"/>
    <x v="1"/>
    <n v="0"/>
    <m/>
    <n v="2"/>
    <n v="8"/>
    <n v="5"/>
    <n v="15"/>
    <n v="0.9375"/>
    <n v="0"/>
    <n v="0"/>
    <n v="1"/>
    <n v="16"/>
    <n v="0"/>
    <n v="16"/>
    <n v="40.829949650000003"/>
    <n v="-73.913926520000004"/>
  </r>
  <r>
    <x v="3"/>
    <x v="0"/>
    <x v="1"/>
    <n v="0"/>
    <m/>
    <n v="0"/>
    <n v="0"/>
    <n v="16"/>
    <n v="16"/>
    <n v="1"/>
    <n v="0"/>
    <n v="0"/>
    <n v="0"/>
    <n v="16"/>
    <n v="0"/>
    <n v="16"/>
    <n v="40.833537010000001"/>
    <n v="-73.900319940000003"/>
  </r>
  <r>
    <x v="3"/>
    <x v="0"/>
    <x v="1"/>
    <n v="0"/>
    <m/>
    <n v="0"/>
    <n v="5"/>
    <n v="11"/>
    <n v="16"/>
    <n v="1"/>
    <n v="0"/>
    <n v="0"/>
    <n v="0"/>
    <n v="16"/>
    <n v="0"/>
    <n v="16"/>
    <n v="40.822526979999999"/>
    <n v="-73.90238506"/>
  </r>
  <r>
    <x v="3"/>
    <x v="0"/>
    <x v="1"/>
    <n v="0"/>
    <m/>
    <n v="0"/>
    <n v="16"/>
    <n v="0"/>
    <n v="16"/>
    <n v="1"/>
    <n v="0"/>
    <n v="0"/>
    <n v="0"/>
    <n v="0"/>
    <n v="16"/>
    <n v="16"/>
    <n v="40.831286409999997"/>
    <n v="-73.930297879999998"/>
  </r>
  <r>
    <x v="3"/>
    <x v="0"/>
    <x v="1"/>
    <n v="0"/>
    <m/>
    <n v="0"/>
    <n v="16"/>
    <n v="0"/>
    <n v="16"/>
    <n v="1"/>
    <n v="0"/>
    <n v="0"/>
    <n v="0"/>
    <n v="0"/>
    <n v="16"/>
    <n v="16"/>
    <n v="40.830840459999997"/>
    <n v="-73.928180810000001"/>
  </r>
  <r>
    <x v="1"/>
    <x v="0"/>
    <x v="0"/>
    <d v="2017-05-26T00:00:00"/>
    <n v="2017.5"/>
    <n v="0"/>
    <n v="0"/>
    <n v="9"/>
    <n v="9"/>
    <n v="1"/>
    <n v="0"/>
    <n v="0"/>
    <n v="0"/>
    <n v="9"/>
    <n v="0"/>
    <n v="9"/>
    <n v="40.828746770000002"/>
    <n v="-73.916721260000003"/>
  </r>
  <r>
    <x v="1"/>
    <x v="0"/>
    <x v="0"/>
    <d v="2017-05-26T00:00:00"/>
    <n v="2017.5"/>
    <n v="0"/>
    <n v="0"/>
    <n v="16"/>
    <n v="16"/>
    <n v="1"/>
    <n v="0"/>
    <n v="0"/>
    <n v="0"/>
    <n v="16"/>
    <n v="0"/>
    <n v="16"/>
    <n v="40.817875139999998"/>
    <n v="-73.887810450000003"/>
  </r>
  <r>
    <x v="3"/>
    <x v="0"/>
    <x v="1"/>
    <n v="0"/>
    <m/>
    <n v="0"/>
    <n v="5"/>
    <n v="11"/>
    <n v="16"/>
    <n v="1"/>
    <n v="0"/>
    <n v="0"/>
    <n v="0"/>
    <n v="16"/>
    <n v="0"/>
    <n v="16"/>
    <n v="40.831316209999997"/>
    <n v="-73.896825329999999"/>
  </r>
  <r>
    <x v="1"/>
    <x v="0"/>
    <x v="1"/>
    <n v="0"/>
    <m/>
    <n v="0"/>
    <n v="1"/>
    <n v="15"/>
    <n v="16"/>
    <n v="1"/>
    <n v="0"/>
    <n v="0"/>
    <n v="0"/>
    <n v="16"/>
    <n v="0"/>
    <n v="16"/>
    <n v="40.694334689999998"/>
    <n v="-73.9516524"/>
  </r>
  <r>
    <x v="1"/>
    <x v="0"/>
    <x v="1"/>
    <n v="0"/>
    <m/>
    <n v="0"/>
    <n v="2"/>
    <n v="14"/>
    <n v="16"/>
    <n v="1"/>
    <n v="0"/>
    <n v="0"/>
    <n v="0"/>
    <n v="16"/>
    <n v="0"/>
    <n v="16"/>
    <n v="40.694348359999999"/>
    <n v="-73.951518969999995"/>
  </r>
  <r>
    <x v="1"/>
    <x v="0"/>
    <x v="1"/>
    <n v="0"/>
    <m/>
    <n v="0"/>
    <n v="3"/>
    <n v="13"/>
    <n v="16"/>
    <n v="1"/>
    <n v="0"/>
    <n v="0"/>
    <n v="0"/>
    <n v="16"/>
    <n v="0"/>
    <n v="16"/>
    <n v="40.69436477"/>
    <n v="-73.951389129999995"/>
  </r>
  <r>
    <x v="1"/>
    <x v="0"/>
    <x v="0"/>
    <d v="2017-05-30T00:00:00"/>
    <n v="2017.5"/>
    <n v="0"/>
    <n v="0"/>
    <n v="2"/>
    <n v="2"/>
    <n v="1"/>
    <n v="0"/>
    <n v="0"/>
    <n v="0"/>
    <n v="2"/>
    <n v="0"/>
    <n v="2"/>
    <n v="40.688693950000001"/>
    <n v="-73.977712299999993"/>
  </r>
  <r>
    <x v="1"/>
    <x v="0"/>
    <x v="0"/>
    <d v="2017-05-30T00:00:00"/>
    <n v="2017.5"/>
    <n v="0"/>
    <n v="0"/>
    <n v="7"/>
    <n v="7"/>
    <n v="1"/>
    <n v="0"/>
    <n v="0"/>
    <n v="0"/>
    <n v="7"/>
    <n v="0"/>
    <n v="7"/>
    <n v="40.688666349999998"/>
    <n v="-73.976893779999997"/>
  </r>
  <r>
    <x v="1"/>
    <x v="0"/>
    <x v="0"/>
    <d v="2017-05-30T00:00:00"/>
    <n v="2017.5"/>
    <n v="0"/>
    <n v="0"/>
    <n v="24"/>
    <n v="24"/>
    <n v="1"/>
    <n v="0"/>
    <n v="0"/>
    <n v="0"/>
    <n v="24"/>
    <n v="0"/>
    <n v="24"/>
    <n v="40.68833163"/>
    <n v="-73.977640300000004"/>
  </r>
  <r>
    <x v="3"/>
    <x v="1"/>
    <x v="0"/>
    <d v="2017-06-02T00:00:00"/>
    <n v="2017.6"/>
    <n v="51"/>
    <n v="0"/>
    <n v="14"/>
    <n v="65"/>
    <n v="0.98484848484848486"/>
    <n v="0"/>
    <n v="0"/>
    <n v="1"/>
    <n v="66"/>
    <n v="0"/>
    <n v="66"/>
    <n v="40.688246380000002"/>
    <n v="-73.976810999999998"/>
  </r>
  <r>
    <x v="1"/>
    <x v="0"/>
    <x v="1"/>
    <n v="0"/>
    <m/>
    <n v="3"/>
    <n v="4"/>
    <n v="8"/>
    <n v="15"/>
    <n v="0.9375"/>
    <n v="0"/>
    <n v="0"/>
    <n v="1"/>
    <n v="16"/>
    <n v="0"/>
    <n v="16"/>
    <n v="40.690560089999998"/>
    <n v="-73.938951410000001"/>
  </r>
  <r>
    <x v="1"/>
    <x v="0"/>
    <x v="1"/>
    <n v="0"/>
    <m/>
    <n v="0"/>
    <n v="0"/>
    <n v="15"/>
    <n v="15"/>
    <n v="0.9375"/>
    <n v="0"/>
    <n v="0"/>
    <n v="1"/>
    <n v="16"/>
    <n v="0"/>
    <n v="16"/>
    <n v="40.663066239999999"/>
    <n v="-73.917818409999995"/>
  </r>
  <r>
    <x v="1"/>
    <x v="0"/>
    <x v="0"/>
    <d v="2017-06-02T00:00:00"/>
    <n v="2017.6"/>
    <n v="57"/>
    <n v="7"/>
    <n v="4"/>
    <n v="68"/>
    <n v="0.97142857142857142"/>
    <n v="1"/>
    <n v="0"/>
    <n v="1"/>
    <n v="70"/>
    <n v="0"/>
    <n v="70"/>
    <n v="40.687199270000001"/>
    <n v="-73.961526539999994"/>
  </r>
  <r>
    <x v="1"/>
    <x v="0"/>
    <x v="1"/>
    <n v="0"/>
    <m/>
    <n v="1"/>
    <n v="4"/>
    <n v="11"/>
    <n v="16"/>
    <n v="1"/>
    <n v="0"/>
    <n v="0"/>
    <n v="0"/>
    <n v="16"/>
    <n v="0"/>
    <n v="16"/>
    <n v="40.669364280000003"/>
    <n v="-73.928293400000001"/>
  </r>
  <r>
    <x v="3"/>
    <x v="0"/>
    <x v="0"/>
    <d v="2017-06-03T00:00:00"/>
    <n v="2017.6"/>
    <n v="34"/>
    <n v="0"/>
    <n v="0"/>
    <n v="34"/>
    <n v="0.97142857142857142"/>
    <n v="0"/>
    <n v="0"/>
    <n v="1"/>
    <n v="35"/>
    <n v="0"/>
    <n v="35"/>
    <n v="40.682078449999999"/>
    <n v="-73.928878240000003"/>
  </r>
  <r>
    <x v="3"/>
    <x v="0"/>
    <x v="0"/>
    <d v="2017-06-03T00:00:00"/>
    <n v="2017.6"/>
    <n v="100"/>
    <n v="0"/>
    <n v="0"/>
    <n v="100"/>
    <n v="0.99009900990099009"/>
    <n v="0"/>
    <n v="0"/>
    <n v="1"/>
    <n v="101"/>
    <n v="0"/>
    <n v="101"/>
    <n v="40.651180089999997"/>
    <n v="-74.009795159999996"/>
  </r>
  <r>
    <x v="1"/>
    <x v="0"/>
    <x v="1"/>
    <n v="0"/>
    <m/>
    <n v="0"/>
    <n v="10"/>
    <n v="6"/>
    <n v="16"/>
    <n v="1"/>
    <n v="0"/>
    <n v="0"/>
    <n v="0"/>
    <n v="16"/>
    <n v="0"/>
    <n v="16"/>
    <n v="40.676409630000002"/>
    <n v="-73.919265670000001"/>
  </r>
  <r>
    <x v="1"/>
    <x v="0"/>
    <x v="0"/>
    <d v="2017-06-05T00:00:00"/>
    <n v="2017.6"/>
    <n v="0"/>
    <n v="0"/>
    <n v="35"/>
    <n v="35"/>
    <n v="1"/>
    <n v="0"/>
    <n v="0"/>
    <n v="0"/>
    <n v="35"/>
    <n v="0"/>
    <n v="35"/>
    <n v="40.688676020000003"/>
    <n v="-73.961705980000005"/>
  </r>
  <r>
    <x v="1"/>
    <x v="0"/>
    <x v="1"/>
    <n v="0"/>
    <m/>
    <n v="1"/>
    <n v="6"/>
    <n v="8"/>
    <n v="15"/>
    <n v="0.9375"/>
    <n v="0"/>
    <n v="0"/>
    <n v="1"/>
    <n v="16"/>
    <n v="0"/>
    <n v="16"/>
    <n v="40.652039330000001"/>
    <n v="-74.008231210000005"/>
  </r>
  <r>
    <x v="1"/>
    <x v="0"/>
    <x v="1"/>
    <n v="0"/>
    <m/>
    <n v="7"/>
    <n v="5"/>
    <n v="4"/>
    <n v="16"/>
    <n v="1"/>
    <n v="0"/>
    <n v="0"/>
    <n v="0"/>
    <n v="16"/>
    <n v="0"/>
    <n v="16"/>
    <n v="40.652009139999997"/>
    <n v="-74.008180760000002"/>
  </r>
  <r>
    <x v="1"/>
    <x v="0"/>
    <x v="0"/>
    <d v="2017-06-05T00:00:00"/>
    <n v="2017.6"/>
    <n v="0"/>
    <n v="0"/>
    <n v="38"/>
    <n v="38"/>
    <n v="0.97435897435897434"/>
    <n v="0"/>
    <n v="0"/>
    <n v="1"/>
    <n v="39"/>
    <n v="0"/>
    <n v="39"/>
    <n v="40.64642053"/>
    <n v="-74.010969220000007"/>
  </r>
  <r>
    <x v="1"/>
    <x v="0"/>
    <x v="0"/>
    <d v="2017-06-06T00:00:00"/>
    <n v="2017.6"/>
    <n v="0"/>
    <n v="0"/>
    <n v="5"/>
    <n v="5"/>
    <n v="1"/>
    <n v="0"/>
    <n v="0"/>
    <n v="0"/>
    <n v="5"/>
    <n v="0"/>
    <n v="5"/>
    <n v="40.646371129999999"/>
    <n v="-74.010922370000003"/>
  </r>
  <r>
    <x v="1"/>
    <x v="0"/>
    <x v="1"/>
    <n v="0"/>
    <m/>
    <n v="2"/>
    <n v="12"/>
    <n v="2"/>
    <n v="16"/>
    <n v="1"/>
    <n v="0"/>
    <n v="0"/>
    <n v="0"/>
    <n v="16"/>
    <n v="0"/>
    <n v="16"/>
    <n v="40.658294779999999"/>
    <n v="-73.9126811"/>
  </r>
  <r>
    <x v="1"/>
    <x v="0"/>
    <x v="0"/>
    <d v="2017-06-06T00:00:00"/>
    <n v="2017.6"/>
    <n v="0"/>
    <n v="0"/>
    <n v="6"/>
    <n v="6"/>
    <n v="1"/>
    <n v="0"/>
    <n v="0"/>
    <n v="0"/>
    <n v="6"/>
    <n v="0"/>
    <n v="6"/>
    <n v="40.686994339999998"/>
    <n v="-73.943771949999999"/>
  </r>
  <r>
    <x v="1"/>
    <x v="0"/>
    <x v="1"/>
    <n v="0"/>
    <m/>
    <n v="0"/>
    <n v="0"/>
    <n v="15"/>
    <n v="15"/>
    <n v="0.9375"/>
    <n v="0"/>
    <n v="1"/>
    <n v="0"/>
    <n v="16"/>
    <n v="0"/>
    <n v="16"/>
    <n v="40.668938900000001"/>
    <n v="-73.920049739999996"/>
  </r>
  <r>
    <x v="1"/>
    <x v="0"/>
    <x v="0"/>
    <d v="2017-06-06T00:00:00"/>
    <n v="2017.6"/>
    <n v="0"/>
    <n v="0"/>
    <n v="8"/>
    <n v="8"/>
    <n v="1"/>
    <n v="0"/>
    <n v="0"/>
    <n v="0"/>
    <n v="8"/>
    <n v="0"/>
    <n v="8"/>
    <n v="40.644351129999997"/>
    <n v="-74.009084279999996"/>
  </r>
  <r>
    <x v="1"/>
    <x v="0"/>
    <x v="1"/>
    <n v="0"/>
    <m/>
    <n v="0"/>
    <n v="2"/>
    <n v="11"/>
    <n v="13"/>
    <n v="0.8125"/>
    <n v="0"/>
    <n v="3"/>
    <n v="0"/>
    <n v="16"/>
    <n v="0"/>
    <n v="16"/>
    <n v="40.662958070000002"/>
    <n v="-73.909030889999997"/>
  </r>
  <r>
    <x v="1"/>
    <x v="0"/>
    <x v="1"/>
    <n v="0"/>
    <m/>
    <n v="0"/>
    <n v="3"/>
    <n v="13"/>
    <n v="16"/>
    <n v="1"/>
    <n v="0"/>
    <n v="0"/>
    <n v="0"/>
    <n v="16"/>
    <n v="0"/>
    <n v="16"/>
    <n v="40.684927139999999"/>
    <n v="-73.91609321"/>
  </r>
  <r>
    <x v="1"/>
    <x v="0"/>
    <x v="1"/>
    <n v="0"/>
    <m/>
    <n v="7"/>
    <n v="7"/>
    <n v="2"/>
    <n v="16"/>
    <n v="1"/>
    <n v="0"/>
    <n v="0"/>
    <n v="0"/>
    <n v="16"/>
    <n v="0"/>
    <n v="16"/>
    <n v="40.673222279999997"/>
    <n v="-73.946317879999995"/>
  </r>
  <r>
    <x v="1"/>
    <x v="0"/>
    <x v="1"/>
    <n v="0"/>
    <m/>
    <n v="0"/>
    <n v="16"/>
    <n v="0"/>
    <n v="16"/>
    <n v="1"/>
    <n v="0"/>
    <n v="0"/>
    <n v="0"/>
    <n v="1"/>
    <n v="15"/>
    <n v="16"/>
    <n v="40.690254400000001"/>
    <n v="-73.919450839999996"/>
  </r>
  <r>
    <x v="1"/>
    <x v="0"/>
    <x v="1"/>
    <n v="0"/>
    <m/>
    <n v="1"/>
    <n v="7"/>
    <n v="7"/>
    <n v="15"/>
    <n v="0.9375"/>
    <n v="0"/>
    <n v="0"/>
    <n v="1"/>
    <n v="16"/>
    <n v="0"/>
    <n v="16"/>
    <n v="40.66997791"/>
    <n v="-73.935538449999996"/>
  </r>
  <r>
    <x v="1"/>
    <x v="0"/>
    <x v="1"/>
    <n v="0"/>
    <m/>
    <n v="0"/>
    <n v="1"/>
    <n v="12"/>
    <n v="13"/>
    <n v="0.8125"/>
    <n v="0"/>
    <n v="3"/>
    <n v="0"/>
    <n v="16"/>
    <n v="0"/>
    <n v="16"/>
    <n v="40.668942469999998"/>
    <n v="-73.921246519999997"/>
  </r>
  <r>
    <x v="1"/>
    <x v="0"/>
    <x v="1"/>
    <n v="0"/>
    <m/>
    <n v="0"/>
    <n v="3"/>
    <n v="13"/>
    <n v="16"/>
    <n v="1"/>
    <n v="0"/>
    <n v="0"/>
    <n v="0"/>
    <n v="16"/>
    <n v="0"/>
    <n v="16"/>
    <n v="40.669530960000003"/>
    <n v="-73.927089219999999"/>
  </r>
  <r>
    <x v="1"/>
    <x v="0"/>
    <x v="1"/>
    <n v="0"/>
    <m/>
    <n v="0"/>
    <n v="1"/>
    <n v="15"/>
    <n v="16"/>
    <n v="1"/>
    <n v="0"/>
    <n v="0"/>
    <n v="0"/>
    <n v="16"/>
    <n v="0"/>
    <n v="16"/>
    <n v="40.670405729999999"/>
    <n v="-73.917737270000003"/>
  </r>
  <r>
    <x v="1"/>
    <x v="0"/>
    <x v="0"/>
    <d v="2017-06-06T00:00:00"/>
    <n v="2017.6"/>
    <n v="0"/>
    <n v="0"/>
    <n v="12"/>
    <n v="12"/>
    <n v="1"/>
    <n v="0"/>
    <n v="0"/>
    <n v="0"/>
    <n v="12"/>
    <n v="0"/>
    <n v="12"/>
    <n v="40.670982160000001"/>
    <n v="-73.921712749999998"/>
  </r>
  <r>
    <x v="1"/>
    <x v="0"/>
    <x v="0"/>
    <d v="2017-06-06T00:00:00"/>
    <n v="2017.6"/>
    <n v="0"/>
    <n v="0"/>
    <n v="12"/>
    <n v="12"/>
    <n v="1"/>
    <n v="0"/>
    <n v="0"/>
    <n v="0"/>
    <n v="12"/>
    <n v="0"/>
    <n v="12"/>
    <n v="40.670971059999999"/>
    <n v="-73.921543330000006"/>
  </r>
  <r>
    <x v="1"/>
    <x v="0"/>
    <x v="0"/>
    <d v="2017-06-07T00:00:00"/>
    <n v="2017.6"/>
    <n v="0"/>
    <n v="0"/>
    <n v="20"/>
    <n v="20"/>
    <n v="1"/>
    <n v="0"/>
    <n v="0"/>
    <n v="0"/>
    <n v="20"/>
    <n v="0"/>
    <n v="20"/>
    <n v="40.644233210000003"/>
    <n v="-74.007653700000006"/>
  </r>
  <r>
    <x v="1"/>
    <x v="0"/>
    <x v="0"/>
    <d v="2017-06-08T00:00:00"/>
    <n v="2017.6"/>
    <n v="0"/>
    <n v="0"/>
    <n v="7"/>
    <n v="7"/>
    <n v="1"/>
    <n v="0"/>
    <n v="0"/>
    <n v="0"/>
    <n v="7"/>
    <n v="0"/>
    <n v="7"/>
    <n v="40.644178310000001"/>
    <n v="-74.007711349999994"/>
  </r>
  <r>
    <x v="1"/>
    <x v="0"/>
    <x v="0"/>
    <d v="2017-06-08T00:00:00"/>
    <n v="2017.6"/>
    <n v="0"/>
    <n v="0"/>
    <n v="8"/>
    <n v="8"/>
    <n v="1"/>
    <n v="0"/>
    <n v="0"/>
    <n v="0"/>
    <n v="8"/>
    <n v="0"/>
    <n v="8"/>
    <n v="40.641455290000003"/>
    <n v="-74.010110830000002"/>
  </r>
  <r>
    <x v="1"/>
    <x v="0"/>
    <x v="0"/>
    <d v="2017-06-08T00:00:00"/>
    <n v="2017.6"/>
    <n v="0"/>
    <n v="0"/>
    <n v="8"/>
    <n v="8"/>
    <n v="1"/>
    <n v="0"/>
    <n v="0"/>
    <n v="0"/>
    <n v="8"/>
    <n v="0"/>
    <n v="8"/>
    <n v="40.822036679999997"/>
    <n v="-73.939997809999994"/>
  </r>
  <r>
    <x v="1"/>
    <x v="0"/>
    <x v="0"/>
    <d v="2017-06-08T00:00:00"/>
    <n v="2017.6"/>
    <n v="11"/>
    <n v="3"/>
    <n v="0"/>
    <n v="14"/>
    <n v="1"/>
    <n v="0"/>
    <n v="0"/>
    <n v="0"/>
    <n v="14"/>
    <n v="0"/>
    <n v="14"/>
    <n v="40.803859340000002"/>
    <n v="-73.954018230000003"/>
  </r>
  <r>
    <x v="1"/>
    <x v="0"/>
    <x v="0"/>
    <d v="2017-06-08T00:00:00"/>
    <n v="2017.6"/>
    <n v="0"/>
    <n v="0"/>
    <n v="19"/>
    <n v="19"/>
    <n v="1"/>
    <n v="0"/>
    <n v="0"/>
    <n v="0"/>
    <n v="19"/>
    <n v="0"/>
    <n v="19"/>
    <n v="40.725468769999999"/>
    <n v="-73.980275989999996"/>
  </r>
  <r>
    <x v="4"/>
    <x v="0"/>
    <x v="1"/>
    <n v="0"/>
    <m/>
    <n v="1"/>
    <n v="7"/>
    <n v="7"/>
    <n v="15"/>
    <n v="0.9375"/>
    <n v="0"/>
    <n v="0"/>
    <n v="1"/>
    <n v="16"/>
    <n v="0"/>
    <n v="16"/>
    <n v="40.827954660000003"/>
    <n v="-73.940722379999997"/>
  </r>
  <r>
    <x v="1"/>
    <x v="0"/>
    <x v="0"/>
    <d v="2017-06-08T00:00:00"/>
    <n v="2017.6"/>
    <n v="47"/>
    <n v="9"/>
    <n v="1"/>
    <n v="57"/>
    <n v="0.98275862068965514"/>
    <n v="0"/>
    <n v="0"/>
    <n v="1"/>
    <n v="58"/>
    <n v="0"/>
    <n v="58"/>
    <n v="40.796219180000001"/>
    <n v="-73.933841520000001"/>
  </r>
  <r>
    <x v="1"/>
    <x v="0"/>
    <x v="0"/>
    <d v="2017-06-09T00:00:00"/>
    <n v="2017.6"/>
    <n v="0"/>
    <n v="0"/>
    <n v="6"/>
    <n v="6"/>
    <n v="1"/>
    <n v="0"/>
    <n v="0"/>
    <n v="0"/>
    <n v="6"/>
    <n v="0"/>
    <n v="6"/>
    <n v="40.812805070000003"/>
    <n v="-73.955749690000005"/>
  </r>
  <r>
    <x v="4"/>
    <x v="0"/>
    <x v="1"/>
    <n v="0"/>
    <m/>
    <n v="0"/>
    <n v="0"/>
    <n v="0"/>
    <n v="0"/>
    <n v="0"/>
    <n v="0"/>
    <n v="16"/>
    <n v="0"/>
    <n v="0"/>
    <n v="16"/>
    <n v="16"/>
    <n v="40.7262311"/>
    <n v="-73.976509149999998"/>
  </r>
  <r>
    <x v="4"/>
    <x v="0"/>
    <x v="1"/>
    <n v="0"/>
    <m/>
    <n v="1"/>
    <n v="13"/>
    <n v="2"/>
    <n v="16"/>
    <n v="1"/>
    <n v="0"/>
    <n v="0"/>
    <n v="0"/>
    <n v="16"/>
    <n v="0"/>
    <n v="16"/>
    <n v="40.803259109999999"/>
    <n v="-73.938248450000003"/>
  </r>
  <r>
    <x v="4"/>
    <x v="0"/>
    <x v="1"/>
    <n v="0"/>
    <m/>
    <n v="1"/>
    <n v="4"/>
    <n v="10"/>
    <n v="15"/>
    <n v="0.9375"/>
    <n v="1"/>
    <n v="0"/>
    <n v="0"/>
    <n v="16"/>
    <n v="0"/>
    <n v="16"/>
    <n v="40.804518569999999"/>
    <n v="-73.955285630000006"/>
  </r>
  <r>
    <x v="1"/>
    <x v="0"/>
    <x v="0"/>
    <d v="2017-06-13T00:00:00"/>
    <n v="2017.6"/>
    <n v="3"/>
    <n v="0"/>
    <n v="0"/>
    <n v="3"/>
    <n v="1"/>
    <n v="0"/>
    <n v="0"/>
    <n v="0"/>
    <n v="3"/>
    <n v="0"/>
    <n v="3"/>
    <n v="40.590200099999997"/>
    <n v="-73.788710359999996"/>
  </r>
  <r>
    <x v="3"/>
    <x v="0"/>
    <x v="1"/>
    <n v="0"/>
    <m/>
    <n v="0"/>
    <n v="13"/>
    <n v="4"/>
    <n v="17"/>
    <n v="1"/>
    <n v="0"/>
    <n v="0"/>
    <n v="0"/>
    <n v="17"/>
    <n v="0"/>
    <n v="17"/>
    <n v="40.829606740000003"/>
    <n v="-73.907075809999995"/>
  </r>
  <r>
    <x v="1"/>
    <x v="0"/>
    <x v="0"/>
    <d v="2017-06-13T00:00:00"/>
    <n v="2017.6"/>
    <n v="3"/>
    <n v="0"/>
    <n v="0"/>
    <n v="3"/>
    <n v="1"/>
    <n v="0"/>
    <n v="0"/>
    <n v="0"/>
    <n v="3"/>
    <n v="0"/>
    <n v="3"/>
    <n v="40.826986949999998"/>
    <n v="-73.881652410000001"/>
  </r>
  <r>
    <x v="1"/>
    <x v="0"/>
    <x v="0"/>
    <d v="2017-06-13T00:00:00"/>
    <n v="2017.6"/>
    <n v="2"/>
    <n v="1"/>
    <n v="0"/>
    <n v="3"/>
    <n v="1"/>
    <n v="0"/>
    <n v="0"/>
    <n v="0"/>
    <n v="3"/>
    <n v="0"/>
    <n v="3"/>
    <n v="40.827025380000002"/>
    <n v="-73.881659569999997"/>
  </r>
  <r>
    <x v="1"/>
    <x v="0"/>
    <x v="0"/>
    <d v="2017-06-13T00:00:00"/>
    <n v="2017.6"/>
    <n v="1"/>
    <n v="2"/>
    <n v="0"/>
    <n v="3"/>
    <n v="1"/>
    <n v="0"/>
    <n v="0"/>
    <n v="0"/>
    <n v="3"/>
    <n v="0"/>
    <n v="3"/>
    <n v="40.829074210000002"/>
    <n v="-73.880228610000003"/>
  </r>
  <r>
    <x v="1"/>
    <x v="0"/>
    <x v="0"/>
    <d v="2017-06-13T00:00:00"/>
    <n v="2017.6"/>
    <n v="2"/>
    <n v="1"/>
    <n v="0"/>
    <n v="3"/>
    <n v="1"/>
    <n v="0"/>
    <n v="0"/>
    <n v="0"/>
    <n v="3"/>
    <n v="0"/>
    <n v="3"/>
    <n v="40.829145590000003"/>
    <n v="-73.880246549999995"/>
  </r>
  <r>
    <x v="1"/>
    <x v="0"/>
    <x v="0"/>
    <d v="2017-06-13T00:00:00"/>
    <n v="2017.6"/>
    <n v="3"/>
    <n v="0"/>
    <n v="0"/>
    <n v="3"/>
    <n v="1"/>
    <n v="0"/>
    <n v="0"/>
    <n v="0"/>
    <n v="3"/>
    <n v="0"/>
    <n v="3"/>
    <n v="40.832411329999999"/>
    <n v="-73.877190769999999"/>
  </r>
  <r>
    <x v="1"/>
    <x v="0"/>
    <x v="0"/>
    <d v="2017-06-13T00:00:00"/>
    <n v="2017.6"/>
    <n v="5"/>
    <n v="1"/>
    <n v="0"/>
    <n v="6"/>
    <n v="1"/>
    <n v="0"/>
    <n v="0"/>
    <n v="0"/>
    <n v="6"/>
    <n v="0"/>
    <n v="6"/>
    <n v="40.83249369"/>
    <n v="-73.877208690000003"/>
  </r>
  <r>
    <x v="1"/>
    <x v="0"/>
    <x v="0"/>
    <d v="2017-06-13T00:00:00"/>
    <n v="2017.6"/>
    <n v="6"/>
    <n v="0"/>
    <n v="0"/>
    <n v="6"/>
    <n v="1"/>
    <n v="0"/>
    <n v="0"/>
    <n v="0"/>
    <n v="6"/>
    <n v="0"/>
    <n v="6"/>
    <n v="40.848978449999997"/>
    <n v="-73.90318843"/>
  </r>
  <r>
    <x v="3"/>
    <x v="0"/>
    <x v="1"/>
    <n v="0"/>
    <m/>
    <n v="0"/>
    <n v="0"/>
    <n v="12"/>
    <n v="12"/>
    <n v="0.70588235294117652"/>
    <n v="5"/>
    <n v="0"/>
    <n v="0"/>
    <n v="17"/>
    <n v="0"/>
    <n v="17"/>
    <n v="40.859680939999997"/>
    <n v="-73.904257380000004"/>
  </r>
  <r>
    <x v="1"/>
    <x v="0"/>
    <x v="0"/>
    <d v="2017-06-13T00:00:00"/>
    <n v="2017.6"/>
    <n v="5"/>
    <n v="1"/>
    <n v="0"/>
    <n v="6"/>
    <n v="1"/>
    <n v="0"/>
    <n v="0"/>
    <n v="0"/>
    <n v="6"/>
    <n v="0"/>
    <n v="6"/>
    <n v="40.856663779999998"/>
    <n v="-73.893998879999998"/>
  </r>
  <r>
    <x v="1"/>
    <x v="0"/>
    <x v="1"/>
    <n v="0"/>
    <m/>
    <n v="0"/>
    <n v="4"/>
    <n v="12"/>
    <n v="16"/>
    <n v="0.94117647058823528"/>
    <n v="0"/>
    <n v="0"/>
    <n v="1"/>
    <n v="17"/>
    <n v="0"/>
    <n v="17"/>
    <n v="40.694318279999997"/>
    <n v="-73.95178224"/>
  </r>
  <r>
    <x v="1"/>
    <x v="0"/>
    <x v="0"/>
    <d v="2017-06-13T00:00:00"/>
    <n v="2017.6"/>
    <n v="5"/>
    <n v="1"/>
    <n v="0"/>
    <n v="6"/>
    <n v="1"/>
    <n v="0"/>
    <n v="0"/>
    <n v="0"/>
    <n v="6"/>
    <n v="0"/>
    <n v="6"/>
    <n v="40.663963500000001"/>
    <n v="-73.910100060000005"/>
  </r>
  <r>
    <x v="1"/>
    <x v="0"/>
    <x v="0"/>
    <d v="2017-06-13T00:00:00"/>
    <n v="2017.6"/>
    <n v="6"/>
    <n v="0"/>
    <n v="0"/>
    <n v="6"/>
    <n v="1"/>
    <n v="0"/>
    <n v="0"/>
    <n v="0"/>
    <n v="6"/>
    <n v="0"/>
    <n v="6"/>
    <n v="40.687073939999998"/>
    <n v="-73.94971056"/>
  </r>
  <r>
    <x v="1"/>
    <x v="0"/>
    <x v="1"/>
    <n v="0"/>
    <m/>
    <n v="0"/>
    <n v="0"/>
    <n v="16"/>
    <n v="16"/>
    <n v="0.94117647058823528"/>
    <n v="1"/>
    <n v="0"/>
    <n v="0"/>
    <n v="17"/>
    <n v="0"/>
    <n v="17"/>
    <n v="40.671673699999999"/>
    <n v="-73.958269439999995"/>
  </r>
  <r>
    <x v="1"/>
    <x v="0"/>
    <x v="1"/>
    <n v="0"/>
    <m/>
    <n v="0"/>
    <n v="0"/>
    <n v="17"/>
    <n v="17"/>
    <n v="1"/>
    <n v="0"/>
    <n v="0"/>
    <n v="0"/>
    <n v="17"/>
    <n v="0"/>
    <n v="17"/>
    <n v="40.671648949999998"/>
    <n v="-73.958157700000001"/>
  </r>
  <r>
    <x v="1"/>
    <x v="0"/>
    <x v="1"/>
    <n v="0"/>
    <m/>
    <n v="0"/>
    <n v="2"/>
    <n v="15"/>
    <n v="17"/>
    <n v="1"/>
    <n v="0"/>
    <n v="0"/>
    <n v="0"/>
    <n v="17"/>
    <n v="0"/>
    <n v="17"/>
    <n v="40.686922010000004"/>
    <n v="-73.947536409999998"/>
  </r>
  <r>
    <x v="4"/>
    <x v="0"/>
    <x v="1"/>
    <n v="0"/>
    <m/>
    <n v="0"/>
    <n v="2"/>
    <n v="14"/>
    <n v="16"/>
    <n v="0.94117647058823528"/>
    <n v="0"/>
    <n v="0"/>
    <n v="1"/>
    <n v="17"/>
    <n v="0"/>
    <n v="17"/>
    <n v="40.815638970000002"/>
    <n v="-73.940447939999999"/>
  </r>
  <r>
    <x v="4"/>
    <x v="0"/>
    <x v="1"/>
    <n v="0"/>
    <m/>
    <n v="10"/>
    <n v="4"/>
    <n v="3"/>
    <n v="17"/>
    <n v="1"/>
    <n v="0"/>
    <n v="0"/>
    <n v="0"/>
    <n v="17"/>
    <n v="0"/>
    <n v="17"/>
    <n v="40.788918189999997"/>
    <n v="-73.950196989999995"/>
  </r>
  <r>
    <x v="1"/>
    <x v="0"/>
    <x v="0"/>
    <d v="2017-06-13T00:00:00"/>
    <n v="2017.6"/>
    <n v="5"/>
    <n v="0"/>
    <n v="0"/>
    <n v="5"/>
    <n v="0.83333333333333337"/>
    <n v="1"/>
    <n v="0"/>
    <n v="0"/>
    <n v="6"/>
    <n v="0"/>
    <n v="6"/>
    <n v="40.724748679999998"/>
    <n v="-73.975268589999999"/>
  </r>
  <r>
    <x v="4"/>
    <x v="0"/>
    <x v="1"/>
    <n v="0"/>
    <m/>
    <n v="14"/>
    <n v="1"/>
    <n v="2"/>
    <n v="17"/>
    <n v="1"/>
    <n v="0"/>
    <n v="0"/>
    <n v="0"/>
    <n v="17"/>
    <n v="0"/>
    <n v="17"/>
    <n v="40.800318220000001"/>
    <n v="-73.960247570000007"/>
  </r>
  <r>
    <x v="1"/>
    <x v="0"/>
    <x v="0"/>
    <d v="2017-06-13T00:00:00"/>
    <n v="2017.6"/>
    <n v="6"/>
    <n v="0"/>
    <n v="0"/>
    <n v="6"/>
    <n v="1"/>
    <n v="0"/>
    <n v="0"/>
    <n v="0"/>
    <n v="6"/>
    <n v="0"/>
    <n v="6"/>
    <n v="40.72111048"/>
    <n v="-73.982661899999997"/>
  </r>
  <r>
    <x v="1"/>
    <x v="0"/>
    <x v="0"/>
    <d v="2017-06-13T00:00:00"/>
    <n v="2017.6"/>
    <n v="5"/>
    <n v="1"/>
    <n v="0"/>
    <n v="6"/>
    <n v="1"/>
    <n v="0"/>
    <n v="0"/>
    <n v="0"/>
    <n v="6"/>
    <n v="0"/>
    <n v="6"/>
    <n v="40.816731529999998"/>
    <n v="-73.946364700000004"/>
  </r>
  <r>
    <x v="1"/>
    <x v="0"/>
    <x v="0"/>
    <d v="2017-06-13T00:00:00"/>
    <n v="2017.6"/>
    <n v="6"/>
    <n v="0"/>
    <n v="0"/>
    <n v="6"/>
    <n v="1"/>
    <n v="0"/>
    <n v="0"/>
    <n v="0"/>
    <n v="6"/>
    <n v="0"/>
    <n v="6"/>
    <n v="40.847637290000002"/>
    <n v="-73.894920499999998"/>
  </r>
  <r>
    <x v="1"/>
    <x v="0"/>
    <x v="0"/>
    <d v="2017-06-13T00:00:00"/>
    <n v="2017.6"/>
    <n v="6"/>
    <n v="0"/>
    <n v="0"/>
    <n v="6"/>
    <n v="1"/>
    <n v="0"/>
    <n v="0"/>
    <n v="0"/>
    <n v="6"/>
    <n v="0"/>
    <n v="6"/>
    <n v="40.81842958"/>
    <n v="-73.899732"/>
  </r>
  <r>
    <x v="3"/>
    <x v="0"/>
    <x v="1"/>
    <n v="0"/>
    <m/>
    <n v="0"/>
    <n v="5"/>
    <n v="11"/>
    <n v="16"/>
    <n v="0.88888888888888884"/>
    <n v="0"/>
    <n v="2"/>
    <n v="0"/>
    <n v="18"/>
    <n v="0"/>
    <n v="18"/>
    <n v="40.828918289999997"/>
    <n v="-73.891875020000001"/>
  </r>
  <r>
    <x v="1"/>
    <x v="0"/>
    <x v="0"/>
    <d v="2017-06-13T00:00:00"/>
    <n v="2017.6"/>
    <n v="5"/>
    <n v="0"/>
    <n v="0"/>
    <n v="5"/>
    <n v="0.83333333333333337"/>
    <n v="0"/>
    <n v="1"/>
    <n v="0"/>
    <n v="6"/>
    <n v="0"/>
    <n v="6"/>
    <n v="40.836415129999999"/>
    <n v="-73.887222649999998"/>
  </r>
  <r>
    <x v="1"/>
    <x v="0"/>
    <x v="0"/>
    <d v="2017-06-13T00:00:00"/>
    <n v="2017.6"/>
    <n v="5"/>
    <n v="1"/>
    <n v="0"/>
    <n v="6"/>
    <n v="1"/>
    <n v="0"/>
    <n v="0"/>
    <n v="0"/>
    <n v="6"/>
    <n v="0"/>
    <n v="6"/>
    <n v="40.677805679999999"/>
    <n v="-73.930267209999997"/>
  </r>
  <r>
    <x v="1"/>
    <x v="0"/>
    <x v="1"/>
    <n v="0"/>
    <m/>
    <n v="0"/>
    <n v="0"/>
    <n v="18"/>
    <n v="18"/>
    <n v="1"/>
    <n v="0"/>
    <n v="0"/>
    <n v="0"/>
    <n v="18"/>
    <n v="0"/>
    <n v="18"/>
    <n v="40.682475269999998"/>
    <n v="-73.911373080000004"/>
  </r>
  <r>
    <x v="1"/>
    <x v="0"/>
    <x v="1"/>
    <n v="0"/>
    <m/>
    <n v="2"/>
    <n v="14"/>
    <n v="1"/>
    <n v="17"/>
    <n v="0.94444444444444442"/>
    <n v="0"/>
    <n v="0"/>
    <n v="1"/>
    <n v="18"/>
    <n v="0"/>
    <n v="18"/>
    <n v="40.675155940000003"/>
    <n v="-73.949261699999994"/>
  </r>
  <r>
    <x v="1"/>
    <x v="0"/>
    <x v="0"/>
    <d v="2017-06-13T00:00:00"/>
    <n v="2017.6"/>
    <n v="5"/>
    <n v="1"/>
    <n v="0"/>
    <n v="6"/>
    <n v="1"/>
    <n v="0"/>
    <n v="0"/>
    <n v="0"/>
    <n v="6"/>
    <n v="0"/>
    <n v="6"/>
    <n v="40.691862450000002"/>
    <n v="-73.947215200000002"/>
  </r>
  <r>
    <x v="1"/>
    <x v="0"/>
    <x v="0"/>
    <d v="2017-06-13T00:00:00"/>
    <n v="2017.6"/>
    <n v="6"/>
    <n v="0"/>
    <n v="0"/>
    <n v="6"/>
    <n v="1"/>
    <n v="0"/>
    <n v="0"/>
    <n v="0"/>
    <n v="6"/>
    <n v="0"/>
    <n v="6"/>
    <n v="40.691970259999998"/>
    <n v="-73.916131230000005"/>
  </r>
  <r>
    <x v="1"/>
    <x v="0"/>
    <x v="1"/>
    <n v="0"/>
    <m/>
    <n v="0"/>
    <n v="0"/>
    <n v="10"/>
    <n v="10"/>
    <n v="0.55555555555555558"/>
    <n v="0"/>
    <n v="8"/>
    <n v="0"/>
    <n v="18"/>
    <n v="0"/>
    <n v="18"/>
    <n v="40.676535199999996"/>
    <n v="-73.914503069999995"/>
  </r>
  <r>
    <x v="4"/>
    <x v="0"/>
    <x v="1"/>
    <n v="0"/>
    <m/>
    <n v="0"/>
    <n v="18"/>
    <n v="0"/>
    <n v="18"/>
    <n v="1"/>
    <n v="0"/>
    <n v="0"/>
    <n v="0"/>
    <n v="18"/>
    <n v="0"/>
    <n v="18"/>
    <n v="40.809604069999999"/>
    <n v="-73.941909140000007"/>
  </r>
  <r>
    <x v="4"/>
    <x v="0"/>
    <x v="1"/>
    <n v="0"/>
    <m/>
    <n v="0"/>
    <n v="3"/>
    <n v="15"/>
    <n v="18"/>
    <n v="1"/>
    <n v="0"/>
    <n v="0"/>
    <n v="0"/>
    <n v="18"/>
    <n v="0"/>
    <n v="18"/>
    <n v="40.808523299999997"/>
    <n v="-73.943217739999994"/>
  </r>
  <r>
    <x v="4"/>
    <x v="0"/>
    <x v="1"/>
    <n v="0"/>
    <m/>
    <n v="0"/>
    <n v="12"/>
    <n v="5"/>
    <n v="17"/>
    <n v="0.94444444444444442"/>
    <n v="0"/>
    <n v="0"/>
    <n v="1"/>
    <n v="18"/>
    <n v="0"/>
    <n v="18"/>
    <n v="40.803286880000002"/>
    <n v="-73.938858859999996"/>
  </r>
  <r>
    <x v="1"/>
    <x v="0"/>
    <x v="0"/>
    <d v="2017-06-13T00:00:00"/>
    <n v="2017.6"/>
    <n v="6"/>
    <n v="2"/>
    <n v="0"/>
    <n v="8"/>
    <n v="1"/>
    <n v="0"/>
    <n v="0"/>
    <n v="0"/>
    <n v="8"/>
    <n v="0"/>
    <n v="8"/>
    <n v="40.799552640000002"/>
    <n v="-73.960833149999999"/>
  </r>
  <r>
    <x v="1"/>
    <x v="0"/>
    <x v="0"/>
    <d v="2017-06-13T00:00:00"/>
    <n v="2017.6"/>
    <n v="7"/>
    <n v="1"/>
    <n v="0"/>
    <n v="8"/>
    <n v="1"/>
    <n v="0"/>
    <n v="0"/>
    <n v="0"/>
    <n v="8"/>
    <n v="0"/>
    <n v="8"/>
    <n v="40.818722090000001"/>
    <n v="-73.942005949999995"/>
  </r>
  <r>
    <x v="1"/>
    <x v="0"/>
    <x v="0"/>
    <d v="2017-06-13T00:00:00"/>
    <n v="2017.6"/>
    <n v="6"/>
    <n v="2"/>
    <n v="0"/>
    <n v="8"/>
    <n v="1"/>
    <n v="0"/>
    <n v="0"/>
    <n v="0"/>
    <n v="8"/>
    <n v="0"/>
    <n v="8"/>
    <n v="40.818755060000001"/>
    <n v="-73.942085410000004"/>
  </r>
  <r>
    <x v="1"/>
    <x v="0"/>
    <x v="0"/>
    <d v="2017-06-13T00:00:00"/>
    <n v="2017.6"/>
    <n v="5"/>
    <n v="2"/>
    <n v="0"/>
    <n v="7"/>
    <n v="0.875"/>
    <n v="1"/>
    <n v="0"/>
    <n v="0"/>
    <n v="8"/>
    <n v="0"/>
    <n v="8"/>
    <n v="40.818771550000001"/>
    <n v="-73.942125129999994"/>
  </r>
  <r>
    <x v="1"/>
    <x v="0"/>
    <x v="0"/>
    <d v="2017-06-13T00:00:00"/>
    <n v="2017.6"/>
    <n v="6"/>
    <n v="2"/>
    <n v="0"/>
    <n v="8"/>
    <n v="1"/>
    <n v="0"/>
    <n v="0"/>
    <n v="0"/>
    <n v="8"/>
    <n v="0"/>
    <n v="8"/>
    <n v="40.818788040000001"/>
    <n v="-73.942164860000005"/>
  </r>
  <r>
    <x v="1"/>
    <x v="0"/>
    <x v="0"/>
    <d v="2017-06-13T00:00:00"/>
    <n v="2017.6"/>
    <n v="6"/>
    <n v="1"/>
    <n v="0"/>
    <n v="7"/>
    <n v="0.875"/>
    <n v="1"/>
    <n v="0"/>
    <n v="0"/>
    <n v="8"/>
    <n v="0"/>
    <n v="8"/>
    <n v="40.818804530000001"/>
    <n v="-73.942204590000003"/>
  </r>
  <r>
    <x v="1"/>
    <x v="0"/>
    <x v="0"/>
    <d v="2017-06-13T00:00:00"/>
    <n v="2017.6"/>
    <n v="8"/>
    <n v="0"/>
    <n v="0"/>
    <n v="8"/>
    <n v="1"/>
    <n v="0"/>
    <n v="0"/>
    <n v="0"/>
    <n v="8"/>
    <n v="0"/>
    <n v="8"/>
    <n v="40.818821020000001"/>
    <n v="-73.94224432"/>
  </r>
  <r>
    <x v="1"/>
    <x v="0"/>
    <x v="0"/>
    <d v="2017-06-13T00:00:00"/>
    <n v="2017.6"/>
    <n v="6"/>
    <n v="0"/>
    <n v="0"/>
    <n v="6"/>
    <n v="0.75"/>
    <n v="1"/>
    <n v="0"/>
    <n v="1"/>
    <n v="8"/>
    <n v="0"/>
    <n v="8"/>
    <n v="40.818837500000001"/>
    <n v="-73.942284040000004"/>
  </r>
  <r>
    <x v="1"/>
    <x v="0"/>
    <x v="0"/>
    <d v="2017-06-13T00:00:00"/>
    <n v="2017.6"/>
    <n v="5"/>
    <n v="1"/>
    <n v="1"/>
    <n v="7"/>
    <n v="0.875"/>
    <n v="1"/>
    <n v="0"/>
    <n v="0"/>
    <n v="8"/>
    <n v="0"/>
    <n v="8"/>
    <n v="40.828121379999999"/>
    <n v="-73.939356369999999"/>
  </r>
  <r>
    <x v="4"/>
    <x v="0"/>
    <x v="1"/>
    <n v="0"/>
    <m/>
    <n v="18"/>
    <n v="0"/>
    <n v="0"/>
    <n v="18"/>
    <n v="1"/>
    <n v="0"/>
    <n v="0"/>
    <n v="0"/>
    <n v="18"/>
    <n v="0"/>
    <n v="18"/>
    <n v="40.732306909999998"/>
    <n v="-73.986999650000001"/>
  </r>
  <r>
    <x v="1"/>
    <x v="0"/>
    <x v="0"/>
    <d v="2017-06-13T00:00:00"/>
    <n v="2017.6"/>
    <n v="6"/>
    <n v="1"/>
    <n v="0"/>
    <n v="7"/>
    <n v="0.875"/>
    <n v="1"/>
    <n v="0"/>
    <n v="0"/>
    <n v="8"/>
    <n v="0"/>
    <n v="8"/>
    <n v="40.818853990000001"/>
    <n v="-73.942323770000002"/>
  </r>
  <r>
    <x v="1"/>
    <x v="0"/>
    <x v="0"/>
    <d v="2017-06-13T00:00:00"/>
    <n v="2017.6"/>
    <n v="9"/>
    <n v="1"/>
    <n v="1"/>
    <n v="11"/>
    <n v="0.91666666666666663"/>
    <n v="1"/>
    <n v="0"/>
    <n v="0"/>
    <n v="12"/>
    <n v="0"/>
    <n v="12"/>
    <n v="40.818870480000001"/>
    <n v="-73.942359890000006"/>
  </r>
  <r>
    <x v="1"/>
    <x v="0"/>
    <x v="0"/>
    <d v="2017-06-13T00:00:00"/>
    <n v="2017.6"/>
    <n v="13"/>
    <n v="1"/>
    <n v="1"/>
    <n v="15"/>
    <n v="0.9375"/>
    <n v="1"/>
    <n v="0"/>
    <n v="0"/>
    <n v="16"/>
    <n v="0"/>
    <n v="16"/>
    <n v="40.818886970000001"/>
    <n v="-73.942399609999995"/>
  </r>
  <r>
    <x v="1"/>
    <x v="0"/>
    <x v="0"/>
    <d v="2017-06-13T00:00:00"/>
    <n v="2017.6"/>
    <n v="15"/>
    <n v="0"/>
    <n v="0"/>
    <n v="15"/>
    <n v="0.9375"/>
    <n v="0"/>
    <n v="0"/>
    <n v="1"/>
    <n v="16"/>
    <n v="0"/>
    <n v="16"/>
    <n v="40.801586970000002"/>
    <n v="-73.954669949999996"/>
  </r>
  <r>
    <x v="1"/>
    <x v="0"/>
    <x v="0"/>
    <d v="2017-06-13T00:00:00"/>
    <n v="2017.6"/>
    <n v="15"/>
    <n v="0"/>
    <n v="0"/>
    <n v="15"/>
    <n v="0.9375"/>
    <n v="1"/>
    <n v="0"/>
    <n v="0"/>
    <n v="16"/>
    <n v="0"/>
    <n v="16"/>
    <n v="40.818906200000001"/>
    <n v="-73.942439340000007"/>
  </r>
  <r>
    <x v="4"/>
    <x v="0"/>
    <x v="1"/>
    <n v="0"/>
    <m/>
    <n v="0"/>
    <n v="11"/>
    <n v="7"/>
    <n v="18"/>
    <n v="1"/>
    <n v="0"/>
    <n v="0"/>
    <n v="0"/>
    <n v="18"/>
    <n v="0"/>
    <n v="18"/>
    <n v="40.824654270000003"/>
    <n v="-73.93835867"/>
  </r>
  <r>
    <x v="1"/>
    <x v="0"/>
    <x v="0"/>
    <d v="2017-06-13T00:00:00"/>
    <n v="2017.6"/>
    <n v="14"/>
    <n v="1"/>
    <n v="0"/>
    <n v="15"/>
    <n v="0.9375"/>
    <n v="1"/>
    <n v="0"/>
    <n v="0"/>
    <n v="16"/>
    <n v="0"/>
    <n v="16"/>
    <n v="40.826079550000003"/>
    <n v="-73.939809890000006"/>
  </r>
  <r>
    <x v="4"/>
    <x v="0"/>
    <x v="1"/>
    <n v="0"/>
    <m/>
    <n v="0"/>
    <n v="10"/>
    <n v="8"/>
    <n v="18"/>
    <n v="1"/>
    <n v="0"/>
    <n v="0"/>
    <n v="0"/>
    <n v="18"/>
    <n v="0"/>
    <n v="18"/>
    <n v="40.793745710000003"/>
    <n v="-73.937928619999994"/>
  </r>
  <r>
    <x v="4"/>
    <x v="0"/>
    <x v="1"/>
    <n v="0"/>
    <m/>
    <n v="0"/>
    <n v="8"/>
    <n v="10"/>
    <n v="18"/>
    <n v="1"/>
    <n v="0"/>
    <n v="0"/>
    <n v="0"/>
    <n v="18"/>
    <n v="0"/>
    <n v="18"/>
    <n v="40.812853590000003"/>
    <n v="-73.953491810000003"/>
  </r>
  <r>
    <x v="4"/>
    <x v="0"/>
    <x v="1"/>
    <n v="0"/>
    <m/>
    <n v="0"/>
    <n v="15"/>
    <n v="3"/>
    <n v="18"/>
    <n v="1"/>
    <n v="0"/>
    <n v="0"/>
    <n v="0"/>
    <n v="18"/>
    <n v="0"/>
    <n v="18"/>
    <n v="40.7950315"/>
    <n v="-73.935211499999994"/>
  </r>
  <r>
    <x v="4"/>
    <x v="0"/>
    <x v="1"/>
    <n v="0"/>
    <m/>
    <n v="6"/>
    <n v="4"/>
    <n v="8"/>
    <n v="18"/>
    <n v="1"/>
    <n v="0"/>
    <n v="0"/>
    <n v="0"/>
    <n v="18"/>
    <n v="0"/>
    <n v="18"/>
    <n v="40.78929711"/>
    <n v="-73.950525339999999"/>
  </r>
  <r>
    <x v="1"/>
    <x v="0"/>
    <x v="0"/>
    <d v="2017-06-13T00:00:00"/>
    <n v="2017.6"/>
    <n v="16"/>
    <n v="0"/>
    <n v="0"/>
    <n v="16"/>
    <n v="1"/>
    <n v="0"/>
    <n v="0"/>
    <n v="0"/>
    <n v="16"/>
    <n v="0"/>
    <n v="16"/>
    <n v="40.817942080000002"/>
    <n v="-73.952949939999996"/>
  </r>
  <r>
    <x v="1"/>
    <x v="0"/>
    <x v="0"/>
    <d v="2017-06-13T00:00:00"/>
    <n v="2017.6"/>
    <n v="13"/>
    <n v="1"/>
    <n v="1"/>
    <n v="15"/>
    <n v="0.9375"/>
    <n v="0"/>
    <n v="0"/>
    <n v="1"/>
    <n v="16"/>
    <n v="0"/>
    <n v="16"/>
    <n v="40.818021649999999"/>
    <n v="-73.952888459999997"/>
  </r>
  <r>
    <x v="1"/>
    <x v="0"/>
    <x v="0"/>
    <d v="2017-06-13T00:00:00"/>
    <n v="2017.6"/>
    <n v="14"/>
    <n v="0"/>
    <n v="1"/>
    <n v="15"/>
    <n v="0.9375"/>
    <n v="1"/>
    <n v="0"/>
    <n v="0"/>
    <n v="16"/>
    <n v="0"/>
    <n v="16"/>
    <n v="40.680563409999998"/>
    <n v="-73.916715229999994"/>
  </r>
  <r>
    <x v="1"/>
    <x v="0"/>
    <x v="1"/>
    <n v="0"/>
    <m/>
    <n v="0"/>
    <n v="0"/>
    <n v="19"/>
    <n v="19"/>
    <n v="1"/>
    <n v="0"/>
    <n v="0"/>
    <n v="0"/>
    <n v="19"/>
    <n v="0"/>
    <n v="19"/>
    <n v="40.681110169999997"/>
    <n v="-73.910156259999994"/>
  </r>
  <r>
    <x v="1"/>
    <x v="0"/>
    <x v="1"/>
    <n v="0"/>
    <m/>
    <n v="0"/>
    <n v="3"/>
    <n v="15"/>
    <n v="18"/>
    <n v="0.94736842105263153"/>
    <n v="0"/>
    <n v="0"/>
    <n v="1"/>
    <n v="19"/>
    <n v="0"/>
    <n v="19"/>
    <n v="40.686535159999998"/>
    <n v="-73.94790089"/>
  </r>
  <r>
    <x v="1"/>
    <x v="0"/>
    <x v="0"/>
    <d v="2017-06-13T00:00:00"/>
    <n v="2017.6"/>
    <n v="18"/>
    <n v="2"/>
    <n v="2"/>
    <n v="22"/>
    <n v="0.88"/>
    <n v="3"/>
    <n v="0"/>
    <n v="0"/>
    <n v="25"/>
    <n v="0"/>
    <n v="25"/>
    <n v="40.720844450000001"/>
    <n v="-73.984166329999994"/>
  </r>
  <r>
    <x v="4"/>
    <x v="0"/>
    <x v="1"/>
    <n v="0"/>
    <m/>
    <n v="0"/>
    <n v="3"/>
    <n v="15"/>
    <n v="18"/>
    <n v="0.94736842105263153"/>
    <n v="0"/>
    <n v="0"/>
    <n v="1"/>
    <n v="19"/>
    <n v="0"/>
    <n v="19"/>
    <n v="40.810749989999998"/>
    <n v="-73.944678890000006"/>
  </r>
  <r>
    <x v="4"/>
    <x v="0"/>
    <x v="1"/>
    <n v="0"/>
    <m/>
    <n v="0"/>
    <n v="5"/>
    <n v="14"/>
    <n v="19"/>
    <n v="1"/>
    <n v="0"/>
    <n v="0"/>
    <n v="0"/>
    <n v="19"/>
    <n v="0"/>
    <n v="19"/>
    <n v="40.815850570000002"/>
    <n v="-73.940949919999994"/>
  </r>
  <r>
    <x v="3"/>
    <x v="0"/>
    <x v="0"/>
    <d v="2017-06-13T00:00:00"/>
    <n v="2017.6"/>
    <n v="0"/>
    <n v="28"/>
    <n v="0"/>
    <n v="28"/>
    <n v="0.96551724137931039"/>
    <n v="0"/>
    <n v="0"/>
    <n v="1"/>
    <n v="0"/>
    <n v="29"/>
    <n v="29"/>
    <n v="40.813661260000003"/>
    <n v="-73.955308389999999"/>
  </r>
  <r>
    <x v="1"/>
    <x v="0"/>
    <x v="0"/>
    <d v="2017-06-13T00:00:00"/>
    <n v="2017.6"/>
    <n v="25"/>
    <n v="3"/>
    <n v="1"/>
    <n v="29"/>
    <n v="0.90625"/>
    <n v="2"/>
    <n v="0"/>
    <n v="1"/>
    <n v="32"/>
    <n v="0"/>
    <n v="32"/>
    <n v="40.722912970000003"/>
    <n v="-73.977899280000003"/>
  </r>
  <r>
    <x v="1"/>
    <x v="0"/>
    <x v="0"/>
    <d v="2017-06-13T00:00:00"/>
    <n v="2017.6"/>
    <n v="40"/>
    <n v="1"/>
    <n v="1"/>
    <n v="42"/>
    <n v="0.93333333333333335"/>
    <n v="2"/>
    <n v="0"/>
    <n v="1"/>
    <n v="45"/>
    <n v="0"/>
    <n v="45"/>
    <n v="40.848688160000002"/>
    <n v="-73.914419150000001"/>
  </r>
  <r>
    <x v="3"/>
    <x v="1"/>
    <x v="0"/>
    <d v="2017-06-14T00:00:00"/>
    <n v="2017.6"/>
    <n v="0"/>
    <n v="0"/>
    <n v="1"/>
    <n v="1"/>
    <n v="0.25"/>
    <n v="0"/>
    <n v="0"/>
    <n v="0"/>
    <n v="1"/>
    <n v="0"/>
    <n v="4"/>
    <n v="40.835477150000003"/>
    <n v="-73.913453189999998"/>
  </r>
  <r>
    <x v="3"/>
    <x v="1"/>
    <x v="0"/>
    <d v="2017-06-14T00:00:00"/>
    <n v="2017.6"/>
    <n v="0"/>
    <n v="0"/>
    <n v="1"/>
    <n v="1"/>
    <n v="0.25"/>
    <n v="0"/>
    <n v="0"/>
    <n v="0"/>
    <n v="1"/>
    <n v="0"/>
    <n v="4"/>
    <n v="40.856645479999997"/>
    <n v="-73.894993020000001"/>
  </r>
  <r>
    <x v="3"/>
    <x v="0"/>
    <x v="1"/>
    <n v="0"/>
    <m/>
    <n v="0"/>
    <n v="3"/>
    <n v="11"/>
    <n v="14"/>
    <n v="0.7"/>
    <n v="0"/>
    <n v="5"/>
    <n v="1"/>
    <n v="20"/>
    <n v="0"/>
    <n v="20"/>
    <n v="40.818132759999997"/>
    <n v="-73.916452739999997"/>
  </r>
  <r>
    <x v="3"/>
    <x v="0"/>
    <x v="1"/>
    <n v="0"/>
    <m/>
    <n v="0"/>
    <n v="0"/>
    <n v="17"/>
    <n v="17"/>
    <n v="0.85"/>
    <n v="0"/>
    <n v="3"/>
    <n v="0"/>
    <n v="20"/>
    <n v="0"/>
    <n v="20"/>
    <n v="40.809717409999998"/>
    <n v="-73.920296059999998"/>
  </r>
  <r>
    <x v="3"/>
    <x v="0"/>
    <x v="1"/>
    <n v="0"/>
    <m/>
    <n v="0"/>
    <n v="0"/>
    <n v="8"/>
    <n v="8"/>
    <n v="0.4"/>
    <n v="0"/>
    <n v="12"/>
    <n v="0"/>
    <n v="20"/>
    <n v="0"/>
    <n v="20"/>
    <n v="40.809623940000002"/>
    <n v="-73.920072200000007"/>
  </r>
  <r>
    <x v="0"/>
    <x v="0"/>
    <x v="0"/>
    <d v="2017-06-14T00:00:00"/>
    <n v="2017.6"/>
    <n v="38"/>
    <n v="13"/>
    <n v="16"/>
    <n v="67"/>
    <n v="0.97101449275362317"/>
    <n v="1"/>
    <n v="0"/>
    <n v="1"/>
    <n v="69"/>
    <n v="0"/>
    <n v="69"/>
    <n v="40.847395110000001"/>
    <n v="-73.894219680000006"/>
  </r>
  <r>
    <x v="3"/>
    <x v="1"/>
    <x v="0"/>
    <d v="2017-06-15T00:00:00"/>
    <n v="2017.6"/>
    <n v="0"/>
    <n v="0"/>
    <n v="0"/>
    <n v="0"/>
    <n v="0"/>
    <n v="1"/>
    <n v="0"/>
    <n v="0"/>
    <n v="0"/>
    <n v="1"/>
    <n v="1"/>
    <n v="40.814848220000002"/>
    <n v="-73.903537929999999"/>
  </r>
  <r>
    <x v="3"/>
    <x v="0"/>
    <x v="1"/>
    <n v="0"/>
    <m/>
    <n v="4"/>
    <n v="15"/>
    <n v="1"/>
    <n v="20"/>
    <n v="1"/>
    <n v="0"/>
    <n v="0"/>
    <n v="0"/>
    <n v="20"/>
    <n v="0"/>
    <n v="20"/>
    <n v="40.831410529999999"/>
    <n v="-73.901096429999996"/>
  </r>
  <r>
    <x v="1"/>
    <x v="1"/>
    <x v="0"/>
    <d v="2017-06-16T00:00:00"/>
    <n v="2017.6"/>
    <n v="0"/>
    <n v="0"/>
    <n v="1"/>
    <n v="1"/>
    <n v="1"/>
    <n v="0"/>
    <n v="0"/>
    <n v="0"/>
    <n v="0"/>
    <n v="1"/>
    <n v="1"/>
    <n v="40.817977630000001"/>
    <n v="-73.888774909999995"/>
  </r>
  <r>
    <x v="3"/>
    <x v="0"/>
    <x v="1"/>
    <n v="0"/>
    <m/>
    <n v="0"/>
    <n v="0"/>
    <n v="20"/>
    <n v="20"/>
    <n v="1"/>
    <n v="0"/>
    <n v="0"/>
    <n v="0"/>
    <n v="20"/>
    <n v="0"/>
    <n v="20"/>
    <n v="40.829317770000003"/>
    <n v="-73.896506830000007"/>
  </r>
  <r>
    <x v="3"/>
    <x v="0"/>
    <x v="1"/>
    <n v="0"/>
    <m/>
    <n v="0"/>
    <n v="20"/>
    <n v="0"/>
    <n v="20"/>
    <n v="1"/>
    <n v="0"/>
    <n v="0"/>
    <n v="0"/>
    <n v="0"/>
    <n v="20"/>
    <n v="20"/>
    <n v="40.843704549999998"/>
    <n v="-73.904902030000002"/>
  </r>
  <r>
    <x v="1"/>
    <x v="1"/>
    <x v="0"/>
    <d v="2017-06-16T00:00:00"/>
    <n v="2017.6"/>
    <n v="0"/>
    <n v="0"/>
    <n v="2"/>
    <n v="2"/>
    <n v="0.25"/>
    <n v="0"/>
    <n v="0"/>
    <n v="0"/>
    <n v="2"/>
    <n v="0"/>
    <n v="8"/>
    <n v="40.86467038"/>
    <n v="-73.903740429999999"/>
  </r>
  <r>
    <x v="1"/>
    <x v="0"/>
    <x v="0"/>
    <d v="2017-06-16T00:00:00"/>
    <n v="2017.6"/>
    <n v="0"/>
    <n v="0"/>
    <n v="10"/>
    <n v="10"/>
    <n v="1"/>
    <n v="0"/>
    <n v="0"/>
    <n v="0"/>
    <n v="10"/>
    <n v="0"/>
    <n v="10"/>
    <n v="40.692149610000001"/>
    <n v="-73.951080630000007"/>
  </r>
  <r>
    <x v="3"/>
    <x v="0"/>
    <x v="0"/>
    <d v="2017-06-16T00:00:00"/>
    <n v="2017.6"/>
    <n v="0"/>
    <n v="6"/>
    <n v="14"/>
    <n v="20"/>
    <n v="1"/>
    <n v="0"/>
    <n v="0"/>
    <n v="0"/>
    <n v="20"/>
    <n v="0"/>
    <n v="20"/>
    <n v="40.68868312"/>
    <n v="-73.978451500000006"/>
  </r>
  <r>
    <x v="1"/>
    <x v="0"/>
    <x v="1"/>
    <n v="0"/>
    <m/>
    <n v="0"/>
    <n v="1"/>
    <n v="14"/>
    <n v="15"/>
    <n v="0.75"/>
    <n v="4"/>
    <n v="0"/>
    <n v="1"/>
    <n v="20"/>
    <n v="0"/>
    <n v="20"/>
    <n v="40.678765079999998"/>
    <n v="-73.869012060000003"/>
  </r>
  <r>
    <x v="1"/>
    <x v="0"/>
    <x v="1"/>
    <n v="0"/>
    <m/>
    <n v="0"/>
    <n v="0"/>
    <n v="19"/>
    <n v="19"/>
    <n v="0.95"/>
    <n v="0"/>
    <n v="0"/>
    <n v="1"/>
    <n v="20"/>
    <n v="0"/>
    <n v="20"/>
    <n v="40.671695700000001"/>
    <n v="-73.958384780000003"/>
  </r>
  <r>
    <x v="1"/>
    <x v="1"/>
    <x v="0"/>
    <d v="2017-06-19T00:00:00"/>
    <n v="2017.6"/>
    <n v="55"/>
    <n v="34"/>
    <n v="0"/>
    <n v="89"/>
    <n v="0.98888888888888893"/>
    <n v="0"/>
    <n v="0"/>
    <n v="1"/>
    <n v="90"/>
    <n v="0"/>
    <n v="90"/>
    <n v="40.675368050000003"/>
    <n v="-73.957946269999994"/>
  </r>
  <r>
    <x v="4"/>
    <x v="0"/>
    <x v="0"/>
    <d v="2017-06-19T00:00:00"/>
    <n v="2017.6"/>
    <n v="0"/>
    <n v="36"/>
    <n v="125"/>
    <n v="161"/>
    <n v="1"/>
    <n v="0"/>
    <n v="0"/>
    <n v="0"/>
    <n v="0"/>
    <n v="161"/>
    <n v="161"/>
    <n v="40.692195939999998"/>
    <n v="-73.944301260000003"/>
  </r>
  <r>
    <x v="1"/>
    <x v="0"/>
    <x v="0"/>
    <d v="2017-06-21T00:00:00"/>
    <n v="2017.6"/>
    <n v="0"/>
    <n v="0"/>
    <n v="9"/>
    <n v="9"/>
    <n v="1"/>
    <n v="0"/>
    <n v="0"/>
    <n v="0"/>
    <n v="9"/>
    <n v="0"/>
    <n v="9"/>
    <n v="40.670645559999997"/>
    <n v="-73.931936539999995"/>
  </r>
  <r>
    <x v="1"/>
    <x v="0"/>
    <x v="1"/>
    <n v="0"/>
    <m/>
    <n v="0"/>
    <n v="4"/>
    <n v="15"/>
    <n v="19"/>
    <n v="0.95"/>
    <n v="0"/>
    <n v="1"/>
    <n v="0"/>
    <n v="20"/>
    <n v="0"/>
    <n v="20"/>
    <n v="40.66970697"/>
    <n v="-73.91938193"/>
  </r>
  <r>
    <x v="4"/>
    <x v="0"/>
    <x v="1"/>
    <n v="0"/>
    <m/>
    <n v="2"/>
    <n v="2"/>
    <n v="16"/>
    <n v="20"/>
    <n v="1"/>
    <n v="0"/>
    <n v="0"/>
    <n v="0"/>
    <n v="20"/>
    <n v="0"/>
    <n v="20"/>
    <n v="40.712155559999999"/>
    <n v="-73.996107929999994"/>
  </r>
  <r>
    <x v="4"/>
    <x v="0"/>
    <x v="1"/>
    <n v="0"/>
    <m/>
    <n v="7"/>
    <n v="9"/>
    <n v="3"/>
    <n v="19"/>
    <n v="0.95"/>
    <n v="0"/>
    <n v="0"/>
    <n v="1"/>
    <n v="20"/>
    <n v="0"/>
    <n v="20"/>
    <n v="40.788808289999999"/>
    <n v="-73.949937059999996"/>
  </r>
  <r>
    <x v="3"/>
    <x v="0"/>
    <x v="0"/>
    <d v="2017-06-21T00:00:00"/>
    <n v="2017.6"/>
    <n v="0"/>
    <n v="5"/>
    <n v="22"/>
    <n v="27"/>
    <n v="0.9642857142857143"/>
    <n v="0"/>
    <n v="0"/>
    <n v="1"/>
    <n v="28"/>
    <n v="0"/>
    <n v="28"/>
    <n v="40.822148759999997"/>
    <n v="-73.944568250000003"/>
  </r>
  <r>
    <x v="3"/>
    <x v="0"/>
    <x v="0"/>
    <d v="2017-06-21T00:00:00"/>
    <n v="2017.6"/>
    <n v="0"/>
    <n v="8"/>
    <n v="20"/>
    <n v="28"/>
    <n v="1"/>
    <n v="0"/>
    <n v="0"/>
    <n v="0"/>
    <n v="28"/>
    <n v="0"/>
    <n v="28"/>
    <n v="40.822211869999997"/>
    <n v="-73.944539289999994"/>
  </r>
  <r>
    <x v="4"/>
    <x v="0"/>
    <x v="1"/>
    <n v="0"/>
    <m/>
    <n v="0"/>
    <n v="6"/>
    <n v="14"/>
    <n v="20"/>
    <n v="1"/>
    <n v="0"/>
    <n v="0"/>
    <n v="0"/>
    <n v="20"/>
    <n v="0"/>
    <n v="20"/>
    <n v="40.827451920000001"/>
    <n v="-73.939826710000006"/>
  </r>
  <r>
    <x v="3"/>
    <x v="0"/>
    <x v="0"/>
    <d v="2017-06-21T00:00:00"/>
    <n v="2017.6"/>
    <n v="0"/>
    <n v="7"/>
    <n v="20"/>
    <n v="27"/>
    <n v="0.9642857142857143"/>
    <n v="0"/>
    <n v="0"/>
    <n v="1"/>
    <n v="28"/>
    <n v="0"/>
    <n v="28"/>
    <n v="40.819235929999998"/>
    <n v="-73.943179700000002"/>
  </r>
  <r>
    <x v="3"/>
    <x v="0"/>
    <x v="0"/>
    <d v="2017-06-21T00:00:00"/>
    <n v="2017.6"/>
    <n v="1"/>
    <n v="6"/>
    <n v="35"/>
    <n v="42"/>
    <n v="0.97674418604651159"/>
    <n v="0"/>
    <n v="0"/>
    <n v="1"/>
    <n v="43"/>
    <n v="0"/>
    <n v="43"/>
    <n v="40.811629050000001"/>
    <n v="-73.952524510000003"/>
  </r>
  <r>
    <x v="4"/>
    <x v="0"/>
    <x v="0"/>
    <d v="2017-06-21T00:00:00"/>
    <n v="2017.6"/>
    <n v="0"/>
    <n v="6"/>
    <n v="47"/>
    <n v="53"/>
    <n v="0.92982456140350878"/>
    <n v="3"/>
    <n v="0"/>
    <n v="1"/>
    <n v="57"/>
    <n v="0"/>
    <n v="57"/>
    <n v="40.81164828"/>
    <n v="-73.952564240000001"/>
  </r>
  <r>
    <x v="3"/>
    <x v="0"/>
    <x v="0"/>
    <d v="2017-06-21T00:00:00"/>
    <n v="2017.6"/>
    <n v="0"/>
    <n v="7"/>
    <n v="63"/>
    <n v="70"/>
    <n v="0.9859154929577465"/>
    <n v="0"/>
    <n v="0"/>
    <n v="1"/>
    <n v="71"/>
    <n v="0"/>
    <n v="71"/>
    <n v="40.762137260000003"/>
    <n v="-73.991553030000006"/>
  </r>
  <r>
    <x v="4"/>
    <x v="0"/>
    <x v="1"/>
    <n v="0"/>
    <m/>
    <n v="0"/>
    <n v="2"/>
    <n v="18"/>
    <n v="20"/>
    <n v="1"/>
    <n v="0"/>
    <n v="0"/>
    <n v="0"/>
    <n v="20"/>
    <n v="0"/>
    <n v="20"/>
    <n v="40.821116920000001"/>
    <n v="-73.939467530000002"/>
  </r>
  <r>
    <x v="3"/>
    <x v="0"/>
    <x v="1"/>
    <n v="0"/>
    <m/>
    <n v="0"/>
    <n v="0"/>
    <n v="18"/>
    <n v="18"/>
    <n v="0.8571428571428571"/>
    <n v="0"/>
    <n v="2"/>
    <n v="1"/>
    <n v="21"/>
    <n v="0"/>
    <n v="21"/>
    <n v="40.80977515"/>
    <n v="-73.920429650000003"/>
  </r>
  <r>
    <x v="3"/>
    <x v="0"/>
    <x v="1"/>
    <n v="0"/>
    <m/>
    <n v="0"/>
    <n v="0"/>
    <n v="16"/>
    <n v="16"/>
    <n v="0.76190476190476186"/>
    <n v="0"/>
    <n v="4"/>
    <n v="1"/>
    <n v="21"/>
    <n v="0"/>
    <n v="21"/>
    <n v="40.809678929999997"/>
    <n v="-73.920205800000005"/>
  </r>
  <r>
    <x v="3"/>
    <x v="0"/>
    <x v="0"/>
    <d v="2017-06-21T00:00:00"/>
    <n v="2017.6"/>
    <n v="0"/>
    <n v="26"/>
    <n v="130"/>
    <n v="156"/>
    <n v="0.99363057324840764"/>
    <n v="0"/>
    <n v="0"/>
    <n v="1"/>
    <n v="157"/>
    <n v="0"/>
    <n v="157"/>
    <n v="40.812311770000001"/>
    <n v="-73.906467759999998"/>
  </r>
  <r>
    <x v="1"/>
    <x v="1"/>
    <x v="0"/>
    <d v="2017-06-22T00:00:00"/>
    <n v="2017.6"/>
    <n v="0"/>
    <n v="0"/>
    <n v="76"/>
    <n v="76"/>
    <n v="0.20105820105820105"/>
    <n v="0"/>
    <n v="0"/>
    <n v="1"/>
    <n v="77"/>
    <n v="0"/>
    <n v="378"/>
    <n v="40.812405060000003"/>
    <n v="-73.906435119999998"/>
  </r>
  <r>
    <x v="3"/>
    <x v="0"/>
    <x v="1"/>
    <n v="0"/>
    <m/>
    <n v="1"/>
    <n v="6"/>
    <n v="14"/>
    <n v="21"/>
    <n v="1"/>
    <n v="0"/>
    <n v="0"/>
    <n v="0"/>
    <n v="21"/>
    <n v="0"/>
    <n v="21"/>
    <n v="40.846919030000002"/>
    <n v="-73.892861409999995"/>
  </r>
  <r>
    <x v="3"/>
    <x v="0"/>
    <x v="1"/>
    <n v="0"/>
    <m/>
    <n v="4"/>
    <n v="15"/>
    <n v="1"/>
    <n v="20"/>
    <n v="0.95238095238095233"/>
    <n v="0"/>
    <n v="0"/>
    <n v="1"/>
    <n v="21"/>
    <n v="0"/>
    <n v="21"/>
    <n v="40.833377429999999"/>
    <n v="-73.899864859999994"/>
  </r>
  <r>
    <x v="3"/>
    <x v="0"/>
    <x v="1"/>
    <n v="0"/>
    <m/>
    <n v="0"/>
    <n v="4"/>
    <n v="16"/>
    <n v="20"/>
    <n v="0.95238095238095233"/>
    <n v="0"/>
    <n v="0"/>
    <n v="1"/>
    <n v="21"/>
    <n v="0"/>
    <n v="21"/>
    <n v="40.824463479999999"/>
    <n v="-73.897746479999995"/>
  </r>
  <r>
    <x v="3"/>
    <x v="0"/>
    <x v="1"/>
    <n v="0"/>
    <m/>
    <n v="0"/>
    <n v="21"/>
    <n v="0"/>
    <n v="21"/>
    <n v="1"/>
    <n v="0"/>
    <n v="0"/>
    <n v="0"/>
    <n v="0"/>
    <n v="21"/>
    <n v="21"/>
    <n v="40.835443820000002"/>
    <n v="-73.928952800000005"/>
  </r>
  <r>
    <x v="3"/>
    <x v="0"/>
    <x v="1"/>
    <n v="0"/>
    <m/>
    <n v="1"/>
    <n v="10"/>
    <n v="10"/>
    <n v="21"/>
    <n v="1"/>
    <n v="0"/>
    <n v="0"/>
    <n v="0"/>
    <n v="21"/>
    <n v="0"/>
    <n v="21"/>
    <n v="40.828408430000003"/>
    <n v="-73.90849394"/>
  </r>
  <r>
    <x v="3"/>
    <x v="0"/>
    <x v="1"/>
    <n v="0"/>
    <m/>
    <n v="0"/>
    <n v="21"/>
    <n v="0"/>
    <n v="21"/>
    <n v="1"/>
    <n v="0"/>
    <n v="0"/>
    <n v="0"/>
    <n v="0"/>
    <n v="21"/>
    <n v="21"/>
    <n v="40.844198069999997"/>
    <n v="-73.904265210000005"/>
  </r>
  <r>
    <x v="4"/>
    <x v="0"/>
    <x v="0"/>
    <d v="2017-06-22T00:00:00"/>
    <n v="2017.6"/>
    <n v="0"/>
    <n v="7"/>
    <n v="9"/>
    <n v="16"/>
    <n v="1"/>
    <n v="0"/>
    <n v="0"/>
    <n v="0"/>
    <n v="16"/>
    <n v="0"/>
    <n v="16"/>
    <n v="40.856067629999998"/>
    <n v="-73.899516199999994"/>
  </r>
  <r>
    <x v="1"/>
    <x v="0"/>
    <x v="1"/>
    <n v="0"/>
    <m/>
    <n v="0"/>
    <n v="0"/>
    <n v="21"/>
    <n v="21"/>
    <n v="1"/>
    <n v="0"/>
    <n v="0"/>
    <n v="0"/>
    <n v="21"/>
    <n v="0"/>
    <n v="21"/>
    <n v="40.708040660000002"/>
    <n v="-73.962661499999996"/>
  </r>
  <r>
    <x v="4"/>
    <x v="0"/>
    <x v="0"/>
    <d v="2017-06-22T00:00:00"/>
    <n v="2017.6"/>
    <n v="1"/>
    <n v="14"/>
    <n v="10"/>
    <n v="25"/>
    <n v="1"/>
    <n v="0"/>
    <n v="0"/>
    <n v="0"/>
    <n v="25"/>
    <n v="0"/>
    <n v="25"/>
    <n v="40.814839259999999"/>
    <n v="-73.938548389999994"/>
  </r>
  <r>
    <x v="4"/>
    <x v="0"/>
    <x v="0"/>
    <d v="2017-06-22T00:00:00"/>
    <n v="2017.6"/>
    <n v="4"/>
    <n v="11"/>
    <n v="13"/>
    <n v="28"/>
    <n v="0.96551724137931039"/>
    <n v="0"/>
    <n v="0"/>
    <n v="1"/>
    <n v="29"/>
    <n v="0"/>
    <n v="29"/>
    <n v="40.813362179999999"/>
    <n v="-73.943079949999998"/>
  </r>
  <r>
    <x v="4"/>
    <x v="0"/>
    <x v="0"/>
    <d v="2017-06-22T00:00:00"/>
    <n v="2017.6"/>
    <n v="0"/>
    <n v="6"/>
    <n v="24"/>
    <n v="30"/>
    <n v="1"/>
    <n v="0"/>
    <n v="0"/>
    <n v="0"/>
    <n v="30"/>
    <n v="0"/>
    <n v="30"/>
    <n v="40.805903669999999"/>
    <n v="-73.952799510000006"/>
  </r>
  <r>
    <x v="4"/>
    <x v="0"/>
    <x v="0"/>
    <d v="2017-06-22T00:00:00"/>
    <n v="2017.6"/>
    <n v="0"/>
    <n v="5"/>
    <n v="24"/>
    <n v="29"/>
    <n v="0.96666666666666667"/>
    <n v="1"/>
    <n v="0"/>
    <n v="0"/>
    <n v="30"/>
    <n v="0"/>
    <n v="30"/>
    <n v="40.806844439999999"/>
    <n v="-73.951202230000007"/>
  </r>
  <r>
    <x v="4"/>
    <x v="0"/>
    <x v="1"/>
    <n v="0"/>
    <m/>
    <n v="0"/>
    <n v="0"/>
    <n v="20"/>
    <n v="20"/>
    <n v="0.95238095238095233"/>
    <n v="0"/>
    <n v="0"/>
    <n v="1"/>
    <n v="21"/>
    <n v="0"/>
    <n v="21"/>
    <n v="40.853379799999999"/>
    <n v="-73.932364059999998"/>
  </r>
  <r>
    <x v="4"/>
    <x v="0"/>
    <x v="0"/>
    <d v="2017-06-22T00:00:00"/>
    <n v="2017.6"/>
    <n v="0"/>
    <n v="10"/>
    <n v="24"/>
    <n v="34"/>
    <n v="0.97142857142857142"/>
    <n v="0"/>
    <n v="0"/>
    <n v="1"/>
    <n v="35"/>
    <n v="0"/>
    <n v="35"/>
    <n v="40.84262202"/>
    <n v="-73.934926610000005"/>
  </r>
  <r>
    <x v="3"/>
    <x v="0"/>
    <x v="1"/>
    <n v="0"/>
    <m/>
    <n v="4"/>
    <n v="6"/>
    <n v="11"/>
    <n v="21"/>
    <n v="0.95454545454545459"/>
    <n v="0"/>
    <n v="0"/>
    <n v="1"/>
    <n v="22"/>
    <n v="0"/>
    <n v="22"/>
    <n v="40.833605329999997"/>
    <n v="-73.913553199999996"/>
  </r>
  <r>
    <x v="0"/>
    <x v="0"/>
    <x v="0"/>
    <d v="2017-06-22T00:00:00"/>
    <n v="2017.6"/>
    <n v="0"/>
    <n v="0"/>
    <n v="2"/>
    <n v="2"/>
    <n v="3.7037037037037035E-2"/>
    <n v="51"/>
    <n v="0"/>
    <n v="1"/>
    <n v="54"/>
    <n v="0"/>
    <n v="54"/>
    <n v="40.814480680000003"/>
    <n v="-73.910655399999996"/>
  </r>
  <r>
    <x v="1"/>
    <x v="0"/>
    <x v="0"/>
    <d v="2017-06-22T00:00:00"/>
    <n v="2017.6"/>
    <n v="0"/>
    <n v="0"/>
    <n v="3"/>
    <n v="3"/>
    <n v="3.614457831325301E-2"/>
    <n v="62"/>
    <n v="18"/>
    <n v="0"/>
    <n v="83"/>
    <n v="0"/>
    <n v="83"/>
    <n v="40.814579459999997"/>
    <n v="-73.910619139999994"/>
  </r>
  <r>
    <x v="3"/>
    <x v="0"/>
    <x v="1"/>
    <n v="0"/>
    <m/>
    <n v="0"/>
    <n v="0"/>
    <n v="22"/>
    <n v="22"/>
    <n v="1"/>
    <n v="0"/>
    <n v="0"/>
    <n v="0"/>
    <n v="22"/>
    <n v="0"/>
    <n v="22"/>
    <n v="40.822024519999999"/>
    <n v="-73.902172629999995"/>
  </r>
  <r>
    <x v="1"/>
    <x v="0"/>
    <x v="0"/>
    <d v="2017-06-22T00:00:00"/>
    <n v="2017.6"/>
    <n v="0"/>
    <n v="0"/>
    <n v="23"/>
    <n v="23"/>
    <n v="0.26744186046511625"/>
    <n v="61"/>
    <n v="2"/>
    <n v="0"/>
    <n v="86"/>
    <n v="0"/>
    <n v="86"/>
    <n v="40.856127989999997"/>
    <n v="-73.899490799999995"/>
  </r>
  <r>
    <x v="1"/>
    <x v="0"/>
    <x v="0"/>
    <d v="2017-06-22T00:00:00"/>
    <n v="2017.6"/>
    <n v="0"/>
    <n v="0"/>
    <n v="14"/>
    <n v="14"/>
    <n v="9.0322580645161285E-2"/>
    <n v="130"/>
    <n v="11"/>
    <n v="0"/>
    <n v="155"/>
    <n v="0"/>
    <n v="155"/>
    <n v="40.708525119999997"/>
    <n v="-73.951627680000001"/>
  </r>
  <r>
    <x v="1"/>
    <x v="0"/>
    <x v="1"/>
    <n v="0"/>
    <m/>
    <n v="0"/>
    <n v="1"/>
    <n v="16"/>
    <n v="17"/>
    <n v="0.77272727272727271"/>
    <n v="0"/>
    <n v="5"/>
    <n v="0"/>
    <n v="22"/>
    <n v="0"/>
    <n v="22"/>
    <n v="40.672177220000002"/>
    <n v="-73.927551359999995"/>
  </r>
  <r>
    <x v="1"/>
    <x v="0"/>
    <x v="0"/>
    <d v="2017-06-22T00:00:00"/>
    <n v="2017.6"/>
    <n v="0"/>
    <n v="0"/>
    <n v="201"/>
    <n v="201"/>
    <n v="0.99504950495049505"/>
    <n v="0"/>
    <n v="0"/>
    <n v="1"/>
    <n v="202"/>
    <n v="0"/>
    <n v="202"/>
    <n v="40.72493317"/>
    <n v="-73.978226919999997"/>
  </r>
  <r>
    <x v="1"/>
    <x v="1"/>
    <x v="0"/>
    <d v="2017-06-23T00:00:00"/>
    <n v="2017.6"/>
    <n v="0"/>
    <n v="0"/>
    <n v="1"/>
    <n v="1"/>
    <n v="1"/>
    <n v="0"/>
    <n v="0"/>
    <n v="0"/>
    <n v="0"/>
    <n v="1"/>
    <n v="1"/>
    <n v="40.799426410000002"/>
    <n v="-73.960927130000002"/>
  </r>
  <r>
    <x v="4"/>
    <x v="0"/>
    <x v="1"/>
    <n v="0"/>
    <m/>
    <n v="2"/>
    <n v="15"/>
    <n v="5"/>
    <n v="22"/>
    <n v="1"/>
    <n v="0"/>
    <n v="0"/>
    <n v="0"/>
    <n v="22"/>
    <n v="0"/>
    <n v="22"/>
    <n v="40.847507950000001"/>
    <n v="-73.935554359999998"/>
  </r>
  <r>
    <x v="1"/>
    <x v="1"/>
    <x v="0"/>
    <d v="2017-06-23T00:00:00"/>
    <n v="2017.6"/>
    <n v="0"/>
    <n v="0"/>
    <n v="0"/>
    <n v="0"/>
    <n v="0"/>
    <n v="1"/>
    <n v="0"/>
    <n v="0"/>
    <n v="0"/>
    <n v="1"/>
    <n v="1"/>
    <n v="40.818103970000003"/>
    <n v="-73.952830599999999"/>
  </r>
  <r>
    <x v="1"/>
    <x v="0"/>
    <x v="0"/>
    <d v="2017-06-23T00:00:00"/>
    <n v="2017.6"/>
    <n v="0"/>
    <n v="0"/>
    <n v="3"/>
    <n v="3"/>
    <n v="1"/>
    <n v="0"/>
    <n v="0"/>
    <n v="0"/>
    <n v="3"/>
    <n v="0"/>
    <n v="3"/>
    <n v="40.816083999999996"/>
    <n v="-73.946838490000005"/>
  </r>
  <r>
    <x v="1"/>
    <x v="0"/>
    <x v="0"/>
    <d v="2017-06-23T00:00:00"/>
    <n v="2017.6"/>
    <n v="0"/>
    <n v="0"/>
    <n v="7"/>
    <n v="7"/>
    <n v="1"/>
    <n v="0"/>
    <n v="0"/>
    <n v="0"/>
    <n v="7"/>
    <n v="0"/>
    <n v="7"/>
    <n v="40.822933900000002"/>
    <n v="-73.896881690000001"/>
  </r>
  <r>
    <x v="1"/>
    <x v="0"/>
    <x v="0"/>
    <d v="2017-06-23T00:00:00"/>
    <n v="2017.6"/>
    <n v="0"/>
    <n v="0"/>
    <n v="8"/>
    <n v="8"/>
    <n v="1"/>
    <n v="0"/>
    <n v="0"/>
    <n v="0"/>
    <n v="8"/>
    <n v="0"/>
    <n v="8"/>
    <n v="40.831566950000003"/>
    <n v="-73.894859150000002"/>
  </r>
  <r>
    <x v="1"/>
    <x v="0"/>
    <x v="1"/>
    <n v="0"/>
    <m/>
    <n v="0"/>
    <n v="0"/>
    <n v="20"/>
    <n v="20"/>
    <n v="0.86956521739130432"/>
    <n v="0"/>
    <n v="3"/>
    <n v="0"/>
    <n v="23"/>
    <n v="0"/>
    <n v="23"/>
    <n v="40.662638909999998"/>
    <n v="-73.919019210000002"/>
  </r>
  <r>
    <x v="1"/>
    <x v="0"/>
    <x v="1"/>
    <n v="0"/>
    <m/>
    <n v="0"/>
    <n v="0"/>
    <n v="22"/>
    <n v="22"/>
    <n v="0.95652173913043481"/>
    <n v="0"/>
    <n v="0"/>
    <n v="0"/>
    <n v="22"/>
    <n v="0"/>
    <n v="23"/>
    <n v="40.706490619999997"/>
    <n v="-73.944166679999995"/>
  </r>
  <r>
    <x v="1"/>
    <x v="0"/>
    <x v="1"/>
    <n v="0"/>
    <m/>
    <n v="0"/>
    <n v="2"/>
    <n v="12"/>
    <n v="14"/>
    <n v="0.60869565217391308"/>
    <n v="0"/>
    <n v="9"/>
    <n v="0"/>
    <n v="23"/>
    <n v="0"/>
    <n v="23"/>
    <n v="40.663881590000003"/>
    <n v="-73.918026470000001"/>
  </r>
  <r>
    <x v="4"/>
    <x v="0"/>
    <x v="1"/>
    <n v="0"/>
    <m/>
    <n v="0"/>
    <n v="4"/>
    <n v="18"/>
    <n v="22"/>
    <n v="0.95652173913043481"/>
    <n v="0"/>
    <n v="0"/>
    <n v="1"/>
    <n v="23"/>
    <n v="0"/>
    <n v="23"/>
    <n v="40.802977519999999"/>
    <n v="-73.94592428"/>
  </r>
  <r>
    <x v="4"/>
    <x v="0"/>
    <x v="1"/>
    <n v="0"/>
    <m/>
    <n v="15"/>
    <n v="5"/>
    <n v="3"/>
    <n v="23"/>
    <n v="1"/>
    <n v="0"/>
    <n v="0"/>
    <n v="0"/>
    <n v="23"/>
    <n v="0"/>
    <n v="23"/>
    <n v="40.80038682"/>
    <n v="-73.960200569999998"/>
  </r>
  <r>
    <x v="4"/>
    <x v="0"/>
    <x v="1"/>
    <n v="0"/>
    <m/>
    <n v="23"/>
    <n v="0"/>
    <n v="0"/>
    <n v="23"/>
    <n v="1"/>
    <n v="0"/>
    <n v="0"/>
    <n v="0"/>
    <n v="23"/>
    <n v="0"/>
    <n v="23"/>
    <n v="40.820317320000001"/>
    <n v="-73.955618240000007"/>
  </r>
  <r>
    <x v="3"/>
    <x v="0"/>
    <x v="1"/>
    <n v="0"/>
    <m/>
    <n v="2"/>
    <n v="20"/>
    <n v="2"/>
    <n v="24"/>
    <n v="1"/>
    <n v="0"/>
    <n v="0"/>
    <n v="0"/>
    <n v="24"/>
    <n v="0"/>
    <n v="24"/>
    <n v="40.833056120000002"/>
    <n v="-73.902871910000002"/>
  </r>
  <r>
    <x v="3"/>
    <x v="0"/>
    <x v="0"/>
    <d v="2017-06-26T00:00:00"/>
    <n v="2017.6"/>
    <n v="0"/>
    <n v="0"/>
    <n v="0"/>
    <n v="0"/>
    <n v="0"/>
    <n v="2"/>
    <n v="0"/>
    <n v="0"/>
    <n v="0"/>
    <n v="2"/>
    <n v="2"/>
    <n v="40.835659769999999"/>
    <n v="-73.886638500000004"/>
  </r>
  <r>
    <x v="1"/>
    <x v="0"/>
    <x v="0"/>
    <d v="2017-06-26T00:00:00"/>
    <n v="2017.6"/>
    <n v="0"/>
    <n v="3"/>
    <n v="0"/>
    <n v="3"/>
    <n v="1"/>
    <n v="0"/>
    <n v="0"/>
    <n v="0"/>
    <n v="3"/>
    <n v="0"/>
    <n v="3"/>
    <n v="40.854315079999999"/>
    <n v="-73.883411199999998"/>
  </r>
  <r>
    <x v="1"/>
    <x v="0"/>
    <x v="0"/>
    <d v="2017-06-26T00:00:00"/>
    <n v="2017.6"/>
    <n v="0"/>
    <n v="3"/>
    <n v="0"/>
    <n v="3"/>
    <n v="1"/>
    <n v="0"/>
    <n v="0"/>
    <n v="0"/>
    <n v="3"/>
    <n v="0"/>
    <n v="3"/>
    <n v="40.706255900000002"/>
    <n v="-73.941328339999998"/>
  </r>
  <r>
    <x v="1"/>
    <x v="0"/>
    <x v="0"/>
    <d v="2017-06-26T00:00:00"/>
    <n v="2017.6"/>
    <n v="0"/>
    <n v="3"/>
    <n v="0"/>
    <n v="3"/>
    <n v="1"/>
    <n v="0"/>
    <n v="0"/>
    <n v="0"/>
    <n v="3"/>
    <n v="0"/>
    <n v="3"/>
    <n v="40.658893409999997"/>
    <n v="-73.906059339999999"/>
  </r>
  <r>
    <x v="1"/>
    <x v="0"/>
    <x v="0"/>
    <d v="2017-06-26T00:00:00"/>
    <n v="2017.6"/>
    <n v="0"/>
    <n v="5"/>
    <n v="0"/>
    <n v="5"/>
    <n v="1"/>
    <n v="0"/>
    <n v="0"/>
    <n v="0"/>
    <n v="5"/>
    <n v="0"/>
    <n v="5"/>
    <n v="40.69458049"/>
    <n v="-73.9429722"/>
  </r>
  <r>
    <x v="4"/>
    <x v="0"/>
    <x v="1"/>
    <n v="0"/>
    <m/>
    <n v="1"/>
    <n v="14"/>
    <n v="9"/>
    <n v="24"/>
    <n v="1"/>
    <n v="0"/>
    <n v="0"/>
    <n v="0"/>
    <n v="24"/>
    <n v="0"/>
    <n v="24"/>
    <n v="40.795870010000002"/>
    <n v="-73.948848260000005"/>
  </r>
  <r>
    <x v="4"/>
    <x v="0"/>
    <x v="1"/>
    <n v="0"/>
    <m/>
    <n v="1"/>
    <n v="12"/>
    <n v="9"/>
    <n v="22"/>
    <n v="0.91666666666666663"/>
    <n v="0"/>
    <n v="0"/>
    <n v="2"/>
    <n v="24"/>
    <n v="0"/>
    <n v="24"/>
    <n v="40.795831540000002"/>
    <n v="-73.948757999999998"/>
  </r>
  <r>
    <x v="4"/>
    <x v="0"/>
    <x v="1"/>
    <n v="0"/>
    <m/>
    <n v="20"/>
    <n v="3"/>
    <n v="1"/>
    <n v="24"/>
    <n v="1"/>
    <n v="0"/>
    <n v="0"/>
    <n v="0"/>
    <n v="24"/>
    <n v="0"/>
    <n v="24"/>
    <n v="40.800284980000001"/>
    <n v="-73.959377129999993"/>
  </r>
  <r>
    <x v="4"/>
    <x v="0"/>
    <x v="1"/>
    <n v="0"/>
    <m/>
    <n v="0"/>
    <n v="24"/>
    <n v="0"/>
    <n v="24"/>
    <n v="1"/>
    <n v="0"/>
    <n v="0"/>
    <n v="0"/>
    <n v="24"/>
    <n v="0"/>
    <n v="24"/>
    <n v="40.797885039999997"/>
    <n v="-73.949764099999996"/>
  </r>
  <r>
    <x v="4"/>
    <x v="0"/>
    <x v="1"/>
    <n v="0"/>
    <m/>
    <n v="0"/>
    <n v="0"/>
    <n v="23"/>
    <n v="23"/>
    <n v="0.95833333333333337"/>
    <n v="0"/>
    <n v="0"/>
    <n v="1"/>
    <n v="24"/>
    <n v="0"/>
    <n v="24"/>
    <n v="40.8081551"/>
    <n v="-73.942390840000002"/>
  </r>
  <r>
    <x v="4"/>
    <x v="0"/>
    <x v="1"/>
    <n v="0"/>
    <m/>
    <n v="0"/>
    <n v="24"/>
    <n v="0"/>
    <n v="24"/>
    <n v="1"/>
    <n v="0"/>
    <n v="0"/>
    <n v="0"/>
    <n v="24"/>
    <n v="0"/>
    <n v="24"/>
    <n v="40.797959229999996"/>
    <n v="-73.949948239999998"/>
  </r>
  <r>
    <x v="4"/>
    <x v="0"/>
    <x v="1"/>
    <n v="0"/>
    <m/>
    <n v="0"/>
    <n v="24"/>
    <n v="0"/>
    <n v="24"/>
    <n v="1"/>
    <n v="0"/>
    <n v="0"/>
    <n v="0"/>
    <n v="24"/>
    <n v="0"/>
    <n v="24"/>
    <n v="40.809777199999999"/>
    <n v="-73.942317189999997"/>
  </r>
  <r>
    <x v="4"/>
    <x v="0"/>
    <x v="1"/>
    <n v="0"/>
    <m/>
    <n v="0"/>
    <n v="5"/>
    <n v="19"/>
    <n v="24"/>
    <n v="1"/>
    <n v="0"/>
    <n v="0"/>
    <n v="0"/>
    <n v="24"/>
    <n v="0"/>
    <n v="24"/>
    <n v="40.81622333"/>
    <n v="-73.939941640000001"/>
  </r>
  <r>
    <x v="4"/>
    <x v="0"/>
    <x v="1"/>
    <n v="0"/>
    <m/>
    <n v="0"/>
    <n v="0"/>
    <n v="24"/>
    <n v="24"/>
    <n v="1"/>
    <n v="0"/>
    <n v="0"/>
    <n v="0"/>
    <n v="24"/>
    <n v="0"/>
    <n v="24"/>
    <n v="40.809652669999998"/>
    <n v="-73.945882729999994"/>
  </r>
  <r>
    <x v="1"/>
    <x v="0"/>
    <x v="0"/>
    <d v="2017-06-26T00:00:00"/>
    <n v="2017.6"/>
    <n v="0"/>
    <n v="5"/>
    <n v="0"/>
    <n v="5"/>
    <n v="1"/>
    <n v="0"/>
    <n v="0"/>
    <n v="0"/>
    <n v="5"/>
    <n v="0"/>
    <n v="5"/>
    <n v="40.799489530000002"/>
    <n v="-73.96088014"/>
  </r>
  <r>
    <x v="1"/>
    <x v="0"/>
    <x v="0"/>
    <d v="2017-06-26T00:00:00"/>
    <n v="2017.6"/>
    <n v="0"/>
    <n v="5"/>
    <n v="0"/>
    <n v="5"/>
    <n v="1"/>
    <n v="0"/>
    <n v="0"/>
    <n v="0"/>
    <n v="5"/>
    <n v="0"/>
    <n v="5"/>
    <n v="40.72271593"/>
    <n v="-73.981167900000003"/>
  </r>
  <r>
    <x v="4"/>
    <x v="0"/>
    <x v="1"/>
    <n v="0"/>
    <m/>
    <n v="2"/>
    <n v="15"/>
    <n v="6"/>
    <n v="23"/>
    <n v="0.95833333333333337"/>
    <n v="1"/>
    <n v="0"/>
    <n v="0"/>
    <n v="24"/>
    <n v="0"/>
    <n v="24"/>
    <n v="40.812878320000003"/>
    <n v="-73.953553200000002"/>
  </r>
  <r>
    <x v="4"/>
    <x v="0"/>
    <x v="1"/>
    <n v="0"/>
    <m/>
    <n v="0"/>
    <n v="13"/>
    <n v="10"/>
    <n v="23"/>
    <n v="0.95833333333333337"/>
    <n v="0"/>
    <n v="0"/>
    <n v="1"/>
    <n v="24"/>
    <n v="0"/>
    <n v="24"/>
    <n v="40.794990290000001"/>
    <n v="-73.935157360000005"/>
  </r>
  <r>
    <x v="4"/>
    <x v="0"/>
    <x v="1"/>
    <n v="0"/>
    <m/>
    <n v="0"/>
    <n v="11"/>
    <n v="13"/>
    <n v="24"/>
    <n v="1"/>
    <n v="0"/>
    <n v="0"/>
    <n v="0"/>
    <n v="24"/>
    <n v="0"/>
    <n v="24"/>
    <n v="40.794993009999999"/>
    <n v="-73.93511402"/>
  </r>
  <r>
    <x v="4"/>
    <x v="0"/>
    <x v="1"/>
    <n v="0"/>
    <m/>
    <n v="0"/>
    <n v="0"/>
    <n v="24"/>
    <n v="24"/>
    <n v="1"/>
    <n v="0"/>
    <n v="0"/>
    <n v="0"/>
    <n v="24"/>
    <n v="0"/>
    <n v="24"/>
    <n v="40.820303580000001"/>
    <n v="-73.955582120000003"/>
  </r>
  <r>
    <x v="4"/>
    <x v="0"/>
    <x v="1"/>
    <n v="0"/>
    <m/>
    <n v="0"/>
    <n v="24"/>
    <n v="0"/>
    <n v="24"/>
    <n v="1"/>
    <n v="0"/>
    <n v="0"/>
    <n v="0"/>
    <n v="24"/>
    <n v="0"/>
    <n v="24"/>
    <n v="40.8203338"/>
    <n v="-73.955650750000004"/>
  </r>
  <r>
    <x v="4"/>
    <x v="0"/>
    <x v="1"/>
    <n v="0"/>
    <m/>
    <n v="0"/>
    <n v="24"/>
    <n v="0"/>
    <n v="24"/>
    <n v="1"/>
    <n v="0"/>
    <n v="0"/>
    <n v="0"/>
    <n v="24"/>
    <n v="0"/>
    <n v="24"/>
    <n v="40.82037776"/>
    <n v="-73.955751879999994"/>
  </r>
  <r>
    <x v="4"/>
    <x v="0"/>
    <x v="1"/>
    <n v="0"/>
    <m/>
    <n v="0"/>
    <n v="24"/>
    <n v="0"/>
    <n v="24"/>
    <n v="1"/>
    <n v="0"/>
    <n v="0"/>
    <n v="0"/>
    <n v="24"/>
    <n v="0"/>
    <n v="24"/>
    <n v="40.820391489999999"/>
    <n v="-73.955787999999998"/>
  </r>
  <r>
    <x v="4"/>
    <x v="0"/>
    <x v="1"/>
    <n v="0"/>
    <m/>
    <n v="24"/>
    <n v="0"/>
    <n v="0"/>
    <n v="24"/>
    <n v="1"/>
    <n v="0"/>
    <n v="0"/>
    <n v="0"/>
    <n v="24"/>
    <n v="0"/>
    <n v="24"/>
    <n v="40.820418969999999"/>
    <n v="-73.95585663"/>
  </r>
  <r>
    <x v="1"/>
    <x v="0"/>
    <x v="0"/>
    <d v="2017-06-26T00:00:00"/>
    <n v="2017.6"/>
    <n v="0"/>
    <n v="5"/>
    <n v="0"/>
    <n v="5"/>
    <n v="1"/>
    <n v="0"/>
    <n v="0"/>
    <n v="0"/>
    <n v="5"/>
    <n v="0"/>
    <n v="5"/>
    <n v="40.822555389999998"/>
    <n v="-73.945449499999995"/>
  </r>
  <r>
    <x v="3"/>
    <x v="0"/>
    <x v="1"/>
    <n v="0"/>
    <m/>
    <n v="0"/>
    <n v="4"/>
    <n v="15"/>
    <n v="19"/>
    <n v="0.76"/>
    <n v="0"/>
    <n v="6"/>
    <n v="0"/>
    <n v="25"/>
    <n v="0"/>
    <n v="25"/>
    <n v="40.819697009999999"/>
    <n v="-73.916132840000003"/>
  </r>
  <r>
    <x v="3"/>
    <x v="0"/>
    <x v="1"/>
    <n v="0"/>
    <m/>
    <n v="0"/>
    <n v="6"/>
    <n v="14"/>
    <n v="20"/>
    <n v="0.8"/>
    <n v="0"/>
    <n v="5"/>
    <n v="0"/>
    <n v="25"/>
    <n v="0"/>
    <n v="25"/>
    <n v="40.818226989999999"/>
    <n v="-73.885551820000003"/>
  </r>
  <r>
    <x v="3"/>
    <x v="0"/>
    <x v="1"/>
    <n v="0"/>
    <m/>
    <n v="0"/>
    <n v="6"/>
    <n v="11"/>
    <n v="17"/>
    <n v="0.68"/>
    <n v="0"/>
    <n v="7"/>
    <n v="1"/>
    <n v="25"/>
    <n v="0"/>
    <n v="25"/>
    <n v="40.8183121"/>
    <n v="-73.885576959999995"/>
  </r>
  <r>
    <x v="3"/>
    <x v="0"/>
    <x v="1"/>
    <n v="0"/>
    <m/>
    <n v="0"/>
    <n v="4"/>
    <n v="19"/>
    <n v="23"/>
    <n v="0.92"/>
    <n v="0"/>
    <n v="2"/>
    <n v="0"/>
    <n v="25"/>
    <n v="0"/>
    <n v="25"/>
    <n v="40.828490700000003"/>
    <n v="-73.892511679999998"/>
  </r>
  <r>
    <x v="3"/>
    <x v="0"/>
    <x v="1"/>
    <n v="0"/>
    <m/>
    <n v="0"/>
    <n v="5"/>
    <n v="18"/>
    <n v="23"/>
    <n v="0.92"/>
    <n v="2"/>
    <n v="0"/>
    <n v="0"/>
    <n v="25"/>
    <n v="0"/>
    <n v="25"/>
    <n v="40.823569239999998"/>
    <n v="-73.901527209999998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25894820000002"/>
    <n v="-73.905772990000003"/>
  </r>
  <r>
    <x v="3"/>
    <x v="0"/>
    <x v="1"/>
    <n v="0"/>
    <m/>
    <n v="3"/>
    <n v="15"/>
    <n v="7"/>
    <n v="25"/>
    <n v="1"/>
    <n v="0"/>
    <n v="0"/>
    <n v="0"/>
    <n v="25"/>
    <n v="0"/>
    <n v="25"/>
    <n v="40.828523660000002"/>
    <n v="-73.908432349999998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4774196"/>
    <n v="-73.919234829999994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47802280000003"/>
    <n v="-73.919144399999993"/>
  </r>
  <r>
    <x v="3"/>
    <x v="0"/>
    <x v="1"/>
    <n v="0"/>
    <m/>
    <n v="4"/>
    <n v="10"/>
    <n v="9"/>
    <n v="23"/>
    <n v="0.92"/>
    <n v="1"/>
    <n v="0"/>
    <n v="1"/>
    <n v="25"/>
    <n v="0"/>
    <n v="25"/>
    <n v="40.846794119999998"/>
    <n v="-73.914157729999999"/>
  </r>
  <r>
    <x v="3"/>
    <x v="0"/>
    <x v="1"/>
    <n v="0"/>
    <m/>
    <n v="0"/>
    <n v="0"/>
    <n v="25"/>
    <n v="25"/>
    <n v="1"/>
    <n v="0"/>
    <n v="0"/>
    <n v="0"/>
    <n v="25"/>
    <n v="0"/>
    <n v="25"/>
    <n v="40.838185719999998"/>
    <n v="-73.887472630000005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54474189999998"/>
    <n v="-73.883331389999995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54553750000001"/>
    <n v="-73.883291490000005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677552130000002"/>
    <n v="-73.993106780000005"/>
  </r>
  <r>
    <x v="1"/>
    <x v="0"/>
    <x v="1"/>
    <n v="0"/>
    <m/>
    <n v="6"/>
    <n v="12"/>
    <n v="6"/>
    <n v="24"/>
    <n v="0.96"/>
    <n v="0"/>
    <n v="0"/>
    <n v="1"/>
    <n v="25"/>
    <n v="0"/>
    <n v="25"/>
    <n v="40.673164149999998"/>
    <n v="-73.945279690000007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64200975"/>
    <n v="-74.009966779999999"/>
  </r>
  <r>
    <x v="4"/>
    <x v="0"/>
    <x v="1"/>
    <n v="0"/>
    <m/>
    <n v="25"/>
    <n v="0"/>
    <n v="0"/>
    <n v="25"/>
    <n v="1"/>
    <n v="0"/>
    <n v="0"/>
    <n v="0"/>
    <n v="25"/>
    <n v="0"/>
    <n v="25"/>
    <n v="40.797808109999998"/>
    <n v="-73.949583570000001"/>
  </r>
  <r>
    <x v="4"/>
    <x v="0"/>
    <x v="1"/>
    <n v="0"/>
    <m/>
    <n v="0"/>
    <n v="3"/>
    <n v="21"/>
    <n v="24"/>
    <n v="0.96"/>
    <n v="0"/>
    <n v="0"/>
    <n v="1"/>
    <n v="25"/>
    <n v="0"/>
    <n v="25"/>
    <n v="40.810651870000001"/>
    <n v="-73.940564390000006"/>
  </r>
  <r>
    <x v="4"/>
    <x v="0"/>
    <x v="1"/>
    <n v="0"/>
    <m/>
    <n v="0"/>
    <n v="24"/>
    <n v="0"/>
    <n v="24"/>
    <n v="0.96"/>
    <n v="0"/>
    <n v="0"/>
    <n v="1"/>
    <n v="25"/>
    <n v="0"/>
    <n v="25"/>
    <n v="40.809664529999999"/>
    <n v="-73.94205719"/>
  </r>
  <r>
    <x v="4"/>
    <x v="0"/>
    <x v="1"/>
    <n v="0"/>
    <m/>
    <n v="0"/>
    <n v="25"/>
    <n v="0"/>
    <n v="25"/>
    <n v="1"/>
    <n v="0"/>
    <n v="0"/>
    <n v="0"/>
    <n v="25"/>
    <n v="0"/>
    <n v="25"/>
    <n v="40.798036160000002"/>
    <n v="-73.950132379999999"/>
  </r>
  <r>
    <x v="4"/>
    <x v="0"/>
    <x v="1"/>
    <n v="0"/>
    <m/>
    <n v="0"/>
    <n v="0"/>
    <n v="0"/>
    <n v="0"/>
    <n v="0"/>
    <n v="24"/>
    <n v="0"/>
    <n v="1"/>
    <n v="25"/>
    <n v="0"/>
    <n v="25"/>
    <n v="40.809697499999999"/>
    <n v="-73.942129410000007"/>
  </r>
  <r>
    <x v="4"/>
    <x v="0"/>
    <x v="1"/>
    <n v="0"/>
    <m/>
    <n v="25"/>
    <n v="0"/>
    <n v="0"/>
    <n v="25"/>
    <n v="1"/>
    <n v="0"/>
    <n v="0"/>
    <n v="0"/>
    <n v="25"/>
    <n v="0"/>
    <n v="25"/>
    <n v="40.798093860000002"/>
    <n v="-73.950269590000005"/>
  </r>
  <r>
    <x v="4"/>
    <x v="0"/>
    <x v="1"/>
    <n v="0"/>
    <m/>
    <n v="25"/>
    <n v="0"/>
    <n v="0"/>
    <n v="25"/>
    <n v="1"/>
    <n v="0"/>
    <n v="0"/>
    <n v="0"/>
    <n v="25"/>
    <n v="0"/>
    <n v="25"/>
    <n v="40.798151560000001"/>
    <n v="-73.950406790000002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722653350000002"/>
    <n v="-73.984898259999994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720537749999998"/>
    <n v="-73.990735779999994"/>
  </r>
  <r>
    <x v="4"/>
    <x v="0"/>
    <x v="1"/>
    <n v="0"/>
    <m/>
    <n v="0"/>
    <n v="7"/>
    <n v="18"/>
    <n v="25"/>
    <n v="1"/>
    <n v="0"/>
    <n v="0"/>
    <n v="0"/>
    <n v="25"/>
    <n v="0"/>
    <n v="25"/>
    <n v="40.828744270000001"/>
    <n v="-73.939052270000005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30734450000001"/>
    <n v="-73.945045309999998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63010809999999"/>
    <n v="-73.898475349999998"/>
  </r>
  <r>
    <x v="3"/>
    <x v="0"/>
    <x v="1"/>
    <n v="0"/>
    <m/>
    <n v="0"/>
    <n v="7"/>
    <n v="19"/>
    <n v="26"/>
    <n v="1"/>
    <n v="0"/>
    <n v="0"/>
    <n v="0"/>
    <n v="26"/>
    <n v="0"/>
    <n v="26"/>
    <n v="40.815851739999999"/>
    <n v="-73.928471549999998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4276552"/>
    <n v="-73.889149099999997"/>
  </r>
  <r>
    <x v="3"/>
    <x v="0"/>
    <x v="1"/>
    <n v="0"/>
    <m/>
    <n v="0"/>
    <n v="2"/>
    <n v="17"/>
    <n v="19"/>
    <n v="0.73076923076923073"/>
    <n v="0"/>
    <n v="6"/>
    <n v="1"/>
    <n v="26"/>
    <n v="0"/>
    <n v="26"/>
    <n v="40.81814189"/>
    <n v="-73.885530290000005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36683780000001"/>
    <n v="-73.912074739999994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35731090000003"/>
    <n v="-73.886595009999994"/>
  </r>
  <r>
    <x v="1"/>
    <x v="0"/>
    <x v="1"/>
    <n v="0"/>
    <m/>
    <n v="0"/>
    <n v="2"/>
    <n v="16"/>
    <n v="18"/>
    <n v="0.69230769230769229"/>
    <n v="0"/>
    <n v="8"/>
    <n v="0"/>
    <n v="26"/>
    <n v="0"/>
    <n v="26"/>
    <n v="40.665555150000003"/>
    <n v="-73.920868429999999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721072380000003"/>
    <n v="-73.985032099999998"/>
  </r>
  <r>
    <x v="4"/>
    <x v="0"/>
    <x v="1"/>
    <n v="0"/>
    <m/>
    <n v="6"/>
    <n v="11"/>
    <n v="8"/>
    <n v="25"/>
    <n v="0.96153846153846156"/>
    <n v="1"/>
    <n v="0"/>
    <n v="0"/>
    <n v="26"/>
    <n v="0"/>
    <n v="26"/>
    <n v="40.862025289999998"/>
    <n v="-73.919087340000004"/>
  </r>
  <r>
    <x v="4"/>
    <x v="0"/>
    <x v="1"/>
    <n v="0"/>
    <m/>
    <n v="7"/>
    <n v="9"/>
    <n v="9"/>
    <n v="25"/>
    <n v="0.96153846153846156"/>
    <n v="0"/>
    <n v="0"/>
    <n v="1"/>
    <n v="26"/>
    <n v="0"/>
    <n v="26"/>
    <n v="40.86206653"/>
    <n v="-73.919188509999998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436922"/>
    <n v="-73.934473789999998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64231869999998"/>
    <n v="-73.904521979999998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66378990000001"/>
    <n v="-73.889962990000001"/>
  </r>
  <r>
    <x v="3"/>
    <x v="0"/>
    <x v="1"/>
    <n v="0"/>
    <m/>
    <n v="0"/>
    <n v="0"/>
    <n v="26"/>
    <n v="26"/>
    <n v="0.96296296296296291"/>
    <n v="1"/>
    <n v="0"/>
    <n v="0"/>
    <n v="27"/>
    <n v="0"/>
    <n v="27"/>
    <n v="40.836780570000002"/>
    <n v="-73.890474519999998"/>
  </r>
  <r>
    <x v="3"/>
    <x v="0"/>
    <x v="1"/>
    <n v="0"/>
    <m/>
    <n v="0"/>
    <n v="10"/>
    <n v="17"/>
    <n v="27"/>
    <n v="1"/>
    <n v="0"/>
    <n v="0"/>
    <n v="0"/>
    <n v="27"/>
    <n v="0"/>
    <n v="27"/>
    <n v="40.823567560000001"/>
    <n v="-73.902773749999994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35843330000003"/>
    <n v="-73.914977750000006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35467749999999"/>
    <n v="-73.886750849999999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41937369999997"/>
    <n v="-73.892847750000001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60897010000002"/>
    <n v="-73.907831040000005"/>
  </r>
  <r>
    <x v="1"/>
    <x v="0"/>
    <x v="1"/>
    <n v="0"/>
    <m/>
    <n v="21"/>
    <n v="0"/>
    <n v="5"/>
    <n v="26"/>
    <n v="0.96296296296296291"/>
    <n v="0"/>
    <n v="0"/>
    <n v="1"/>
    <n v="27"/>
    <n v="0"/>
    <n v="27"/>
    <n v="40.702105809999999"/>
    <n v="-73.936152960000001"/>
  </r>
  <r>
    <x v="4"/>
    <x v="0"/>
    <x v="1"/>
    <n v="0"/>
    <m/>
    <n v="21"/>
    <n v="3"/>
    <n v="3"/>
    <n v="27"/>
    <n v="1"/>
    <n v="0"/>
    <n v="0"/>
    <n v="0"/>
    <n v="27"/>
    <n v="0"/>
    <n v="27"/>
    <n v="40.79852752"/>
    <n v="-73.965236520000005"/>
  </r>
  <r>
    <x v="4"/>
    <x v="0"/>
    <x v="1"/>
    <n v="0"/>
    <m/>
    <n v="0"/>
    <n v="0"/>
    <n v="26"/>
    <n v="26"/>
    <n v="0.96296296296296291"/>
    <n v="0"/>
    <n v="0"/>
    <n v="1"/>
    <n v="27"/>
    <n v="0"/>
    <n v="27"/>
    <n v="40.808782710000003"/>
    <n v="-73.940544389999999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26419620000003"/>
    <n v="-73.939289259999995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33333039999999"/>
    <n v="-73.912801900000005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16798429999999"/>
    <n v="-73.928087579999996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16856049999998"/>
    <n v="-73.928062220000001"/>
  </r>
  <r>
    <x v="3"/>
    <x v="0"/>
    <x v="1"/>
    <n v="0"/>
    <m/>
    <n v="12"/>
    <n v="16"/>
    <n v="0"/>
    <n v="28"/>
    <n v="1"/>
    <n v="0"/>
    <n v="0"/>
    <n v="0"/>
    <n v="28"/>
    <n v="0"/>
    <n v="28"/>
    <n v="40.831387149999998"/>
    <n v="-73.928971590000003"/>
  </r>
  <r>
    <x v="3"/>
    <x v="0"/>
    <x v="1"/>
    <n v="0"/>
    <m/>
    <n v="0"/>
    <n v="0"/>
    <n v="28"/>
    <n v="28"/>
    <n v="1"/>
    <n v="0"/>
    <n v="0"/>
    <n v="0"/>
    <n v="28"/>
    <n v="0"/>
    <n v="28"/>
    <n v="40.829529129999997"/>
    <n v="-73.896524569999997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48829010000003"/>
    <n v="-73.886771479999993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26430090000002"/>
    <n v="-73.890307280000002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47122890000001"/>
    <n v="-73.885093670000003"/>
  </r>
  <r>
    <x v="1"/>
    <x v="0"/>
    <x v="1"/>
    <n v="0"/>
    <m/>
    <n v="1"/>
    <n v="14"/>
    <n v="13"/>
    <n v="28"/>
    <n v="0.96551724137931039"/>
    <n v="1"/>
    <n v="0"/>
    <n v="0"/>
    <n v="29"/>
    <n v="0"/>
    <n v="29"/>
    <n v="40.673534570000001"/>
    <n v="-73.966379570000001"/>
  </r>
  <r>
    <x v="1"/>
    <x v="0"/>
    <x v="1"/>
    <n v="0"/>
    <m/>
    <n v="10"/>
    <n v="10"/>
    <n v="7"/>
    <n v="27"/>
    <n v="0.93103448275862066"/>
    <n v="1"/>
    <n v="0"/>
    <n v="1"/>
    <n v="29"/>
    <n v="0"/>
    <n v="29"/>
    <n v="40.674226140000002"/>
    <n v="-73.966000690000001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666674219999997"/>
    <n v="-73.923743619999996"/>
  </r>
  <r>
    <x v="4"/>
    <x v="0"/>
    <x v="1"/>
    <n v="0"/>
    <m/>
    <n v="0"/>
    <n v="0"/>
    <n v="29"/>
    <n v="29"/>
    <n v="1"/>
    <n v="0"/>
    <n v="0"/>
    <n v="0"/>
    <n v="29"/>
    <n v="0"/>
    <n v="29"/>
    <n v="40.809496920000001"/>
    <n v="-73.941699709999995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720406009999998"/>
    <n v="-73.990804339999997"/>
  </r>
  <r>
    <x v="4"/>
    <x v="0"/>
    <x v="1"/>
    <n v="0"/>
    <m/>
    <n v="3"/>
    <n v="1"/>
    <n v="0"/>
    <n v="4"/>
    <n v="0.13793103448275862"/>
    <n v="0"/>
    <n v="0"/>
    <n v="0"/>
    <n v="4"/>
    <n v="0"/>
    <n v="29"/>
    <n v="40.76206062"/>
    <n v="-73.99526032"/>
  </r>
  <r>
    <x v="3"/>
    <x v="0"/>
    <x v="1"/>
    <n v="0"/>
    <m/>
    <n v="0"/>
    <n v="1"/>
    <n v="20"/>
    <n v="21"/>
    <n v="0.7"/>
    <n v="0"/>
    <n v="8"/>
    <n v="1"/>
    <n v="30"/>
    <n v="0"/>
    <n v="30"/>
    <n v="40.828471710000002"/>
    <n v="-73.892750190000001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28606829999998"/>
    <n v="-73.916775639999997"/>
  </r>
  <r>
    <x v="3"/>
    <x v="0"/>
    <x v="1"/>
    <n v="0"/>
    <m/>
    <n v="0"/>
    <n v="0"/>
    <n v="30"/>
    <n v="30"/>
    <n v="1"/>
    <n v="0"/>
    <n v="0"/>
    <n v="0"/>
    <n v="30"/>
    <n v="0"/>
    <n v="30"/>
    <n v="40.832710380000002"/>
    <n v="-73.899775520000006"/>
  </r>
  <r>
    <x v="3"/>
    <x v="0"/>
    <x v="1"/>
    <n v="0"/>
    <m/>
    <n v="0"/>
    <n v="16"/>
    <n v="13"/>
    <n v="29"/>
    <n v="0.96666666666666667"/>
    <n v="1"/>
    <n v="0"/>
    <n v="0"/>
    <n v="30"/>
    <n v="0"/>
    <n v="30"/>
    <n v="40.841990920000001"/>
    <n v="-73.914218149999996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69095969999996"/>
    <n v="-73.905122419999998"/>
  </r>
  <r>
    <x v="3"/>
    <x v="0"/>
    <x v="1"/>
    <n v="0"/>
    <m/>
    <n v="1"/>
    <n v="3"/>
    <n v="24"/>
    <n v="28"/>
    <n v="0.93333333333333335"/>
    <n v="2"/>
    <n v="0"/>
    <n v="0"/>
    <n v="30"/>
    <n v="0"/>
    <n v="30"/>
    <n v="40.867556020000002"/>
    <n v="-73.901624780000006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822993930000003"/>
    <n v="-73.944166490000001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799559000000002"/>
    <n v="-73.937832900000004"/>
  </r>
  <r>
    <x v="1"/>
    <x v="0"/>
    <x v="0"/>
    <d v="2017-06-26T00:00:00"/>
    <n v="2017.6"/>
    <n v="0"/>
    <n v="6"/>
    <n v="0"/>
    <n v="6"/>
    <n v="1"/>
    <n v="0"/>
    <n v="0"/>
    <n v="0"/>
    <n v="6"/>
    <n v="0"/>
    <n v="6"/>
    <n v="40.799504030000001"/>
    <n v="-73.937706539999994"/>
  </r>
  <r>
    <x v="4"/>
    <x v="0"/>
    <x v="1"/>
    <n v="0"/>
    <m/>
    <n v="0"/>
    <n v="16"/>
    <n v="14"/>
    <n v="30"/>
    <n v="1"/>
    <n v="0"/>
    <n v="0"/>
    <n v="0"/>
    <n v="30"/>
    <n v="0"/>
    <n v="30"/>
    <n v="40.79508646"/>
    <n v="-73.935341460000004"/>
  </r>
  <r>
    <x v="4"/>
    <x v="0"/>
    <x v="1"/>
    <n v="0"/>
    <m/>
    <n v="1"/>
    <n v="9"/>
    <n v="20"/>
    <n v="30"/>
    <n v="1"/>
    <n v="0"/>
    <n v="0"/>
    <n v="0"/>
    <n v="30"/>
    <n v="0"/>
    <n v="30"/>
    <n v="40.795412319999997"/>
    <n v="-73.933986790000006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818342829999999"/>
    <n v="-73.953003850000002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807186870000002"/>
    <n v="-73.949645099999998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814973449999997"/>
    <n v="-73.864340110000001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8202876"/>
    <n v="-73.89343178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841403929999998"/>
    <n v="-73.89181859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846199679999998"/>
    <n v="-73.881404979999999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857377409999998"/>
    <n v="-73.903385869999994"/>
  </r>
  <r>
    <x v="1"/>
    <x v="0"/>
    <x v="1"/>
    <n v="0"/>
    <m/>
    <n v="15"/>
    <n v="16"/>
    <n v="0"/>
    <n v="31"/>
    <n v="1"/>
    <n v="0"/>
    <n v="0"/>
    <n v="0"/>
    <n v="31"/>
    <n v="0"/>
    <n v="31"/>
    <n v="40.657932520000003"/>
    <n v="-73.924380740000004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670907329999999"/>
    <n v="-73.920660209999994"/>
  </r>
  <r>
    <x v="4"/>
    <x v="0"/>
    <x v="1"/>
    <n v="0"/>
    <m/>
    <n v="2"/>
    <n v="14"/>
    <n v="10"/>
    <n v="26"/>
    <n v="0.83870967741935487"/>
    <n v="5"/>
    <n v="0"/>
    <n v="0"/>
    <n v="31"/>
    <n v="0"/>
    <n v="31"/>
    <n v="40.862044539999999"/>
    <n v="-73.919137930000005"/>
  </r>
  <r>
    <x v="3"/>
    <x v="0"/>
    <x v="1"/>
    <n v="0"/>
    <m/>
    <n v="0"/>
    <n v="5"/>
    <n v="27"/>
    <n v="32"/>
    <n v="1"/>
    <n v="0"/>
    <n v="0"/>
    <n v="0"/>
    <n v="32"/>
    <n v="0"/>
    <n v="32"/>
    <n v="40.829201480000002"/>
    <n v="-73.901623670000006"/>
  </r>
  <r>
    <x v="3"/>
    <x v="0"/>
    <x v="1"/>
    <n v="0"/>
    <m/>
    <n v="0"/>
    <n v="32"/>
    <n v="0"/>
    <n v="32"/>
    <n v="1"/>
    <n v="0"/>
    <n v="0"/>
    <n v="0"/>
    <n v="0"/>
    <n v="32"/>
    <n v="32"/>
    <n v="40.84443263"/>
    <n v="-73.905797329999999"/>
  </r>
  <r>
    <x v="1"/>
    <x v="0"/>
    <x v="1"/>
    <n v="0"/>
    <m/>
    <n v="0"/>
    <n v="7"/>
    <n v="24"/>
    <n v="31"/>
    <n v="0.96875"/>
    <n v="0"/>
    <n v="0"/>
    <n v="1"/>
    <n v="32"/>
    <n v="0"/>
    <n v="32"/>
    <n v="40.691549969999997"/>
    <n v="-73.927771910000004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660716800000003"/>
    <n v="-73.910580210000006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660752219999999"/>
    <n v="-73.910237749999993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660765949999998"/>
    <n v="-73.910241330000005"/>
  </r>
  <r>
    <x v="1"/>
    <x v="0"/>
    <x v="1"/>
    <n v="0"/>
    <m/>
    <n v="0"/>
    <n v="3"/>
    <n v="28"/>
    <n v="31"/>
    <n v="0.96875"/>
    <n v="0"/>
    <n v="0"/>
    <n v="1"/>
    <n v="32"/>
    <n v="0"/>
    <n v="32"/>
    <n v="40.669741270000003"/>
    <n v="-73.925474030000004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661885419999997"/>
    <n v="-73.909731609999994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641993280000001"/>
    <n v="-74.009959570000007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591241150000002"/>
    <n v="-73.786161449999994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590318140000001"/>
    <n v="-73.788720789999999"/>
  </r>
  <r>
    <x v="0"/>
    <x v="0"/>
    <x v="1"/>
    <n v="0"/>
    <m/>
    <n v="0"/>
    <n v="0"/>
    <n v="31"/>
    <n v="31"/>
    <n v="0.96875"/>
    <n v="0"/>
    <n v="0"/>
    <n v="1"/>
    <n v="32"/>
    <n v="0"/>
    <n v="32"/>
    <n v="40.593480329999998"/>
    <n v="-73.784379130000005"/>
  </r>
  <r>
    <x v="3"/>
    <x v="0"/>
    <x v="1"/>
    <n v="0"/>
    <m/>
    <n v="0"/>
    <n v="6"/>
    <n v="19"/>
    <n v="25"/>
    <n v="0.75757575757575757"/>
    <n v="0"/>
    <n v="7"/>
    <n v="1"/>
    <n v="33"/>
    <n v="0"/>
    <n v="33"/>
    <n v="40.817667040000003"/>
    <n v="-73.917681689999995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836896009999997"/>
    <n v="-73.909671230000001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67020986"/>
    <n v="-73.924301929999999"/>
  </r>
  <r>
    <x v="4"/>
    <x v="0"/>
    <x v="1"/>
    <n v="0"/>
    <m/>
    <n v="33"/>
    <n v="0"/>
    <n v="0"/>
    <n v="33"/>
    <n v="1"/>
    <n v="0"/>
    <n v="0"/>
    <n v="0"/>
    <n v="33"/>
    <n v="0"/>
    <n v="33"/>
    <n v="40.721831760000001"/>
    <n v="-73.979126230000006"/>
  </r>
  <r>
    <x v="1"/>
    <x v="0"/>
    <x v="0"/>
    <d v="2017-06-26T00:00:00"/>
    <n v="2017.6"/>
    <n v="0"/>
    <n v="12"/>
    <n v="0"/>
    <n v="12"/>
    <n v="1"/>
    <n v="0"/>
    <n v="0"/>
    <n v="0"/>
    <n v="12"/>
    <n v="0"/>
    <n v="12"/>
    <n v="40.83535887"/>
    <n v="-73.913106420000005"/>
  </r>
  <r>
    <x v="1"/>
    <x v="0"/>
    <x v="1"/>
    <n v="0"/>
    <m/>
    <n v="0"/>
    <n v="32"/>
    <n v="1"/>
    <n v="33"/>
    <n v="0.97058823529411764"/>
    <n v="0"/>
    <n v="0"/>
    <n v="1"/>
    <n v="34"/>
    <n v="0"/>
    <n v="34"/>
    <n v="40.66106224"/>
    <n v="-73.92540803"/>
  </r>
  <r>
    <x v="4"/>
    <x v="0"/>
    <x v="1"/>
    <n v="0"/>
    <m/>
    <n v="9"/>
    <n v="16"/>
    <n v="8"/>
    <n v="33"/>
    <n v="0.97058823529411764"/>
    <n v="0"/>
    <n v="0"/>
    <n v="1"/>
    <n v="34"/>
    <n v="0"/>
    <n v="34"/>
    <n v="40.792536089999999"/>
    <n v="-73.950992420000006"/>
  </r>
  <r>
    <x v="1"/>
    <x v="0"/>
    <x v="0"/>
    <d v="2017-06-26T00:00:00"/>
    <n v="2017.6"/>
    <n v="0"/>
    <n v="16"/>
    <n v="0"/>
    <n v="16"/>
    <n v="1"/>
    <n v="0"/>
    <n v="0"/>
    <n v="0"/>
    <n v="16"/>
    <n v="0"/>
    <n v="16"/>
    <n v="40.844797839999998"/>
    <n v="-73.884812159999996"/>
  </r>
  <r>
    <x v="1"/>
    <x v="0"/>
    <x v="1"/>
    <n v="0"/>
    <m/>
    <n v="0"/>
    <n v="0"/>
    <n v="34"/>
    <n v="34"/>
    <n v="0.97142857142857142"/>
    <n v="0"/>
    <n v="0"/>
    <n v="0"/>
    <n v="34"/>
    <n v="0"/>
    <n v="35"/>
    <n v="40.712860720000002"/>
    <n v="-73.963448769999999"/>
  </r>
  <r>
    <x v="1"/>
    <x v="0"/>
    <x v="0"/>
    <d v="2017-06-26T00:00:00"/>
    <n v="2017.6"/>
    <n v="0"/>
    <n v="16"/>
    <n v="0"/>
    <n v="16"/>
    <n v="1"/>
    <n v="0"/>
    <n v="0"/>
    <n v="0"/>
    <n v="16"/>
    <n v="0"/>
    <n v="16"/>
    <n v="40.685577960000003"/>
    <n v="-73.956230750000003"/>
  </r>
  <r>
    <x v="1"/>
    <x v="0"/>
    <x v="0"/>
    <d v="2017-06-26T00:00:00"/>
    <n v="2017.6"/>
    <n v="0"/>
    <n v="16"/>
    <n v="0"/>
    <n v="16"/>
    <n v="1"/>
    <n v="0"/>
    <n v="0"/>
    <n v="0"/>
    <n v="16"/>
    <n v="0"/>
    <n v="16"/>
    <n v="40.663274540000003"/>
    <n v="-73.910064939999998"/>
  </r>
  <r>
    <x v="1"/>
    <x v="0"/>
    <x v="1"/>
    <n v="0"/>
    <m/>
    <n v="0"/>
    <n v="11"/>
    <n v="19"/>
    <n v="30"/>
    <n v="0.8571428571428571"/>
    <n v="4"/>
    <n v="0"/>
    <n v="1"/>
    <n v="35"/>
    <n v="0"/>
    <n v="35"/>
    <n v="40.694990369999999"/>
    <n v="-73.939376490000001"/>
  </r>
  <r>
    <x v="1"/>
    <x v="0"/>
    <x v="1"/>
    <n v="0"/>
    <m/>
    <n v="31"/>
    <n v="4"/>
    <n v="0"/>
    <n v="35"/>
    <n v="1"/>
    <n v="0"/>
    <n v="0"/>
    <n v="0"/>
    <n v="35"/>
    <n v="0"/>
    <n v="35"/>
    <n v="40.660354239999997"/>
    <n v="-73.925646709999995"/>
  </r>
  <r>
    <x v="1"/>
    <x v="0"/>
    <x v="0"/>
    <d v="2017-06-26T00:00:00"/>
    <n v="2017.6"/>
    <n v="0"/>
    <n v="16"/>
    <n v="0"/>
    <n v="16"/>
    <n v="1"/>
    <n v="0"/>
    <n v="0"/>
    <n v="0"/>
    <n v="16"/>
    <n v="0"/>
    <n v="16"/>
    <n v="40.602979429999998"/>
    <n v="-73.965039439999998"/>
  </r>
  <r>
    <x v="4"/>
    <x v="0"/>
    <x v="1"/>
    <n v="0"/>
    <m/>
    <n v="28"/>
    <n v="2"/>
    <n v="5"/>
    <n v="35"/>
    <n v="1"/>
    <n v="0"/>
    <n v="0"/>
    <n v="0"/>
    <n v="35"/>
    <n v="0"/>
    <n v="35"/>
    <n v="40.800186080000003"/>
    <n v="-73.959138800000005"/>
  </r>
  <r>
    <x v="4"/>
    <x v="0"/>
    <x v="1"/>
    <n v="0"/>
    <m/>
    <n v="34"/>
    <n v="0"/>
    <n v="0"/>
    <n v="34"/>
    <n v="0.97142857142857142"/>
    <n v="0"/>
    <n v="0"/>
    <n v="1"/>
    <n v="35"/>
    <n v="0"/>
    <n v="35"/>
    <n v="40.802327210000001"/>
    <n v="-73.946332960000007"/>
  </r>
  <r>
    <x v="1"/>
    <x v="0"/>
    <x v="0"/>
    <d v="2017-06-26T00:00:00"/>
    <n v="2017.6"/>
    <n v="0"/>
    <n v="18"/>
    <n v="0"/>
    <n v="18"/>
    <n v="1"/>
    <n v="0"/>
    <n v="0"/>
    <n v="0"/>
    <n v="18"/>
    <n v="0"/>
    <n v="18"/>
    <n v="40.796342860000003"/>
    <n v="-73.934130330000002"/>
  </r>
  <r>
    <x v="1"/>
    <x v="0"/>
    <x v="0"/>
    <d v="2017-06-26T00:00:00"/>
    <n v="2017.6"/>
    <n v="0"/>
    <n v="20"/>
    <n v="0"/>
    <n v="20"/>
    <n v="1"/>
    <n v="0"/>
    <n v="0"/>
    <n v="0"/>
    <n v="20"/>
    <n v="0"/>
    <n v="20"/>
    <n v="40.831242500000002"/>
    <n v="-73.917805819999998"/>
  </r>
  <r>
    <x v="3"/>
    <x v="0"/>
    <x v="0"/>
    <d v="2017-06-26T00:00:00"/>
    <n v="2017.6"/>
    <n v="0"/>
    <n v="60"/>
    <n v="0"/>
    <n v="60"/>
    <n v="1"/>
    <n v="0"/>
    <n v="0"/>
    <n v="0"/>
    <n v="60"/>
    <n v="0"/>
    <n v="60"/>
    <n v="40.815273840000003"/>
    <n v="-73.865379950000005"/>
  </r>
  <r>
    <x v="3"/>
    <x v="0"/>
    <x v="0"/>
    <d v="2017-06-26T00:00:00"/>
    <n v="2017.6"/>
    <n v="0"/>
    <n v="86"/>
    <n v="0"/>
    <n v="86"/>
    <n v="1"/>
    <n v="0"/>
    <n v="0"/>
    <n v="0"/>
    <n v="86"/>
    <n v="0"/>
    <n v="86"/>
    <n v="40.841810049999999"/>
    <n v="-73.891709500000005"/>
  </r>
  <r>
    <x v="0"/>
    <x v="1"/>
    <x v="0"/>
    <d v="2017-06-29T00:00:00"/>
    <n v="2017.6"/>
    <n v="0"/>
    <n v="0"/>
    <n v="0"/>
    <n v="0"/>
    <n v="0"/>
    <n v="1"/>
    <n v="0"/>
    <n v="0"/>
    <n v="0"/>
    <n v="1"/>
    <n v="1"/>
    <n v="40.859414860000001"/>
    <n v="-73.898028949999997"/>
  </r>
  <r>
    <x v="2"/>
    <x v="1"/>
    <x v="0"/>
    <d v="2017-06-29T00:00:00"/>
    <n v="2017.6"/>
    <n v="0"/>
    <n v="0"/>
    <n v="1"/>
    <n v="1"/>
    <n v="1"/>
    <n v="0"/>
    <n v="0"/>
    <n v="0"/>
    <n v="0"/>
    <n v="1"/>
    <n v="1"/>
    <n v="40.706203739999999"/>
    <n v="-73.941299529999995"/>
  </r>
  <r>
    <x v="4"/>
    <x v="0"/>
    <x v="0"/>
    <d v="2017-06-29T00:00:00"/>
    <n v="2017.6"/>
    <n v="0"/>
    <n v="1"/>
    <n v="1"/>
    <n v="2"/>
    <n v="1"/>
    <n v="0"/>
    <n v="0"/>
    <n v="0"/>
    <n v="2"/>
    <n v="0"/>
    <n v="2"/>
    <n v="40.658147130000003"/>
    <n v="-73.906428020000007"/>
  </r>
  <r>
    <x v="4"/>
    <x v="0"/>
    <x v="0"/>
    <d v="2017-06-29T00:00:00"/>
    <n v="2017.6"/>
    <n v="0"/>
    <n v="2"/>
    <n v="3"/>
    <n v="5"/>
    <n v="1"/>
    <n v="0"/>
    <n v="0"/>
    <n v="0"/>
    <n v="5"/>
    <n v="0"/>
    <n v="5"/>
    <n v="40.706121019999998"/>
    <n v="-73.940571030000001"/>
  </r>
  <r>
    <x v="1"/>
    <x v="0"/>
    <x v="1"/>
    <n v="0"/>
    <m/>
    <n v="2"/>
    <n v="27"/>
    <n v="5"/>
    <n v="34"/>
    <n v="0.94444444444444442"/>
    <n v="1"/>
    <n v="0"/>
    <n v="1"/>
    <n v="36"/>
    <n v="0"/>
    <n v="36"/>
    <n v="40.669991019999998"/>
    <n v="-73.925426889999997"/>
  </r>
  <r>
    <x v="4"/>
    <x v="0"/>
    <x v="0"/>
    <d v="2017-06-29T00:00:00"/>
    <n v="2017.6"/>
    <n v="0"/>
    <n v="2"/>
    <n v="3"/>
    <n v="5"/>
    <n v="1"/>
    <n v="0"/>
    <n v="0"/>
    <n v="0"/>
    <n v="5"/>
    <n v="0"/>
    <n v="5"/>
    <n v="40.66323337"/>
    <n v="-73.910075809999995"/>
  </r>
  <r>
    <x v="4"/>
    <x v="0"/>
    <x v="0"/>
    <d v="2017-06-29T00:00:00"/>
    <n v="2017.6"/>
    <n v="0"/>
    <n v="2"/>
    <n v="3"/>
    <n v="5"/>
    <n v="1"/>
    <n v="0"/>
    <n v="0"/>
    <n v="0"/>
    <n v="5"/>
    <n v="0"/>
    <n v="5"/>
    <n v="40.694602349999997"/>
    <n v="-73.942766629999994"/>
  </r>
  <r>
    <x v="4"/>
    <x v="0"/>
    <x v="0"/>
    <d v="2017-06-29T00:00:00"/>
    <n v="2017.6"/>
    <n v="0"/>
    <n v="3"/>
    <n v="4"/>
    <n v="7"/>
    <n v="1"/>
    <n v="0"/>
    <n v="0"/>
    <n v="0"/>
    <n v="7"/>
    <n v="0"/>
    <n v="7"/>
    <n v="40.685515930000001"/>
    <n v="-73.930562030000004"/>
  </r>
  <r>
    <x v="4"/>
    <x v="0"/>
    <x v="1"/>
    <n v="0"/>
    <m/>
    <n v="6"/>
    <n v="20"/>
    <n v="10"/>
    <n v="36"/>
    <n v="1"/>
    <n v="0"/>
    <n v="0"/>
    <n v="0"/>
    <n v="36"/>
    <n v="0"/>
    <n v="36"/>
    <n v="40.792637749999997"/>
    <n v="-73.951230699999996"/>
  </r>
  <r>
    <x v="4"/>
    <x v="0"/>
    <x v="0"/>
    <d v="2017-06-29T00:00:00"/>
    <n v="2017.6"/>
    <n v="0"/>
    <n v="5"/>
    <n v="4"/>
    <n v="9"/>
    <n v="1"/>
    <n v="0"/>
    <n v="0"/>
    <n v="0"/>
    <n v="9"/>
    <n v="0"/>
    <n v="9"/>
    <n v="40.822867709999997"/>
    <n v="-73.944228019999997"/>
  </r>
  <r>
    <x v="4"/>
    <x v="0"/>
    <x v="0"/>
    <d v="2017-06-29T00:00:00"/>
    <n v="2017.6"/>
    <n v="0"/>
    <n v="4"/>
    <n v="4"/>
    <n v="8"/>
    <n v="0.88888888888888884"/>
    <n v="0"/>
    <n v="0"/>
    <n v="1"/>
    <n v="9"/>
    <n v="0"/>
    <n v="9"/>
    <n v="40.847060220000003"/>
    <n v="-73.917742899999993"/>
  </r>
  <r>
    <x v="4"/>
    <x v="0"/>
    <x v="0"/>
    <d v="2017-06-29T00:00:00"/>
    <n v="2017.6"/>
    <n v="0"/>
    <n v="5"/>
    <n v="4"/>
    <n v="9"/>
    <n v="1"/>
    <n v="0"/>
    <n v="0"/>
    <n v="0"/>
    <n v="9"/>
    <n v="0"/>
    <n v="9"/>
    <n v="40.848176559999999"/>
    <n v="-73.909402900000003"/>
  </r>
  <r>
    <x v="3"/>
    <x v="0"/>
    <x v="1"/>
    <n v="0"/>
    <m/>
    <n v="0"/>
    <n v="0"/>
    <n v="29"/>
    <n v="29"/>
    <n v="0.78378378378378377"/>
    <n v="8"/>
    <n v="0"/>
    <n v="0"/>
    <n v="37"/>
    <n v="0"/>
    <n v="37"/>
    <n v="40.858630210000001"/>
    <n v="-73.901580139999993"/>
  </r>
  <r>
    <x v="4"/>
    <x v="0"/>
    <x v="0"/>
    <d v="2017-06-29T00:00:00"/>
    <n v="2017.6"/>
    <n v="0"/>
    <n v="5"/>
    <n v="4"/>
    <n v="9"/>
    <n v="1"/>
    <n v="0"/>
    <n v="0"/>
    <n v="0"/>
    <n v="9"/>
    <n v="0"/>
    <n v="9"/>
    <n v="40.671371260000001"/>
    <n v="-73.913147030000005"/>
  </r>
  <r>
    <x v="4"/>
    <x v="0"/>
    <x v="0"/>
    <d v="2017-06-29T00:00:00"/>
    <n v="2017.6"/>
    <n v="0"/>
    <n v="5"/>
    <n v="5"/>
    <n v="10"/>
    <n v="1"/>
    <n v="0"/>
    <n v="0"/>
    <n v="0"/>
    <n v="10"/>
    <n v="0"/>
    <n v="10"/>
    <n v="40.830413649999997"/>
    <n v="-73.917882730000002"/>
  </r>
  <r>
    <x v="4"/>
    <x v="0"/>
    <x v="0"/>
    <d v="2017-06-29T00:00:00"/>
    <n v="2017.6"/>
    <n v="0"/>
    <n v="5"/>
    <n v="4"/>
    <n v="9"/>
    <n v="0.9"/>
    <n v="0"/>
    <n v="0"/>
    <n v="1"/>
    <n v="10"/>
    <n v="0"/>
    <n v="10"/>
    <n v="40.835396430000003"/>
    <n v="-73.886794339999994"/>
  </r>
  <r>
    <x v="4"/>
    <x v="0"/>
    <x v="1"/>
    <n v="0"/>
    <m/>
    <n v="1"/>
    <n v="14"/>
    <n v="22"/>
    <n v="37"/>
    <n v="0.97368421052631582"/>
    <n v="0"/>
    <n v="0"/>
    <n v="1"/>
    <n v="38"/>
    <n v="0"/>
    <n v="38"/>
    <n v="40.78870577"/>
    <n v="-73.94775233"/>
  </r>
  <r>
    <x v="3"/>
    <x v="0"/>
    <x v="1"/>
    <n v="0"/>
    <m/>
    <n v="0"/>
    <n v="39"/>
    <n v="0"/>
    <n v="39"/>
    <n v="1"/>
    <n v="0"/>
    <n v="0"/>
    <n v="0"/>
    <n v="39"/>
    <n v="0"/>
    <n v="39"/>
    <n v="40.820963069999998"/>
    <n v="-73.858030420000006"/>
  </r>
  <r>
    <x v="4"/>
    <x v="0"/>
    <x v="0"/>
    <d v="2017-06-29T00:00:00"/>
    <n v="2017.6"/>
    <n v="0"/>
    <n v="6"/>
    <n v="5"/>
    <n v="11"/>
    <n v="1"/>
    <n v="0"/>
    <n v="0"/>
    <n v="0"/>
    <n v="11"/>
    <n v="0"/>
    <n v="11"/>
    <n v="40.826821260000003"/>
    <n v="-73.880680720000001"/>
  </r>
  <r>
    <x v="4"/>
    <x v="0"/>
    <x v="0"/>
    <d v="2017-06-29T00:00:00"/>
    <n v="2017.6"/>
    <n v="0"/>
    <n v="7"/>
    <n v="5"/>
    <n v="12"/>
    <n v="1"/>
    <n v="0"/>
    <n v="0"/>
    <n v="0"/>
    <n v="12"/>
    <n v="0"/>
    <n v="12"/>
    <n v="40.827200120000001"/>
    <n v="-73.880770380000001"/>
  </r>
  <r>
    <x v="4"/>
    <x v="0"/>
    <x v="0"/>
    <d v="2017-06-29T00:00:00"/>
    <n v="2017.6"/>
    <n v="0"/>
    <n v="8"/>
    <n v="6"/>
    <n v="14"/>
    <n v="0.93333333333333335"/>
    <n v="0"/>
    <n v="0"/>
    <n v="1"/>
    <n v="15"/>
    <n v="0"/>
    <n v="15"/>
    <n v="40.827389549999999"/>
    <n v="-73.880813399999994"/>
  </r>
  <r>
    <x v="4"/>
    <x v="0"/>
    <x v="0"/>
    <d v="2017-06-29T00:00:00"/>
    <n v="2017.6"/>
    <n v="0"/>
    <n v="9"/>
    <n v="10"/>
    <n v="19"/>
    <n v="1"/>
    <n v="0"/>
    <n v="0"/>
    <n v="0"/>
    <n v="19"/>
    <n v="0"/>
    <n v="19"/>
    <n v="40.827578979999998"/>
    <n v="-73.880856420000001"/>
  </r>
  <r>
    <x v="3"/>
    <x v="0"/>
    <x v="1"/>
    <n v="0"/>
    <m/>
    <n v="0"/>
    <n v="0"/>
    <n v="39"/>
    <n v="39"/>
    <n v="1"/>
    <n v="0"/>
    <n v="0"/>
    <n v="0"/>
    <n v="39"/>
    <n v="0"/>
    <n v="39"/>
    <n v="40.831338629999998"/>
    <n v="-73.891347120000006"/>
  </r>
  <r>
    <x v="4"/>
    <x v="0"/>
    <x v="0"/>
    <d v="2017-06-29T00:00:00"/>
    <n v="2017.6"/>
    <n v="0"/>
    <n v="11"/>
    <n v="11"/>
    <n v="22"/>
    <n v="1"/>
    <n v="0"/>
    <n v="0"/>
    <n v="0"/>
    <n v="22"/>
    <n v="0"/>
    <n v="22"/>
    <n v="40.835653909999998"/>
    <n v="-73.894946649999994"/>
  </r>
  <r>
    <x v="3"/>
    <x v="0"/>
    <x v="1"/>
    <n v="0"/>
    <m/>
    <n v="0"/>
    <n v="39"/>
    <n v="0"/>
    <n v="39"/>
    <n v="1"/>
    <n v="0"/>
    <n v="0"/>
    <n v="0"/>
    <n v="39"/>
    <n v="0"/>
    <n v="39"/>
    <n v="40.821723460000001"/>
    <n v="-73.86036283"/>
  </r>
  <r>
    <x v="3"/>
    <x v="0"/>
    <x v="1"/>
    <n v="0"/>
    <m/>
    <n v="0"/>
    <n v="39"/>
    <n v="0"/>
    <n v="39"/>
    <n v="1"/>
    <n v="0"/>
    <n v="0"/>
    <n v="0"/>
    <n v="39"/>
    <n v="0"/>
    <n v="39"/>
    <n v="40.821916590000001"/>
    <n v="-73.858924419999994"/>
  </r>
  <r>
    <x v="4"/>
    <x v="0"/>
    <x v="0"/>
    <d v="2017-06-29T00:00:00"/>
    <n v="2017.6"/>
    <n v="0"/>
    <n v="13"/>
    <n v="11"/>
    <n v="24"/>
    <n v="0.96"/>
    <n v="0"/>
    <n v="0"/>
    <n v="1"/>
    <n v="25"/>
    <n v="0"/>
    <n v="25"/>
    <n v="40.8521602"/>
    <n v="-73.910789129999998"/>
  </r>
  <r>
    <x v="4"/>
    <x v="0"/>
    <x v="0"/>
    <d v="2017-06-29T00:00:00"/>
    <n v="2017.6"/>
    <n v="0"/>
    <n v="13"/>
    <n v="12"/>
    <n v="25"/>
    <n v="0.96153846153846156"/>
    <n v="0"/>
    <n v="0"/>
    <n v="1"/>
    <n v="26"/>
    <n v="0"/>
    <n v="26"/>
    <n v="40.603083740000002"/>
    <n v="-73.965082600000002"/>
  </r>
  <r>
    <x v="1"/>
    <x v="0"/>
    <x v="0"/>
    <d v="2017-06-29T00:00:00"/>
    <n v="2017.6"/>
    <n v="0"/>
    <n v="0"/>
    <n v="0"/>
    <n v="0"/>
    <n v="0"/>
    <n v="67"/>
    <n v="2"/>
    <n v="0"/>
    <n v="69"/>
    <n v="0"/>
    <n v="69"/>
    <n v="40.732885269999997"/>
    <n v="-73.981284099999996"/>
  </r>
  <r>
    <x v="1"/>
    <x v="0"/>
    <x v="0"/>
    <d v="2017-06-29T00:00:00"/>
    <n v="2017.6"/>
    <n v="0"/>
    <n v="0"/>
    <n v="19"/>
    <n v="19"/>
    <n v="0.26760563380281688"/>
    <n v="52"/>
    <n v="0"/>
    <n v="0"/>
    <n v="71"/>
    <n v="0"/>
    <n v="71"/>
    <n v="40.733604309999997"/>
    <n v="-73.980757089999997"/>
  </r>
  <r>
    <x v="1"/>
    <x v="0"/>
    <x v="0"/>
    <d v="2017-06-29T00:00:00"/>
    <n v="2017.6"/>
    <n v="0"/>
    <n v="0"/>
    <n v="305"/>
    <n v="305"/>
    <n v="1"/>
    <n v="0"/>
    <n v="0"/>
    <n v="0"/>
    <n v="0"/>
    <n v="305"/>
    <n v="305"/>
    <n v="40.815695509999998"/>
    <n v="-73.864508439999994"/>
  </r>
  <r>
    <x v="1"/>
    <x v="1"/>
    <x v="0"/>
    <d v="2017-06-30T00:00:00"/>
    <n v="2017.6"/>
    <n v="0"/>
    <n v="0"/>
    <n v="1"/>
    <n v="1"/>
    <n v="1"/>
    <n v="0"/>
    <n v="0"/>
    <n v="0"/>
    <n v="0"/>
    <n v="1"/>
    <n v="1"/>
    <n v="40.826631829999997"/>
    <n v="-73.880637699999994"/>
  </r>
  <r>
    <x v="0"/>
    <x v="1"/>
    <x v="0"/>
    <d v="2017-06-30T00:00:00"/>
    <n v="2017.6"/>
    <n v="0"/>
    <n v="0"/>
    <n v="1"/>
    <n v="1"/>
    <n v="1"/>
    <n v="0"/>
    <n v="0"/>
    <n v="0"/>
    <n v="0"/>
    <n v="1"/>
    <n v="1"/>
    <n v="40.827010690000002"/>
    <n v="-73.880723739999993"/>
  </r>
  <r>
    <x v="1"/>
    <x v="1"/>
    <x v="0"/>
    <d v="2017-07-11T00:00:00"/>
    <n v="2017.7"/>
    <n v="0"/>
    <n v="0"/>
    <n v="1"/>
    <n v="1"/>
    <n v="1"/>
    <n v="0"/>
    <n v="0"/>
    <n v="0"/>
    <n v="0"/>
    <n v="1"/>
    <n v="1"/>
    <n v="40.848369519999999"/>
    <n v="-73.894257890000006"/>
  </r>
  <r>
    <x v="4"/>
    <x v="0"/>
    <x v="0"/>
    <d v="2017-07-12T00:00:00"/>
    <n v="2017.7"/>
    <n v="0"/>
    <n v="0"/>
    <n v="2"/>
    <n v="2"/>
    <n v="0.2"/>
    <n v="8"/>
    <n v="0"/>
    <n v="0"/>
    <n v="10"/>
    <n v="0"/>
    <n v="10"/>
    <n v="40.663190180000001"/>
    <n v="-73.910998609999993"/>
  </r>
  <r>
    <x v="3"/>
    <x v="1"/>
    <x v="0"/>
    <d v="2017-07-13T00:00:00"/>
    <n v="2017.7"/>
    <n v="0"/>
    <n v="0"/>
    <n v="1"/>
    <n v="1"/>
    <n v="1"/>
    <n v="0"/>
    <n v="0"/>
    <n v="0"/>
    <n v="0"/>
    <n v="1"/>
    <n v="1"/>
    <n v="40.73396657"/>
    <n v="-73.980497189999994"/>
  </r>
  <r>
    <x v="1"/>
    <x v="0"/>
    <x v="0"/>
    <d v="2017-07-13T00:00:00"/>
    <n v="2017.7"/>
    <n v="0"/>
    <n v="2"/>
    <n v="0"/>
    <n v="2"/>
    <n v="1"/>
    <n v="0"/>
    <n v="0"/>
    <n v="0"/>
    <n v="0"/>
    <n v="2"/>
    <n v="2"/>
    <n v="40.805135749999998"/>
    <n v="-73.936852419999994"/>
  </r>
  <r>
    <x v="4"/>
    <x v="0"/>
    <x v="0"/>
    <d v="2017-07-13T00:00:00"/>
    <n v="2017.7"/>
    <n v="0"/>
    <n v="0"/>
    <n v="8"/>
    <n v="8"/>
    <n v="1"/>
    <n v="0"/>
    <n v="0"/>
    <n v="0"/>
    <n v="8"/>
    <n v="0"/>
    <n v="8"/>
    <n v="40.591059960000003"/>
    <n v="-73.786140419999995"/>
  </r>
  <r>
    <x v="4"/>
    <x v="0"/>
    <x v="0"/>
    <d v="2017-07-13T00:00:00"/>
    <n v="2017.7"/>
    <n v="0"/>
    <n v="2"/>
    <n v="6"/>
    <n v="8"/>
    <n v="1"/>
    <n v="0"/>
    <n v="0"/>
    <n v="0"/>
    <n v="8"/>
    <n v="0"/>
    <n v="8"/>
    <n v="40.591167030000001"/>
    <n v="-73.786154479999993"/>
  </r>
  <r>
    <x v="4"/>
    <x v="0"/>
    <x v="0"/>
    <d v="2017-07-13T00:00:00"/>
    <n v="2017.7"/>
    <n v="0"/>
    <n v="0"/>
    <n v="8"/>
    <n v="8"/>
    <n v="1"/>
    <n v="0"/>
    <n v="0"/>
    <n v="0"/>
    <n v="8"/>
    <n v="0"/>
    <n v="8"/>
    <n v="40.59024402"/>
    <n v="-73.788713819999998"/>
  </r>
  <r>
    <x v="4"/>
    <x v="0"/>
    <x v="0"/>
    <d v="2017-07-13T00:00:00"/>
    <n v="2017.7"/>
    <n v="0"/>
    <n v="0"/>
    <n v="8"/>
    <n v="8"/>
    <n v="1"/>
    <n v="0"/>
    <n v="0"/>
    <n v="0"/>
    <n v="8"/>
    <n v="0"/>
    <n v="8"/>
    <n v="40.83302072"/>
    <n v="-73.92973594"/>
  </r>
  <r>
    <x v="4"/>
    <x v="0"/>
    <x v="0"/>
    <d v="2017-07-13T00:00:00"/>
    <n v="2017.7"/>
    <n v="0"/>
    <n v="2"/>
    <n v="6"/>
    <n v="8"/>
    <n v="1"/>
    <n v="0"/>
    <n v="0"/>
    <n v="0"/>
    <n v="8"/>
    <n v="0"/>
    <n v="8"/>
    <n v="40.836164230000001"/>
    <n v="-73.914662930000006"/>
  </r>
  <r>
    <x v="4"/>
    <x v="0"/>
    <x v="0"/>
    <d v="2017-07-13T00:00:00"/>
    <n v="2017.7"/>
    <n v="0"/>
    <n v="0"/>
    <n v="8"/>
    <n v="8"/>
    <n v="1"/>
    <n v="0"/>
    <n v="0"/>
    <n v="0"/>
    <n v="8"/>
    <n v="0"/>
    <n v="8"/>
    <n v="40.848422730000003"/>
    <n v="-73.911845970000002"/>
  </r>
  <r>
    <x v="4"/>
    <x v="0"/>
    <x v="0"/>
    <d v="2017-07-13T00:00:00"/>
    <n v="2017.7"/>
    <n v="0"/>
    <n v="0"/>
    <n v="14"/>
    <n v="14"/>
    <n v="0.93333333333333335"/>
    <n v="0"/>
    <n v="0"/>
    <n v="1"/>
    <n v="15"/>
    <n v="0"/>
    <n v="15"/>
    <n v="40.660493529999997"/>
    <n v="-73.909373059999993"/>
  </r>
  <r>
    <x v="4"/>
    <x v="0"/>
    <x v="0"/>
    <d v="2017-07-13T00:00:00"/>
    <n v="2017.7"/>
    <n v="0"/>
    <n v="3"/>
    <n v="12"/>
    <n v="15"/>
    <n v="1"/>
    <n v="0"/>
    <n v="0"/>
    <n v="0"/>
    <n v="15"/>
    <n v="0"/>
    <n v="15"/>
    <n v="40.646230240000001"/>
    <n v="-73.907623090000001"/>
  </r>
  <r>
    <x v="4"/>
    <x v="0"/>
    <x v="0"/>
    <d v="2017-07-13T00:00:00"/>
    <n v="2017.7"/>
    <n v="0"/>
    <n v="7"/>
    <n v="10"/>
    <n v="17"/>
    <n v="1"/>
    <n v="0"/>
    <n v="0"/>
    <n v="0"/>
    <n v="17"/>
    <n v="0"/>
    <n v="17"/>
    <n v="40.823246519999998"/>
    <n v="-73.938891100000006"/>
  </r>
  <r>
    <x v="4"/>
    <x v="0"/>
    <x v="0"/>
    <d v="2017-07-13T00:00:00"/>
    <n v="2017.7"/>
    <n v="0"/>
    <n v="3"/>
    <n v="18"/>
    <n v="21"/>
    <n v="0.95454545454545459"/>
    <n v="1"/>
    <n v="0"/>
    <n v="0"/>
    <n v="22"/>
    <n v="0"/>
    <n v="22"/>
    <n v="40.822168589999997"/>
    <n v="-73.940312030000001"/>
  </r>
  <r>
    <x v="4"/>
    <x v="1"/>
    <x v="0"/>
    <d v="2017-07-14T00:00:00"/>
    <n v="2017.7"/>
    <n v="0"/>
    <n v="0"/>
    <n v="29"/>
    <n v="29"/>
    <n v="0.23770491803278687"/>
    <n v="0"/>
    <n v="0"/>
    <n v="0"/>
    <n v="29"/>
    <n v="0"/>
    <n v="122"/>
    <n v="40.822237289999997"/>
    <n v="-73.940470939999997"/>
  </r>
  <r>
    <x v="4"/>
    <x v="1"/>
    <x v="0"/>
    <d v="2017-07-14T00:00:00"/>
    <n v="2017.7"/>
    <n v="0"/>
    <n v="0"/>
    <n v="62"/>
    <n v="62"/>
    <n v="0.22142857142857142"/>
    <n v="0"/>
    <n v="0"/>
    <n v="0"/>
    <n v="62"/>
    <n v="0"/>
    <n v="280"/>
    <n v="40.817835359999997"/>
    <n v="-73.953737610000005"/>
  </r>
  <r>
    <x v="3"/>
    <x v="0"/>
    <x v="1"/>
    <n v="0"/>
    <m/>
    <n v="19"/>
    <n v="13"/>
    <n v="10"/>
    <n v="42"/>
    <n v="1"/>
    <n v="0"/>
    <n v="0"/>
    <n v="0"/>
    <n v="42"/>
    <n v="0"/>
    <n v="42"/>
    <n v="40.831246540000002"/>
    <n v="-73.927959939999994"/>
  </r>
  <r>
    <x v="4"/>
    <x v="0"/>
    <x v="0"/>
    <d v="2017-07-14T00:00:00"/>
    <n v="2017.7"/>
    <n v="0"/>
    <n v="10"/>
    <n v="8"/>
    <n v="18"/>
    <n v="1"/>
    <n v="0"/>
    <n v="0"/>
    <n v="0"/>
    <n v="18"/>
    <n v="0"/>
    <n v="18"/>
    <n v="40.830128029999997"/>
    <n v="-73.913890159999994"/>
  </r>
  <r>
    <x v="3"/>
    <x v="0"/>
    <x v="1"/>
    <n v="0"/>
    <m/>
    <n v="7"/>
    <n v="32"/>
    <n v="3"/>
    <n v="42"/>
    <n v="1"/>
    <n v="0"/>
    <n v="0"/>
    <n v="0"/>
    <n v="42"/>
    <n v="0"/>
    <n v="42"/>
    <n v="40.839733260000003"/>
    <n v="-73.898814450000003"/>
  </r>
  <r>
    <x v="4"/>
    <x v="0"/>
    <x v="0"/>
    <d v="2017-07-14T00:00:00"/>
    <n v="2017.7"/>
    <n v="1"/>
    <n v="10"/>
    <n v="7"/>
    <n v="18"/>
    <n v="1"/>
    <n v="0"/>
    <n v="0"/>
    <n v="0"/>
    <n v="18"/>
    <n v="0"/>
    <n v="18"/>
    <n v="40.854222980000003"/>
    <n v="-73.905779850000002"/>
  </r>
  <r>
    <x v="4"/>
    <x v="0"/>
    <x v="0"/>
    <d v="2017-07-14T00:00:00"/>
    <n v="2017.7"/>
    <n v="0"/>
    <n v="12"/>
    <n v="10"/>
    <n v="22"/>
    <n v="1"/>
    <n v="0"/>
    <n v="0"/>
    <n v="0"/>
    <n v="22"/>
    <n v="0"/>
    <n v="22"/>
    <n v="40.667423710000001"/>
    <n v="-73.923998690000005"/>
  </r>
  <r>
    <x v="3"/>
    <x v="0"/>
    <x v="0"/>
    <d v="2017-07-18T00:00:00"/>
    <n v="2017.7"/>
    <n v="0"/>
    <n v="0"/>
    <n v="8"/>
    <n v="8"/>
    <n v="1"/>
    <n v="0"/>
    <n v="0"/>
    <n v="0"/>
    <n v="0"/>
    <n v="8"/>
    <n v="8"/>
    <n v="40.822143259999997"/>
    <n v="-73.944550190000001"/>
  </r>
  <r>
    <x v="1"/>
    <x v="1"/>
    <x v="0"/>
    <d v="2017-07-19T00:00:00"/>
    <n v="2017.7"/>
    <n v="0"/>
    <n v="0"/>
    <n v="31"/>
    <n v="31"/>
    <n v="1"/>
    <n v="0"/>
    <n v="0"/>
    <n v="0"/>
    <n v="31"/>
    <n v="0"/>
    <n v="31"/>
    <n v="40.797963789999997"/>
    <n v="-73.932051970000003"/>
  </r>
  <r>
    <x v="4"/>
    <x v="1"/>
    <x v="0"/>
    <d v="2017-07-19T00:00:00"/>
    <n v="2017.7"/>
    <n v="0"/>
    <n v="0"/>
    <n v="120"/>
    <n v="120"/>
    <n v="0.20066889632107024"/>
    <n v="0"/>
    <n v="0"/>
    <n v="0"/>
    <n v="120"/>
    <n v="0"/>
    <n v="598"/>
    <n v="40.876724189999997"/>
    <n v="-73.874277559999996"/>
  </r>
  <r>
    <x v="1"/>
    <x v="1"/>
    <x v="0"/>
    <d v="2017-07-20T00:00:00"/>
    <n v="2017.7"/>
    <n v="0"/>
    <n v="0"/>
    <n v="0"/>
    <n v="0"/>
    <n v="0"/>
    <n v="3"/>
    <n v="0"/>
    <n v="0"/>
    <n v="2"/>
    <n v="1"/>
    <n v="3"/>
    <n v="40.821000439999999"/>
    <n v="-73.895580379999998"/>
  </r>
  <r>
    <x v="3"/>
    <x v="0"/>
    <x v="0"/>
    <d v="2017-07-20T00:00:00"/>
    <n v="2017.7"/>
    <n v="0"/>
    <n v="3"/>
    <n v="38"/>
    <n v="41"/>
    <n v="0.89130434782608692"/>
    <n v="5"/>
    <n v="0"/>
    <n v="0"/>
    <n v="46"/>
    <n v="0"/>
    <n v="46"/>
    <n v="40.835408229999999"/>
    <n v="-73.924760840000005"/>
  </r>
  <r>
    <x v="1"/>
    <x v="1"/>
    <x v="0"/>
    <d v="2017-07-21T00:00:00"/>
    <n v="2017.7"/>
    <n v="0"/>
    <n v="0"/>
    <n v="0"/>
    <n v="0"/>
    <n v="0"/>
    <n v="3"/>
    <n v="0"/>
    <n v="0"/>
    <n v="2"/>
    <n v="1"/>
    <n v="3"/>
    <n v="40.834705620000001"/>
    <n v="-73.920721459999996"/>
  </r>
  <r>
    <x v="1"/>
    <x v="0"/>
    <x v="0"/>
    <d v="2017-07-21T00:00:00"/>
    <n v="2017.7"/>
    <n v="0"/>
    <n v="0"/>
    <n v="4"/>
    <n v="4"/>
    <n v="1"/>
    <n v="0"/>
    <n v="0"/>
    <n v="0"/>
    <n v="4"/>
    <n v="0"/>
    <n v="4"/>
    <n v="40.835974020000002"/>
    <n v="-73.913560959999998"/>
  </r>
  <r>
    <x v="1"/>
    <x v="0"/>
    <x v="0"/>
    <d v="2017-07-21T00:00:00"/>
    <n v="2017.7"/>
    <n v="0"/>
    <n v="0"/>
    <n v="6"/>
    <n v="6"/>
    <n v="0.75"/>
    <n v="0"/>
    <n v="2"/>
    <n v="0"/>
    <n v="8"/>
    <n v="0"/>
    <n v="8"/>
    <n v="40.835559359999998"/>
    <n v="-73.913279619999997"/>
  </r>
  <r>
    <x v="3"/>
    <x v="0"/>
    <x v="1"/>
    <n v="0"/>
    <m/>
    <n v="0"/>
    <n v="19"/>
    <n v="24"/>
    <n v="43"/>
    <n v="1"/>
    <n v="0"/>
    <n v="0"/>
    <n v="0"/>
    <n v="43"/>
    <n v="0"/>
    <n v="43"/>
    <n v="40.83157345"/>
    <n v="-73.876494890000004"/>
  </r>
  <r>
    <x v="1"/>
    <x v="0"/>
    <x v="0"/>
    <d v="2017-07-21T00:00:00"/>
    <n v="2017.7"/>
    <n v="0"/>
    <n v="0"/>
    <n v="8"/>
    <n v="8"/>
    <n v="1"/>
    <n v="0"/>
    <n v="0"/>
    <n v="0"/>
    <n v="8"/>
    <n v="0"/>
    <n v="8"/>
    <n v="40.852256259999997"/>
    <n v="-73.910774549999999"/>
  </r>
  <r>
    <x v="0"/>
    <x v="1"/>
    <x v="0"/>
    <d v="2017-07-24T00:00:00"/>
    <n v="2017.7"/>
    <n v="0"/>
    <n v="0"/>
    <n v="1"/>
    <n v="1"/>
    <n v="1"/>
    <n v="0"/>
    <n v="0"/>
    <n v="0"/>
    <n v="0"/>
    <n v="1"/>
    <n v="1"/>
    <n v="40.855396089999999"/>
    <n v="-73.885751749999997"/>
  </r>
  <r>
    <x v="2"/>
    <x v="1"/>
    <x v="0"/>
    <d v="2017-07-24T00:00:00"/>
    <n v="2017.7"/>
    <n v="0"/>
    <n v="0"/>
    <n v="1"/>
    <n v="1"/>
    <n v="1"/>
    <n v="0"/>
    <n v="0"/>
    <n v="0"/>
    <n v="0"/>
    <n v="1"/>
    <n v="1"/>
    <n v="40.732553189999997"/>
    <n v="-73.981536770000005"/>
  </r>
  <r>
    <x v="1"/>
    <x v="0"/>
    <x v="0"/>
    <d v="2017-07-24T00:00:00"/>
    <n v="2017.7"/>
    <n v="0"/>
    <n v="0"/>
    <n v="7"/>
    <n v="7"/>
    <n v="0.77777777777777779"/>
    <n v="0"/>
    <n v="2"/>
    <n v="0"/>
    <n v="9"/>
    <n v="0"/>
    <n v="9"/>
    <n v="40.729584869999996"/>
    <n v="-73.974963720000005"/>
  </r>
  <r>
    <x v="3"/>
    <x v="0"/>
    <x v="0"/>
    <d v="2017-07-25T00:00:00"/>
    <n v="2017.7"/>
    <n v="0"/>
    <n v="0"/>
    <n v="10"/>
    <n v="10"/>
    <n v="1"/>
    <n v="0"/>
    <n v="0"/>
    <n v="0"/>
    <n v="0"/>
    <n v="10"/>
    <n v="10"/>
    <n v="40.730007499999999"/>
    <n v="-73.974667699999998"/>
  </r>
  <r>
    <x v="3"/>
    <x v="1"/>
    <x v="0"/>
    <d v="2017-07-26T00:00:00"/>
    <n v="2017.7"/>
    <n v="0"/>
    <n v="0"/>
    <n v="0"/>
    <n v="0"/>
    <n v="0"/>
    <n v="1"/>
    <n v="0"/>
    <n v="0"/>
    <n v="0"/>
    <n v="1"/>
    <n v="1"/>
    <n v="40.730781399999998"/>
    <n v="-73.974129790000006"/>
  </r>
  <r>
    <x v="1"/>
    <x v="1"/>
    <x v="0"/>
    <d v="2017-07-26T00:00:00"/>
    <n v="2017.7"/>
    <n v="75"/>
    <n v="0"/>
    <n v="25"/>
    <n v="100"/>
    <n v="0.99009900990099009"/>
    <n v="0"/>
    <n v="0"/>
    <n v="1"/>
    <n v="101"/>
    <n v="0"/>
    <n v="101"/>
    <n v="40.828164559999998"/>
    <n v="-73.949199230000005"/>
  </r>
  <r>
    <x v="3"/>
    <x v="0"/>
    <x v="0"/>
    <d v="2017-07-26T00:00:00"/>
    <n v="2017.7"/>
    <n v="0"/>
    <n v="3"/>
    <n v="0"/>
    <n v="3"/>
    <n v="1"/>
    <n v="0"/>
    <n v="0"/>
    <n v="0"/>
    <n v="0"/>
    <n v="3"/>
    <n v="3"/>
    <n v="40.847527210000003"/>
    <n v="-73.894598990000006"/>
  </r>
  <r>
    <x v="1"/>
    <x v="0"/>
    <x v="0"/>
    <d v="2017-07-26T00:00:00"/>
    <n v="2017.7"/>
    <n v="0"/>
    <n v="0"/>
    <n v="3"/>
    <n v="3"/>
    <n v="1"/>
    <n v="0"/>
    <n v="0"/>
    <n v="0"/>
    <n v="3"/>
    <n v="0"/>
    <n v="3"/>
    <n v="40.846603440000003"/>
    <n v="-73.916135060000002"/>
  </r>
  <r>
    <x v="1"/>
    <x v="1"/>
    <x v="0"/>
    <d v="2017-07-27T00:00:00"/>
    <n v="2017.7"/>
    <n v="0"/>
    <n v="0"/>
    <n v="1"/>
    <n v="1"/>
    <n v="1"/>
    <n v="0"/>
    <n v="0"/>
    <n v="0"/>
    <n v="0"/>
    <n v="1"/>
    <n v="1"/>
    <n v="40.835994419999999"/>
    <n v="-73.886439170000003"/>
  </r>
  <r>
    <x v="3"/>
    <x v="1"/>
    <x v="0"/>
    <d v="2017-07-31T00:00:00"/>
    <n v="2017.7"/>
    <n v="0"/>
    <n v="1"/>
    <n v="0"/>
    <n v="1"/>
    <n v="1"/>
    <n v="0"/>
    <n v="0"/>
    <n v="0"/>
    <n v="0"/>
    <n v="1"/>
    <n v="1"/>
    <n v="40.826065700000001"/>
    <n v="-73.93956781"/>
  </r>
  <r>
    <x v="3"/>
    <x v="0"/>
    <x v="1"/>
    <n v="0"/>
    <m/>
    <n v="21"/>
    <n v="20"/>
    <n v="3"/>
    <n v="44"/>
    <n v="0.97777777777777775"/>
    <n v="0"/>
    <n v="0"/>
    <n v="1"/>
    <n v="45"/>
    <n v="0"/>
    <n v="45"/>
    <n v="40.830837819999999"/>
    <n v="-73.928339809999997"/>
  </r>
  <r>
    <x v="3"/>
    <x v="0"/>
    <x v="1"/>
    <n v="0"/>
    <m/>
    <n v="0"/>
    <n v="45"/>
    <n v="0"/>
    <n v="45"/>
    <n v="1"/>
    <n v="0"/>
    <n v="0"/>
    <n v="0"/>
    <n v="45"/>
    <n v="0"/>
    <n v="45"/>
    <n v="40.821399599999999"/>
    <n v="-73.858130650000007"/>
  </r>
  <r>
    <x v="3"/>
    <x v="0"/>
    <x v="1"/>
    <n v="0"/>
    <m/>
    <n v="43"/>
    <n v="1"/>
    <n v="0"/>
    <n v="44"/>
    <n v="0.97777777777777775"/>
    <n v="0"/>
    <n v="0"/>
    <n v="1"/>
    <n v="45"/>
    <n v="0"/>
    <n v="45"/>
    <n v="40.831587599999999"/>
    <n v="-73.899553170000004"/>
  </r>
  <r>
    <x v="4"/>
    <x v="1"/>
    <x v="0"/>
    <d v="2017-07-31T00:00:00"/>
    <n v="2017.7"/>
    <n v="0"/>
    <n v="0"/>
    <n v="0"/>
    <n v="0"/>
    <n v="0"/>
    <n v="1"/>
    <n v="0"/>
    <n v="0"/>
    <n v="0"/>
    <n v="1"/>
    <n v="1"/>
    <n v="40.837524559999999"/>
    <n v="-73.867134660000005"/>
  </r>
  <r>
    <x v="3"/>
    <x v="1"/>
    <x v="0"/>
    <d v="2017-07-31T00:00:00"/>
    <n v="2017.7"/>
    <n v="8"/>
    <n v="0"/>
    <n v="120"/>
    <n v="128"/>
    <n v="1"/>
    <n v="0"/>
    <n v="0"/>
    <n v="0"/>
    <n v="128"/>
    <n v="0"/>
    <n v="128"/>
    <n v="40.837543539999999"/>
    <n v="-73.866928630000004"/>
  </r>
  <r>
    <x v="3"/>
    <x v="0"/>
    <x v="1"/>
    <n v="0"/>
    <m/>
    <n v="0"/>
    <n v="45"/>
    <n v="0"/>
    <n v="45"/>
    <n v="1"/>
    <n v="0"/>
    <n v="0"/>
    <n v="0"/>
    <n v="45"/>
    <n v="0"/>
    <n v="45"/>
    <n v="40.82181053"/>
    <n v="-73.85973036"/>
  </r>
  <r>
    <x v="3"/>
    <x v="0"/>
    <x v="0"/>
    <d v="2017-07-31T00:00:00"/>
    <n v="2017.7"/>
    <n v="13"/>
    <n v="24"/>
    <n v="11"/>
    <n v="48"/>
    <n v="0.97959183673469385"/>
    <n v="0"/>
    <n v="0"/>
    <n v="1"/>
    <n v="49"/>
    <n v="0"/>
    <n v="49"/>
    <n v="40.641963089999997"/>
    <n v="-74.010017219999995"/>
  </r>
  <r>
    <x v="4"/>
    <x v="0"/>
    <x v="1"/>
    <n v="0"/>
    <m/>
    <n v="0"/>
    <n v="0"/>
    <n v="45"/>
    <n v="45"/>
    <n v="1"/>
    <n v="0"/>
    <n v="0"/>
    <n v="0"/>
    <n v="45"/>
    <n v="0"/>
    <n v="45"/>
    <n v="40.724605969999999"/>
    <n v="-73.975373270000006"/>
  </r>
  <r>
    <x v="3"/>
    <x v="0"/>
    <x v="1"/>
    <n v="0"/>
    <m/>
    <n v="0"/>
    <n v="32"/>
    <n v="14"/>
    <n v="46"/>
    <n v="1"/>
    <n v="0"/>
    <n v="0"/>
    <n v="0"/>
    <n v="46"/>
    <n v="0"/>
    <n v="46"/>
    <n v="40.837926349999996"/>
    <n v="-73.904201959999995"/>
  </r>
  <r>
    <x v="1"/>
    <x v="0"/>
    <x v="0"/>
    <d v="2017-08-01T00:00:00"/>
    <n v="2017.8"/>
    <n v="0"/>
    <n v="0"/>
    <n v="100"/>
    <n v="100"/>
    <n v="0.70921985815602839"/>
    <n v="40"/>
    <n v="0"/>
    <n v="1"/>
    <n v="141"/>
    <n v="0"/>
    <n v="141"/>
    <n v="40.814440660000002"/>
    <n v="-73.886956429999998"/>
  </r>
  <r>
    <x v="1"/>
    <x v="0"/>
    <x v="0"/>
    <d v="2017-08-02T00:00:00"/>
    <n v="2017.8"/>
    <n v="0"/>
    <n v="0"/>
    <n v="1"/>
    <n v="1"/>
    <n v="1"/>
    <n v="0"/>
    <n v="0"/>
    <n v="0"/>
    <n v="0"/>
    <n v="1"/>
    <n v="1"/>
    <n v="40.863592250000004"/>
    <n v="-73.90439275"/>
  </r>
  <r>
    <x v="3"/>
    <x v="0"/>
    <x v="1"/>
    <n v="0"/>
    <m/>
    <n v="22"/>
    <n v="23"/>
    <n v="0"/>
    <n v="45"/>
    <n v="0.97826086956521741"/>
    <n v="0"/>
    <n v="0"/>
    <n v="1"/>
    <n v="46"/>
    <n v="0"/>
    <n v="46"/>
    <n v="40.814922109999998"/>
    <n v="-73.900051579999996"/>
  </r>
  <r>
    <x v="3"/>
    <x v="0"/>
    <x v="1"/>
    <n v="0"/>
    <m/>
    <n v="7"/>
    <n v="17"/>
    <n v="17"/>
    <n v="41"/>
    <n v="0.87234042553191493"/>
    <n v="5"/>
    <n v="0"/>
    <n v="1"/>
    <n v="47"/>
    <n v="0"/>
    <n v="47"/>
    <n v="40.85814774"/>
    <n v="-73.905579079999995"/>
  </r>
  <r>
    <x v="0"/>
    <x v="1"/>
    <x v="0"/>
    <d v="2017-08-03T00:00:00"/>
    <n v="2017.8"/>
    <n v="0"/>
    <n v="0"/>
    <n v="1"/>
    <n v="1"/>
    <n v="1"/>
    <n v="0"/>
    <n v="0"/>
    <n v="0"/>
    <n v="0"/>
    <n v="1"/>
    <n v="1"/>
    <n v="40.84189413"/>
    <n v="-73.893581490000003"/>
  </r>
  <r>
    <x v="3"/>
    <x v="1"/>
    <x v="0"/>
    <d v="2017-08-03T00:00:00"/>
    <n v="2017.8"/>
    <n v="0"/>
    <n v="0"/>
    <n v="7"/>
    <n v="7"/>
    <n v="0.20588235294117646"/>
    <n v="0"/>
    <n v="0"/>
    <n v="0"/>
    <n v="7"/>
    <n v="0"/>
    <n v="34"/>
    <n v="40.830595449999997"/>
    <n v="-73.918803960000005"/>
  </r>
  <r>
    <x v="1"/>
    <x v="0"/>
    <x v="0"/>
    <d v="2017-08-03T00:00:00"/>
    <n v="2017.8"/>
    <n v="0"/>
    <n v="0"/>
    <n v="4"/>
    <n v="4"/>
    <n v="0.5"/>
    <n v="0"/>
    <n v="4"/>
    <n v="0"/>
    <n v="8"/>
    <n v="0"/>
    <n v="8"/>
    <n v="40.836539979999998"/>
    <n v="-73.914297450000007"/>
  </r>
  <r>
    <x v="1"/>
    <x v="0"/>
    <x v="0"/>
    <d v="2017-08-03T00:00:00"/>
    <n v="2017.8"/>
    <n v="0"/>
    <n v="0"/>
    <n v="15"/>
    <n v="15"/>
    <n v="0.75"/>
    <n v="0"/>
    <n v="5"/>
    <n v="0"/>
    <n v="20"/>
    <n v="0"/>
    <n v="20"/>
    <n v="40.834605940000003"/>
    <n v="-73.901756610000007"/>
  </r>
  <r>
    <x v="1"/>
    <x v="0"/>
    <x v="0"/>
    <d v="2017-08-04T00:00:00"/>
    <n v="2017.8"/>
    <n v="0"/>
    <n v="0"/>
    <n v="1"/>
    <n v="1"/>
    <n v="1"/>
    <n v="0"/>
    <n v="0"/>
    <n v="0"/>
    <n v="0"/>
    <n v="1"/>
    <n v="1"/>
    <n v="40.829472350000003"/>
    <n v="-73.914299330000006"/>
  </r>
  <r>
    <x v="3"/>
    <x v="0"/>
    <x v="1"/>
    <n v="0"/>
    <m/>
    <n v="1"/>
    <n v="26"/>
    <n v="21"/>
    <n v="48"/>
    <n v="1"/>
    <n v="0"/>
    <n v="0"/>
    <n v="0"/>
    <n v="48"/>
    <n v="0"/>
    <n v="48"/>
    <n v="40.843346859999997"/>
    <n v="-73.914295910000007"/>
  </r>
  <r>
    <x v="4"/>
    <x v="0"/>
    <x v="0"/>
    <d v="2017-08-04T00:00:00"/>
    <n v="2017.8"/>
    <n v="0"/>
    <n v="0"/>
    <n v="11"/>
    <n v="11"/>
    <n v="0.73333333333333328"/>
    <n v="4"/>
    <n v="0"/>
    <n v="0"/>
    <n v="0"/>
    <n v="15"/>
    <n v="15"/>
    <n v="40.854088590000003"/>
    <n v="-73.905902940000004"/>
  </r>
  <r>
    <x v="1"/>
    <x v="0"/>
    <x v="0"/>
    <d v="2017-08-07T00:00:00"/>
    <n v="2017.8"/>
    <n v="3"/>
    <n v="0"/>
    <n v="13"/>
    <n v="16"/>
    <n v="1"/>
    <n v="0"/>
    <n v="0"/>
    <n v="0"/>
    <n v="16"/>
    <n v="0"/>
    <n v="16"/>
    <n v="40.815898390000001"/>
    <n v="-73.887239359999995"/>
  </r>
  <r>
    <x v="0"/>
    <x v="1"/>
    <x v="0"/>
    <d v="2017-08-08T00:00:00"/>
    <n v="2017.8"/>
    <n v="0"/>
    <n v="0"/>
    <n v="1"/>
    <n v="1"/>
    <n v="1"/>
    <n v="0"/>
    <n v="0"/>
    <n v="0"/>
    <n v="0"/>
    <n v="1"/>
    <n v="1"/>
    <n v="40.817069889999999"/>
    <n v="-73.895456490000001"/>
  </r>
  <r>
    <x v="1"/>
    <x v="1"/>
    <x v="0"/>
    <d v="2017-08-15T00:00:00"/>
    <n v="2017.8"/>
    <n v="0"/>
    <n v="17"/>
    <n v="32"/>
    <n v="49"/>
    <n v="0.98"/>
    <n v="0"/>
    <n v="0"/>
    <n v="0"/>
    <n v="49"/>
    <n v="0"/>
    <n v="50"/>
    <n v="40.826775339999998"/>
    <n v="-73.878762129999998"/>
  </r>
  <r>
    <x v="2"/>
    <x v="1"/>
    <x v="0"/>
    <d v="2017-08-16T00:00:00"/>
    <n v="2017.8"/>
    <n v="0"/>
    <n v="0"/>
    <n v="1"/>
    <n v="1"/>
    <n v="1"/>
    <n v="0"/>
    <n v="0"/>
    <n v="0"/>
    <n v="0"/>
    <n v="1"/>
    <n v="1"/>
    <n v="40.827771140000003"/>
    <n v="-73.880881369999997"/>
  </r>
  <r>
    <x v="3"/>
    <x v="0"/>
    <x v="1"/>
    <n v="0"/>
    <m/>
    <n v="4"/>
    <n v="27"/>
    <n v="18"/>
    <n v="49"/>
    <n v="1"/>
    <n v="0"/>
    <n v="0"/>
    <n v="0"/>
    <n v="49"/>
    <n v="0"/>
    <n v="49"/>
    <n v="40.84417534"/>
    <n v="-73.913727399999999"/>
  </r>
  <r>
    <x v="4"/>
    <x v="0"/>
    <x v="0"/>
    <d v="2017-08-17T00:00:00"/>
    <n v="2017.8"/>
    <n v="0"/>
    <n v="6"/>
    <n v="13"/>
    <n v="19"/>
    <n v="0.95"/>
    <n v="0"/>
    <n v="0"/>
    <n v="1"/>
    <n v="20"/>
    <n v="0"/>
    <n v="20"/>
    <n v="40.864430499999997"/>
    <n v="-73.893151349999997"/>
  </r>
  <r>
    <x v="4"/>
    <x v="0"/>
    <x v="0"/>
    <d v="2017-08-17T00:00:00"/>
    <n v="2017.8"/>
    <n v="0"/>
    <n v="6"/>
    <n v="14"/>
    <n v="20"/>
    <n v="0.95238095238095233"/>
    <n v="0"/>
    <n v="0"/>
    <n v="1"/>
    <n v="21"/>
    <n v="0"/>
    <n v="21"/>
    <n v="40.827379909999998"/>
    <n v="-73.938609080000006"/>
  </r>
  <r>
    <x v="0"/>
    <x v="1"/>
    <x v="0"/>
    <d v="2017-08-18T00:00:00"/>
    <n v="2017.8"/>
    <n v="0"/>
    <n v="0"/>
    <n v="0"/>
    <n v="0"/>
    <n v="0"/>
    <n v="1"/>
    <n v="0"/>
    <n v="0"/>
    <n v="0"/>
    <n v="1"/>
    <n v="1"/>
    <n v="40.811707550000001"/>
    <n v="-73.902693540000001"/>
  </r>
  <r>
    <x v="1"/>
    <x v="0"/>
    <x v="0"/>
    <d v="2017-08-18T00:00:00"/>
    <n v="2017.8"/>
    <n v="0"/>
    <n v="0"/>
    <n v="0"/>
    <n v="0"/>
    <n v="0"/>
    <n v="2"/>
    <n v="0"/>
    <n v="0"/>
    <n v="0"/>
    <n v="2"/>
    <n v="2"/>
    <n v="40.811743130000004"/>
    <n v="-73.902570659999995"/>
  </r>
  <r>
    <x v="0"/>
    <x v="1"/>
    <x v="0"/>
    <d v="2017-08-21T00:00:00"/>
    <n v="2017.8"/>
    <n v="0"/>
    <n v="0"/>
    <n v="0"/>
    <n v="0"/>
    <n v="0"/>
    <n v="1"/>
    <n v="0"/>
    <n v="0"/>
    <n v="0"/>
    <n v="1"/>
    <n v="1"/>
    <n v="40.811781449999998"/>
    <n v="-73.902444169999995"/>
  </r>
  <r>
    <x v="3"/>
    <x v="0"/>
    <x v="1"/>
    <n v="0"/>
    <m/>
    <n v="0"/>
    <n v="0"/>
    <n v="50"/>
    <n v="50"/>
    <n v="1"/>
    <n v="0"/>
    <n v="0"/>
    <n v="0"/>
    <n v="50"/>
    <n v="0"/>
    <n v="50"/>
    <n v="40.831242609999997"/>
    <n v="-73.891401479999999"/>
  </r>
  <r>
    <x v="3"/>
    <x v="0"/>
    <x v="1"/>
    <n v="0"/>
    <m/>
    <n v="1"/>
    <n v="26"/>
    <n v="23"/>
    <n v="50"/>
    <n v="1"/>
    <n v="0"/>
    <n v="0"/>
    <n v="0"/>
    <n v="50"/>
    <n v="0"/>
    <n v="50"/>
    <n v="40.843987990000002"/>
    <n v="-73.912773479999998"/>
  </r>
  <r>
    <x v="4"/>
    <x v="0"/>
    <x v="1"/>
    <n v="0"/>
    <m/>
    <n v="50"/>
    <n v="0"/>
    <n v="0"/>
    <n v="50"/>
    <n v="1"/>
    <n v="0"/>
    <n v="0"/>
    <n v="0"/>
    <n v="50"/>
    <n v="0"/>
    <n v="50"/>
    <n v="40.79773118"/>
    <n v="-73.94939943"/>
  </r>
  <r>
    <x v="4"/>
    <x v="0"/>
    <x v="1"/>
    <n v="0"/>
    <m/>
    <n v="45"/>
    <n v="4"/>
    <n v="1"/>
    <n v="50"/>
    <n v="1"/>
    <n v="0"/>
    <n v="0"/>
    <n v="0"/>
    <n v="50"/>
    <n v="0"/>
    <n v="50"/>
    <n v="40.740603919999998"/>
    <n v="-73.983959549999994"/>
  </r>
  <r>
    <x v="3"/>
    <x v="0"/>
    <x v="1"/>
    <n v="0"/>
    <m/>
    <n v="0"/>
    <n v="51"/>
    <n v="0"/>
    <n v="51"/>
    <n v="1"/>
    <n v="0"/>
    <n v="0"/>
    <n v="0"/>
    <n v="51"/>
    <n v="0"/>
    <n v="51"/>
    <n v="40.821254089999996"/>
    <n v="-73.858098440000006"/>
  </r>
  <r>
    <x v="0"/>
    <x v="1"/>
    <x v="0"/>
    <d v="2017-08-22T00:00:00"/>
    <n v="2017.8"/>
    <n v="0"/>
    <n v="0"/>
    <n v="0"/>
    <n v="0"/>
    <n v="0"/>
    <n v="1"/>
    <n v="0"/>
    <n v="0"/>
    <n v="0"/>
    <n v="1"/>
    <n v="1"/>
    <n v="40.842757579999997"/>
    <n v="-73.904845550000005"/>
  </r>
  <r>
    <x v="0"/>
    <x v="1"/>
    <x v="0"/>
    <d v="2017-08-23T00:00:00"/>
    <n v="2017.8"/>
    <n v="0"/>
    <n v="0"/>
    <n v="0"/>
    <n v="0"/>
    <n v="0"/>
    <n v="1"/>
    <n v="0"/>
    <n v="0"/>
    <n v="0"/>
    <n v="1"/>
    <n v="1"/>
    <n v="40.838129209999998"/>
    <n v="-73.888640030000005"/>
  </r>
  <r>
    <x v="3"/>
    <x v="1"/>
    <x v="0"/>
    <d v="2017-08-28T00:00:00"/>
    <n v="2017.8"/>
    <n v="0"/>
    <n v="0"/>
    <n v="1"/>
    <n v="1"/>
    <n v="1"/>
    <n v="0"/>
    <n v="0"/>
    <n v="0"/>
    <n v="0"/>
    <n v="1"/>
    <n v="1"/>
    <n v="40.876192400000001"/>
    <n v="-73.874904139999998"/>
  </r>
  <r>
    <x v="4"/>
    <x v="0"/>
    <x v="1"/>
    <n v="0"/>
    <m/>
    <n v="10"/>
    <n v="17"/>
    <n v="23"/>
    <n v="50"/>
    <n v="0.98039215686274506"/>
    <n v="0"/>
    <n v="0"/>
    <n v="1"/>
    <n v="51"/>
    <n v="0"/>
    <n v="51"/>
    <n v="40.788882479999998"/>
    <n v="-73.950110350000003"/>
  </r>
  <r>
    <x v="2"/>
    <x v="1"/>
    <x v="0"/>
    <d v="2017-08-28T00:00:00"/>
    <n v="2017.8"/>
    <n v="0"/>
    <n v="0"/>
    <n v="0"/>
    <n v="0"/>
    <n v="0"/>
    <n v="1"/>
    <n v="0"/>
    <n v="0"/>
    <n v="0"/>
    <n v="1"/>
    <n v="1"/>
    <n v="40.735105500000003"/>
    <n v="-73.979670540000001"/>
  </r>
  <r>
    <x v="4"/>
    <x v="1"/>
    <x v="0"/>
    <d v="2017-08-29T00:00:00"/>
    <n v="2017.8"/>
    <n v="0"/>
    <n v="0"/>
    <n v="41"/>
    <n v="41"/>
    <n v="0.20398009950248755"/>
    <n v="0"/>
    <n v="0"/>
    <n v="0"/>
    <n v="41"/>
    <n v="0"/>
    <n v="201"/>
    <n v="40.73656278"/>
    <n v="-73.978638090000004"/>
  </r>
  <r>
    <x v="4"/>
    <x v="1"/>
    <x v="0"/>
    <d v="2017-08-29T00:00:00"/>
    <n v="2017.8"/>
    <n v="0"/>
    <n v="0"/>
    <n v="75"/>
    <n v="75"/>
    <n v="0.20161290322580644"/>
    <n v="0"/>
    <n v="0"/>
    <n v="0"/>
    <n v="75"/>
    <n v="0"/>
    <n v="372"/>
    <n v="40.818323849999999"/>
    <n v="-73.941511340000005"/>
  </r>
  <r>
    <x v="3"/>
    <x v="0"/>
    <x v="1"/>
    <n v="0"/>
    <m/>
    <n v="40"/>
    <n v="9"/>
    <n v="3"/>
    <n v="52"/>
    <n v="1"/>
    <n v="0"/>
    <n v="0"/>
    <n v="0"/>
    <n v="52"/>
    <n v="0"/>
    <n v="52"/>
    <n v="40.816391000000003"/>
    <n v="-73.89745542"/>
  </r>
  <r>
    <x v="3"/>
    <x v="0"/>
    <x v="1"/>
    <n v="0"/>
    <m/>
    <n v="13"/>
    <n v="18"/>
    <n v="20"/>
    <n v="51"/>
    <n v="0.98076923076923073"/>
    <n v="0"/>
    <n v="0"/>
    <n v="1"/>
    <n v="52"/>
    <n v="0"/>
    <n v="52"/>
    <n v="40.831405660000001"/>
    <n v="-73.927840520000004"/>
  </r>
  <r>
    <x v="1"/>
    <x v="0"/>
    <x v="0"/>
    <d v="2017-08-29T00:00:00"/>
    <n v="2017.8"/>
    <n v="0"/>
    <n v="1"/>
    <n v="0"/>
    <n v="1"/>
    <n v="1"/>
    <n v="0"/>
    <n v="0"/>
    <n v="0"/>
    <n v="0"/>
    <n v="1"/>
    <n v="1"/>
    <n v="40.674640709999998"/>
    <n v="-73.939528370000005"/>
  </r>
  <r>
    <x v="3"/>
    <x v="0"/>
    <x v="0"/>
    <d v="2017-08-29T00:00:00"/>
    <n v="2017.8"/>
    <n v="0"/>
    <n v="0"/>
    <n v="11"/>
    <n v="11"/>
    <n v="1"/>
    <n v="0"/>
    <n v="0"/>
    <n v="0"/>
    <n v="11"/>
    <n v="0"/>
    <n v="11"/>
    <n v="40.735127050000003"/>
    <n v="-73.977469439999993"/>
  </r>
  <r>
    <x v="0"/>
    <x v="1"/>
    <x v="0"/>
    <d v="2017-08-30T00:00:00"/>
    <n v="2017.8"/>
    <n v="0"/>
    <n v="24"/>
    <n v="76"/>
    <n v="100"/>
    <n v="0.99009900990099009"/>
    <n v="0"/>
    <n v="0"/>
    <n v="1"/>
    <n v="101"/>
    <n v="0"/>
    <n v="101"/>
    <n v="40.734465180000001"/>
    <n v="-73.975575300000003"/>
  </r>
  <r>
    <x v="3"/>
    <x v="1"/>
    <x v="0"/>
    <d v="2017-08-31T00:00:00"/>
    <n v="2017.8"/>
    <n v="0"/>
    <n v="0"/>
    <n v="0"/>
    <n v="0"/>
    <n v="0"/>
    <n v="1"/>
    <n v="0"/>
    <n v="0"/>
    <n v="0"/>
    <n v="1"/>
    <n v="1"/>
    <n v="40.73447341"/>
    <n v="-73.975557249999994"/>
  </r>
  <r>
    <x v="3"/>
    <x v="1"/>
    <x v="0"/>
    <d v="2017-08-31T00:00:00"/>
    <n v="2017.8"/>
    <n v="0"/>
    <n v="0"/>
    <n v="1"/>
    <n v="1"/>
    <n v="1"/>
    <n v="0"/>
    <n v="0"/>
    <n v="0"/>
    <n v="0"/>
    <n v="1"/>
    <n v="1"/>
    <n v="40.734190609999999"/>
    <n v="-73.975167659999997"/>
  </r>
  <r>
    <x v="0"/>
    <x v="1"/>
    <x v="0"/>
    <d v="2017-08-31T00:00:00"/>
    <n v="2017.8"/>
    <n v="0"/>
    <n v="0"/>
    <n v="1"/>
    <n v="1"/>
    <n v="1"/>
    <n v="0"/>
    <n v="0"/>
    <n v="0"/>
    <n v="0"/>
    <n v="1"/>
    <n v="1"/>
    <n v="40.73571201"/>
    <n v="-73.979222919999998"/>
  </r>
  <r>
    <x v="1"/>
    <x v="0"/>
    <x v="0"/>
    <d v="2017-09-01T00:00:00"/>
    <n v="2017.9"/>
    <n v="0"/>
    <n v="0"/>
    <n v="17"/>
    <n v="17"/>
    <n v="0.85"/>
    <n v="0"/>
    <n v="3"/>
    <n v="0"/>
    <n v="20"/>
    <n v="0"/>
    <n v="20"/>
    <n v="40.736483020000001"/>
    <n v="-73.977811779999996"/>
  </r>
  <r>
    <x v="3"/>
    <x v="1"/>
    <x v="0"/>
    <d v="2017-09-05T00:00:00"/>
    <n v="2017.9"/>
    <n v="0"/>
    <n v="0"/>
    <n v="1"/>
    <n v="1"/>
    <n v="1"/>
    <n v="0"/>
    <n v="0"/>
    <n v="0"/>
    <n v="0"/>
    <n v="1"/>
    <n v="1"/>
    <n v="40.663535340000003"/>
    <n v="-73.910129470000001"/>
  </r>
  <r>
    <x v="2"/>
    <x v="1"/>
    <x v="0"/>
    <d v="2017-09-08T00:00:00"/>
    <n v="2017.9"/>
    <n v="0"/>
    <n v="0"/>
    <n v="1"/>
    <n v="1"/>
    <n v="1"/>
    <n v="0"/>
    <n v="0"/>
    <n v="0"/>
    <n v="0"/>
    <n v="1"/>
    <n v="1"/>
    <n v="40.734915659999999"/>
    <n v="-73.977253009999998"/>
  </r>
  <r>
    <x v="3"/>
    <x v="0"/>
    <x v="0"/>
    <d v="2017-09-08T00:00:00"/>
    <n v="2017.9"/>
    <n v="0"/>
    <n v="0"/>
    <n v="19"/>
    <n v="19"/>
    <n v="0.95"/>
    <n v="0"/>
    <n v="0"/>
    <n v="1"/>
    <n v="20"/>
    <n v="0"/>
    <n v="20"/>
    <n v="40.734885419999998"/>
    <n v="-73.977011259999998"/>
  </r>
  <r>
    <x v="3"/>
    <x v="0"/>
    <x v="0"/>
    <d v="2017-09-12T00:00:00"/>
    <n v="2017.9"/>
    <n v="0"/>
    <n v="1"/>
    <n v="0"/>
    <n v="1"/>
    <n v="1"/>
    <n v="0"/>
    <n v="0"/>
    <n v="0"/>
    <n v="0"/>
    <n v="1"/>
    <n v="1"/>
    <n v="40.73480009"/>
    <n v="-73.975845800000002"/>
  </r>
  <r>
    <x v="3"/>
    <x v="0"/>
    <x v="0"/>
    <d v="2017-09-12T00:00:00"/>
    <n v="2017.9"/>
    <n v="0"/>
    <n v="0"/>
    <n v="1"/>
    <n v="1"/>
    <n v="1"/>
    <n v="0"/>
    <n v="0"/>
    <n v="0"/>
    <n v="0"/>
    <n v="1"/>
    <n v="1"/>
    <n v="40.80088619"/>
    <n v="-73.952506889999995"/>
  </r>
  <r>
    <x v="4"/>
    <x v="0"/>
    <x v="1"/>
    <n v="0"/>
    <m/>
    <n v="39"/>
    <n v="0"/>
    <n v="14"/>
    <n v="53"/>
    <n v="1"/>
    <n v="0"/>
    <n v="0"/>
    <n v="0"/>
    <n v="53"/>
    <n v="0"/>
    <n v="53"/>
    <n v="40.763407639999997"/>
    <n v="-73.986845579999994"/>
  </r>
  <r>
    <x v="0"/>
    <x v="0"/>
    <x v="0"/>
    <d v="2017-09-13T00:00:00"/>
    <n v="2017.9"/>
    <n v="2"/>
    <n v="0"/>
    <n v="0"/>
    <n v="2"/>
    <n v="1"/>
    <n v="0"/>
    <n v="0"/>
    <n v="0"/>
    <n v="0"/>
    <n v="2"/>
    <n v="2"/>
    <n v="40.736068779999997"/>
    <n v="-73.978966610000001"/>
  </r>
  <r>
    <x v="1"/>
    <x v="1"/>
    <x v="0"/>
    <d v="2017-09-14T00:00:00"/>
    <n v="2017.9"/>
    <n v="0"/>
    <n v="0"/>
    <n v="2"/>
    <n v="2"/>
    <n v="0.25"/>
    <n v="0"/>
    <n v="0"/>
    <n v="0"/>
    <n v="2"/>
    <n v="0"/>
    <n v="8"/>
    <n v="40.73442738"/>
    <n v="-73.978739809999993"/>
  </r>
  <r>
    <x v="1"/>
    <x v="1"/>
    <x v="0"/>
    <d v="2017-09-14T00:00:00"/>
    <n v="2017.9"/>
    <n v="0"/>
    <n v="0"/>
    <n v="2"/>
    <n v="2"/>
    <n v="0.25"/>
    <n v="0"/>
    <n v="0"/>
    <n v="0"/>
    <n v="2"/>
    <n v="0"/>
    <n v="8"/>
    <n v="40.736139770000001"/>
    <n v="-73.977014440000005"/>
  </r>
  <r>
    <x v="2"/>
    <x v="0"/>
    <x v="0"/>
    <d v="2017-09-14T00:00:00"/>
    <n v="2017.9"/>
    <n v="0"/>
    <n v="0"/>
    <n v="0"/>
    <n v="0"/>
    <n v="0"/>
    <n v="1"/>
    <n v="0"/>
    <n v="0"/>
    <n v="0"/>
    <n v="1"/>
    <n v="1"/>
    <n v="40.734213199999999"/>
    <n v="-73.978285229999997"/>
  </r>
  <r>
    <x v="3"/>
    <x v="0"/>
    <x v="0"/>
    <d v="2017-09-14T00:00:00"/>
    <n v="2017.9"/>
    <n v="0"/>
    <n v="0"/>
    <n v="3"/>
    <n v="3"/>
    <n v="1"/>
    <n v="0"/>
    <n v="0"/>
    <n v="0"/>
    <n v="0"/>
    <n v="3"/>
    <n v="3"/>
    <n v="40.735782780000001"/>
    <n v="-73.976181030000006"/>
  </r>
  <r>
    <x v="0"/>
    <x v="1"/>
    <x v="0"/>
    <d v="2017-09-15T00:00:00"/>
    <n v="2017.9"/>
    <n v="0"/>
    <n v="0"/>
    <n v="1"/>
    <n v="1"/>
    <n v="1"/>
    <n v="0"/>
    <n v="0"/>
    <n v="0"/>
    <n v="0"/>
    <n v="1"/>
    <n v="1"/>
    <n v="40.733823260000001"/>
    <n v="-73.977339979999996"/>
  </r>
  <r>
    <x v="1"/>
    <x v="0"/>
    <x v="0"/>
    <d v="2017-09-18T00:00:00"/>
    <n v="2017.9"/>
    <n v="0"/>
    <n v="0"/>
    <n v="0"/>
    <n v="0"/>
    <n v="0"/>
    <n v="2"/>
    <n v="0"/>
    <n v="0"/>
    <n v="0"/>
    <n v="2"/>
    <n v="2"/>
    <n v="40.735623510000003"/>
    <n v="-73.975798589999997"/>
  </r>
  <r>
    <x v="0"/>
    <x v="0"/>
    <x v="0"/>
    <d v="2017-09-20T00:00:00"/>
    <n v="2017.9"/>
    <n v="0"/>
    <n v="2"/>
    <n v="0"/>
    <n v="2"/>
    <n v="1"/>
    <n v="0"/>
    <n v="0"/>
    <n v="0"/>
    <n v="0"/>
    <n v="2"/>
    <n v="2"/>
    <n v="40.733447050000002"/>
    <n v="-73.976445260000006"/>
  </r>
  <r>
    <x v="2"/>
    <x v="1"/>
    <x v="0"/>
    <d v="2017-09-21T00:00:00"/>
    <n v="2017.9"/>
    <n v="0"/>
    <n v="0"/>
    <n v="0"/>
    <n v="0"/>
    <n v="0"/>
    <n v="1"/>
    <n v="0"/>
    <n v="0"/>
    <n v="0"/>
    <n v="1"/>
    <n v="1"/>
    <n v="40.73326307"/>
    <n v="-73.976012339999997"/>
  </r>
  <r>
    <x v="1"/>
    <x v="0"/>
    <x v="0"/>
    <d v="2017-09-21T00:00:00"/>
    <n v="2017.9"/>
    <n v="0"/>
    <n v="0"/>
    <n v="0"/>
    <n v="0"/>
    <n v="0"/>
    <n v="2"/>
    <n v="0"/>
    <n v="0"/>
    <n v="0"/>
    <n v="2"/>
    <n v="2"/>
    <n v="40.732966480000002"/>
    <n v="-73.975298010000003"/>
  </r>
  <r>
    <x v="3"/>
    <x v="1"/>
    <x v="0"/>
    <d v="2017-09-22T00:00:00"/>
    <n v="2017.9"/>
    <n v="0"/>
    <n v="0"/>
    <n v="1"/>
    <n v="1"/>
    <n v="1"/>
    <n v="0"/>
    <n v="0"/>
    <n v="0"/>
    <n v="0"/>
    <n v="1"/>
    <n v="1"/>
    <n v="40.827112730000003"/>
    <n v="-73.875979240000007"/>
  </r>
  <r>
    <x v="0"/>
    <x v="1"/>
    <x v="0"/>
    <d v="2017-09-22T00:00:00"/>
    <n v="2017.9"/>
    <n v="0"/>
    <n v="0"/>
    <n v="0"/>
    <n v="0"/>
    <n v="0"/>
    <n v="1"/>
    <n v="0"/>
    <n v="0"/>
    <n v="0"/>
    <n v="1"/>
    <n v="1"/>
    <n v="40.830151180000001"/>
    <n v="-73.911837649999995"/>
  </r>
  <r>
    <x v="0"/>
    <x v="1"/>
    <x v="0"/>
    <d v="2017-09-28T00:00:00"/>
    <n v="2017.9"/>
    <n v="0"/>
    <n v="0"/>
    <n v="0"/>
    <n v="0"/>
    <n v="0"/>
    <n v="1"/>
    <n v="0"/>
    <n v="0"/>
    <n v="0"/>
    <n v="1"/>
    <n v="1"/>
    <n v="40.830258180000001"/>
    <n v="-73.911779699999997"/>
  </r>
  <r>
    <x v="3"/>
    <x v="0"/>
    <x v="0"/>
    <d v="2017-09-29T00:00:00"/>
    <n v="2017.9"/>
    <n v="0"/>
    <n v="0"/>
    <n v="0"/>
    <n v="0"/>
    <n v="0"/>
    <n v="2"/>
    <n v="0"/>
    <n v="0"/>
    <n v="0"/>
    <n v="2"/>
    <n v="2"/>
    <n v="40.830639529999999"/>
    <n v="-73.91156599"/>
  </r>
  <r>
    <x v="1"/>
    <x v="0"/>
    <x v="0"/>
    <d v="2017-09-29T00:00:00"/>
    <n v="2017.9"/>
    <n v="0"/>
    <n v="0"/>
    <n v="0"/>
    <n v="0"/>
    <n v="0"/>
    <n v="4"/>
    <n v="0"/>
    <n v="0"/>
    <n v="0"/>
    <n v="4"/>
    <n v="4"/>
    <n v="40.841185189999997"/>
    <n v="-73.915870830000003"/>
  </r>
  <r>
    <x v="3"/>
    <x v="0"/>
    <x v="1"/>
    <n v="0"/>
    <m/>
    <n v="0"/>
    <n v="31"/>
    <n v="21"/>
    <n v="52"/>
    <n v="0.96296296296296291"/>
    <n v="2"/>
    <n v="0"/>
    <n v="0"/>
    <n v="54"/>
    <n v="0"/>
    <n v="54"/>
    <n v="40.84175226"/>
    <n v="-73.91438832"/>
  </r>
  <r>
    <x v="3"/>
    <x v="0"/>
    <x v="1"/>
    <n v="0"/>
    <m/>
    <n v="2"/>
    <n v="30"/>
    <n v="20"/>
    <n v="52"/>
    <n v="0.96296296296296291"/>
    <n v="2"/>
    <n v="0"/>
    <n v="0"/>
    <n v="54"/>
    <n v="0"/>
    <n v="54"/>
    <n v="40.842125340000003"/>
    <n v="-73.914124000000001"/>
  </r>
  <r>
    <x v="4"/>
    <x v="1"/>
    <x v="0"/>
    <d v="2017-10-01T00:00:00"/>
    <n v="2017.1"/>
    <n v="0"/>
    <n v="142"/>
    <n v="0"/>
    <n v="142"/>
    <n v="0.2002820874471086"/>
    <n v="0"/>
    <n v="0"/>
    <n v="1"/>
    <n v="143"/>
    <n v="0"/>
    <n v="709"/>
    <n v="40.848144580000003"/>
    <n v="-73.894391979999995"/>
  </r>
  <r>
    <x v="3"/>
    <x v="0"/>
    <x v="0"/>
    <d v="2017-10-02T00:00:00"/>
    <n v="2017.1"/>
    <n v="0"/>
    <n v="0"/>
    <n v="25"/>
    <n v="25"/>
    <n v="1"/>
    <n v="0"/>
    <n v="0"/>
    <n v="0"/>
    <n v="25"/>
    <n v="0"/>
    <n v="25"/>
    <n v="40.857841030000003"/>
    <n v="-73.903103229999999"/>
  </r>
  <r>
    <x v="3"/>
    <x v="1"/>
    <x v="0"/>
    <d v="2017-10-03T00:00:00"/>
    <n v="2017.1"/>
    <n v="0"/>
    <n v="0"/>
    <n v="1"/>
    <n v="1"/>
    <n v="1"/>
    <n v="0"/>
    <n v="0"/>
    <n v="0"/>
    <n v="0"/>
    <n v="1"/>
    <n v="1"/>
    <n v="40.81853512"/>
    <n v="-73.941355799999997"/>
  </r>
  <r>
    <x v="1"/>
    <x v="1"/>
    <x v="0"/>
    <d v="2017-10-04T00:00:00"/>
    <n v="2017.1"/>
    <n v="0"/>
    <n v="0"/>
    <n v="3"/>
    <n v="3"/>
    <n v="0.2"/>
    <n v="0"/>
    <n v="0"/>
    <n v="0"/>
    <n v="3"/>
    <n v="0"/>
    <n v="15"/>
    <n v="40.756087870000002"/>
    <n v="-73.823781030000006"/>
  </r>
  <r>
    <x v="3"/>
    <x v="0"/>
    <x v="1"/>
    <n v="0"/>
    <m/>
    <n v="9"/>
    <n v="26"/>
    <n v="19"/>
    <n v="54"/>
    <n v="0.98181818181818181"/>
    <n v="0"/>
    <n v="0"/>
    <n v="1"/>
    <n v="55"/>
    <n v="0"/>
    <n v="55"/>
    <n v="40.829767099999998"/>
    <n v="-73.912073039999996"/>
  </r>
  <r>
    <x v="0"/>
    <x v="0"/>
    <x v="0"/>
    <d v="2017-10-04T00:00:00"/>
    <n v="2017.1"/>
    <n v="0"/>
    <n v="2"/>
    <n v="0"/>
    <n v="2"/>
    <n v="1"/>
    <n v="0"/>
    <n v="0"/>
    <n v="0"/>
    <n v="0"/>
    <n v="2"/>
    <n v="2"/>
    <n v="40.836644190000001"/>
    <n v="-73.914167219999996"/>
  </r>
  <r>
    <x v="3"/>
    <x v="0"/>
    <x v="1"/>
    <n v="0"/>
    <m/>
    <n v="2"/>
    <n v="29"/>
    <n v="23"/>
    <n v="54"/>
    <n v="0.98181818181818181"/>
    <n v="0"/>
    <n v="0"/>
    <n v="1"/>
    <n v="55"/>
    <n v="0"/>
    <n v="55"/>
    <n v="40.842803699999997"/>
    <n v="-73.914683330000003"/>
  </r>
  <r>
    <x v="4"/>
    <x v="0"/>
    <x v="0"/>
    <d v="2017-10-04T00:00:00"/>
    <n v="2017.1"/>
    <n v="0"/>
    <n v="0"/>
    <n v="88"/>
    <n v="88"/>
    <n v="0.9887640449438202"/>
    <n v="0"/>
    <n v="0"/>
    <n v="1"/>
    <n v="89"/>
    <n v="0"/>
    <n v="89"/>
    <n v="40.835235259999997"/>
    <n v="-73.884807030000005"/>
  </r>
  <r>
    <x v="3"/>
    <x v="0"/>
    <x v="1"/>
    <n v="0"/>
    <m/>
    <n v="0"/>
    <n v="33"/>
    <n v="21"/>
    <n v="54"/>
    <n v="0.98181818181818181"/>
    <n v="0"/>
    <n v="0"/>
    <n v="1"/>
    <n v="55"/>
    <n v="0"/>
    <n v="55"/>
    <n v="40.849108280000003"/>
    <n v="-73.891769909999994"/>
  </r>
  <r>
    <x v="3"/>
    <x v="0"/>
    <x v="1"/>
    <n v="0"/>
    <m/>
    <n v="2"/>
    <n v="0"/>
    <n v="51"/>
    <n v="53"/>
    <n v="0.96363636363636362"/>
    <n v="2"/>
    <n v="0"/>
    <n v="0"/>
    <n v="55"/>
    <n v="0"/>
    <n v="55"/>
    <n v="40.864238489999998"/>
    <n v="-73.893274579999996"/>
  </r>
  <r>
    <x v="3"/>
    <x v="0"/>
    <x v="1"/>
    <n v="0"/>
    <m/>
    <n v="0"/>
    <n v="0"/>
    <n v="56"/>
    <n v="56"/>
    <n v="1"/>
    <n v="0"/>
    <n v="0"/>
    <n v="0"/>
    <n v="56"/>
    <n v="0"/>
    <n v="56"/>
    <n v="40.831099969999997"/>
    <n v="-73.891484820000002"/>
  </r>
  <r>
    <x v="3"/>
    <x v="0"/>
    <x v="1"/>
    <n v="0"/>
    <m/>
    <n v="16"/>
    <n v="39"/>
    <n v="0"/>
    <n v="55"/>
    <n v="0.9821428571428571"/>
    <n v="0"/>
    <n v="0"/>
    <n v="1"/>
    <n v="56"/>
    <n v="0"/>
    <n v="56"/>
    <n v="40.853485509999999"/>
    <n v="-73.913888830000005"/>
  </r>
  <r>
    <x v="4"/>
    <x v="0"/>
    <x v="1"/>
    <n v="0"/>
    <m/>
    <n v="7"/>
    <n v="36"/>
    <n v="12"/>
    <n v="55"/>
    <n v="0.9821428571428571"/>
    <n v="0"/>
    <n v="0"/>
    <n v="1"/>
    <n v="13"/>
    <n v="43"/>
    <n v="56"/>
    <n v="40.802135069999999"/>
    <n v="-73.95257101"/>
  </r>
  <r>
    <x v="4"/>
    <x v="0"/>
    <x v="1"/>
    <n v="0"/>
    <m/>
    <n v="0"/>
    <n v="0"/>
    <n v="56"/>
    <n v="56"/>
    <n v="1"/>
    <n v="0"/>
    <n v="0"/>
    <n v="0"/>
    <n v="56"/>
    <n v="0"/>
    <n v="56"/>
    <n v="40.763435090000002"/>
    <n v="-73.986906939999997"/>
  </r>
  <r>
    <x v="4"/>
    <x v="0"/>
    <x v="1"/>
    <n v="0"/>
    <m/>
    <n v="0"/>
    <n v="8"/>
    <n v="47"/>
    <n v="55"/>
    <n v="0.9821428571428571"/>
    <n v="0"/>
    <n v="0"/>
    <n v="1"/>
    <n v="56"/>
    <n v="0"/>
    <n v="56"/>
    <n v="40.813097329999998"/>
    <n v="-73.952169429999998"/>
  </r>
  <r>
    <x v="4"/>
    <x v="0"/>
    <x v="0"/>
    <d v="2017-10-04T00:00:00"/>
    <n v="2017.1"/>
    <n v="110"/>
    <n v="17"/>
    <n v="16"/>
    <n v="143"/>
    <n v="0.94701986754966883"/>
    <n v="6"/>
    <n v="1"/>
    <n v="1"/>
    <n v="151"/>
    <n v="0"/>
    <n v="151"/>
    <n v="40.590098519999998"/>
    <n v="-73.788699879999996"/>
  </r>
  <r>
    <x v="2"/>
    <x v="1"/>
    <x v="0"/>
    <d v="2017-10-05T00:00:00"/>
    <n v="2017.1"/>
    <n v="0"/>
    <n v="0"/>
    <n v="1"/>
    <n v="1"/>
    <n v="1"/>
    <n v="0"/>
    <n v="0"/>
    <n v="0"/>
    <n v="0"/>
    <n v="1"/>
    <n v="1"/>
    <n v="40.835799430000002"/>
    <n v="-73.914995869999998"/>
  </r>
  <r>
    <x v="2"/>
    <x v="1"/>
    <x v="0"/>
    <d v="2017-10-05T00:00:00"/>
    <n v="2017.1"/>
    <n v="0"/>
    <n v="0"/>
    <n v="0"/>
    <n v="0"/>
    <n v="0"/>
    <n v="1"/>
    <n v="0"/>
    <n v="0"/>
    <n v="0"/>
    <n v="1"/>
    <n v="1"/>
    <n v="40.847810090000003"/>
    <n v="-73.911109429999996"/>
  </r>
  <r>
    <x v="3"/>
    <x v="1"/>
    <x v="0"/>
    <d v="2017-10-05T00:00:00"/>
    <n v="2017.1"/>
    <n v="33"/>
    <n v="0"/>
    <n v="16"/>
    <n v="49"/>
    <n v="0.98"/>
    <n v="0"/>
    <n v="0"/>
    <n v="1"/>
    <n v="50"/>
    <n v="0"/>
    <n v="50"/>
    <n v="40.827132329999998"/>
    <n v="-73.942876659999996"/>
  </r>
  <r>
    <x v="1"/>
    <x v="0"/>
    <x v="0"/>
    <d v="2017-10-06T00:00:00"/>
    <n v="2017.1"/>
    <n v="0"/>
    <n v="3"/>
    <n v="0"/>
    <n v="3"/>
    <n v="1"/>
    <n v="0"/>
    <n v="0"/>
    <n v="0"/>
    <n v="0"/>
    <n v="3"/>
    <n v="3"/>
    <n v="40.684596079999999"/>
    <n v="-73.958228899999995"/>
  </r>
  <r>
    <x v="3"/>
    <x v="0"/>
    <x v="0"/>
    <d v="2017-10-07T00:00:00"/>
    <n v="2017.1"/>
    <n v="0"/>
    <n v="9"/>
    <n v="18"/>
    <n v="27"/>
    <n v="0.9642857142857143"/>
    <n v="0"/>
    <n v="0"/>
    <n v="1"/>
    <n v="28"/>
    <n v="0"/>
    <n v="28"/>
    <n v="40.814973449999997"/>
    <n v="-73.864340110000001"/>
  </r>
  <r>
    <x v="1"/>
    <x v="0"/>
    <x v="0"/>
    <d v="2017-10-09T00:00:00"/>
    <n v="2017.1"/>
    <n v="0"/>
    <n v="0"/>
    <n v="6"/>
    <n v="6"/>
    <n v="1"/>
    <n v="0"/>
    <n v="0"/>
    <n v="0"/>
    <n v="6"/>
    <n v="0"/>
    <n v="6"/>
    <n v="40.815446809999997"/>
    <n v="-73.865419340000003"/>
  </r>
  <r>
    <x v="1"/>
    <x v="0"/>
    <x v="0"/>
    <d v="2017-10-09T00:00:00"/>
    <n v="2017.1"/>
    <n v="0"/>
    <n v="3"/>
    <n v="3"/>
    <n v="6"/>
    <n v="1"/>
    <n v="0"/>
    <n v="0"/>
    <n v="0"/>
    <n v="6"/>
    <n v="0"/>
    <n v="6"/>
    <n v="40.82176647"/>
    <n v="-73.895860999999996"/>
  </r>
  <r>
    <x v="3"/>
    <x v="0"/>
    <x v="1"/>
    <n v="0"/>
    <m/>
    <n v="1"/>
    <n v="26"/>
    <n v="32"/>
    <n v="59"/>
    <n v="1"/>
    <n v="0"/>
    <n v="0"/>
    <n v="0"/>
    <n v="59"/>
    <n v="0"/>
    <n v="59"/>
    <n v="40.841119339999999"/>
    <n v="-73.915892600000006"/>
  </r>
  <r>
    <x v="1"/>
    <x v="0"/>
    <x v="0"/>
    <d v="2017-10-09T00:00:00"/>
    <n v="2017.1"/>
    <n v="0"/>
    <n v="3"/>
    <n v="3"/>
    <n v="6"/>
    <n v="1"/>
    <n v="0"/>
    <n v="0"/>
    <n v="0"/>
    <n v="6"/>
    <n v="0"/>
    <n v="6"/>
    <n v="40.814557120000003"/>
    <n v="-73.865077940000006"/>
  </r>
  <r>
    <x v="1"/>
    <x v="0"/>
    <x v="0"/>
    <d v="2017-10-09T00:00:00"/>
    <n v="2017.1"/>
    <n v="0"/>
    <n v="2"/>
    <n v="4"/>
    <n v="6"/>
    <n v="1"/>
    <n v="0"/>
    <n v="0"/>
    <n v="0"/>
    <n v="6"/>
    <n v="0"/>
    <n v="6"/>
    <n v="40.848046029999999"/>
    <n v="-73.910968150000002"/>
  </r>
  <r>
    <x v="1"/>
    <x v="0"/>
    <x v="0"/>
    <d v="2017-10-09T00:00:00"/>
    <n v="2017.1"/>
    <n v="0"/>
    <n v="0"/>
    <n v="5"/>
    <n v="5"/>
    <n v="0.83333333333333337"/>
    <n v="0"/>
    <n v="1"/>
    <n v="0"/>
    <n v="6"/>
    <n v="0"/>
    <n v="6"/>
    <n v="40.799518900000002"/>
    <n v="-73.951500159999995"/>
  </r>
  <r>
    <x v="1"/>
    <x v="1"/>
    <x v="0"/>
    <d v="2017-10-10T00:00:00"/>
    <n v="2017.1"/>
    <n v="0"/>
    <n v="0"/>
    <n v="2"/>
    <n v="2"/>
    <n v="0.25"/>
    <n v="0"/>
    <n v="0"/>
    <n v="0"/>
    <n v="2"/>
    <n v="0"/>
    <n v="8"/>
    <n v="40.830094729999999"/>
    <n v="-73.903053299999996"/>
  </r>
  <r>
    <x v="3"/>
    <x v="0"/>
    <x v="1"/>
    <n v="0"/>
    <m/>
    <n v="1"/>
    <n v="27"/>
    <n v="28"/>
    <n v="56"/>
    <n v="0.93333333333333335"/>
    <n v="3"/>
    <n v="0"/>
    <n v="1"/>
    <n v="60"/>
    <n v="0"/>
    <n v="60"/>
    <n v="40.843165810000002"/>
    <n v="-73.914422639999998"/>
  </r>
  <r>
    <x v="3"/>
    <x v="0"/>
    <x v="1"/>
    <n v="0"/>
    <m/>
    <n v="0"/>
    <n v="0"/>
    <n v="53"/>
    <n v="53"/>
    <n v="0.8833333333333333"/>
    <n v="6"/>
    <n v="0"/>
    <n v="1"/>
    <n v="60"/>
    <n v="0"/>
    <n v="60"/>
    <n v="40.848236129999997"/>
    <n v="-73.919411339999996"/>
  </r>
  <r>
    <x v="4"/>
    <x v="0"/>
    <x v="1"/>
    <n v="0"/>
    <m/>
    <n v="0"/>
    <n v="31"/>
    <n v="28"/>
    <n v="59"/>
    <n v="0.98333333333333328"/>
    <n v="0"/>
    <n v="0"/>
    <n v="1"/>
    <n v="60"/>
    <n v="0"/>
    <n v="60"/>
    <n v="40.796435160000001"/>
    <n v="-73.948273569999998"/>
  </r>
  <r>
    <x v="4"/>
    <x v="0"/>
    <x v="1"/>
    <n v="0"/>
    <m/>
    <n v="0"/>
    <n v="3"/>
    <n v="55"/>
    <n v="58"/>
    <n v="0.96666666666666667"/>
    <n v="2"/>
    <n v="0"/>
    <n v="0"/>
    <n v="60"/>
    <n v="0"/>
    <n v="60"/>
    <n v="40.821895210000001"/>
    <n v="-73.948253780000002"/>
  </r>
  <r>
    <x v="4"/>
    <x v="0"/>
    <x v="1"/>
    <n v="0"/>
    <m/>
    <n v="0"/>
    <n v="0"/>
    <n v="0"/>
    <n v="0"/>
    <n v="0"/>
    <n v="60"/>
    <n v="0"/>
    <n v="0"/>
    <n v="0"/>
    <n v="60"/>
    <n v="60"/>
    <n v="40.815501879999999"/>
    <n v="-73.935614259999994"/>
  </r>
  <r>
    <x v="0"/>
    <x v="0"/>
    <x v="1"/>
    <n v="0"/>
    <m/>
    <n v="50"/>
    <n v="1"/>
    <n v="7"/>
    <n v="58"/>
    <n v="0.96666666666666667"/>
    <n v="2"/>
    <n v="0"/>
    <n v="0"/>
    <n v="60"/>
    <n v="0"/>
    <n v="60"/>
    <n v="40.78568946"/>
    <n v="-73.915608730000002"/>
  </r>
  <r>
    <x v="0"/>
    <x v="0"/>
    <x v="1"/>
    <n v="0"/>
    <m/>
    <n v="50"/>
    <n v="0"/>
    <n v="10"/>
    <n v="60"/>
    <n v="1"/>
    <n v="0"/>
    <n v="0"/>
    <n v="0"/>
    <n v="60"/>
    <n v="0"/>
    <n v="60"/>
    <n v="40.785257970000004"/>
    <n v="-73.914836510000001"/>
  </r>
  <r>
    <x v="0"/>
    <x v="0"/>
    <x v="1"/>
    <n v="0"/>
    <m/>
    <n v="50"/>
    <n v="8"/>
    <n v="2"/>
    <n v="60"/>
    <n v="1"/>
    <n v="0"/>
    <n v="0"/>
    <n v="0"/>
    <n v="60"/>
    <n v="0"/>
    <n v="60"/>
    <n v="40.784164660000002"/>
    <n v="-73.913621000000006"/>
  </r>
  <r>
    <x v="0"/>
    <x v="0"/>
    <x v="1"/>
    <n v="0"/>
    <m/>
    <n v="50"/>
    <n v="8"/>
    <n v="2"/>
    <n v="60"/>
    <n v="1"/>
    <n v="0"/>
    <n v="0"/>
    <n v="0"/>
    <n v="60"/>
    <n v="0"/>
    <n v="60"/>
    <n v="40.78415098"/>
    <n v="-73.913667959999998"/>
  </r>
  <r>
    <x v="0"/>
    <x v="0"/>
    <x v="1"/>
    <n v="0"/>
    <m/>
    <n v="50"/>
    <n v="9"/>
    <n v="1"/>
    <n v="60"/>
    <n v="1"/>
    <n v="0"/>
    <n v="0"/>
    <n v="0"/>
    <n v="60"/>
    <n v="0"/>
    <n v="60"/>
    <n v="40.784376729999998"/>
    <n v="-73.914588480000006"/>
  </r>
  <r>
    <x v="0"/>
    <x v="0"/>
    <x v="1"/>
    <n v="0"/>
    <m/>
    <n v="50"/>
    <n v="0"/>
    <n v="6"/>
    <n v="56"/>
    <n v="0.93333333333333335"/>
    <n v="4"/>
    <n v="0"/>
    <n v="0"/>
    <n v="60"/>
    <n v="0"/>
    <n v="60"/>
    <n v="40.784363040000002"/>
    <n v="-73.914635439999998"/>
  </r>
  <r>
    <x v="1"/>
    <x v="0"/>
    <x v="0"/>
    <d v="2017-10-11T00:00:00"/>
    <n v="2017.1"/>
    <n v="0"/>
    <n v="0"/>
    <n v="1"/>
    <n v="1"/>
    <n v="1.3157894736842105E-2"/>
    <n v="70"/>
    <n v="5"/>
    <n v="0"/>
    <n v="76"/>
    <n v="0"/>
    <n v="76"/>
    <n v="40.814914180000002"/>
    <n v="-73.865293980000004"/>
  </r>
  <r>
    <x v="1"/>
    <x v="1"/>
    <x v="0"/>
    <d v="2017-10-16T00:00:00"/>
    <n v="2017.1"/>
    <n v="0"/>
    <n v="0"/>
    <n v="2"/>
    <n v="2"/>
    <n v="0.25"/>
    <n v="0"/>
    <n v="0"/>
    <n v="0"/>
    <n v="2"/>
    <n v="0"/>
    <n v="8"/>
    <n v="40.815272700000001"/>
    <n v="-73.864408139999995"/>
  </r>
  <r>
    <x v="0"/>
    <x v="1"/>
    <x v="0"/>
    <d v="2017-10-16T00:00:00"/>
    <n v="2017.1"/>
    <n v="0"/>
    <n v="0"/>
    <n v="6"/>
    <n v="6"/>
    <n v="0.24"/>
    <n v="0"/>
    <n v="0"/>
    <n v="0"/>
    <n v="6"/>
    <n v="0"/>
    <n v="25"/>
    <n v="40.815544510000002"/>
    <n v="-73.864472620000001"/>
  </r>
  <r>
    <x v="3"/>
    <x v="0"/>
    <x v="1"/>
    <n v="0"/>
    <m/>
    <n v="19"/>
    <n v="39"/>
    <n v="2"/>
    <n v="60"/>
    <n v="0.98360655737704916"/>
    <n v="0"/>
    <n v="0"/>
    <n v="1"/>
    <n v="61"/>
    <n v="0"/>
    <n v="61"/>
    <n v="40.82023556"/>
    <n v="-73.906200100000007"/>
  </r>
  <r>
    <x v="3"/>
    <x v="0"/>
    <x v="1"/>
    <n v="0"/>
    <m/>
    <n v="60"/>
    <n v="0"/>
    <n v="0"/>
    <n v="60"/>
    <n v="0.98360655737704916"/>
    <n v="0"/>
    <n v="0"/>
    <n v="1"/>
    <n v="61"/>
    <n v="0"/>
    <n v="61"/>
    <n v="40.844083089999998"/>
    <n v="-73.889262560000006"/>
  </r>
  <r>
    <x v="4"/>
    <x v="1"/>
    <x v="0"/>
    <d v="2017-10-16T00:00:00"/>
    <n v="2017.1"/>
    <n v="0"/>
    <n v="0"/>
    <n v="7"/>
    <n v="7"/>
    <n v="0.21875"/>
    <n v="0"/>
    <n v="0"/>
    <n v="0"/>
    <n v="7"/>
    <n v="0"/>
    <n v="32"/>
    <n v="40.832516200000001"/>
    <n v="-73.921985219999996"/>
  </r>
  <r>
    <x v="1"/>
    <x v="0"/>
    <x v="1"/>
    <n v="0"/>
    <m/>
    <n v="5"/>
    <n v="57"/>
    <n v="0"/>
    <n v="62"/>
    <n v="1"/>
    <n v="0"/>
    <n v="0"/>
    <n v="0"/>
    <n v="0"/>
    <n v="62"/>
    <n v="62"/>
    <n v="40.598922799999997"/>
    <n v="-73.976561140000001"/>
  </r>
  <r>
    <x v="1"/>
    <x v="1"/>
    <x v="0"/>
    <d v="2017-10-16T00:00:00"/>
    <n v="2017.1"/>
    <n v="0"/>
    <n v="0"/>
    <n v="10"/>
    <n v="10"/>
    <n v="0.20408163265306123"/>
    <n v="0"/>
    <n v="0"/>
    <n v="0"/>
    <n v="10"/>
    <n v="0"/>
    <n v="49"/>
    <n v="40.838030830000001"/>
    <n v="-73.911281509999995"/>
  </r>
  <r>
    <x v="2"/>
    <x v="1"/>
    <x v="0"/>
    <d v="2017-10-16T00:00:00"/>
    <n v="2017.1"/>
    <n v="0"/>
    <n v="0"/>
    <n v="57"/>
    <n v="57"/>
    <n v="1"/>
    <n v="0"/>
    <n v="0"/>
    <n v="0"/>
    <n v="57"/>
    <n v="0"/>
    <n v="57"/>
    <n v="40.856795650000002"/>
    <n v="-73.885510760000003"/>
  </r>
  <r>
    <x v="2"/>
    <x v="1"/>
    <x v="0"/>
    <d v="2017-10-16T00:00:00"/>
    <n v="2017.1"/>
    <n v="0"/>
    <n v="0"/>
    <n v="58"/>
    <n v="58"/>
    <n v="0.11284046692607004"/>
    <n v="0"/>
    <n v="0"/>
    <n v="1"/>
    <n v="59"/>
    <n v="0"/>
    <n v="514"/>
    <n v="40.715247689999998"/>
    <n v="-73.960511139999994"/>
  </r>
  <r>
    <x v="1"/>
    <x v="0"/>
    <x v="1"/>
    <n v="0"/>
    <m/>
    <n v="3"/>
    <n v="59"/>
    <n v="0"/>
    <n v="62"/>
    <n v="0.98412698412698407"/>
    <n v="0"/>
    <n v="0"/>
    <n v="1"/>
    <n v="0"/>
    <n v="63"/>
    <n v="63"/>
    <n v="40.599740859999997"/>
    <n v="-73.97709021"/>
  </r>
  <r>
    <x v="1"/>
    <x v="0"/>
    <x v="0"/>
    <d v="2017-10-19T00:00:00"/>
    <n v="2017.1"/>
    <n v="0"/>
    <n v="0"/>
    <n v="3"/>
    <n v="3"/>
    <n v="1"/>
    <n v="0"/>
    <n v="0"/>
    <n v="0"/>
    <n v="0"/>
    <n v="3"/>
    <n v="3"/>
    <n v="40.850178030000002"/>
    <n v="-73.917496869999994"/>
  </r>
  <r>
    <x v="3"/>
    <x v="0"/>
    <x v="1"/>
    <n v="0"/>
    <m/>
    <n v="0"/>
    <n v="0"/>
    <n v="54"/>
    <n v="54"/>
    <n v="0.83076923076923082"/>
    <n v="11"/>
    <n v="0"/>
    <n v="0"/>
    <n v="65"/>
    <n v="0"/>
    <n v="65"/>
    <n v="40.859814"/>
    <n v="-73.905851459999994"/>
  </r>
  <r>
    <x v="1"/>
    <x v="0"/>
    <x v="1"/>
    <n v="0"/>
    <m/>
    <n v="0"/>
    <n v="0"/>
    <n v="0"/>
    <n v="0"/>
    <n v="0"/>
    <n v="65"/>
    <n v="0"/>
    <n v="0"/>
    <n v="65"/>
    <n v="0"/>
    <n v="65"/>
    <n v="40.66396975"/>
    <n v="-73.878120870000004"/>
  </r>
  <r>
    <x v="0"/>
    <x v="1"/>
    <x v="0"/>
    <d v="2017-10-23T00:00:00"/>
    <n v="2017.1"/>
    <n v="0"/>
    <n v="1"/>
    <n v="0"/>
    <n v="1"/>
    <n v="1"/>
    <n v="0"/>
    <n v="0"/>
    <n v="0"/>
    <n v="0"/>
    <n v="1"/>
    <n v="1"/>
    <n v="40.667451290000002"/>
    <n v="-73.924189709999993"/>
  </r>
  <r>
    <x v="3"/>
    <x v="0"/>
    <x v="1"/>
    <n v="0"/>
    <m/>
    <n v="15"/>
    <n v="45"/>
    <n v="7"/>
    <n v="67"/>
    <n v="0.98529411764705888"/>
    <n v="0"/>
    <n v="0"/>
    <n v="1"/>
    <n v="68"/>
    <n v="0"/>
    <n v="68"/>
    <n v="40.825695140000001"/>
    <n v="-73.906615160000001"/>
  </r>
  <r>
    <x v="3"/>
    <x v="0"/>
    <x v="1"/>
    <n v="0"/>
    <m/>
    <n v="2"/>
    <n v="35"/>
    <n v="31"/>
    <n v="68"/>
    <n v="1"/>
    <n v="0"/>
    <n v="0"/>
    <n v="0"/>
    <n v="68"/>
    <n v="0"/>
    <n v="68"/>
    <n v="40.840089820000003"/>
    <n v="-73.915550569999994"/>
  </r>
  <r>
    <x v="0"/>
    <x v="1"/>
    <x v="0"/>
    <d v="2017-10-23T00:00:00"/>
    <n v="2017.1"/>
    <n v="0"/>
    <n v="0"/>
    <n v="0"/>
    <n v="0"/>
    <n v="0"/>
    <n v="1"/>
    <n v="0"/>
    <n v="0"/>
    <n v="0"/>
    <n v="1"/>
    <n v="1"/>
    <n v="40.821702180000003"/>
    <n v="-73.900767619999996"/>
  </r>
  <r>
    <x v="1"/>
    <x v="1"/>
    <x v="0"/>
    <d v="2017-10-23T00:00:00"/>
    <n v="2017.1"/>
    <n v="0"/>
    <n v="0"/>
    <n v="10"/>
    <n v="10"/>
    <n v="0.2"/>
    <n v="0"/>
    <n v="0"/>
    <n v="0"/>
    <n v="10"/>
    <n v="0"/>
    <n v="50"/>
    <n v="40.828294970000002"/>
    <n v="-73.875297709999998"/>
  </r>
  <r>
    <x v="3"/>
    <x v="0"/>
    <x v="0"/>
    <d v="2017-10-24T00:00:00"/>
    <n v="2017.1"/>
    <n v="0"/>
    <n v="0"/>
    <n v="0"/>
    <n v="0"/>
    <n v="0"/>
    <n v="3"/>
    <n v="0"/>
    <n v="0"/>
    <n v="0"/>
    <n v="3"/>
    <n v="3"/>
    <n v="40.676336990000003"/>
    <n v="-73.958061029999996"/>
  </r>
  <r>
    <x v="4"/>
    <x v="1"/>
    <x v="0"/>
    <d v="2017-10-25T00:00:00"/>
    <n v="2017.1"/>
    <n v="0"/>
    <n v="20"/>
    <n v="79"/>
    <n v="99"/>
    <n v="0.99"/>
    <n v="0"/>
    <n v="0"/>
    <n v="1"/>
    <n v="100"/>
    <n v="0"/>
    <n v="100"/>
    <n v="40.819311929999998"/>
    <n v="-73.941463499999998"/>
  </r>
  <r>
    <x v="4"/>
    <x v="0"/>
    <x v="0"/>
    <d v="2017-10-25T00:00:00"/>
    <n v="2017.1"/>
    <n v="0"/>
    <n v="0"/>
    <n v="21"/>
    <n v="21"/>
    <n v="1"/>
    <n v="0"/>
    <n v="0"/>
    <n v="0"/>
    <n v="0"/>
    <n v="21"/>
    <n v="21"/>
    <n v="40.761749270000003"/>
    <n v="-73.873075940000007"/>
  </r>
  <r>
    <x v="2"/>
    <x v="1"/>
    <x v="0"/>
    <d v="2017-10-26T00:00:00"/>
    <n v="2017.1"/>
    <n v="0"/>
    <n v="1"/>
    <n v="0"/>
    <n v="1"/>
    <n v="1"/>
    <n v="0"/>
    <n v="0"/>
    <n v="0"/>
    <n v="0"/>
    <n v="1"/>
    <n v="1"/>
    <n v="40.829244639999999"/>
    <n v="-73.914433320000001"/>
  </r>
  <r>
    <x v="2"/>
    <x v="1"/>
    <x v="0"/>
    <d v="2017-10-26T00:00:00"/>
    <n v="2017.1"/>
    <n v="0"/>
    <n v="0"/>
    <n v="0"/>
    <n v="0"/>
    <n v="0"/>
    <n v="1"/>
    <n v="0"/>
    <n v="0"/>
    <n v="0"/>
    <n v="1"/>
    <n v="1"/>
    <n v="40.837758460000003"/>
    <n v="-73.910457899999997"/>
  </r>
  <r>
    <x v="3"/>
    <x v="1"/>
    <x v="0"/>
    <d v="2017-10-26T00:00:00"/>
    <n v="2017.1"/>
    <n v="12"/>
    <n v="0"/>
    <n v="27"/>
    <n v="39"/>
    <n v="0.97499999999999998"/>
    <n v="0"/>
    <n v="0"/>
    <n v="1"/>
    <n v="40"/>
    <n v="0"/>
    <n v="40"/>
    <n v="40.859582230000001"/>
    <n v="-73.897960010000006"/>
  </r>
  <r>
    <x v="3"/>
    <x v="1"/>
    <x v="0"/>
    <d v="2017-10-27T00:00:00"/>
    <n v="2017.1"/>
    <n v="61"/>
    <n v="0"/>
    <n v="0"/>
    <n v="61"/>
    <n v="0.9838709677419355"/>
    <n v="0"/>
    <n v="0"/>
    <n v="1"/>
    <n v="62"/>
    <n v="0"/>
    <n v="62"/>
    <n v="40.695725750000001"/>
    <n v="-73.92936134"/>
  </r>
  <r>
    <x v="4"/>
    <x v="0"/>
    <x v="0"/>
    <d v="2017-10-30T00:00:00"/>
    <n v="2017.1"/>
    <n v="0"/>
    <n v="0"/>
    <n v="0"/>
    <n v="0"/>
    <n v="0"/>
    <n v="2"/>
    <n v="0"/>
    <n v="0"/>
    <n v="0"/>
    <n v="2"/>
    <n v="2"/>
    <n v="40.81874998"/>
    <n v="-73.898886099999999"/>
  </r>
  <r>
    <x v="3"/>
    <x v="0"/>
    <x v="1"/>
    <n v="0"/>
    <m/>
    <n v="1"/>
    <n v="35"/>
    <n v="34"/>
    <n v="70"/>
    <n v="0.9859154929577465"/>
    <n v="1"/>
    <n v="0"/>
    <n v="0"/>
    <n v="71"/>
    <n v="0"/>
    <n v="71"/>
    <n v="40.844026409999998"/>
    <n v="-73.912769819999994"/>
  </r>
  <r>
    <x v="3"/>
    <x v="1"/>
    <x v="0"/>
    <d v="2017-10-31T00:00:00"/>
    <n v="2017.1"/>
    <n v="0"/>
    <n v="0"/>
    <n v="1"/>
    <n v="1"/>
    <n v="1"/>
    <n v="0"/>
    <n v="0"/>
    <n v="0"/>
    <n v="0"/>
    <n v="1"/>
    <n v="1"/>
    <n v="40.676457970000001"/>
    <n v="-73.958634180000004"/>
  </r>
  <r>
    <x v="3"/>
    <x v="1"/>
    <x v="0"/>
    <d v="2017-10-31T00:00:00"/>
    <n v="2017.1"/>
    <n v="0"/>
    <n v="0"/>
    <n v="0"/>
    <n v="0"/>
    <n v="0"/>
    <n v="1"/>
    <n v="0"/>
    <n v="0"/>
    <n v="0"/>
    <n v="1"/>
    <n v="1"/>
    <n v="40.607013680000001"/>
    <n v="-73.990074460000002"/>
  </r>
  <r>
    <x v="1"/>
    <x v="0"/>
    <x v="1"/>
    <n v="0"/>
    <m/>
    <n v="0"/>
    <n v="0"/>
    <n v="72"/>
    <n v="72"/>
    <n v="1"/>
    <n v="0"/>
    <n v="0"/>
    <n v="0"/>
    <n v="72"/>
    <n v="0"/>
    <n v="72"/>
    <n v="40.577886300000003"/>
    <n v="-74.000154789999996"/>
  </r>
  <r>
    <x v="4"/>
    <x v="0"/>
    <x v="1"/>
    <n v="0"/>
    <m/>
    <n v="0"/>
    <n v="0"/>
    <n v="0"/>
    <n v="0"/>
    <n v="0"/>
    <n v="0"/>
    <n v="72"/>
    <n v="0"/>
    <n v="0"/>
    <n v="72"/>
    <n v="72"/>
    <n v="40.726104790000001"/>
    <n v="-73.976245820000003"/>
  </r>
  <r>
    <x v="3"/>
    <x v="0"/>
    <x v="1"/>
    <n v="0"/>
    <m/>
    <n v="0"/>
    <n v="4"/>
    <n v="48"/>
    <n v="52"/>
    <n v="0.71232876712328763"/>
    <n v="0"/>
    <n v="20"/>
    <n v="1"/>
    <n v="73"/>
    <n v="0"/>
    <n v="73"/>
    <n v="40.816989390000003"/>
    <n v="-73.885824909999997"/>
  </r>
  <r>
    <x v="1"/>
    <x v="0"/>
    <x v="1"/>
    <n v="0"/>
    <m/>
    <n v="0"/>
    <n v="0"/>
    <n v="73"/>
    <n v="73"/>
    <n v="1"/>
    <n v="0"/>
    <n v="0"/>
    <n v="0"/>
    <n v="73"/>
    <n v="0"/>
    <n v="73"/>
    <n v="40.57710402"/>
    <n v="-74.001328330000007"/>
  </r>
  <r>
    <x v="3"/>
    <x v="0"/>
    <x v="0"/>
    <d v="2017-10-31T00:00:00"/>
    <n v="2017.1"/>
    <n v="0"/>
    <n v="1"/>
    <n v="0"/>
    <n v="1"/>
    <n v="1"/>
    <n v="0"/>
    <n v="0"/>
    <n v="0"/>
    <n v="0"/>
    <n v="1"/>
    <n v="1"/>
    <n v="40.676101500000001"/>
    <n v="-73.959618610000007"/>
  </r>
  <r>
    <x v="0"/>
    <x v="0"/>
    <x v="0"/>
    <d v="2017-10-31T00:00:00"/>
    <n v="2017.1"/>
    <n v="0"/>
    <n v="1"/>
    <n v="0"/>
    <n v="1"/>
    <n v="1"/>
    <n v="0"/>
    <n v="0"/>
    <n v="0"/>
    <n v="0"/>
    <n v="1"/>
    <n v="1"/>
    <n v="40.81219102"/>
    <n v="-73.906489609999994"/>
  </r>
  <r>
    <x v="3"/>
    <x v="0"/>
    <x v="1"/>
    <n v="0"/>
    <m/>
    <n v="22"/>
    <n v="31"/>
    <n v="23"/>
    <n v="76"/>
    <n v="0.97435897435897434"/>
    <n v="1"/>
    <n v="0"/>
    <n v="1"/>
    <n v="78"/>
    <n v="0"/>
    <n v="78"/>
    <n v="40.854935339999997"/>
    <n v="-73.911096290000003"/>
  </r>
  <r>
    <x v="3"/>
    <x v="0"/>
    <x v="1"/>
    <n v="0"/>
    <m/>
    <n v="3"/>
    <n v="7"/>
    <n v="64"/>
    <n v="74"/>
    <n v="0.93670886075949367"/>
    <n v="4"/>
    <n v="0"/>
    <n v="1"/>
    <n v="79"/>
    <n v="0"/>
    <n v="79"/>
    <n v="40.828709959999998"/>
    <n v="-73.904634380000005"/>
  </r>
  <r>
    <x v="3"/>
    <x v="0"/>
    <x v="0"/>
    <d v="2017-10-31T00:00:00"/>
    <n v="2017.1"/>
    <n v="0"/>
    <n v="3"/>
    <n v="5"/>
    <n v="8"/>
    <n v="1"/>
    <n v="0"/>
    <n v="0"/>
    <n v="0"/>
    <n v="8"/>
    <n v="0"/>
    <n v="8"/>
    <n v="40.734281860000003"/>
    <n v="-73.978483659999995"/>
  </r>
  <r>
    <x v="3"/>
    <x v="0"/>
    <x v="0"/>
    <d v="2017-10-31T00:00:00"/>
    <n v="2017.1"/>
    <n v="2"/>
    <n v="3"/>
    <n v="3"/>
    <n v="8"/>
    <n v="1"/>
    <n v="0"/>
    <n v="0"/>
    <n v="0"/>
    <n v="8"/>
    <n v="0"/>
    <n v="8"/>
    <n v="40.730321459999999"/>
    <n v="-73.980036420000005"/>
  </r>
  <r>
    <x v="3"/>
    <x v="0"/>
    <x v="0"/>
    <d v="2017-10-31T00:00:00"/>
    <n v="2017.1"/>
    <n v="1"/>
    <n v="2"/>
    <n v="6"/>
    <n v="9"/>
    <n v="0.9"/>
    <n v="0"/>
    <n v="0"/>
    <n v="1"/>
    <n v="10"/>
    <n v="0"/>
    <n v="10"/>
    <n v="40.732928049999998"/>
    <n v="-73.975254730000003"/>
  </r>
  <r>
    <x v="3"/>
    <x v="0"/>
    <x v="0"/>
    <d v="2017-10-31T00:00:00"/>
    <n v="2017.1"/>
    <n v="2"/>
    <n v="5"/>
    <n v="4"/>
    <n v="11"/>
    <n v="1"/>
    <n v="0"/>
    <n v="0"/>
    <n v="0"/>
    <n v="11"/>
    <n v="0"/>
    <n v="11"/>
    <n v="40.733823270000002"/>
    <n v="-73.977383279999998"/>
  </r>
  <r>
    <x v="3"/>
    <x v="0"/>
    <x v="0"/>
    <d v="2017-10-31T00:00:00"/>
    <n v="2017.1"/>
    <n v="0"/>
    <n v="2"/>
    <n v="12"/>
    <n v="14"/>
    <n v="1"/>
    <n v="0"/>
    <n v="0"/>
    <n v="0"/>
    <n v="14"/>
    <n v="0"/>
    <n v="14"/>
    <n v="40.73326308"/>
    <n v="-73.976059250000006"/>
  </r>
  <r>
    <x v="3"/>
    <x v="0"/>
    <x v="0"/>
    <d v="2017-10-31T00:00:00"/>
    <n v="2017.1"/>
    <n v="4"/>
    <n v="2"/>
    <n v="10"/>
    <n v="16"/>
    <n v="0.94117647058823528"/>
    <n v="0"/>
    <n v="0"/>
    <n v="1"/>
    <n v="17"/>
    <n v="0"/>
    <n v="17"/>
    <n v="40.729854660000001"/>
    <n v="-73.978957750000006"/>
  </r>
  <r>
    <x v="3"/>
    <x v="0"/>
    <x v="0"/>
    <d v="2017-10-31T00:00:00"/>
    <n v="2017.1"/>
    <n v="1"/>
    <n v="6"/>
    <n v="10"/>
    <n v="17"/>
    <n v="1"/>
    <n v="0"/>
    <n v="0"/>
    <n v="0"/>
    <n v="17"/>
    <n v="0"/>
    <n v="17"/>
    <n v="40.80031177"/>
    <n v="-73.944622550000005"/>
  </r>
  <r>
    <x v="3"/>
    <x v="0"/>
    <x v="0"/>
    <d v="2017-10-31T00:00:00"/>
    <n v="2017.1"/>
    <n v="0"/>
    <n v="7"/>
    <n v="10"/>
    <n v="17"/>
    <n v="1"/>
    <n v="0"/>
    <n v="0"/>
    <n v="0"/>
    <n v="17"/>
    <n v="0"/>
    <n v="17"/>
    <n v="40.80538567"/>
    <n v="-73.954674589999996"/>
  </r>
  <r>
    <x v="3"/>
    <x v="0"/>
    <x v="0"/>
    <d v="2017-10-31T00:00:00"/>
    <n v="2017.1"/>
    <n v="0"/>
    <n v="4"/>
    <n v="12"/>
    <n v="16"/>
    <n v="0.94117647058823528"/>
    <n v="0"/>
    <n v="0"/>
    <n v="1"/>
    <n v="17"/>
    <n v="0"/>
    <n v="17"/>
    <n v="40.849939480000003"/>
    <n v="-73.917836940000001"/>
  </r>
  <r>
    <x v="3"/>
    <x v="0"/>
    <x v="0"/>
    <d v="2017-10-31T00:00:00"/>
    <n v="2017.1"/>
    <n v="0"/>
    <n v="2"/>
    <n v="15"/>
    <n v="17"/>
    <n v="1"/>
    <n v="0"/>
    <n v="0"/>
    <n v="0"/>
    <n v="17"/>
    <n v="0"/>
    <n v="17"/>
    <n v="40.835117310000001"/>
    <n v="-73.884875899999997"/>
  </r>
  <r>
    <x v="3"/>
    <x v="0"/>
    <x v="0"/>
    <d v="2017-10-31T00:00:00"/>
    <n v="2017.1"/>
    <n v="0"/>
    <n v="4"/>
    <n v="12"/>
    <n v="16"/>
    <n v="0.94117647058823528"/>
    <n v="0"/>
    <n v="0"/>
    <n v="1"/>
    <n v="17"/>
    <n v="0"/>
    <n v="17"/>
    <n v="40.675601720000003"/>
    <n v="-73.958977189999999"/>
  </r>
  <r>
    <x v="3"/>
    <x v="0"/>
    <x v="0"/>
    <d v="2017-10-31T00:00:00"/>
    <n v="2017.1"/>
    <n v="0"/>
    <n v="11"/>
    <n v="10"/>
    <n v="21"/>
    <n v="1"/>
    <n v="0"/>
    <n v="0"/>
    <n v="0"/>
    <n v="21"/>
    <n v="0"/>
    <n v="21"/>
    <n v="40.844498029999997"/>
    <n v="-73.881473069999998"/>
  </r>
  <r>
    <x v="3"/>
    <x v="0"/>
    <x v="0"/>
    <d v="2017-10-31T00:00:00"/>
    <n v="2017.1"/>
    <n v="1"/>
    <n v="8"/>
    <n v="11"/>
    <n v="20"/>
    <n v="0.95238095238095233"/>
    <n v="0"/>
    <n v="0"/>
    <n v="1"/>
    <n v="21"/>
    <n v="0"/>
    <n v="21"/>
    <n v="40.670566540000003"/>
    <n v="-73.896003359999995"/>
  </r>
  <r>
    <x v="3"/>
    <x v="0"/>
    <x v="0"/>
    <d v="2017-10-31T00:00:00"/>
    <n v="2017.1"/>
    <n v="0"/>
    <n v="3"/>
    <n v="16"/>
    <n v="19"/>
    <n v="0.90476190476190477"/>
    <n v="1"/>
    <n v="0"/>
    <n v="1"/>
    <n v="21"/>
    <n v="0"/>
    <n v="21"/>
    <n v="40.671791169999999"/>
    <n v="-73.89650614"/>
  </r>
  <r>
    <x v="4"/>
    <x v="0"/>
    <x v="1"/>
    <n v="0"/>
    <m/>
    <n v="0"/>
    <n v="0"/>
    <n v="0"/>
    <n v="0"/>
    <n v="0"/>
    <n v="84"/>
    <n v="0"/>
    <n v="0"/>
    <n v="0"/>
    <n v="84"/>
    <n v="84"/>
    <n v="40.81602865"/>
    <n v="-73.935227179999998"/>
  </r>
  <r>
    <x v="3"/>
    <x v="0"/>
    <x v="0"/>
    <d v="2017-10-31T00:00:00"/>
    <n v="2017.1"/>
    <n v="3"/>
    <n v="2"/>
    <n v="16"/>
    <n v="21"/>
    <n v="0.95454545454545459"/>
    <n v="0"/>
    <n v="0"/>
    <n v="1"/>
    <n v="22"/>
    <n v="0"/>
    <n v="22"/>
    <n v="40.777490919999998"/>
    <n v="-73.901728950000006"/>
  </r>
  <r>
    <x v="0"/>
    <x v="0"/>
    <x v="1"/>
    <n v="0"/>
    <m/>
    <n v="48"/>
    <n v="32"/>
    <n v="4"/>
    <n v="84"/>
    <n v="1"/>
    <n v="0"/>
    <n v="0"/>
    <n v="0"/>
    <n v="84"/>
    <n v="0"/>
    <n v="84"/>
    <n v="40.785294489999998"/>
    <n v="-73.915973949999994"/>
  </r>
  <r>
    <x v="3"/>
    <x v="0"/>
    <x v="1"/>
    <n v="0"/>
    <m/>
    <n v="4"/>
    <n v="73"/>
    <n v="7"/>
    <n v="84"/>
    <n v="0.9882352941176471"/>
    <n v="0"/>
    <n v="0"/>
    <n v="1"/>
    <n v="0"/>
    <n v="85"/>
    <n v="85"/>
    <n v="40.830181920000001"/>
    <n v="-73.928481439999999"/>
  </r>
  <r>
    <x v="3"/>
    <x v="0"/>
    <x v="1"/>
    <n v="0"/>
    <m/>
    <n v="0"/>
    <n v="48"/>
    <n v="38"/>
    <n v="86"/>
    <n v="1"/>
    <n v="0"/>
    <n v="0"/>
    <n v="0"/>
    <n v="39"/>
    <n v="47"/>
    <n v="86"/>
    <n v="40.847441519999997"/>
    <n v="-73.913697859999999"/>
  </r>
  <r>
    <x v="3"/>
    <x v="0"/>
    <x v="0"/>
    <d v="2017-10-31T00:00:00"/>
    <n v="2017.1"/>
    <n v="3"/>
    <n v="3"/>
    <n v="16"/>
    <n v="22"/>
    <n v="1"/>
    <n v="0"/>
    <n v="0"/>
    <n v="0"/>
    <n v="22"/>
    <n v="0"/>
    <n v="22"/>
    <n v="40.849317130000003"/>
    <n v="-73.886326060000002"/>
  </r>
  <r>
    <x v="3"/>
    <x v="0"/>
    <x v="0"/>
    <d v="2017-10-31T00:00:00"/>
    <n v="2017.1"/>
    <n v="1"/>
    <n v="8"/>
    <n v="13"/>
    <n v="22"/>
    <n v="1"/>
    <n v="0"/>
    <n v="0"/>
    <n v="0"/>
    <n v="22"/>
    <n v="0"/>
    <n v="22"/>
    <n v="40.675409260000002"/>
    <n v="-73.958065219999995"/>
  </r>
  <r>
    <x v="3"/>
    <x v="0"/>
    <x v="0"/>
    <d v="2017-10-31T00:00:00"/>
    <n v="2017.1"/>
    <n v="1"/>
    <n v="8"/>
    <n v="16"/>
    <n v="25"/>
    <n v="0.96153846153846156"/>
    <n v="0"/>
    <n v="0"/>
    <n v="1"/>
    <n v="26"/>
    <n v="0"/>
    <n v="26"/>
    <n v="40.73093927"/>
    <n v="-73.981504740000005"/>
  </r>
  <r>
    <x v="3"/>
    <x v="0"/>
    <x v="0"/>
    <d v="2017-10-31T00:00:00"/>
    <n v="2017.1"/>
    <n v="1"/>
    <n v="5"/>
    <n v="20"/>
    <n v="26"/>
    <n v="0.96296296296296291"/>
    <n v="0"/>
    <n v="0"/>
    <n v="1"/>
    <n v="27"/>
    <n v="0"/>
    <n v="27"/>
    <n v="40.680940360000001"/>
    <n v="-73.95911452"/>
  </r>
  <r>
    <x v="3"/>
    <x v="0"/>
    <x v="0"/>
    <d v="2017-10-31T00:00:00"/>
    <n v="2017.1"/>
    <n v="0"/>
    <n v="2"/>
    <n v="24"/>
    <n v="26"/>
    <n v="0.96296296296296291"/>
    <n v="0"/>
    <n v="0"/>
    <n v="1"/>
    <n v="27"/>
    <n v="0"/>
    <n v="27"/>
    <n v="40.816065760000001"/>
    <n v="-73.943135440000006"/>
  </r>
  <r>
    <x v="3"/>
    <x v="0"/>
    <x v="0"/>
    <d v="2017-10-31T00:00:00"/>
    <n v="2017.1"/>
    <n v="3"/>
    <n v="2"/>
    <n v="27"/>
    <n v="32"/>
    <n v="0.96969696969696972"/>
    <n v="0"/>
    <n v="0"/>
    <n v="1"/>
    <n v="33"/>
    <n v="0"/>
    <n v="33"/>
    <n v="40.802724679999997"/>
    <n v="-73.951371399999999"/>
  </r>
  <r>
    <x v="3"/>
    <x v="0"/>
    <x v="1"/>
    <n v="0"/>
    <m/>
    <n v="0"/>
    <n v="0"/>
    <n v="89"/>
    <n v="89"/>
    <n v="0.98888888888888893"/>
    <n v="0"/>
    <n v="0"/>
    <n v="1"/>
    <n v="90"/>
    <n v="0"/>
    <n v="90"/>
    <n v="40.851488510000003"/>
    <n v="-73.911780449999995"/>
  </r>
  <r>
    <x v="4"/>
    <x v="0"/>
    <x v="1"/>
    <n v="0"/>
    <m/>
    <n v="0"/>
    <n v="0"/>
    <n v="90"/>
    <n v="90"/>
    <n v="1"/>
    <n v="0"/>
    <n v="0"/>
    <n v="0"/>
    <n v="90"/>
    <n v="0"/>
    <n v="90"/>
    <n v="40.733314479999997"/>
    <n v="-73.989348430000007"/>
  </r>
  <r>
    <x v="3"/>
    <x v="0"/>
    <x v="0"/>
    <d v="2017-10-31T00:00:00"/>
    <n v="2017.1"/>
    <n v="2"/>
    <n v="10"/>
    <n v="25"/>
    <n v="37"/>
    <n v="0.97368421052631582"/>
    <n v="0"/>
    <n v="0"/>
    <n v="1"/>
    <n v="38"/>
    <n v="0"/>
    <n v="38"/>
    <n v="40.85311102"/>
    <n v="-73.892789989999997"/>
  </r>
  <r>
    <x v="3"/>
    <x v="0"/>
    <x v="0"/>
    <d v="2017-10-31T00:00:00"/>
    <n v="2017.1"/>
    <n v="0"/>
    <n v="4"/>
    <n v="39"/>
    <n v="43"/>
    <n v="0.9555555555555556"/>
    <n v="1"/>
    <n v="0"/>
    <n v="1"/>
    <n v="45"/>
    <n v="0"/>
    <n v="45"/>
    <n v="40.816744"/>
    <n v="-73.887479979999995"/>
  </r>
  <r>
    <x v="3"/>
    <x v="0"/>
    <x v="0"/>
    <d v="2017-10-31T00:00:00"/>
    <n v="2017.1"/>
    <n v="0"/>
    <n v="6"/>
    <n v="38"/>
    <n v="44"/>
    <n v="0.97777777777777775"/>
    <n v="0"/>
    <n v="0"/>
    <n v="1"/>
    <n v="45"/>
    <n v="0"/>
    <n v="45"/>
    <n v="40.844580710000002"/>
    <n v="-73.893053120000005"/>
  </r>
  <r>
    <x v="3"/>
    <x v="0"/>
    <x v="0"/>
    <d v="2017-10-31T00:00:00"/>
    <n v="2017.1"/>
    <n v="0"/>
    <n v="9"/>
    <n v="37"/>
    <n v="46"/>
    <n v="0.97872340425531912"/>
    <n v="0"/>
    <n v="0"/>
    <n v="1"/>
    <n v="47"/>
    <n v="0"/>
    <n v="47"/>
    <n v="40.783738960000001"/>
    <n v="-73.950381419999999"/>
  </r>
  <r>
    <x v="3"/>
    <x v="0"/>
    <x v="1"/>
    <n v="0"/>
    <m/>
    <n v="1"/>
    <n v="53"/>
    <n v="37"/>
    <n v="91"/>
    <n v="0.978494623655914"/>
    <n v="2"/>
    <n v="0"/>
    <n v="0"/>
    <n v="93"/>
    <n v="0"/>
    <n v="93"/>
    <n v="40.842477250000002"/>
    <n v="-73.914915050000005"/>
  </r>
  <r>
    <x v="1"/>
    <x v="0"/>
    <x v="1"/>
    <n v="0"/>
    <m/>
    <n v="0"/>
    <n v="0"/>
    <n v="93"/>
    <n v="93"/>
    <n v="1"/>
    <n v="0"/>
    <n v="0"/>
    <n v="0"/>
    <n v="0"/>
    <n v="93"/>
    <n v="93"/>
    <n v="40.684738199999998"/>
    <n v="-73.975095940000003"/>
  </r>
  <r>
    <x v="3"/>
    <x v="0"/>
    <x v="0"/>
    <d v="2017-10-31T00:00:00"/>
    <n v="2017.1"/>
    <n v="1"/>
    <n v="8"/>
    <n v="37"/>
    <n v="46"/>
    <n v="0.97872340425531912"/>
    <n v="0"/>
    <n v="0"/>
    <n v="1"/>
    <n v="47"/>
    <n v="0"/>
    <n v="47"/>
    <n v="40.731457489999997"/>
    <n v="-73.978423239999998"/>
  </r>
  <r>
    <x v="3"/>
    <x v="0"/>
    <x v="0"/>
    <d v="2017-10-31T00:00:00"/>
    <n v="2017.1"/>
    <n v="8"/>
    <n v="11"/>
    <n v="27"/>
    <n v="46"/>
    <n v="0.97872340425531912"/>
    <n v="0"/>
    <n v="0"/>
    <n v="1"/>
    <n v="47"/>
    <n v="0"/>
    <n v="47"/>
    <n v="40.731207599999998"/>
    <n v="-73.977799110000007"/>
  </r>
  <r>
    <x v="3"/>
    <x v="0"/>
    <x v="0"/>
    <d v="2017-10-31T00:00:00"/>
    <n v="2017.1"/>
    <n v="5"/>
    <n v="9"/>
    <n v="33"/>
    <n v="47"/>
    <n v="0.97916666666666663"/>
    <n v="0"/>
    <n v="0"/>
    <n v="1"/>
    <n v="48"/>
    <n v="0"/>
    <n v="48"/>
    <n v="40.732297109999998"/>
    <n v="-73.97700494"/>
  </r>
  <r>
    <x v="3"/>
    <x v="0"/>
    <x v="0"/>
    <d v="2017-10-31T00:00:00"/>
    <n v="2017.1"/>
    <n v="3"/>
    <n v="9"/>
    <n v="36"/>
    <n v="48"/>
    <n v="0.97959183673469385"/>
    <n v="0"/>
    <n v="0"/>
    <n v="1"/>
    <n v="49"/>
    <n v="0"/>
    <n v="49"/>
    <n v="40.7323357"/>
    <n v="-73.977802339999997"/>
  </r>
  <r>
    <x v="1"/>
    <x v="0"/>
    <x v="1"/>
    <n v="0"/>
    <m/>
    <n v="5"/>
    <n v="67"/>
    <n v="21"/>
    <n v="93"/>
    <n v="0.98936170212765961"/>
    <n v="0"/>
    <n v="0"/>
    <n v="1"/>
    <n v="94"/>
    <n v="0"/>
    <n v="94"/>
    <n v="40.688855740000001"/>
    <n v="-73.934247330000005"/>
  </r>
  <r>
    <x v="3"/>
    <x v="0"/>
    <x v="0"/>
    <d v="2017-10-31T00:00:00"/>
    <n v="2017.1"/>
    <n v="0"/>
    <n v="8"/>
    <n v="40"/>
    <n v="48"/>
    <n v="0.97959183673469385"/>
    <n v="0"/>
    <n v="0"/>
    <n v="1"/>
    <n v="49"/>
    <n v="0"/>
    <n v="49"/>
    <n v="40.663840710000002"/>
    <n v="-73.911030190000005"/>
  </r>
  <r>
    <x v="3"/>
    <x v="0"/>
    <x v="0"/>
    <d v="2017-10-31T00:00:00"/>
    <n v="2017.1"/>
    <n v="0"/>
    <n v="4"/>
    <n v="46"/>
    <n v="50"/>
    <n v="0.98039215686274506"/>
    <n v="0"/>
    <n v="0"/>
    <n v="1"/>
    <n v="51"/>
    <n v="0"/>
    <n v="51"/>
    <n v="40.697003610000003"/>
    <n v="-73.919201060000006"/>
  </r>
  <r>
    <x v="3"/>
    <x v="0"/>
    <x v="1"/>
    <n v="0"/>
    <m/>
    <n v="5"/>
    <n v="45"/>
    <n v="43"/>
    <n v="93"/>
    <n v="0.96875"/>
    <n v="3"/>
    <n v="0"/>
    <n v="0"/>
    <n v="96"/>
    <n v="0"/>
    <n v="96"/>
    <n v="40.84284761"/>
    <n v="-73.914676040000003"/>
  </r>
  <r>
    <x v="3"/>
    <x v="0"/>
    <x v="1"/>
    <n v="0"/>
    <m/>
    <n v="94"/>
    <n v="1"/>
    <n v="1"/>
    <n v="96"/>
    <n v="0.98969072164948457"/>
    <n v="0"/>
    <n v="0"/>
    <n v="1"/>
    <n v="97"/>
    <n v="0"/>
    <n v="97"/>
    <n v="40.820499949999999"/>
    <n v="-73.914404820000001"/>
  </r>
  <r>
    <x v="3"/>
    <x v="0"/>
    <x v="1"/>
    <n v="0"/>
    <m/>
    <n v="93"/>
    <n v="2"/>
    <n v="1"/>
    <n v="96"/>
    <n v="0.98969072164948457"/>
    <n v="0"/>
    <n v="0"/>
    <n v="1"/>
    <n v="97"/>
    <n v="0"/>
    <n v="97"/>
    <n v="40.808373070000002"/>
    <n v="-73.921128499999995"/>
  </r>
  <r>
    <x v="4"/>
    <x v="0"/>
    <x v="1"/>
    <n v="0"/>
    <m/>
    <n v="97"/>
    <n v="0"/>
    <n v="0"/>
    <n v="97"/>
    <n v="1"/>
    <n v="0"/>
    <n v="0"/>
    <n v="0"/>
    <n v="97"/>
    <n v="0"/>
    <n v="97"/>
    <n v="40.812827089999999"/>
    <n v="-73.949239829999996"/>
  </r>
  <r>
    <x v="3"/>
    <x v="0"/>
    <x v="1"/>
    <n v="0"/>
    <m/>
    <n v="94"/>
    <n v="3"/>
    <n v="0"/>
    <n v="97"/>
    <n v="0.98979591836734693"/>
    <n v="0"/>
    <n v="0"/>
    <n v="1"/>
    <n v="98"/>
    <n v="0"/>
    <n v="98"/>
    <n v="40.852441380000002"/>
    <n v="-73.887108729999994"/>
  </r>
  <r>
    <x v="3"/>
    <x v="0"/>
    <x v="0"/>
    <d v="2017-10-31T00:00:00"/>
    <n v="2017.1"/>
    <n v="4"/>
    <n v="12"/>
    <n v="37"/>
    <n v="53"/>
    <n v="0.98148148148148151"/>
    <n v="0"/>
    <n v="0"/>
    <n v="1"/>
    <n v="54"/>
    <n v="0"/>
    <n v="54"/>
    <n v="40.812800709999998"/>
    <n v="-73.906943929999997"/>
  </r>
  <r>
    <x v="1"/>
    <x v="0"/>
    <x v="1"/>
    <n v="0"/>
    <m/>
    <n v="7"/>
    <n v="65"/>
    <n v="27"/>
    <n v="99"/>
    <n v="0.99"/>
    <n v="0"/>
    <n v="0"/>
    <n v="1"/>
    <n v="100"/>
    <n v="0"/>
    <n v="100"/>
    <n v="40.685451800000003"/>
    <n v="-73.97489736"/>
  </r>
  <r>
    <x v="3"/>
    <x v="0"/>
    <x v="0"/>
    <d v="2017-10-31T00:00:00"/>
    <n v="2017.1"/>
    <n v="2"/>
    <n v="11"/>
    <n v="40"/>
    <n v="53"/>
    <n v="0.98148148148148151"/>
    <n v="0"/>
    <n v="0"/>
    <n v="1"/>
    <n v="54"/>
    <n v="0"/>
    <n v="54"/>
    <n v="40.840930479999997"/>
    <n v="-73.882025159999998"/>
  </r>
  <r>
    <x v="3"/>
    <x v="0"/>
    <x v="0"/>
    <d v="2017-10-31T00:00:00"/>
    <n v="2017.1"/>
    <n v="7"/>
    <n v="13"/>
    <n v="34"/>
    <n v="54"/>
    <n v="0.98181818181818181"/>
    <n v="0"/>
    <n v="0"/>
    <n v="1"/>
    <n v="55"/>
    <n v="0"/>
    <n v="55"/>
    <n v="40.815121959999999"/>
    <n v="-73.909404550000005"/>
  </r>
  <r>
    <x v="3"/>
    <x v="0"/>
    <x v="0"/>
    <d v="2017-10-31T00:00:00"/>
    <n v="2017.1"/>
    <n v="1"/>
    <n v="6"/>
    <n v="51"/>
    <n v="58"/>
    <n v="0.98305084745762716"/>
    <n v="0"/>
    <n v="0"/>
    <n v="1"/>
    <n v="59"/>
    <n v="0"/>
    <n v="59"/>
    <n v="40.837575510000001"/>
    <n v="-73.889396259999998"/>
  </r>
  <r>
    <x v="3"/>
    <x v="0"/>
    <x v="0"/>
    <d v="2017-10-31T00:00:00"/>
    <n v="2017.1"/>
    <n v="1"/>
    <n v="16"/>
    <n v="44"/>
    <n v="61"/>
    <n v="0.9838709677419355"/>
    <n v="0"/>
    <n v="0"/>
    <n v="1"/>
    <n v="62"/>
    <n v="0"/>
    <n v="62"/>
    <n v="40.677383679999998"/>
    <n v="-73.946999529999999"/>
  </r>
  <r>
    <x v="3"/>
    <x v="0"/>
    <x v="0"/>
    <d v="2017-10-31T00:00:00"/>
    <n v="2017.1"/>
    <n v="3"/>
    <n v="11"/>
    <n v="48"/>
    <n v="62"/>
    <n v="0.98412698412698407"/>
    <n v="0"/>
    <n v="0"/>
    <n v="1"/>
    <n v="63"/>
    <n v="0"/>
    <n v="63"/>
    <n v="40.814274840000003"/>
    <n v="-73.935337270000005"/>
  </r>
  <r>
    <x v="3"/>
    <x v="0"/>
    <x v="0"/>
    <d v="2017-10-31T00:00:00"/>
    <n v="2017.1"/>
    <n v="11"/>
    <n v="11"/>
    <n v="47"/>
    <n v="69"/>
    <n v="0.98571428571428577"/>
    <n v="0"/>
    <n v="0"/>
    <n v="1"/>
    <n v="70"/>
    <n v="0"/>
    <n v="70"/>
    <n v="40.811837580000002"/>
    <n v="-73.935437179999994"/>
  </r>
  <r>
    <x v="3"/>
    <x v="0"/>
    <x v="1"/>
    <n v="0"/>
    <m/>
    <n v="0"/>
    <n v="89"/>
    <n v="14"/>
    <n v="103"/>
    <n v="0.99038461538461542"/>
    <n v="0"/>
    <n v="0"/>
    <n v="1"/>
    <n v="0"/>
    <n v="104"/>
    <n v="104"/>
    <n v="40.874317050000002"/>
    <n v="-73.90263084"/>
  </r>
  <r>
    <x v="3"/>
    <x v="0"/>
    <x v="1"/>
    <n v="0"/>
    <m/>
    <n v="2"/>
    <n v="53"/>
    <n v="49"/>
    <n v="104"/>
    <n v="0.98113207547169812"/>
    <n v="1"/>
    <n v="0"/>
    <n v="1"/>
    <n v="106"/>
    <n v="0"/>
    <n v="106"/>
    <n v="40.841330589999998"/>
    <n v="-73.915765840000006"/>
  </r>
  <r>
    <x v="1"/>
    <x v="0"/>
    <x v="1"/>
    <n v="0"/>
    <m/>
    <n v="104"/>
    <n v="1"/>
    <n v="0"/>
    <n v="105"/>
    <n v="0.99056603773584906"/>
    <n v="0"/>
    <n v="0"/>
    <n v="1"/>
    <n v="106"/>
    <n v="0"/>
    <n v="106"/>
    <n v="40.589521140000002"/>
    <n v="-73.990829559999995"/>
  </r>
  <r>
    <x v="3"/>
    <x v="0"/>
    <x v="0"/>
    <d v="2017-10-31T00:00:00"/>
    <n v="2017.1"/>
    <n v="7"/>
    <n v="25"/>
    <n v="44"/>
    <n v="76"/>
    <n v="0.98701298701298701"/>
    <n v="0"/>
    <n v="0"/>
    <n v="1"/>
    <n v="77"/>
    <n v="0"/>
    <n v="77"/>
    <n v="40.793173549999999"/>
    <n v="-73.946365619999995"/>
  </r>
  <r>
    <x v="4"/>
    <x v="0"/>
    <x v="1"/>
    <n v="0"/>
    <m/>
    <n v="108"/>
    <n v="0"/>
    <n v="0"/>
    <n v="108"/>
    <n v="1"/>
    <n v="0"/>
    <n v="0"/>
    <n v="0"/>
    <n v="108"/>
    <n v="0"/>
    <n v="108"/>
    <n v="40.81370021"/>
    <n v="-73.949921950000004"/>
  </r>
  <r>
    <x v="3"/>
    <x v="0"/>
    <x v="0"/>
    <d v="2017-10-31T00:00:00"/>
    <n v="2017.1"/>
    <n v="1"/>
    <n v="11"/>
    <n v="90"/>
    <n v="102"/>
    <n v="0.99029126213592233"/>
    <n v="0"/>
    <n v="0"/>
    <n v="1"/>
    <n v="103"/>
    <n v="0"/>
    <n v="103"/>
    <n v="40.835269099999998"/>
    <n v="-73.940293049999994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691200649999999"/>
    <n v="-73.952812190000003"/>
  </r>
  <r>
    <x v="4"/>
    <x v="0"/>
    <x v="1"/>
    <n v="0"/>
    <m/>
    <n v="0"/>
    <n v="76"/>
    <n v="38"/>
    <n v="114"/>
    <n v="1"/>
    <n v="0"/>
    <n v="0"/>
    <n v="0"/>
    <n v="0"/>
    <n v="114"/>
    <n v="114"/>
    <n v="40.791265709999998"/>
    <n v="-73.967789960000005"/>
  </r>
  <r>
    <x v="4"/>
    <x v="0"/>
    <x v="1"/>
    <n v="0"/>
    <m/>
    <n v="8"/>
    <n v="4"/>
    <n v="102"/>
    <n v="114"/>
    <n v="0.99130434782608701"/>
    <n v="0"/>
    <n v="0"/>
    <n v="1"/>
    <n v="115"/>
    <n v="0"/>
    <n v="115"/>
    <n v="40.802753780000003"/>
    <n v="-73.955442129999994"/>
  </r>
  <r>
    <x v="2"/>
    <x v="0"/>
    <x v="1"/>
    <n v="0"/>
    <m/>
    <n v="94"/>
    <n v="16"/>
    <n v="5"/>
    <n v="115"/>
    <n v="1"/>
    <n v="0"/>
    <n v="0"/>
    <n v="0"/>
    <n v="115"/>
    <n v="0"/>
    <n v="115"/>
    <n v="40.616830159999999"/>
    <n v="-74.082384009999998"/>
  </r>
  <r>
    <x v="1"/>
    <x v="0"/>
    <x v="1"/>
    <n v="0"/>
    <m/>
    <n v="0"/>
    <n v="0"/>
    <n v="116"/>
    <n v="116"/>
    <n v="1"/>
    <n v="0"/>
    <n v="0"/>
    <n v="0"/>
    <n v="0"/>
    <n v="116"/>
    <n v="116"/>
    <n v="40.684227440000001"/>
    <n v="-73.974028869999998"/>
  </r>
  <r>
    <x v="2"/>
    <x v="0"/>
    <x v="1"/>
    <n v="0"/>
    <m/>
    <n v="102"/>
    <n v="0"/>
    <n v="6"/>
    <n v="108"/>
    <n v="0.9152542372881356"/>
    <n v="10"/>
    <n v="0"/>
    <n v="0"/>
    <n v="118"/>
    <n v="0"/>
    <n v="118"/>
    <n v="40.617097559999998"/>
    <n v="-74.080763450000006"/>
  </r>
  <r>
    <x v="4"/>
    <x v="0"/>
    <x v="1"/>
    <n v="0"/>
    <m/>
    <n v="14"/>
    <n v="76"/>
    <n v="29"/>
    <n v="119"/>
    <n v="0.9916666666666667"/>
    <n v="0"/>
    <n v="0"/>
    <n v="1"/>
    <n v="120"/>
    <n v="0"/>
    <n v="120"/>
    <n v="40.792482399999997"/>
    <n v="-73.970689370000002"/>
  </r>
  <r>
    <x v="4"/>
    <x v="0"/>
    <x v="1"/>
    <n v="0"/>
    <m/>
    <n v="0"/>
    <n v="90"/>
    <n v="30"/>
    <n v="120"/>
    <n v="1"/>
    <n v="0"/>
    <n v="0"/>
    <n v="0"/>
    <n v="0"/>
    <n v="120"/>
    <n v="120"/>
    <n v="40.791315349999998"/>
    <n v="-73.968635000000006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2930547"/>
    <n v="-73.977705929999999"/>
  </r>
  <r>
    <x v="3"/>
    <x v="0"/>
    <x v="1"/>
    <n v="0"/>
    <m/>
    <n v="1"/>
    <n v="53"/>
    <n v="72"/>
    <n v="126"/>
    <n v="1"/>
    <n v="0"/>
    <n v="0"/>
    <n v="0"/>
    <n v="0"/>
    <n v="126"/>
    <n v="126"/>
    <n v="40.877176339999998"/>
    <n v="-73.861649400000005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34556439999999"/>
    <n v="-73.979086159999994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807900109999999"/>
    <n v="-73.916010439999994"/>
  </r>
  <r>
    <x v="1"/>
    <x v="0"/>
    <x v="1"/>
    <n v="0"/>
    <m/>
    <n v="0"/>
    <n v="0"/>
    <n v="127"/>
    <n v="127"/>
    <n v="0.9921875"/>
    <n v="0"/>
    <n v="0"/>
    <n v="1"/>
    <n v="128"/>
    <n v="0"/>
    <n v="128"/>
    <n v="40.577191859999999"/>
    <n v="-74.00057237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31489549999999"/>
    <n v="-73.974136740000006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28737039999999"/>
    <n v="-73.976360339999999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815832"/>
    <n v="-73.954465159999998"/>
  </r>
  <r>
    <x v="1"/>
    <x v="0"/>
    <x v="1"/>
    <n v="0"/>
    <m/>
    <n v="0"/>
    <n v="0"/>
    <n v="130"/>
    <n v="130"/>
    <n v="0.99236641221374045"/>
    <n v="0"/>
    <n v="0"/>
    <n v="1"/>
    <n v="131"/>
    <n v="0"/>
    <n v="131"/>
    <n v="40.578028979999999"/>
    <n v="-74.003218279999999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807114230000003"/>
    <n v="-73.936005269999995"/>
  </r>
  <r>
    <x v="2"/>
    <x v="0"/>
    <x v="1"/>
    <n v="0"/>
    <m/>
    <n v="100"/>
    <n v="31"/>
    <n v="0"/>
    <n v="131"/>
    <n v="1"/>
    <n v="0"/>
    <n v="0"/>
    <n v="0"/>
    <n v="131"/>
    <n v="0"/>
    <n v="131"/>
    <n v="40.617481310000002"/>
    <n v="-74.081498719999999"/>
  </r>
  <r>
    <x v="1"/>
    <x v="0"/>
    <x v="1"/>
    <n v="0"/>
    <m/>
    <n v="0"/>
    <n v="0"/>
    <n v="133"/>
    <n v="133"/>
    <n v="0.9925373134328358"/>
    <n v="0"/>
    <n v="0"/>
    <n v="1"/>
    <n v="134"/>
    <n v="0"/>
    <n v="134"/>
    <n v="40.578308989999996"/>
    <n v="-74.000233989999998"/>
  </r>
  <r>
    <x v="1"/>
    <x v="0"/>
    <x v="1"/>
    <n v="0"/>
    <m/>
    <n v="0"/>
    <n v="0"/>
    <n v="133"/>
    <n v="133"/>
    <n v="0.9925373134328358"/>
    <n v="0"/>
    <n v="0"/>
    <n v="1"/>
    <n v="134"/>
    <n v="0"/>
    <n v="134"/>
    <n v="40.577098530000001"/>
    <n v="-74.001393129999997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31650270000003"/>
    <n v="-73.982197310000004"/>
  </r>
  <r>
    <x v="1"/>
    <x v="0"/>
    <x v="1"/>
    <n v="0"/>
    <m/>
    <n v="135"/>
    <n v="0"/>
    <n v="0"/>
    <n v="135"/>
    <n v="1"/>
    <n v="0"/>
    <n v="0"/>
    <n v="0"/>
    <n v="0"/>
    <n v="135"/>
    <n v="135"/>
    <n v="40.591370849999997"/>
    <n v="-73.937270600000005"/>
  </r>
  <r>
    <x v="1"/>
    <x v="0"/>
    <x v="1"/>
    <n v="0"/>
    <m/>
    <n v="135"/>
    <n v="0"/>
    <n v="0"/>
    <n v="135"/>
    <n v="1"/>
    <n v="0"/>
    <n v="0"/>
    <n v="0"/>
    <n v="0"/>
    <n v="135"/>
    <n v="135"/>
    <n v="40.591068890000003"/>
    <n v="-73.937213270000001"/>
  </r>
  <r>
    <x v="1"/>
    <x v="0"/>
    <x v="1"/>
    <n v="0"/>
    <m/>
    <n v="135"/>
    <n v="0"/>
    <n v="0"/>
    <n v="135"/>
    <n v="1"/>
    <n v="0"/>
    <n v="0"/>
    <n v="0"/>
    <n v="0"/>
    <n v="135"/>
    <n v="135"/>
    <n v="40.590764190000002"/>
    <n v="-73.937159550000004"/>
  </r>
  <r>
    <x v="1"/>
    <x v="0"/>
    <x v="1"/>
    <n v="0"/>
    <m/>
    <n v="135"/>
    <n v="0"/>
    <n v="0"/>
    <n v="135"/>
    <n v="1"/>
    <n v="0"/>
    <n v="0"/>
    <n v="0"/>
    <n v="0"/>
    <n v="135"/>
    <n v="135"/>
    <n v="40.589735519999998"/>
    <n v="-73.938323479999994"/>
  </r>
  <r>
    <x v="4"/>
    <x v="0"/>
    <x v="1"/>
    <n v="0"/>
    <m/>
    <n v="0"/>
    <n v="0"/>
    <n v="135"/>
    <n v="135"/>
    <n v="1"/>
    <n v="0"/>
    <n v="0"/>
    <n v="0"/>
    <n v="0"/>
    <n v="135"/>
    <n v="135"/>
    <n v="40.803917060000003"/>
    <n v="-73.942026069999997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9873989"/>
    <n v="-73.968819319999994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842424459999997"/>
    <n v="-73.925927509999994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32083379999999"/>
    <n v="-73.978866839999995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3125409"/>
    <n v="-73.97693314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3226725"/>
    <n v="-73.97872606"/>
  </r>
  <r>
    <x v="0"/>
    <x v="0"/>
    <x v="0"/>
    <d v="2017-11-01T00:00:00"/>
    <n v="2017.11"/>
    <n v="3"/>
    <n v="0"/>
    <n v="0"/>
    <n v="3"/>
    <n v="1"/>
    <n v="0"/>
    <n v="0"/>
    <n v="0"/>
    <n v="3"/>
    <n v="0"/>
    <n v="3"/>
    <n v="40.73145718"/>
    <n v="-73.976795960000004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73008806"/>
    <n v="-73.979491670000002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733565140000003"/>
    <n v="-73.976769970000007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679545400000002"/>
    <n v="-73.934133930000002"/>
  </r>
  <r>
    <x v="3"/>
    <x v="0"/>
    <x v="1"/>
    <n v="0"/>
    <m/>
    <n v="0"/>
    <n v="0"/>
    <n v="0"/>
    <n v="0"/>
    <n v="0"/>
    <n v="142"/>
    <n v="0"/>
    <n v="0"/>
    <n v="142"/>
    <n v="0"/>
    <n v="142"/>
    <n v="40.853772480000003"/>
    <n v="-73.881557760000007"/>
  </r>
  <r>
    <x v="3"/>
    <x v="0"/>
    <x v="1"/>
    <n v="0"/>
    <m/>
    <n v="0"/>
    <n v="142"/>
    <n v="0"/>
    <n v="142"/>
    <n v="0.99300699300699302"/>
    <n v="0"/>
    <n v="0"/>
    <n v="1"/>
    <n v="0"/>
    <n v="143"/>
    <n v="143"/>
    <n v="40.879074459999998"/>
    <n v="-73.867633830000003"/>
  </r>
  <r>
    <x v="4"/>
    <x v="0"/>
    <x v="1"/>
    <n v="0"/>
    <m/>
    <n v="0"/>
    <n v="3"/>
    <n v="142"/>
    <n v="145"/>
    <n v="0.99315068493150682"/>
    <n v="0"/>
    <n v="0"/>
    <n v="1"/>
    <n v="146"/>
    <n v="0"/>
    <n v="146"/>
    <n v="40.801448829999998"/>
    <n v="-73.946203639999993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579931139999999"/>
    <n v="-74.002707180000002"/>
  </r>
  <r>
    <x v="1"/>
    <x v="0"/>
    <x v="1"/>
    <n v="0"/>
    <m/>
    <n v="23"/>
    <n v="121"/>
    <n v="4"/>
    <n v="148"/>
    <n v="0.98666666666666669"/>
    <n v="1"/>
    <n v="0"/>
    <n v="1"/>
    <n v="150"/>
    <n v="0"/>
    <n v="150"/>
    <n v="40.666839410000001"/>
    <n v="-73.899404759999996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763015250000002"/>
    <n v="-73.987809490000004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740642280000003"/>
    <n v="-73.861297800000003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739991320000001"/>
    <n v="-73.860920250000007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675455999999997"/>
    <n v="-73.958285099999998"/>
  </r>
  <r>
    <x v="0"/>
    <x v="0"/>
    <x v="0"/>
    <d v="2017-11-01T00:00:00"/>
    <n v="2017.11"/>
    <n v="6"/>
    <n v="0"/>
    <n v="0"/>
    <n v="6"/>
    <n v="0.8571428571428571"/>
    <n v="0"/>
    <n v="0"/>
    <n v="1"/>
    <n v="7"/>
    <n v="0"/>
    <n v="7"/>
    <n v="40.717024219999999"/>
    <n v="-73.988063199999999"/>
  </r>
  <r>
    <x v="3"/>
    <x v="0"/>
    <x v="1"/>
    <n v="0"/>
    <m/>
    <n v="11"/>
    <n v="76"/>
    <n v="69"/>
    <n v="156"/>
    <n v="0.99363057324840764"/>
    <n v="0"/>
    <n v="0"/>
    <n v="1"/>
    <n v="157"/>
    <n v="0"/>
    <n v="157"/>
    <n v="40.822153819999997"/>
    <n v="-73.862172079999993"/>
  </r>
  <r>
    <x v="3"/>
    <x v="0"/>
    <x v="1"/>
    <n v="0"/>
    <m/>
    <n v="10"/>
    <n v="76"/>
    <n v="70"/>
    <n v="156"/>
    <n v="0.99363057324840764"/>
    <n v="0"/>
    <n v="0"/>
    <n v="1"/>
    <n v="157"/>
    <n v="0"/>
    <n v="157"/>
    <n v="40.823092770000002"/>
    <n v="-73.86239415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835879050000003"/>
    <n v="-73.918837260000004"/>
  </r>
  <r>
    <x v="4"/>
    <x v="0"/>
    <x v="1"/>
    <n v="0"/>
    <m/>
    <n v="0"/>
    <n v="0"/>
    <n v="0"/>
    <n v="0"/>
    <n v="0"/>
    <n v="0"/>
    <n v="158"/>
    <n v="0"/>
    <n v="0"/>
    <n v="158"/>
    <n v="158"/>
    <n v="40.72596231"/>
    <n v="-73.977458110000001"/>
  </r>
  <r>
    <x v="3"/>
    <x v="0"/>
    <x v="1"/>
    <n v="0"/>
    <m/>
    <n v="75"/>
    <n v="81"/>
    <n v="2"/>
    <n v="158"/>
    <n v="0.99371069182389937"/>
    <n v="0"/>
    <n v="0"/>
    <n v="1"/>
    <n v="2"/>
    <n v="157"/>
    <n v="159"/>
    <n v="40.851352970000001"/>
    <n v="-73.835612470000001"/>
  </r>
  <r>
    <x v="1"/>
    <x v="0"/>
    <x v="1"/>
    <n v="0"/>
    <m/>
    <n v="0"/>
    <n v="0"/>
    <n v="159"/>
    <n v="159"/>
    <n v="1"/>
    <n v="0"/>
    <n v="0"/>
    <n v="0"/>
    <n v="0"/>
    <n v="159"/>
    <n v="159"/>
    <n v="40.696999570000003"/>
    <n v="-73.977428230000001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81849089"/>
    <n v="-73.922269020000002"/>
  </r>
  <r>
    <x v="3"/>
    <x v="0"/>
    <x v="1"/>
    <n v="0"/>
    <m/>
    <n v="0"/>
    <n v="159"/>
    <n v="0"/>
    <n v="159"/>
    <n v="0.99375000000000002"/>
    <n v="0"/>
    <n v="0"/>
    <n v="1"/>
    <n v="0"/>
    <n v="160"/>
    <n v="160"/>
    <n v="40.821841380000002"/>
    <n v="-73.906389329999996"/>
  </r>
  <r>
    <x v="3"/>
    <x v="0"/>
    <x v="1"/>
    <n v="0"/>
    <m/>
    <n v="0"/>
    <n v="160"/>
    <n v="0"/>
    <n v="160"/>
    <n v="1"/>
    <n v="0"/>
    <n v="0"/>
    <n v="0"/>
    <n v="0"/>
    <n v="160"/>
    <n v="160"/>
    <n v="40.822436760000002"/>
    <n v="-73.906124739999996"/>
  </r>
  <r>
    <x v="3"/>
    <x v="0"/>
    <x v="1"/>
    <n v="0"/>
    <m/>
    <n v="0"/>
    <n v="0"/>
    <n v="0"/>
    <n v="0"/>
    <n v="0"/>
    <n v="160"/>
    <n v="0"/>
    <n v="0"/>
    <n v="160"/>
    <n v="0"/>
    <n v="160"/>
    <n v="40.853447160000002"/>
    <n v="-73.882823509999994"/>
  </r>
  <r>
    <x v="0"/>
    <x v="0"/>
    <x v="0"/>
    <d v="2017-11-01T00:00:00"/>
    <n v="2017.11"/>
    <n v="7"/>
    <n v="0"/>
    <n v="0"/>
    <n v="7"/>
    <n v="1"/>
    <n v="0"/>
    <n v="0"/>
    <n v="0"/>
    <n v="7"/>
    <n v="0"/>
    <n v="7"/>
    <n v="40.813660409999997"/>
    <n v="-73.941193909999996"/>
  </r>
  <r>
    <x v="0"/>
    <x v="0"/>
    <x v="0"/>
    <d v="2017-11-02T00:00:00"/>
    <n v="2017.11"/>
    <n v="0"/>
    <n v="0"/>
    <n v="1"/>
    <n v="1"/>
    <n v="1"/>
    <n v="0"/>
    <n v="0"/>
    <n v="0"/>
    <n v="0"/>
    <n v="1"/>
    <n v="1"/>
    <n v="40.732900579999999"/>
    <n v="-73.975186179999994"/>
  </r>
  <r>
    <x v="3"/>
    <x v="0"/>
    <x v="1"/>
    <n v="0"/>
    <m/>
    <n v="0"/>
    <n v="170"/>
    <n v="0"/>
    <n v="170"/>
    <n v="0.99415204678362568"/>
    <n v="0"/>
    <n v="0"/>
    <n v="1"/>
    <n v="0"/>
    <n v="171"/>
    <n v="171"/>
    <n v="40.880349750000001"/>
    <n v="-73.899276990000004"/>
  </r>
  <r>
    <x v="3"/>
    <x v="0"/>
    <x v="1"/>
    <n v="0"/>
    <m/>
    <n v="0"/>
    <n v="171"/>
    <n v="1"/>
    <n v="172"/>
    <n v="1"/>
    <n v="0"/>
    <n v="0"/>
    <n v="0"/>
    <n v="1"/>
    <n v="171"/>
    <n v="172"/>
    <n v="40.861793120000002"/>
    <n v="-73.869410770000002"/>
  </r>
  <r>
    <x v="0"/>
    <x v="0"/>
    <x v="0"/>
    <d v="2017-11-03T00:00:00"/>
    <n v="2017.11"/>
    <n v="0"/>
    <n v="0"/>
    <n v="0"/>
    <n v="0"/>
    <n v="0"/>
    <n v="1"/>
    <n v="0"/>
    <n v="0"/>
    <n v="0"/>
    <n v="1"/>
    <n v="1"/>
    <n v="40.75006063"/>
    <n v="-73.996210379999994"/>
  </r>
  <r>
    <x v="4"/>
    <x v="0"/>
    <x v="1"/>
    <n v="0"/>
    <m/>
    <n v="0"/>
    <n v="175"/>
    <n v="0"/>
    <n v="175"/>
    <n v="1"/>
    <n v="0"/>
    <n v="0"/>
    <n v="0"/>
    <n v="0"/>
    <n v="175"/>
    <n v="175"/>
    <n v="40.727572940000002"/>
    <n v="-73.999361390000004"/>
  </r>
  <r>
    <x v="2"/>
    <x v="0"/>
    <x v="1"/>
    <n v="0"/>
    <m/>
    <n v="0"/>
    <n v="0"/>
    <n v="177"/>
    <n v="177"/>
    <n v="0.9943820224719101"/>
    <n v="0"/>
    <n v="0"/>
    <n v="1"/>
    <n v="178"/>
    <n v="0"/>
    <n v="178"/>
    <n v="40.60596322"/>
    <n v="-74.086526579999997"/>
  </r>
  <r>
    <x v="1"/>
    <x v="0"/>
    <x v="0"/>
    <d v="2017-11-03T00:00:00"/>
    <n v="2017.11"/>
    <n v="0"/>
    <n v="0"/>
    <n v="0"/>
    <n v="0"/>
    <n v="0"/>
    <n v="0"/>
    <n v="2"/>
    <n v="0"/>
    <n v="0"/>
    <n v="2"/>
    <n v="2"/>
    <n v="40.627217629999997"/>
    <n v="-73.971057360000003"/>
  </r>
  <r>
    <x v="4"/>
    <x v="0"/>
    <x v="1"/>
    <n v="0"/>
    <m/>
    <n v="0"/>
    <n v="0"/>
    <n v="0"/>
    <n v="0"/>
    <n v="0"/>
    <n v="184"/>
    <n v="0"/>
    <n v="0"/>
    <n v="0"/>
    <n v="184"/>
    <n v="184"/>
    <n v="40.816766690000001"/>
    <n v="-73.934713450000004"/>
  </r>
  <r>
    <x v="4"/>
    <x v="1"/>
    <x v="0"/>
    <d v="2017-11-06T00:00:00"/>
    <n v="2017.11"/>
    <n v="0"/>
    <n v="0"/>
    <n v="2"/>
    <n v="2"/>
    <n v="0.25"/>
    <n v="0"/>
    <n v="0"/>
    <n v="0"/>
    <n v="2"/>
    <n v="0"/>
    <n v="8"/>
    <n v="40.73266297"/>
    <n v="-73.98145375"/>
  </r>
  <r>
    <x v="1"/>
    <x v="0"/>
    <x v="0"/>
    <d v="2017-11-06T00:00:00"/>
    <n v="2017.11"/>
    <n v="2"/>
    <n v="0"/>
    <n v="0"/>
    <n v="2"/>
    <n v="1"/>
    <n v="0"/>
    <n v="0"/>
    <n v="0"/>
    <n v="0"/>
    <n v="2"/>
    <n v="2"/>
    <n v="40.746983800000002"/>
    <n v="-73.997271600000005"/>
  </r>
  <r>
    <x v="1"/>
    <x v="0"/>
    <x v="0"/>
    <d v="2017-11-06T00:00:00"/>
    <n v="2017.11"/>
    <n v="0"/>
    <n v="86"/>
    <n v="0"/>
    <n v="86"/>
    <n v="0.9885057471264368"/>
    <n v="0"/>
    <n v="0"/>
    <n v="1"/>
    <n v="87"/>
    <n v="0"/>
    <n v="87"/>
    <n v="40.74682464"/>
    <n v="-74.000447510000001"/>
  </r>
  <r>
    <x v="3"/>
    <x v="1"/>
    <x v="0"/>
    <d v="2017-11-08T00:00:00"/>
    <n v="2017.11"/>
    <n v="0"/>
    <n v="0"/>
    <n v="0"/>
    <n v="0"/>
    <n v="0"/>
    <n v="1"/>
    <n v="0"/>
    <n v="0"/>
    <n v="0"/>
    <n v="1"/>
    <n v="1"/>
    <n v="40.748534550000002"/>
    <n v="-73.996138279999997"/>
  </r>
  <r>
    <x v="0"/>
    <x v="1"/>
    <x v="0"/>
    <d v="2017-11-08T00:00:00"/>
    <n v="2017.11"/>
    <n v="0"/>
    <n v="0"/>
    <n v="1"/>
    <n v="1"/>
    <n v="1"/>
    <n v="0"/>
    <n v="0"/>
    <n v="0"/>
    <n v="0"/>
    <n v="1"/>
    <n v="1"/>
    <n v="40.747425739999997"/>
    <n v="-73.999552480000006"/>
  </r>
  <r>
    <x v="4"/>
    <x v="0"/>
    <x v="0"/>
    <d v="2017-11-08T00:00:00"/>
    <n v="2017.11"/>
    <n v="0"/>
    <n v="24"/>
    <n v="55"/>
    <n v="79"/>
    <n v="0.98750000000000004"/>
    <n v="0"/>
    <n v="0"/>
    <n v="1"/>
    <n v="80"/>
    <n v="0"/>
    <n v="80"/>
    <n v="40.749498010000003"/>
    <n v="-73.99841198"/>
  </r>
  <r>
    <x v="1"/>
    <x v="1"/>
    <x v="0"/>
    <d v="2017-11-09T00:00:00"/>
    <n v="2017.11"/>
    <n v="0"/>
    <n v="0"/>
    <n v="1"/>
    <n v="1"/>
    <n v="0.2"/>
    <n v="0"/>
    <n v="0"/>
    <n v="0"/>
    <n v="1"/>
    <n v="0"/>
    <n v="5"/>
    <n v="40.730109040000002"/>
    <n v="-73.974595500000007"/>
  </r>
  <r>
    <x v="4"/>
    <x v="0"/>
    <x v="1"/>
    <n v="0"/>
    <m/>
    <n v="0"/>
    <n v="0"/>
    <n v="0"/>
    <n v="0"/>
    <n v="0"/>
    <n v="0"/>
    <n v="188"/>
    <n v="0"/>
    <n v="0"/>
    <n v="188"/>
    <n v="188"/>
    <n v="40.725627340000003"/>
    <n v="-73.976909829999997"/>
  </r>
  <r>
    <x v="1"/>
    <x v="0"/>
    <x v="1"/>
    <n v="0"/>
    <m/>
    <n v="0"/>
    <n v="0"/>
    <n v="0"/>
    <n v="0"/>
    <n v="0"/>
    <n v="0"/>
    <n v="193"/>
    <n v="0"/>
    <n v="0"/>
    <n v="193"/>
    <n v="193"/>
    <n v="40.575744630000003"/>
    <n v="-73.962217100000004"/>
  </r>
  <r>
    <x v="1"/>
    <x v="0"/>
    <x v="1"/>
    <n v="0"/>
    <m/>
    <n v="0"/>
    <n v="0"/>
    <n v="196"/>
    <n v="196"/>
    <n v="0.99492385786802029"/>
    <n v="0"/>
    <n v="0"/>
    <n v="1"/>
    <n v="197"/>
    <n v="0"/>
    <n v="197"/>
    <n v="40.573143260000002"/>
    <n v="-74.001587420000007"/>
  </r>
  <r>
    <x v="1"/>
    <x v="1"/>
    <x v="0"/>
    <d v="2017-11-09T00:00:00"/>
    <n v="2017.11"/>
    <n v="0"/>
    <n v="0"/>
    <n v="54"/>
    <n v="54"/>
    <n v="0.2"/>
    <n v="0"/>
    <n v="0"/>
    <n v="0"/>
    <n v="54"/>
    <n v="0"/>
    <n v="270"/>
    <n v="40.589654670000002"/>
    <n v="-73.786170130000002"/>
  </r>
  <r>
    <x v="0"/>
    <x v="1"/>
    <x v="0"/>
    <d v="2017-11-13T00:00:00"/>
    <n v="2017.11"/>
    <n v="0"/>
    <n v="0"/>
    <n v="1"/>
    <n v="1"/>
    <n v="1"/>
    <n v="0"/>
    <n v="0"/>
    <n v="0"/>
    <n v="0"/>
    <n v="1"/>
    <n v="1"/>
    <n v="40.812024579999999"/>
    <n v="-73.936080020000006"/>
  </r>
  <r>
    <x v="1"/>
    <x v="1"/>
    <x v="0"/>
    <d v="2017-11-14T00:00:00"/>
    <n v="2017.11"/>
    <n v="0"/>
    <n v="0"/>
    <n v="2"/>
    <n v="2"/>
    <n v="0.2857142857142857"/>
    <n v="0"/>
    <n v="0"/>
    <n v="0"/>
    <n v="2"/>
    <n v="0"/>
    <n v="7"/>
    <n v="40.685524370000003"/>
    <n v="-73.981239700000003"/>
  </r>
  <r>
    <x v="4"/>
    <x v="1"/>
    <x v="0"/>
    <d v="2017-11-14T00:00:00"/>
    <n v="2017.11"/>
    <n v="0"/>
    <n v="0"/>
    <n v="11"/>
    <n v="11"/>
    <n v="0.2"/>
    <n v="0"/>
    <n v="0"/>
    <n v="0"/>
    <n v="11"/>
    <n v="0"/>
    <n v="55"/>
    <n v="40.784984620000003"/>
    <n v="-73.943443650000006"/>
  </r>
  <r>
    <x v="0"/>
    <x v="1"/>
    <x v="0"/>
    <d v="2017-11-15T00:00:00"/>
    <n v="2017.11"/>
    <n v="0"/>
    <n v="0"/>
    <n v="1"/>
    <n v="1"/>
    <n v="1"/>
    <n v="0"/>
    <n v="0"/>
    <n v="0"/>
    <n v="0"/>
    <n v="1"/>
    <n v="1"/>
    <n v="40.813057309999998"/>
    <n v="-73.937386790000005"/>
  </r>
  <r>
    <x v="1"/>
    <x v="1"/>
    <x v="0"/>
    <d v="2017-11-15T00:00:00"/>
    <n v="2017.11"/>
    <n v="0"/>
    <n v="0"/>
    <n v="103"/>
    <n v="103"/>
    <n v="0.13733333333333334"/>
    <n v="0"/>
    <n v="0"/>
    <n v="0"/>
    <n v="103"/>
    <n v="0"/>
    <n v="750"/>
    <n v="40.812455309999997"/>
    <n v="-73.935736419999998"/>
  </r>
  <r>
    <x v="0"/>
    <x v="0"/>
    <x v="0"/>
    <d v="2017-11-15T00:00:00"/>
    <n v="2017.11"/>
    <n v="0"/>
    <n v="0"/>
    <n v="1"/>
    <n v="1"/>
    <n v="1"/>
    <n v="0"/>
    <n v="0"/>
    <n v="0"/>
    <n v="0"/>
    <n v="1"/>
    <n v="1"/>
    <n v="40.813242879999997"/>
    <n v="-73.935439430000002"/>
  </r>
  <r>
    <x v="4"/>
    <x v="1"/>
    <x v="0"/>
    <d v="2017-11-16T00:00:00"/>
    <n v="2017.11"/>
    <n v="0"/>
    <n v="0"/>
    <n v="1"/>
    <n v="1"/>
    <n v="1"/>
    <n v="0"/>
    <n v="0"/>
    <n v="0"/>
    <n v="0"/>
    <n v="1"/>
    <n v="1"/>
    <n v="40.814132819999998"/>
    <n v="-73.936609059999995"/>
  </r>
  <r>
    <x v="1"/>
    <x v="1"/>
    <x v="0"/>
    <d v="2017-11-16T00:00:00"/>
    <n v="2017.11"/>
    <n v="0"/>
    <n v="0"/>
    <n v="8"/>
    <n v="8"/>
    <n v="0.2"/>
    <n v="0"/>
    <n v="0"/>
    <n v="0"/>
    <n v="8"/>
    <n v="0"/>
    <n v="40"/>
    <n v="40.59041972"/>
    <n v="-73.78873127"/>
  </r>
  <r>
    <x v="0"/>
    <x v="0"/>
    <x v="0"/>
    <d v="2017-11-16T00:00:00"/>
    <n v="2017.11"/>
    <n v="0"/>
    <n v="0"/>
    <n v="0"/>
    <n v="0"/>
    <n v="0"/>
    <n v="1"/>
    <n v="0"/>
    <n v="0"/>
    <n v="0"/>
    <n v="1"/>
    <n v="1"/>
    <n v="40.819523349999997"/>
    <n v="-73.911457920000004"/>
  </r>
  <r>
    <x v="3"/>
    <x v="1"/>
    <x v="0"/>
    <d v="2017-11-17T00:00:00"/>
    <n v="2017.11"/>
    <n v="0"/>
    <n v="0"/>
    <n v="0"/>
    <n v="0"/>
    <n v="0"/>
    <n v="1"/>
    <n v="0"/>
    <n v="0"/>
    <n v="0"/>
    <n v="1"/>
    <n v="1"/>
    <n v="40.734183000000002"/>
    <n v="-73.978252760000004"/>
  </r>
  <r>
    <x v="3"/>
    <x v="1"/>
    <x v="0"/>
    <d v="2017-11-20T00:00:00"/>
    <n v="2017.11"/>
    <n v="0"/>
    <n v="0"/>
    <n v="0"/>
    <n v="0"/>
    <n v="0"/>
    <n v="1"/>
    <n v="0"/>
    <n v="0"/>
    <n v="0"/>
    <n v="1"/>
    <n v="1"/>
    <n v="40.728613459999998"/>
    <n v="-73.976035659999994"/>
  </r>
  <r>
    <x v="1"/>
    <x v="0"/>
    <x v="1"/>
    <n v="0"/>
    <m/>
    <n v="0"/>
    <n v="87"/>
    <n v="128"/>
    <n v="215"/>
    <n v="1"/>
    <n v="0"/>
    <n v="0"/>
    <n v="0"/>
    <n v="215"/>
    <n v="0"/>
    <n v="215"/>
    <n v="40.685809689999999"/>
    <n v="-73.980385080000005"/>
  </r>
  <r>
    <x v="1"/>
    <x v="0"/>
    <x v="0"/>
    <d v="2017-11-21T00:00:00"/>
    <n v="2017.11"/>
    <n v="0"/>
    <n v="2"/>
    <n v="0"/>
    <n v="2"/>
    <n v="1"/>
    <n v="0"/>
    <n v="0"/>
    <n v="0"/>
    <n v="0"/>
    <n v="2"/>
    <n v="2"/>
    <n v="40.589248120000001"/>
    <n v="-73.787478399999998"/>
  </r>
  <r>
    <x v="0"/>
    <x v="0"/>
    <x v="0"/>
    <d v="2017-11-21T00:00:00"/>
    <n v="2017.11"/>
    <n v="0"/>
    <n v="0"/>
    <n v="0"/>
    <n v="0"/>
    <n v="0"/>
    <n v="0"/>
    <n v="916"/>
    <n v="1"/>
    <n v="917"/>
    <n v="0"/>
    <n v="917"/>
    <n v="40.591331750000002"/>
    <n v="-73.786171960000004"/>
  </r>
  <r>
    <x v="1"/>
    <x v="0"/>
    <x v="1"/>
    <n v="0"/>
    <m/>
    <n v="0"/>
    <n v="0"/>
    <n v="189"/>
    <n v="189"/>
    <n v="0.84375"/>
    <n v="33"/>
    <n v="0"/>
    <n v="2"/>
    <n v="224"/>
    <n v="0"/>
    <n v="224"/>
    <n v="40.575780389999998"/>
    <n v="-73.987872460000006"/>
  </r>
  <r>
    <x v="1"/>
    <x v="1"/>
    <x v="0"/>
    <d v="2017-11-22T00:00:00"/>
    <n v="2017.11"/>
    <n v="0"/>
    <n v="0"/>
    <n v="0"/>
    <n v="0"/>
    <n v="0"/>
    <n v="1"/>
    <n v="0"/>
    <n v="0"/>
    <n v="0"/>
    <n v="1"/>
    <n v="1"/>
    <n v="40.73073883"/>
    <n v="-73.981024919999996"/>
  </r>
  <r>
    <x v="0"/>
    <x v="0"/>
    <x v="1"/>
    <n v="0"/>
    <m/>
    <n v="0"/>
    <n v="205"/>
    <n v="24"/>
    <n v="229"/>
    <n v="1"/>
    <n v="0"/>
    <n v="0"/>
    <n v="0"/>
    <n v="0"/>
    <n v="229"/>
    <n v="229"/>
    <n v="40.584704240000001"/>
    <n v="-73.811974460000002"/>
  </r>
  <r>
    <x v="3"/>
    <x v="0"/>
    <x v="1"/>
    <n v="0"/>
    <m/>
    <n v="0"/>
    <n v="228"/>
    <n v="0"/>
    <n v="228"/>
    <n v="0.99130434782608701"/>
    <n v="0"/>
    <n v="0"/>
    <n v="2"/>
    <n v="230"/>
    <n v="0"/>
    <n v="230"/>
    <n v="40.821542370000003"/>
    <n v="-73.858166479999994"/>
  </r>
  <r>
    <x v="3"/>
    <x v="0"/>
    <x v="1"/>
    <n v="0"/>
    <m/>
    <n v="0"/>
    <n v="230"/>
    <n v="0"/>
    <n v="230"/>
    <n v="1"/>
    <n v="0"/>
    <n v="0"/>
    <n v="0"/>
    <n v="230"/>
    <n v="0"/>
    <n v="230"/>
    <n v="40.821636419999997"/>
    <n v="-73.861016969999994"/>
  </r>
  <r>
    <x v="3"/>
    <x v="0"/>
    <x v="1"/>
    <n v="0"/>
    <m/>
    <n v="0"/>
    <n v="230"/>
    <n v="0"/>
    <n v="230"/>
    <n v="1"/>
    <n v="0"/>
    <n v="0"/>
    <n v="0"/>
    <n v="230"/>
    <n v="0"/>
    <n v="230"/>
    <n v="40.82189211"/>
    <n v="-73.859108739999996"/>
  </r>
  <r>
    <x v="0"/>
    <x v="0"/>
    <x v="1"/>
    <n v="0"/>
    <m/>
    <n v="0"/>
    <n v="206"/>
    <n v="24"/>
    <n v="230"/>
    <n v="1"/>
    <n v="0"/>
    <n v="0"/>
    <n v="0"/>
    <n v="0"/>
    <n v="230"/>
    <n v="230"/>
    <m/>
    <m/>
  </r>
  <r>
    <x v="0"/>
    <x v="0"/>
    <x v="1"/>
    <n v="0"/>
    <m/>
    <n v="0"/>
    <n v="206"/>
    <n v="24"/>
    <n v="230"/>
    <n v="1"/>
    <n v="0"/>
    <n v="0"/>
    <n v="0"/>
    <n v="0"/>
    <n v="230"/>
    <n v="230"/>
    <n v="40.586252510000001"/>
    <n v="-73.807124079999994"/>
  </r>
  <r>
    <x v="0"/>
    <x v="0"/>
    <x v="1"/>
    <n v="0"/>
    <m/>
    <n v="0"/>
    <n v="206"/>
    <n v="24"/>
    <n v="230"/>
    <n v="1"/>
    <n v="0"/>
    <n v="0"/>
    <n v="0"/>
    <n v="0"/>
    <n v="230"/>
    <n v="230"/>
    <n v="40.585342850000004"/>
    <n v="-73.809740500000004"/>
  </r>
  <r>
    <x v="0"/>
    <x v="0"/>
    <x v="1"/>
    <n v="0"/>
    <m/>
    <n v="0"/>
    <n v="206"/>
    <n v="24"/>
    <n v="230"/>
    <n v="1"/>
    <n v="0"/>
    <n v="0"/>
    <n v="0"/>
    <n v="0"/>
    <n v="230"/>
    <n v="230"/>
    <n v="40.584987910000002"/>
    <n v="-73.810882789999994"/>
  </r>
  <r>
    <x v="1"/>
    <x v="0"/>
    <x v="1"/>
    <n v="0"/>
    <m/>
    <n v="3"/>
    <n v="229"/>
    <n v="6"/>
    <n v="238"/>
    <n v="0.99581589958159"/>
    <n v="0"/>
    <n v="0"/>
    <n v="1"/>
    <n v="0"/>
    <n v="239"/>
    <n v="239"/>
    <n v="40.667961669999997"/>
    <n v="-73.948784140000001"/>
  </r>
  <r>
    <x v="2"/>
    <x v="1"/>
    <x v="0"/>
    <d v="2017-11-22T00:00:00"/>
    <n v="2017.11"/>
    <n v="0"/>
    <n v="0"/>
    <n v="1"/>
    <n v="1"/>
    <n v="1"/>
    <n v="0"/>
    <n v="0"/>
    <n v="0"/>
    <n v="0"/>
    <n v="1"/>
    <n v="1"/>
    <n v="40.711301489999997"/>
    <n v="-73.989048960000005"/>
  </r>
  <r>
    <x v="4"/>
    <x v="0"/>
    <x v="0"/>
    <d v="2017-11-28T00:00:00"/>
    <n v="2017.11"/>
    <n v="202"/>
    <n v="0"/>
    <n v="0"/>
    <n v="202"/>
    <n v="0.99507389162561577"/>
    <n v="0"/>
    <n v="0"/>
    <n v="1"/>
    <n v="203"/>
    <n v="0"/>
    <n v="203"/>
    <n v="40.711350850000002"/>
    <n v="-73.988558389999994"/>
  </r>
  <r>
    <x v="3"/>
    <x v="1"/>
    <x v="0"/>
    <d v="2017-11-29T00:00:00"/>
    <n v="2017.11"/>
    <n v="0"/>
    <n v="0"/>
    <n v="1"/>
    <n v="1"/>
    <n v="1"/>
    <n v="0"/>
    <n v="0"/>
    <n v="0"/>
    <n v="0"/>
    <n v="1"/>
    <n v="1"/>
    <n v="40.685578290000002"/>
    <n v="-73.916975780000001"/>
  </r>
  <r>
    <x v="1"/>
    <x v="1"/>
    <x v="0"/>
    <d v="2017-11-29T00:00:00"/>
    <n v="2017.11"/>
    <n v="0"/>
    <n v="0"/>
    <n v="0"/>
    <n v="0"/>
    <n v="0"/>
    <n v="1"/>
    <n v="0"/>
    <n v="0"/>
    <n v="0"/>
    <n v="1"/>
    <n v="1"/>
    <n v="40.711188710000002"/>
    <n v="-73.98671521"/>
  </r>
  <r>
    <x v="2"/>
    <x v="1"/>
    <x v="0"/>
    <d v="2017-11-29T00:00:00"/>
    <n v="2017.11"/>
    <n v="0"/>
    <n v="0"/>
    <n v="1"/>
    <n v="1"/>
    <n v="1"/>
    <n v="0"/>
    <n v="0"/>
    <n v="0"/>
    <n v="0"/>
    <n v="1"/>
    <n v="1"/>
    <n v="40.72747743"/>
    <n v="-73.977518930000002"/>
  </r>
  <r>
    <x v="3"/>
    <x v="0"/>
    <x v="1"/>
    <n v="0"/>
    <m/>
    <n v="230"/>
    <n v="38"/>
    <n v="14"/>
    <n v="282"/>
    <n v="0.99646643109540634"/>
    <n v="0"/>
    <n v="0"/>
    <n v="1"/>
    <n v="283"/>
    <n v="0"/>
    <n v="283"/>
    <n v="40.838397469999997"/>
    <n v="-73.925140540000001"/>
  </r>
  <r>
    <x v="4"/>
    <x v="1"/>
    <x v="0"/>
    <d v="2017-11-29T00:00:00"/>
    <n v="2017.11"/>
    <n v="0"/>
    <n v="0"/>
    <n v="0"/>
    <n v="0"/>
    <n v="0"/>
    <n v="0"/>
    <n v="23"/>
    <n v="0"/>
    <n v="23"/>
    <n v="0"/>
    <n v="115"/>
    <n v="40.661190759999997"/>
    <n v="-73.933578960000006"/>
  </r>
  <r>
    <x v="4"/>
    <x v="0"/>
    <x v="1"/>
    <n v="0"/>
    <m/>
    <n v="0"/>
    <n v="0"/>
    <n v="0"/>
    <n v="0"/>
    <n v="0"/>
    <n v="297"/>
    <n v="0"/>
    <n v="0"/>
    <n v="0"/>
    <n v="297"/>
    <n v="297"/>
    <n v="40.814944930000003"/>
    <n v="-73.93601219"/>
  </r>
  <r>
    <x v="0"/>
    <x v="1"/>
    <x v="0"/>
    <d v="2017-11-30T00:00:00"/>
    <n v="2017.11"/>
    <n v="0"/>
    <n v="0"/>
    <n v="1"/>
    <n v="1"/>
    <n v="1"/>
    <n v="0"/>
    <n v="0"/>
    <n v="0"/>
    <n v="0"/>
    <n v="1"/>
    <n v="1"/>
    <n v="40.683477369999999"/>
    <n v="-73.970917569999997"/>
  </r>
  <r>
    <x v="3"/>
    <x v="0"/>
    <x v="1"/>
    <n v="0"/>
    <m/>
    <n v="122"/>
    <n v="93"/>
    <n v="64"/>
    <n v="279"/>
    <n v="0.89710610932475887"/>
    <n v="31"/>
    <n v="0"/>
    <n v="1"/>
    <n v="311"/>
    <n v="0"/>
    <n v="311"/>
    <n v="40.854922180000003"/>
    <n v="-73.881233989999998"/>
  </r>
  <r>
    <x v="2"/>
    <x v="1"/>
    <x v="0"/>
    <d v="2017-12-01T00:00:00"/>
    <n v="2017.12"/>
    <n v="0"/>
    <n v="66"/>
    <n v="0"/>
    <n v="66"/>
    <n v="0.9850746268656716"/>
    <n v="0"/>
    <n v="0"/>
    <n v="1"/>
    <n v="67"/>
    <n v="0"/>
    <n v="67"/>
    <n v="40.875120889999998"/>
    <n v="-73.912461440000001"/>
  </r>
  <r>
    <x v="4"/>
    <x v="0"/>
    <x v="1"/>
    <n v="0"/>
    <m/>
    <n v="39"/>
    <n v="7"/>
    <n v="279"/>
    <n v="325"/>
    <n v="0.99388379204892963"/>
    <n v="1"/>
    <n v="0"/>
    <n v="1"/>
    <n v="327"/>
    <n v="0"/>
    <n v="327"/>
    <n v="40.739357849999998"/>
    <n v="-73.9843604"/>
  </r>
  <r>
    <x v="0"/>
    <x v="0"/>
    <x v="1"/>
    <n v="0"/>
    <m/>
    <n v="0"/>
    <n v="0"/>
    <n v="0"/>
    <n v="0"/>
    <n v="0"/>
    <n v="0"/>
    <n v="343"/>
    <n v="0"/>
    <n v="0"/>
    <n v="343"/>
    <n v="343"/>
    <n v="40.593738000000002"/>
    <n v="-73.787140050000005"/>
  </r>
  <r>
    <x v="3"/>
    <x v="0"/>
    <x v="1"/>
    <n v="0"/>
    <m/>
    <n v="0"/>
    <n v="0"/>
    <n v="0"/>
    <n v="0"/>
    <n v="0"/>
    <n v="0"/>
    <n v="352"/>
    <n v="0"/>
    <n v="0"/>
    <n v="352"/>
    <n v="352"/>
    <n v="40.877189970000003"/>
    <n v="-73.889569019999996"/>
  </r>
  <r>
    <x v="2"/>
    <x v="1"/>
    <x v="0"/>
    <d v="2017-12-04T00:00:00"/>
    <n v="2017.12"/>
    <n v="0"/>
    <n v="0"/>
    <n v="0"/>
    <n v="0"/>
    <n v="0"/>
    <n v="1"/>
    <n v="0"/>
    <n v="0"/>
    <n v="0"/>
    <n v="1"/>
    <n v="1"/>
    <n v="40.67570636"/>
    <n v="-73.910999939999996"/>
  </r>
  <r>
    <x v="1"/>
    <x v="1"/>
    <x v="0"/>
    <d v="2017-12-07T00:00:00"/>
    <n v="2017.12"/>
    <n v="0"/>
    <n v="0"/>
    <n v="29"/>
    <n v="29"/>
    <n v="0.20279720279720279"/>
    <n v="0"/>
    <n v="0"/>
    <n v="0"/>
    <n v="29"/>
    <n v="0"/>
    <n v="143"/>
    <n v="40.676298549999998"/>
    <n v="-73.913706629999993"/>
  </r>
  <r>
    <x v="2"/>
    <x v="1"/>
    <x v="0"/>
    <d v="2017-12-13T00:00:00"/>
    <n v="2017.12"/>
    <n v="0"/>
    <n v="0"/>
    <n v="0"/>
    <n v="0"/>
    <n v="0"/>
    <n v="1"/>
    <n v="0"/>
    <n v="0"/>
    <n v="0"/>
    <n v="1"/>
    <n v="1"/>
    <n v="40.748581280000003"/>
    <n v="-73.999794280000003"/>
  </r>
  <r>
    <x v="3"/>
    <x v="1"/>
    <x v="0"/>
    <d v="2017-12-14T00:00:00"/>
    <n v="2017.12"/>
    <n v="0"/>
    <n v="0"/>
    <n v="0"/>
    <n v="0"/>
    <n v="0"/>
    <n v="1"/>
    <n v="0"/>
    <n v="0"/>
    <n v="0"/>
    <n v="1"/>
    <n v="1"/>
    <n v="40.746042369999998"/>
    <n v="-73.998332669999996"/>
  </r>
  <r>
    <x v="4"/>
    <x v="0"/>
    <x v="0"/>
    <d v="2017-12-15T00:00:00"/>
    <n v="2017.12"/>
    <n v="0"/>
    <n v="0"/>
    <n v="0"/>
    <n v="0"/>
    <n v="0"/>
    <n v="10"/>
    <n v="0"/>
    <n v="0"/>
    <n v="10"/>
    <n v="0"/>
    <n v="10"/>
    <n v="40.749130190000002"/>
    <n v="-73.997018870000005"/>
  </r>
  <r>
    <x v="4"/>
    <x v="0"/>
    <x v="0"/>
    <d v="2017-12-15T00:00:00"/>
    <n v="2017.12"/>
    <n v="0"/>
    <n v="0"/>
    <n v="0"/>
    <n v="0"/>
    <n v="0"/>
    <n v="24"/>
    <n v="0"/>
    <n v="1"/>
    <n v="25"/>
    <n v="0"/>
    <n v="25"/>
    <n v="40.746325089999999"/>
    <n v="-73.999801509999998"/>
  </r>
  <r>
    <x v="3"/>
    <x v="1"/>
    <x v="0"/>
    <d v="2017-12-18T00:00:00"/>
    <n v="2017.12"/>
    <n v="0"/>
    <n v="0"/>
    <n v="1"/>
    <n v="1"/>
    <n v="1"/>
    <n v="0"/>
    <n v="0"/>
    <n v="0"/>
    <n v="0"/>
    <n v="1"/>
    <n v="1"/>
    <n v="40.74791974"/>
    <n v="-73.996589450000002"/>
  </r>
  <r>
    <x v="0"/>
    <x v="1"/>
    <x v="0"/>
    <d v="2017-12-18T00:00:00"/>
    <n v="2017.12"/>
    <n v="0"/>
    <n v="0"/>
    <n v="1"/>
    <n v="1"/>
    <n v="1"/>
    <n v="0"/>
    <n v="0"/>
    <n v="0"/>
    <n v="0"/>
    <n v="1"/>
    <n v="1"/>
    <n v="40.658231649999998"/>
    <n v="-73.905735890000003"/>
  </r>
  <r>
    <x v="3"/>
    <x v="0"/>
    <x v="1"/>
    <n v="0"/>
    <m/>
    <n v="0"/>
    <n v="0"/>
    <n v="407"/>
    <n v="407"/>
    <n v="0.98072289156626502"/>
    <n v="7"/>
    <n v="0"/>
    <n v="1"/>
    <n v="415"/>
    <n v="0"/>
    <n v="415"/>
    <n v="40.879549470000001"/>
    <n v="-73.885789799999998"/>
  </r>
  <r>
    <x v="4"/>
    <x v="0"/>
    <x v="1"/>
    <n v="0"/>
    <m/>
    <n v="0"/>
    <n v="0"/>
    <n v="415"/>
    <n v="415"/>
    <n v="0.99759615384615385"/>
    <n v="0"/>
    <n v="0"/>
    <n v="0"/>
    <n v="415"/>
    <n v="0"/>
    <n v="416"/>
    <n v="40.74438378"/>
    <n v="-73.986614759999995"/>
  </r>
  <r>
    <x v="1"/>
    <x v="0"/>
    <x v="1"/>
    <n v="0"/>
    <m/>
    <n v="0"/>
    <n v="0"/>
    <n v="0"/>
    <n v="0"/>
    <n v="0"/>
    <n v="0"/>
    <n v="422"/>
    <n v="0"/>
    <n v="0"/>
    <n v="422"/>
    <n v="422"/>
    <n v="40.697435239999997"/>
    <n v="-73.992881139999994"/>
  </r>
  <r>
    <x v="1"/>
    <x v="0"/>
    <x v="1"/>
    <n v="0"/>
    <m/>
    <n v="0"/>
    <n v="0"/>
    <n v="402"/>
    <n v="402"/>
    <n v="0.9178082191780822"/>
    <n v="0"/>
    <n v="0"/>
    <n v="2"/>
    <n v="404"/>
    <n v="0"/>
    <n v="438"/>
    <n v="40.66249329"/>
    <n v="-73.927006800000001"/>
  </r>
  <r>
    <x v="2"/>
    <x v="0"/>
    <x v="1"/>
    <n v="0"/>
    <m/>
    <n v="0"/>
    <n v="139"/>
    <n v="313"/>
    <n v="452"/>
    <n v="0.99559471365638763"/>
    <n v="0"/>
    <n v="0"/>
    <n v="2"/>
    <n v="454"/>
    <n v="0"/>
    <n v="454"/>
    <n v="40.645780389999999"/>
    <n v="-74.081075639999995"/>
  </r>
  <r>
    <x v="3"/>
    <x v="0"/>
    <x v="1"/>
    <n v="0"/>
    <m/>
    <n v="0"/>
    <n v="0"/>
    <n v="454"/>
    <n v="454"/>
    <n v="0.99561403508771928"/>
    <n v="2"/>
    <n v="0"/>
    <n v="0"/>
    <n v="456"/>
    <n v="0"/>
    <n v="456"/>
    <n v="40.8802083"/>
    <n v="-73.885897150000005"/>
  </r>
  <r>
    <x v="0"/>
    <x v="0"/>
    <x v="1"/>
    <n v="0"/>
    <m/>
    <n v="0"/>
    <n v="197"/>
    <n v="292"/>
    <n v="489"/>
    <n v="1"/>
    <n v="0"/>
    <n v="0"/>
    <n v="0"/>
    <n v="0"/>
    <n v="489"/>
    <n v="489"/>
    <n v="40.739653130000001"/>
    <n v="-73.903242629999994"/>
  </r>
  <r>
    <x v="0"/>
    <x v="0"/>
    <x v="1"/>
    <n v="0"/>
    <m/>
    <n v="0"/>
    <n v="196"/>
    <n v="293"/>
    <n v="489"/>
    <n v="1"/>
    <n v="0"/>
    <n v="0"/>
    <n v="0"/>
    <n v="0"/>
    <n v="489"/>
    <n v="489"/>
    <n v="40.739931329999997"/>
    <n v="-73.904418640000003"/>
  </r>
  <r>
    <x v="3"/>
    <x v="0"/>
    <x v="1"/>
    <n v="0"/>
    <m/>
    <n v="0"/>
    <n v="0"/>
    <n v="492"/>
    <n v="492"/>
    <n v="1"/>
    <n v="0"/>
    <n v="0"/>
    <n v="0"/>
    <n v="492"/>
    <n v="0"/>
    <n v="492"/>
    <n v="40.817585950000002"/>
    <n v="-73.923491209999995"/>
  </r>
  <r>
    <x v="2"/>
    <x v="1"/>
    <x v="0"/>
    <d v="2017-12-18T00:00:00"/>
    <n v="2017.12"/>
    <n v="0"/>
    <n v="0"/>
    <n v="1"/>
    <n v="1"/>
    <n v="1"/>
    <n v="0"/>
    <n v="0"/>
    <n v="0"/>
    <n v="0"/>
    <n v="1"/>
    <n v="1"/>
    <n v="40.850598349999999"/>
    <n v="-73.900576319999999"/>
  </r>
  <r>
    <x v="1"/>
    <x v="1"/>
    <x v="0"/>
    <d v="2017-12-26T00:00:00"/>
    <n v="2017.12"/>
    <n v="0"/>
    <n v="1"/>
    <n v="3"/>
    <n v="4"/>
    <n v="1"/>
    <n v="0"/>
    <n v="0"/>
    <n v="0"/>
    <n v="4"/>
    <n v="0"/>
    <n v="4"/>
    <n v="40.638542289999997"/>
    <n v="-74.171231680000005"/>
  </r>
  <r>
    <x v="4"/>
    <x v="0"/>
    <x v="1"/>
    <n v="0"/>
    <m/>
    <n v="0"/>
    <n v="0"/>
    <n v="0"/>
    <n v="0"/>
    <n v="0"/>
    <n v="0"/>
    <n v="37"/>
    <n v="0"/>
    <n v="37"/>
    <n v="0"/>
    <n v="729"/>
    <n v="40.768916109999999"/>
    <n v="-73.984999689999995"/>
  </r>
  <r>
    <x v="1"/>
    <x v="0"/>
    <x v="0"/>
    <d v="2017-12-28T00:00:00"/>
    <n v="2017.12"/>
    <n v="30"/>
    <n v="16"/>
    <n v="2"/>
    <n v="48"/>
    <n v="0.92307692307692313"/>
    <n v="3"/>
    <n v="0"/>
    <n v="1"/>
    <n v="52"/>
    <n v="0"/>
    <n v="52"/>
    <n v="40.595995500000001"/>
    <n v="-73.742187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3" cacheId="5" applyNumberFormats="0" applyBorderFormats="0" applyFontFormats="0" applyPatternFormats="0" applyAlignmentFormats="0" applyWidthHeightFormats="0" dataCaption="" updatedVersion="6" compact="0" compactData="0" chartFormat="29">
  <location ref="A1:D8" firstHeaderRow="1" firstDataRow="2" firstDataCol="1"/>
  <pivotFields count="18">
    <pivotField name="Borough" axis="axisRow" compact="0" outline="0" multipleItemSelectionAllowed="1" showAll="0">
      <items count="6">
        <item x="3"/>
        <item x="1"/>
        <item x="4"/>
        <item x="0"/>
        <item x="2"/>
        <item t="default"/>
      </items>
    </pivotField>
    <pivotField name="Reporting Construction Type" compact="0" outline="0" multipleItemSelectionAllowed="1" showAll="0"/>
    <pivotField name="Completion" compact="0" outline="0" multipleItemSelectionAllowed="1" showAll="0"/>
    <pivotField name="Completion Date" compact="0" outline="0" multipleItemSelectionAllowed="1" showAll="0"/>
    <pivotField compact="0" outline="0" showAll="0" includeNewItemsInFilter="1"/>
    <pivotField name="Extremely Low Income Units" compact="0" outline="0" multipleItemSelectionAllowed="1" showAll="0"/>
    <pivotField name="Very Low Income Units" compact="0" outline="0" multipleItemSelectionAllowed="1" showAll="0"/>
    <pivotField name="Low Income Units" compact="0" outline="0" multipleItemSelectionAllowed="1" showAll="0"/>
    <pivotField name="All Low Income Units" compact="0" outline="0" multipleItemSelectionAllowed="1" showAll="0"/>
    <pivotField name="All Low Income Units Pre" compact="0" outline="0" multipleItemSelectionAllowed="1" showAll="0"/>
    <pivotField name="Moderate Income Units" compact="0" outline="0" multipleItemSelectionAllowed="1" showAll="0"/>
    <pivotField name="Middle Income Units" compact="0" outline="0" multipleItemSelectionAllowed="1" showAll="0"/>
    <pivotField name="Other Income Units" compact="0" outline="0" multipleItemSelectionAllowed="1" showAll="0"/>
    <pivotField name="Counted Rental Units" dataField="1" compact="0" outline="0" multipleItemSelectionAllowed="1" showAll="0"/>
    <pivotField name="Counted Homeownership Units" dataField="1" compact="0" outline="0" multipleItemSelectionAllowed="1" showAll="0"/>
    <pivotField name="Total Units" dataField="1" compact="0" outline="0" multipleItemSelectionAllowed="1" showAll="0"/>
    <pivotField name="Latitude" compact="0" outline="0" multipleItemSelectionAllowed="1" showAll="0"/>
    <pivotField name="Longitude" compact="0" outline="0" multipleItemSelectionAllowe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Units" fld="15" baseField="0"/>
    <dataField name="求和项:Counted Rental Units" fld="13" baseField="0" baseItem="0"/>
    <dataField name="求和项:Counted Homeownership Units" fld="14" baseField="0" baseItem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 Table Completion" cacheId="5" applyNumberFormats="0" applyBorderFormats="0" applyFontFormats="0" applyPatternFormats="0" applyAlignmentFormats="0" applyWidthHeightFormats="0" dataCaption="" updatedVersion="6" compact="0" compactData="0">
  <location ref="A1:C17" firstHeaderRow="1" firstDataRow="1" firstDataCol="2"/>
  <pivotFields count="18">
    <pivotField name="Borough" axis="axisRow" compact="0" outline="0" multipleItemSelectionAllowed="1" showAll="0">
      <items count="6">
        <item x="3"/>
        <item x="1"/>
        <item x="4"/>
        <item x="0"/>
        <item x="2"/>
        <item t="default"/>
      </items>
    </pivotField>
    <pivotField name="Reporting Construction Type" compact="0" outline="0" multipleItemSelectionAllowed="1" showAll="0"/>
    <pivotField name="Completion" axis="axisRow" compact="0" outline="0" multipleItemSelectionAllowed="1" showAll="0">
      <items count="3">
        <item x="0"/>
        <item x="1"/>
        <item t="default"/>
      </items>
    </pivotField>
    <pivotField name="Completion Date" compact="0" outline="0" multipleItemSelectionAllowed="1" showAll="0"/>
    <pivotField compact="0" outline="0" showAll="0" includeNewItemsInFilter="1"/>
    <pivotField name="Extremely Low Income Units" compact="0" outline="0" multipleItemSelectionAllowed="1" showAll="0"/>
    <pivotField name="Very Low Income Units" compact="0" outline="0" multipleItemSelectionAllowed="1" showAll="0"/>
    <pivotField name="Low Income Units" compact="0" outline="0" multipleItemSelectionAllowed="1" showAll="0"/>
    <pivotField name="All Low Income Units" compact="0" outline="0" multipleItemSelectionAllowed="1" showAll="0"/>
    <pivotField name="All Low Income Units Pre" compact="0" outline="0" multipleItemSelectionAllowed="1" showAll="0"/>
    <pivotField name="Moderate Income Units" compact="0" outline="0" multipleItemSelectionAllowed="1" showAll="0"/>
    <pivotField name="Middle Income Units" compact="0" outline="0" multipleItemSelectionAllowed="1" showAll="0"/>
    <pivotField name="Other Income Units" compact="0" outline="0" multipleItemSelectionAllowed="1" showAll="0"/>
    <pivotField name="Counted Rental Units" compact="0" outline="0" multipleItemSelectionAllowed="1" showAll="0"/>
    <pivotField name="Counted Homeownership Units" compact="0" outline="0" multipleItemSelectionAllowed="1" showAll="0"/>
    <pivotField name="Total Units" dataField="1" compact="0" outline="0" multipleItemSelectionAllowed="1" showAll="0"/>
    <pivotField name="Latitude" compact="0" outline="0" multipleItemSelectionAllowed="1" showAll="0"/>
    <pivotField name="Longitude" compact="0" outline="0" multipleItemSelectionAllowed="1" showAll="0"/>
  </pivotFields>
  <rowFields count="2">
    <field x="0"/>
    <field x="2"/>
  </rowFields>
  <rowItems count="16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 t="grand">
      <x/>
    </i>
  </rowItems>
  <colItems count="1">
    <i/>
  </colItems>
  <dataFields count="1">
    <dataField name="SUM of Total Units" fld="15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 Table Type" cacheId="5" applyNumberFormats="0" applyBorderFormats="0" applyFontFormats="0" applyPatternFormats="0" applyAlignmentFormats="0" applyWidthHeightFormats="0" dataCaption="" updatedVersion="6" compact="0" compactData="0">
  <location ref="A1:C17" firstHeaderRow="1" firstDataRow="1" firstDataCol="2"/>
  <pivotFields count="18">
    <pivotField name="Borough" axis="axisRow" compact="0" outline="0" multipleItemSelectionAllowed="1" showAll="0">
      <items count="6">
        <item x="3"/>
        <item x="1"/>
        <item x="4"/>
        <item x="0"/>
        <item x="2"/>
        <item t="default"/>
      </items>
    </pivotField>
    <pivotField name="Reporting Construction Type" axis="axisRow" compact="0" outline="0" multipleItemSelectionAllowed="1" showAll="0">
      <items count="3">
        <item x="1"/>
        <item x="0"/>
        <item t="default"/>
      </items>
    </pivotField>
    <pivotField name="Completion" compact="0" outline="0" multipleItemSelectionAllowed="1" showAll="0"/>
    <pivotField name="Completion Date" compact="0" outline="0" multipleItemSelectionAllowed="1" showAll="0"/>
    <pivotField compact="0" outline="0" showAll="0" includeNewItemsInFilter="1"/>
    <pivotField name="Extremely Low Income Units" compact="0" outline="0" multipleItemSelectionAllowed="1" showAll="0"/>
    <pivotField name="Very Low Income Units" compact="0" outline="0" multipleItemSelectionAllowed="1" showAll="0"/>
    <pivotField name="Low Income Units" compact="0" outline="0" multipleItemSelectionAllowed="1" showAll="0"/>
    <pivotField name="All Low Income Units" compact="0" outline="0" multipleItemSelectionAllowed="1" showAll="0"/>
    <pivotField name="All Low Income Units Pre" compact="0" outline="0" multipleItemSelectionAllowed="1" showAll="0"/>
    <pivotField name="Moderate Income Units" compact="0" outline="0" multipleItemSelectionAllowed="1" showAll="0"/>
    <pivotField name="Middle Income Units" compact="0" outline="0" multipleItemSelectionAllowed="1" showAll="0"/>
    <pivotField name="Other Income Units" compact="0" outline="0" multipleItemSelectionAllowed="1" showAll="0"/>
    <pivotField name="Counted Rental Units" compact="0" outline="0" multipleItemSelectionAllowed="1" showAll="0"/>
    <pivotField name="Counted Homeownership Units" compact="0" outline="0" multipleItemSelectionAllowed="1" showAll="0"/>
    <pivotField name="Total Units" dataField="1" compact="0" outline="0" multipleItemSelectionAllowed="1" showAll="0"/>
    <pivotField name="Latitude" compact="0" outline="0" multipleItemSelectionAllowed="1" showAll="0"/>
    <pivotField name="Longitude" compact="0" outline="0" multipleItemSelectionAllowed="1" showAll="0"/>
  </pivotFields>
  <rowFields count="2">
    <field x="0"/>
    <field x="1"/>
  </rowFields>
  <rowItems count="16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 t="grand">
      <x/>
    </i>
  </rowItems>
  <colItems count="1">
    <i/>
  </colItems>
  <dataFields count="1">
    <dataField name="SUM of Total Units" fld="15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2" cacheId="5" dataOnRows="1" applyNumberFormats="0" applyBorderFormats="0" applyFontFormats="0" applyPatternFormats="0" applyAlignmentFormats="0" applyWidthHeightFormats="0" dataCaption="" updatedVersion="6" compact="0" compactData="0" chartFormat="40">
  <location ref="A1:C6" firstHeaderRow="1" firstDataRow="2" firstDataCol="1"/>
  <pivotFields count="18">
    <pivotField name="Borough" compact="0" outline="0" multipleItemSelectionAllowed="1" showAll="0"/>
    <pivotField name="Reporting Construction Type" axis="axisCol" compact="0" outline="0" multipleItemSelectionAllowed="1" showAll="0">
      <items count="3">
        <item x="1"/>
        <item h="1" x="0"/>
        <item t="default"/>
      </items>
    </pivotField>
    <pivotField name="Completion" compact="0" outline="0" multipleItemSelectionAllowed="1" showAll="0"/>
    <pivotField name="Completion Date" compact="0" outline="0" multipleItemSelectionAllowed="1" showAll="0"/>
    <pivotField compact="0" outline="0" showAll="0" includeNewItemsInFilter="1"/>
    <pivotField name="Extremely Low Income Units" compact="0" outline="0" multipleItemSelectionAllowed="1" showAll="0"/>
    <pivotField name="Very Low Income Units" compact="0" outline="0" multipleItemSelectionAllowed="1" showAll="0"/>
    <pivotField name="Low Income Units" compact="0" outline="0" multipleItemSelectionAllowed="1" showAll="0"/>
    <pivotField name="All Low Income Units" dataField="1" compact="0" outline="0" multipleItemSelectionAllowed="1" showAll="0"/>
    <pivotField name="All Low Income Units Pre" compact="0" outline="0" multipleItemSelectionAllowed="1" showAll="0"/>
    <pivotField name="Moderate Income Units" dataField="1" compact="0" outline="0" multipleItemSelectionAllowed="1" showAll="0"/>
    <pivotField name="Middle Income Units" dataField="1" compact="0" outline="0" multipleItemSelectionAllowed="1" showAll="0"/>
    <pivotField name="Other Income Units" dataField="1" compact="0" outline="0" multipleItemSelectionAllowed="1" showAll="0"/>
    <pivotField name="Counted Rental Units" compact="0" outline="0" multipleItemSelectionAllowed="1" showAll="0"/>
    <pivotField name="Counted Homeownership Units" compact="0" outline="0" multipleItemSelectionAllowed="1" showAll="0"/>
    <pivotField name="Total Units" compact="0" outline="0" multipleItemSelectionAllowed="1" showAll="0"/>
    <pivotField name="Latitude" compact="0" outline="0" multipleItemSelectionAllowed="1" showAll="0"/>
    <pivotField name="Longitude" compact="0" outline="0" multipleItemSelectionAllowed="1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2">
    <i>
      <x/>
    </i>
    <i t="grand">
      <x/>
    </i>
  </colItems>
  <dataFields count="4">
    <dataField name="求和项:All Low Income Units" fld="8" baseField="0" baseItem="0"/>
    <dataField name="求和项:Moderate Income Units" fld="10" baseField="0" baseItem="0"/>
    <dataField name="求和项:Middle Income Units" fld="11" baseField="0" baseItem="0"/>
    <dataField name="求和项:Other Income Units" fld="12" baseField="0" baseItem="0"/>
  </dataFields>
  <formats count="1">
    <format dxfId="1">
      <pivotArea outline="0" fieldPosition="0">
        <references count="1">
          <reference field="4294967294" count="1" selected="0">
            <x v="0"/>
          </reference>
        </references>
      </pivotArea>
    </format>
  </formats>
  <chartFormats count="3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33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7" format="34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7" format="35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7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7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7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7" format="14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27" format="15">
      <pivotArea type="data" outline="0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chartFormat>
    <chartFormat chart="27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27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7" format="18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7" format="19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7" format="20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</chartFormat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" cacheId="5" applyNumberFormats="0" applyBorderFormats="0" applyFontFormats="0" applyPatternFormats="0" applyAlignmentFormats="0" applyWidthHeightFormats="0" dataCaption="" updatedVersion="6" compact="0" compactData="0" chartFormat="37">
  <location ref="A3:D10" firstHeaderRow="1" firstDataRow="2" firstDataCol="1"/>
  <pivotFields count="18">
    <pivotField name="Borough" axis="axisRow" compact="0" outline="0" multipleItemSelectionAllowed="1" showAll="0">
      <items count="6">
        <item x="3"/>
        <item x="1"/>
        <item x="4"/>
        <item x="0"/>
        <item x="2"/>
        <item t="default"/>
      </items>
    </pivotField>
    <pivotField name="Reporting Construction Type" axis="axisCol" compact="0" outline="0" multipleItemSelectionAllowed="1" showAll="0">
      <items count="3">
        <item x="1"/>
        <item x="0"/>
        <item t="default"/>
      </items>
    </pivotField>
    <pivotField name="Completion" compact="0" outline="0" multipleItemSelectionAllowed="1" showAll="0"/>
    <pivotField name="Completion Date" compact="0" outline="0" multipleItemSelectionAllowed="1" showAll="0"/>
    <pivotField compact="0" outline="0" showAll="0" includeNewItemsInFilter="1"/>
    <pivotField name="Extremely Low Income Units" compact="0" outline="0" multipleItemSelectionAllowed="1" showAll="0"/>
    <pivotField name="Very Low Income Units" compact="0" outline="0" multipleItemSelectionAllowed="1" showAll="0"/>
    <pivotField name="Low Income Units" compact="0" outline="0" multipleItemSelectionAllowed="1" showAll="0"/>
    <pivotField name="All Low Income Units" compact="0" outline="0" multipleItemSelectionAllowed="1" showAll="0"/>
    <pivotField name="All Low Income Units Pre" compact="0" outline="0" multipleItemSelectionAllowed="1" showAll="0"/>
    <pivotField name="Moderate Income Units" compact="0" outline="0" multipleItemSelectionAllowed="1" showAll="0"/>
    <pivotField name="Middle Income Units" compact="0" outline="0" multipleItemSelectionAllowed="1" showAll="0"/>
    <pivotField name="Other Income Units" compact="0" outline="0" multipleItemSelectionAllowed="1" showAll="0"/>
    <pivotField name="Counted Rental Units" compact="0" outline="0" multipleItemSelectionAllowed="1" showAll="0"/>
    <pivotField name="Counted Homeownership Units" compact="0" outline="0" multipleItemSelectionAllowed="1" showAll="0"/>
    <pivotField name="Total Units" dataField="1" compact="0" outline="0" multipleItemSelectionAllowed="1" showAll="0"/>
    <pivotField name="Latitude" compact="0" outline="0" multipleItemSelectionAllowed="1" showAll="0"/>
    <pivotField name="Longitude" compact="0" outline="0" multipleItemSelectionAllowe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求和项:Total Units" fld="15" baseField="0" baseItem="0"/>
  </dataFields>
  <chartFormats count="12">
    <chartFormat chart="29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9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29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29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29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29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29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9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29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29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29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29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</chartFormat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864"/>
  <sheetViews>
    <sheetView tabSelected="1" zoomScale="70" zoomScaleNormal="70" workbookViewId="0">
      <selection activeCell="E13" sqref="E13"/>
    </sheetView>
  </sheetViews>
  <sheetFormatPr defaultColWidth="14.41015625" defaultRowHeight="15.75" customHeight="1" x14ac:dyDescent="0.4"/>
  <cols>
    <col min="3" max="3" width="13" customWidth="1"/>
    <col min="4" max="4" width="24.87890625" customWidth="1"/>
    <col min="5" max="5" width="24.87890625" style="12" customWidth="1"/>
  </cols>
  <sheetData>
    <row r="1" spans="1:18" ht="12.7" x14ac:dyDescent="0.4">
      <c r="A1" s="1" t="s">
        <v>0</v>
      </c>
      <c r="B1" s="1" t="s">
        <v>11</v>
      </c>
      <c r="C1" s="1" t="s">
        <v>1</v>
      </c>
      <c r="D1" s="1" t="s">
        <v>14</v>
      </c>
      <c r="E1" s="11" t="s">
        <v>55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ht="12.7" x14ac:dyDescent="0.4">
      <c r="A2" s="1" t="s">
        <v>9</v>
      </c>
      <c r="B2" s="1" t="s">
        <v>13</v>
      </c>
      <c r="C2" s="1" t="s">
        <v>6</v>
      </c>
      <c r="D2" s="3">
        <v>41642</v>
      </c>
      <c r="E2" s="10">
        <v>2014.1</v>
      </c>
      <c r="F2" s="1">
        <v>0</v>
      </c>
      <c r="G2" s="1">
        <v>0</v>
      </c>
      <c r="H2" s="1">
        <v>0</v>
      </c>
      <c r="I2" s="1">
        <f t="shared" ref="I2:I65" si="0">F2+G2+H2</f>
        <v>0</v>
      </c>
      <c r="J2" s="1">
        <f t="shared" ref="J2:J65" si="1">I2/P2</f>
        <v>0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1</v>
      </c>
    </row>
    <row r="3" spans="1:18" ht="12.7" x14ac:dyDescent="0.4">
      <c r="A3" s="1" t="s">
        <v>7</v>
      </c>
      <c r="B3" s="1" t="s">
        <v>13</v>
      </c>
      <c r="C3" s="1" t="s">
        <v>6</v>
      </c>
      <c r="D3" s="3">
        <v>41646</v>
      </c>
      <c r="E3" s="10">
        <v>2014.1</v>
      </c>
      <c r="F3" s="1">
        <v>0</v>
      </c>
      <c r="G3" s="1">
        <v>0</v>
      </c>
      <c r="H3" s="1">
        <v>0</v>
      </c>
      <c r="I3" s="1">
        <f t="shared" si="0"/>
        <v>0</v>
      </c>
      <c r="J3" s="1">
        <f t="shared" si="1"/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1</v>
      </c>
    </row>
    <row r="4" spans="1:18" ht="12.7" x14ac:dyDescent="0.4">
      <c r="A4" s="1" t="s">
        <v>10</v>
      </c>
      <c r="B4" s="1" t="s">
        <v>12</v>
      </c>
      <c r="C4" s="1" t="s">
        <v>6</v>
      </c>
      <c r="D4" s="3">
        <v>41649</v>
      </c>
      <c r="E4" s="10">
        <v>2014.1</v>
      </c>
      <c r="F4" s="1">
        <v>0</v>
      </c>
      <c r="G4" s="1">
        <v>0</v>
      </c>
      <c r="H4" s="1">
        <v>1</v>
      </c>
      <c r="I4" s="1">
        <f t="shared" si="0"/>
        <v>1</v>
      </c>
      <c r="J4" s="1">
        <f t="shared" si="1"/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</row>
    <row r="5" spans="1:18" ht="12.7" x14ac:dyDescent="0.4">
      <c r="A5" s="1" t="s">
        <v>10</v>
      </c>
      <c r="B5" s="1" t="s">
        <v>13</v>
      </c>
      <c r="C5" s="1" t="s">
        <v>6</v>
      </c>
      <c r="D5" s="3">
        <v>41649</v>
      </c>
      <c r="E5" s="10">
        <v>2014.1</v>
      </c>
      <c r="F5" s="1">
        <v>0</v>
      </c>
      <c r="G5" s="1">
        <v>0</v>
      </c>
      <c r="H5" s="1">
        <v>0</v>
      </c>
      <c r="I5" s="1">
        <f t="shared" si="0"/>
        <v>0</v>
      </c>
      <c r="J5" s="1">
        <f t="shared" si="1"/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</row>
    <row r="6" spans="1:18" ht="12.7" x14ac:dyDescent="0.4">
      <c r="A6" s="1" t="s">
        <v>7</v>
      </c>
      <c r="B6" s="1" t="s">
        <v>13</v>
      </c>
      <c r="C6" s="1" t="s">
        <v>6</v>
      </c>
      <c r="D6" s="3">
        <v>41653</v>
      </c>
      <c r="E6" s="10">
        <v>2014.1</v>
      </c>
      <c r="F6" s="1">
        <v>0</v>
      </c>
      <c r="G6" s="1">
        <v>0</v>
      </c>
      <c r="H6" s="1">
        <v>0</v>
      </c>
      <c r="I6" s="1">
        <f t="shared" si="0"/>
        <v>0</v>
      </c>
      <c r="J6" s="1">
        <f t="shared" si="1"/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1</v>
      </c>
    </row>
    <row r="7" spans="1:18" ht="12.7" x14ac:dyDescent="0.4">
      <c r="A7" s="1" t="s">
        <v>4</v>
      </c>
      <c r="B7" s="1" t="s">
        <v>12</v>
      </c>
      <c r="C7" s="1" t="s">
        <v>6</v>
      </c>
      <c r="D7" s="3">
        <v>41654</v>
      </c>
      <c r="E7" s="10">
        <v>2014.1</v>
      </c>
      <c r="F7" s="1">
        <v>0</v>
      </c>
      <c r="G7" s="1">
        <v>0</v>
      </c>
      <c r="H7" s="1">
        <v>1</v>
      </c>
      <c r="I7" s="1">
        <f t="shared" si="0"/>
        <v>1</v>
      </c>
      <c r="J7" s="1">
        <f t="shared" si="1"/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</row>
    <row r="8" spans="1:18" ht="12.7" x14ac:dyDescent="0.4">
      <c r="A8" s="1" t="s">
        <v>10</v>
      </c>
      <c r="B8" s="1" t="s">
        <v>12</v>
      </c>
      <c r="C8" s="1" t="s">
        <v>6</v>
      </c>
      <c r="D8" s="3">
        <v>41656</v>
      </c>
      <c r="E8" s="10">
        <v>2014.1</v>
      </c>
      <c r="F8" s="1">
        <v>0</v>
      </c>
      <c r="G8" s="1">
        <v>0</v>
      </c>
      <c r="H8" s="1">
        <v>1</v>
      </c>
      <c r="I8" s="1">
        <f t="shared" si="0"/>
        <v>1</v>
      </c>
      <c r="J8" s="1">
        <f t="shared" si="1"/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</row>
    <row r="9" spans="1:18" ht="12.7" x14ac:dyDescent="0.4">
      <c r="A9" s="1" t="s">
        <v>7</v>
      </c>
      <c r="B9" s="1" t="s">
        <v>13</v>
      </c>
      <c r="C9" s="1" t="s">
        <v>6</v>
      </c>
      <c r="D9" s="3">
        <v>41656</v>
      </c>
      <c r="E9" s="10">
        <v>2014.1</v>
      </c>
      <c r="F9" s="1">
        <v>0</v>
      </c>
      <c r="G9" s="1">
        <v>0</v>
      </c>
      <c r="H9" s="1">
        <v>0</v>
      </c>
      <c r="I9" s="1">
        <f t="shared" si="0"/>
        <v>0</v>
      </c>
      <c r="J9" s="1">
        <f t="shared" si="1"/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1</v>
      </c>
    </row>
    <row r="10" spans="1:18" ht="12.7" x14ac:dyDescent="0.4">
      <c r="A10" s="1" t="s">
        <v>10</v>
      </c>
      <c r="B10" s="1" t="s">
        <v>13</v>
      </c>
      <c r="C10" s="1" t="s">
        <v>6</v>
      </c>
      <c r="D10" s="3">
        <v>41660</v>
      </c>
      <c r="E10" s="10">
        <v>2014.1</v>
      </c>
      <c r="F10" s="1">
        <v>0</v>
      </c>
      <c r="G10" s="1">
        <v>0</v>
      </c>
      <c r="H10" s="1">
        <v>0</v>
      </c>
      <c r="I10" s="1">
        <f t="shared" si="0"/>
        <v>0</v>
      </c>
      <c r="J10" s="1">
        <f t="shared" si="1"/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</row>
    <row r="11" spans="1:18" ht="12.7" x14ac:dyDescent="0.4">
      <c r="A11" s="1" t="s">
        <v>8</v>
      </c>
      <c r="B11" s="1" t="s">
        <v>13</v>
      </c>
      <c r="C11" s="1" t="s">
        <v>6</v>
      </c>
      <c r="D11" s="3">
        <v>41660</v>
      </c>
      <c r="E11" s="10">
        <v>2014.1</v>
      </c>
      <c r="F11" s="1">
        <v>0</v>
      </c>
      <c r="G11" s="1">
        <v>0</v>
      </c>
      <c r="H11" s="1">
        <v>0</v>
      </c>
      <c r="I11" s="1">
        <f t="shared" si="0"/>
        <v>0</v>
      </c>
      <c r="J11" s="1">
        <f t="shared" si="1"/>
        <v>0</v>
      </c>
      <c r="K11" s="1">
        <v>10</v>
      </c>
      <c r="L11" s="1">
        <v>0</v>
      </c>
      <c r="M11" s="1">
        <v>0</v>
      </c>
      <c r="N11" s="1">
        <v>10</v>
      </c>
      <c r="O11" s="1">
        <v>0</v>
      </c>
      <c r="P11" s="1">
        <v>10</v>
      </c>
    </row>
    <row r="12" spans="1:18" ht="12.7" x14ac:dyDescent="0.4">
      <c r="A12" s="1" t="s">
        <v>4</v>
      </c>
      <c r="B12" s="1" t="s">
        <v>12</v>
      </c>
      <c r="C12" s="1" t="s">
        <v>6</v>
      </c>
      <c r="D12" s="3">
        <v>41661</v>
      </c>
      <c r="E12" s="10">
        <v>2014.1</v>
      </c>
      <c r="F12" s="1">
        <v>0</v>
      </c>
      <c r="G12" s="1">
        <v>0</v>
      </c>
      <c r="H12" s="1">
        <v>1</v>
      </c>
      <c r="I12" s="1">
        <f t="shared" si="0"/>
        <v>1</v>
      </c>
      <c r="J12" s="1">
        <f t="shared" si="1"/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</row>
    <row r="13" spans="1:18" ht="12.7" x14ac:dyDescent="0.4">
      <c r="A13" s="1" t="s">
        <v>9</v>
      </c>
      <c r="B13" s="1" t="s">
        <v>12</v>
      </c>
      <c r="C13" s="1" t="s">
        <v>6</v>
      </c>
      <c r="D13" s="3">
        <v>41661</v>
      </c>
      <c r="E13" s="10">
        <v>2014.1</v>
      </c>
      <c r="F13" s="1">
        <v>0</v>
      </c>
      <c r="G13" s="1">
        <v>1</v>
      </c>
      <c r="H13" s="1">
        <v>0</v>
      </c>
      <c r="I13" s="1">
        <f t="shared" si="0"/>
        <v>1</v>
      </c>
      <c r="J13" s="1">
        <f t="shared" si="1"/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</row>
    <row r="14" spans="1:18" ht="12.7" x14ac:dyDescent="0.4">
      <c r="A14" s="1" t="s">
        <v>9</v>
      </c>
      <c r="B14" s="1" t="s">
        <v>12</v>
      </c>
      <c r="C14" s="1" t="s">
        <v>6</v>
      </c>
      <c r="D14" s="3">
        <v>41661</v>
      </c>
      <c r="E14" s="10">
        <v>2014.1</v>
      </c>
      <c r="F14" s="1">
        <v>0</v>
      </c>
      <c r="G14" s="1">
        <v>0</v>
      </c>
      <c r="H14" s="1">
        <v>1</v>
      </c>
      <c r="I14" s="1">
        <f t="shared" si="0"/>
        <v>1</v>
      </c>
      <c r="J14" s="1">
        <f t="shared" si="1"/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</row>
    <row r="15" spans="1:18" ht="12.7" x14ac:dyDescent="0.4">
      <c r="A15" s="1" t="s">
        <v>10</v>
      </c>
      <c r="B15" s="1" t="s">
        <v>12</v>
      </c>
      <c r="C15" s="1" t="s">
        <v>6</v>
      </c>
      <c r="D15" s="3">
        <v>41661</v>
      </c>
      <c r="E15" s="10">
        <v>2014.1</v>
      </c>
      <c r="F15" s="1">
        <v>0</v>
      </c>
      <c r="G15" s="1">
        <v>0</v>
      </c>
      <c r="H15" s="1">
        <v>1</v>
      </c>
      <c r="I15" s="1">
        <f t="shared" si="0"/>
        <v>1</v>
      </c>
      <c r="J15" s="1">
        <f t="shared" si="1"/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</row>
    <row r="16" spans="1:18" ht="12.7" x14ac:dyDescent="0.4">
      <c r="A16" s="1" t="s">
        <v>4</v>
      </c>
      <c r="B16" s="1" t="s">
        <v>13</v>
      </c>
      <c r="C16" s="1" t="s">
        <v>6</v>
      </c>
      <c r="D16" s="3">
        <v>41661</v>
      </c>
      <c r="E16" s="10">
        <v>2014.1</v>
      </c>
      <c r="F16" s="1">
        <v>0</v>
      </c>
      <c r="G16" s="1">
        <v>0</v>
      </c>
      <c r="H16" s="1">
        <v>0</v>
      </c>
      <c r="I16" s="1">
        <f t="shared" si="0"/>
        <v>0</v>
      </c>
      <c r="J16" s="1">
        <f t="shared" si="1"/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</row>
    <row r="17" spans="1:16" ht="12.7" x14ac:dyDescent="0.4">
      <c r="A17" s="1" t="s">
        <v>10</v>
      </c>
      <c r="B17" s="1" t="s">
        <v>12</v>
      </c>
      <c r="C17" s="1" t="s">
        <v>6</v>
      </c>
      <c r="D17" s="3">
        <v>41666</v>
      </c>
      <c r="E17" s="10">
        <v>2014.1</v>
      </c>
      <c r="F17" s="1">
        <v>0</v>
      </c>
      <c r="G17" s="1">
        <v>0</v>
      </c>
      <c r="H17" s="1">
        <v>1</v>
      </c>
      <c r="I17" s="1">
        <f t="shared" si="0"/>
        <v>1</v>
      </c>
      <c r="J17" s="1">
        <f t="shared" si="1"/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</row>
    <row r="18" spans="1:16" ht="12.7" x14ac:dyDescent="0.4">
      <c r="A18" s="1" t="s">
        <v>9</v>
      </c>
      <c r="B18" s="1" t="s">
        <v>12</v>
      </c>
      <c r="C18" s="1" t="s">
        <v>6</v>
      </c>
      <c r="D18" s="3">
        <v>41667</v>
      </c>
      <c r="E18" s="10">
        <v>2014.1</v>
      </c>
      <c r="F18" s="1">
        <v>0</v>
      </c>
      <c r="G18" s="1">
        <v>0</v>
      </c>
      <c r="H18" s="1">
        <v>1</v>
      </c>
      <c r="I18" s="1">
        <f t="shared" si="0"/>
        <v>1</v>
      </c>
      <c r="J18" s="1">
        <f t="shared" si="1"/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</row>
    <row r="19" spans="1:16" ht="12.7" x14ac:dyDescent="0.4">
      <c r="A19" s="1" t="s">
        <v>9</v>
      </c>
      <c r="B19" s="1" t="s">
        <v>12</v>
      </c>
      <c r="C19" s="1" t="s">
        <v>6</v>
      </c>
      <c r="D19" s="3">
        <v>41667</v>
      </c>
      <c r="E19" s="10">
        <v>2014.1</v>
      </c>
      <c r="F19" s="1">
        <v>0</v>
      </c>
      <c r="G19" s="1">
        <v>0</v>
      </c>
      <c r="H19" s="1">
        <v>1</v>
      </c>
      <c r="I19" s="1">
        <f t="shared" si="0"/>
        <v>1</v>
      </c>
      <c r="J19" s="1">
        <f t="shared" si="1"/>
        <v>1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</row>
    <row r="20" spans="1:16" ht="12.7" x14ac:dyDescent="0.4">
      <c r="A20" s="1" t="s">
        <v>10</v>
      </c>
      <c r="B20" s="1" t="s">
        <v>12</v>
      </c>
      <c r="C20" s="1" t="s">
        <v>6</v>
      </c>
      <c r="D20" s="3">
        <v>41667</v>
      </c>
      <c r="E20" s="10">
        <v>2014.1</v>
      </c>
      <c r="F20" s="1">
        <v>0</v>
      </c>
      <c r="G20" s="1">
        <v>0</v>
      </c>
      <c r="H20" s="1">
        <v>1</v>
      </c>
      <c r="I20" s="1">
        <f t="shared" si="0"/>
        <v>1</v>
      </c>
      <c r="J20" s="1">
        <f t="shared" si="1"/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</row>
    <row r="21" spans="1:16" ht="12.7" x14ac:dyDescent="0.4">
      <c r="A21" s="1" t="s">
        <v>10</v>
      </c>
      <c r="B21" s="1" t="s">
        <v>12</v>
      </c>
      <c r="C21" s="1" t="s">
        <v>6</v>
      </c>
      <c r="D21" s="3">
        <v>41668</v>
      </c>
      <c r="E21" s="10">
        <v>2014.1</v>
      </c>
      <c r="F21" s="1">
        <v>0</v>
      </c>
      <c r="G21" s="1">
        <v>0</v>
      </c>
      <c r="H21" s="1">
        <v>1</v>
      </c>
      <c r="I21" s="1">
        <f t="shared" si="0"/>
        <v>1</v>
      </c>
      <c r="J21" s="1">
        <f t="shared" si="1"/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</row>
    <row r="22" spans="1:16" ht="12.7" x14ac:dyDescent="0.4">
      <c r="A22" s="1" t="s">
        <v>7</v>
      </c>
      <c r="B22" s="1" t="s">
        <v>13</v>
      </c>
      <c r="C22" s="1" t="s">
        <v>6</v>
      </c>
      <c r="D22" s="3">
        <v>41669</v>
      </c>
      <c r="E22" s="10">
        <v>2014.1</v>
      </c>
      <c r="F22" s="1">
        <v>0</v>
      </c>
      <c r="G22" s="1">
        <v>0</v>
      </c>
      <c r="H22" s="1">
        <v>0</v>
      </c>
      <c r="I22" s="1">
        <f t="shared" si="0"/>
        <v>0</v>
      </c>
      <c r="J22" s="1">
        <f t="shared" si="1"/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1</v>
      </c>
    </row>
    <row r="23" spans="1:16" ht="12.7" x14ac:dyDescent="0.4">
      <c r="A23" s="1" t="s">
        <v>7</v>
      </c>
      <c r="B23" s="1" t="s">
        <v>13</v>
      </c>
      <c r="C23" s="1" t="s">
        <v>6</v>
      </c>
      <c r="D23" s="3">
        <v>41669</v>
      </c>
      <c r="E23" s="10">
        <v>2014.1</v>
      </c>
      <c r="F23" s="1">
        <v>0</v>
      </c>
      <c r="G23" s="1">
        <v>0</v>
      </c>
      <c r="H23" s="1">
        <v>0</v>
      </c>
      <c r="I23" s="1">
        <f t="shared" si="0"/>
        <v>0</v>
      </c>
      <c r="J23" s="1">
        <f t="shared" si="1"/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</row>
    <row r="24" spans="1:16" ht="12.7" x14ac:dyDescent="0.4">
      <c r="A24" s="1" t="s">
        <v>10</v>
      </c>
      <c r="B24" s="1" t="s">
        <v>13</v>
      </c>
      <c r="C24" s="1" t="s">
        <v>6</v>
      </c>
      <c r="D24" s="3">
        <v>41669</v>
      </c>
      <c r="E24" s="10">
        <v>2014.1</v>
      </c>
      <c r="F24" s="1">
        <v>0</v>
      </c>
      <c r="G24" s="1">
        <v>0</v>
      </c>
      <c r="H24" s="1">
        <v>0</v>
      </c>
      <c r="I24" s="1">
        <f t="shared" si="0"/>
        <v>0</v>
      </c>
      <c r="J24" s="1">
        <f t="shared" si="1"/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</row>
    <row r="25" spans="1:16" ht="12.7" x14ac:dyDescent="0.4">
      <c r="A25" s="1" t="s">
        <v>9</v>
      </c>
      <c r="B25" s="1" t="s">
        <v>12</v>
      </c>
      <c r="C25" s="1" t="s">
        <v>6</v>
      </c>
      <c r="D25" s="3">
        <v>41670</v>
      </c>
      <c r="E25" s="10">
        <v>2014.1</v>
      </c>
      <c r="F25" s="1">
        <v>0</v>
      </c>
      <c r="G25" s="1">
        <v>0</v>
      </c>
      <c r="H25" s="1">
        <v>1</v>
      </c>
      <c r="I25" s="1">
        <f t="shared" si="0"/>
        <v>1</v>
      </c>
      <c r="J25" s="1">
        <f t="shared" si="1"/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</row>
    <row r="26" spans="1:16" ht="12.7" x14ac:dyDescent="0.4">
      <c r="A26" s="1" t="s">
        <v>7</v>
      </c>
      <c r="B26" s="1" t="s">
        <v>12</v>
      </c>
      <c r="C26" s="1" t="s">
        <v>6</v>
      </c>
      <c r="D26" s="3">
        <v>41676</v>
      </c>
      <c r="E26" s="10">
        <v>2014.2</v>
      </c>
      <c r="F26" s="1">
        <v>0</v>
      </c>
      <c r="G26" s="1">
        <v>0</v>
      </c>
      <c r="H26" s="1">
        <v>1</v>
      </c>
      <c r="I26" s="1">
        <f t="shared" si="0"/>
        <v>1</v>
      </c>
      <c r="J26" s="1">
        <f t="shared" si="1"/>
        <v>1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</row>
    <row r="27" spans="1:16" ht="12.7" x14ac:dyDescent="0.4">
      <c r="A27" s="1" t="s">
        <v>9</v>
      </c>
      <c r="B27" s="1" t="s">
        <v>12</v>
      </c>
      <c r="C27" s="1" t="s">
        <v>6</v>
      </c>
      <c r="D27" s="3">
        <v>41676</v>
      </c>
      <c r="E27" s="10">
        <v>2014.2</v>
      </c>
      <c r="F27" s="1">
        <v>0</v>
      </c>
      <c r="G27" s="1">
        <v>0</v>
      </c>
      <c r="H27" s="1">
        <v>1</v>
      </c>
      <c r="I27" s="1">
        <f t="shared" si="0"/>
        <v>1</v>
      </c>
      <c r="J27" s="1">
        <f t="shared" si="1"/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</row>
    <row r="28" spans="1:16" ht="12.7" x14ac:dyDescent="0.4">
      <c r="A28" s="1" t="s">
        <v>7</v>
      </c>
      <c r="B28" s="1" t="s">
        <v>13</v>
      </c>
      <c r="C28" s="1" t="s">
        <v>6</v>
      </c>
      <c r="D28" s="3">
        <v>41676</v>
      </c>
      <c r="E28" s="10">
        <v>2014.2</v>
      </c>
      <c r="F28" s="1">
        <v>0</v>
      </c>
      <c r="G28" s="1">
        <v>0</v>
      </c>
      <c r="H28" s="1">
        <v>0</v>
      </c>
      <c r="I28" s="1">
        <f t="shared" si="0"/>
        <v>0</v>
      </c>
      <c r="J28" s="1">
        <f t="shared" si="1"/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1</v>
      </c>
    </row>
    <row r="29" spans="1:16" ht="12.7" x14ac:dyDescent="0.4">
      <c r="A29" s="1" t="s">
        <v>7</v>
      </c>
      <c r="B29" s="1" t="s">
        <v>13</v>
      </c>
      <c r="C29" s="1" t="s">
        <v>6</v>
      </c>
      <c r="D29" s="3">
        <v>41676</v>
      </c>
      <c r="E29" s="10">
        <v>2014.2</v>
      </c>
      <c r="F29" s="1">
        <v>0</v>
      </c>
      <c r="G29" s="1">
        <v>0</v>
      </c>
      <c r="H29" s="1">
        <v>0</v>
      </c>
      <c r="I29" s="1">
        <f t="shared" si="0"/>
        <v>0</v>
      </c>
      <c r="J29" s="1">
        <f t="shared" si="1"/>
        <v>0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</row>
    <row r="30" spans="1:16" ht="12.7" x14ac:dyDescent="0.4">
      <c r="A30" s="1" t="s">
        <v>4</v>
      </c>
      <c r="B30" s="1" t="s">
        <v>12</v>
      </c>
      <c r="C30" s="1" t="s">
        <v>6</v>
      </c>
      <c r="D30" s="3">
        <v>41677</v>
      </c>
      <c r="E30" s="10">
        <v>2014.2</v>
      </c>
      <c r="F30" s="1">
        <v>0</v>
      </c>
      <c r="G30" s="1">
        <v>0</v>
      </c>
      <c r="H30" s="1">
        <v>1</v>
      </c>
      <c r="I30" s="1">
        <f t="shared" si="0"/>
        <v>1</v>
      </c>
      <c r="J30" s="1">
        <f t="shared" si="1"/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</row>
    <row r="31" spans="1:16" ht="12.7" x14ac:dyDescent="0.4">
      <c r="A31" s="1" t="s">
        <v>9</v>
      </c>
      <c r="B31" s="1" t="s">
        <v>12</v>
      </c>
      <c r="C31" s="1" t="s">
        <v>6</v>
      </c>
      <c r="D31" s="3">
        <v>41680</v>
      </c>
      <c r="E31" s="10">
        <v>2014.2</v>
      </c>
      <c r="F31" s="1">
        <v>0</v>
      </c>
      <c r="G31" s="1">
        <v>0</v>
      </c>
      <c r="H31" s="1">
        <v>1</v>
      </c>
      <c r="I31" s="1">
        <f t="shared" si="0"/>
        <v>1</v>
      </c>
      <c r="J31" s="1">
        <f t="shared" si="1"/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</row>
    <row r="32" spans="1:16" ht="12.7" x14ac:dyDescent="0.4">
      <c r="A32" s="1" t="s">
        <v>9</v>
      </c>
      <c r="B32" s="1" t="s">
        <v>12</v>
      </c>
      <c r="C32" s="1" t="s">
        <v>6</v>
      </c>
      <c r="D32" s="3">
        <v>41681</v>
      </c>
      <c r="E32" s="10">
        <v>2014.2</v>
      </c>
      <c r="F32" s="1">
        <v>0</v>
      </c>
      <c r="G32" s="1">
        <v>0</v>
      </c>
      <c r="H32" s="1">
        <v>1</v>
      </c>
      <c r="I32" s="1">
        <f t="shared" si="0"/>
        <v>1</v>
      </c>
      <c r="J32" s="1">
        <f t="shared" si="1"/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</row>
    <row r="33" spans="1:16" ht="12.7" x14ac:dyDescent="0.4">
      <c r="A33" s="1" t="s">
        <v>9</v>
      </c>
      <c r="B33" s="1" t="s">
        <v>12</v>
      </c>
      <c r="C33" s="1" t="s">
        <v>6</v>
      </c>
      <c r="D33" s="3">
        <v>41681</v>
      </c>
      <c r="E33" s="10">
        <v>2014.2</v>
      </c>
      <c r="F33" s="1">
        <v>0</v>
      </c>
      <c r="G33" s="1">
        <v>0</v>
      </c>
      <c r="H33" s="1">
        <v>1</v>
      </c>
      <c r="I33" s="1">
        <f t="shared" si="0"/>
        <v>1</v>
      </c>
      <c r="J33" s="1">
        <f t="shared" si="1"/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</row>
    <row r="34" spans="1:16" ht="12.7" x14ac:dyDescent="0.4">
      <c r="A34" s="1" t="s">
        <v>8</v>
      </c>
      <c r="B34" s="1" t="s">
        <v>13</v>
      </c>
      <c r="C34" s="1" t="s">
        <v>6</v>
      </c>
      <c r="D34" s="3">
        <v>41681</v>
      </c>
      <c r="E34" s="10">
        <v>2014.2</v>
      </c>
      <c r="F34" s="1">
        <v>0</v>
      </c>
      <c r="G34" s="1">
        <v>0</v>
      </c>
      <c r="H34" s="1">
        <v>95</v>
      </c>
      <c r="I34" s="1">
        <f t="shared" si="0"/>
        <v>95</v>
      </c>
      <c r="J34" s="1">
        <f t="shared" si="1"/>
        <v>0.29968454258675081</v>
      </c>
      <c r="K34" s="1">
        <v>0</v>
      </c>
      <c r="L34" s="1">
        <v>222</v>
      </c>
      <c r="M34" s="1">
        <v>0</v>
      </c>
      <c r="N34" s="1">
        <v>317</v>
      </c>
      <c r="O34" s="1">
        <v>0</v>
      </c>
      <c r="P34" s="1">
        <v>317</v>
      </c>
    </row>
    <row r="35" spans="1:16" ht="12.7" x14ac:dyDescent="0.4">
      <c r="A35" s="1" t="s">
        <v>10</v>
      </c>
      <c r="B35" s="1" t="s">
        <v>12</v>
      </c>
      <c r="C35" s="1" t="s">
        <v>6</v>
      </c>
      <c r="D35" s="3">
        <v>41682</v>
      </c>
      <c r="E35" s="10">
        <v>2014.2</v>
      </c>
      <c r="F35" s="1">
        <v>0</v>
      </c>
      <c r="G35" s="1">
        <v>0</v>
      </c>
      <c r="H35" s="1">
        <v>1</v>
      </c>
      <c r="I35" s="1">
        <f t="shared" si="0"/>
        <v>1</v>
      </c>
      <c r="J35" s="1">
        <f t="shared" si="1"/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</row>
    <row r="36" spans="1:16" ht="12.7" x14ac:dyDescent="0.4">
      <c r="A36" s="1" t="s">
        <v>7</v>
      </c>
      <c r="B36" s="1" t="s">
        <v>12</v>
      </c>
      <c r="C36" s="1" t="s">
        <v>6</v>
      </c>
      <c r="D36" s="3">
        <v>41683</v>
      </c>
      <c r="E36" s="10">
        <v>2014.2</v>
      </c>
      <c r="F36" s="1">
        <v>0</v>
      </c>
      <c r="G36" s="1">
        <v>0</v>
      </c>
      <c r="H36" s="1">
        <v>1</v>
      </c>
      <c r="I36" s="1">
        <f t="shared" si="0"/>
        <v>1</v>
      </c>
      <c r="J36" s="1">
        <f t="shared" si="1"/>
        <v>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</row>
    <row r="37" spans="1:16" ht="12.7" x14ac:dyDescent="0.4">
      <c r="A37" s="1" t="s">
        <v>10</v>
      </c>
      <c r="B37" s="1" t="s">
        <v>12</v>
      </c>
      <c r="C37" s="1" t="s">
        <v>6</v>
      </c>
      <c r="D37" s="3">
        <v>41688</v>
      </c>
      <c r="E37" s="10">
        <v>2014.2</v>
      </c>
      <c r="F37" s="1">
        <v>0</v>
      </c>
      <c r="G37" s="1">
        <v>0</v>
      </c>
      <c r="H37" s="1">
        <v>1</v>
      </c>
      <c r="I37" s="1">
        <f t="shared" si="0"/>
        <v>1</v>
      </c>
      <c r="J37" s="1">
        <f t="shared" si="1"/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</row>
    <row r="38" spans="1:16" ht="12.7" x14ac:dyDescent="0.4">
      <c r="A38" s="1" t="s">
        <v>4</v>
      </c>
      <c r="B38" s="1" t="s">
        <v>12</v>
      </c>
      <c r="C38" s="1" t="s">
        <v>6</v>
      </c>
      <c r="D38" s="3">
        <v>41689</v>
      </c>
      <c r="E38" s="10">
        <v>2014.2</v>
      </c>
      <c r="F38" s="1">
        <v>0</v>
      </c>
      <c r="G38" s="1">
        <v>0</v>
      </c>
      <c r="H38" s="1">
        <v>1</v>
      </c>
      <c r="I38" s="1">
        <f t="shared" si="0"/>
        <v>1</v>
      </c>
      <c r="J38" s="1">
        <f t="shared" si="1"/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</row>
    <row r="39" spans="1:16" ht="12.7" x14ac:dyDescent="0.4">
      <c r="A39" s="1" t="s">
        <v>7</v>
      </c>
      <c r="B39" s="1" t="s">
        <v>13</v>
      </c>
      <c r="C39" s="1" t="s">
        <v>6</v>
      </c>
      <c r="D39" s="3">
        <v>41690</v>
      </c>
      <c r="E39" s="10">
        <v>2014.2</v>
      </c>
      <c r="F39" s="1">
        <v>0</v>
      </c>
      <c r="G39" s="1">
        <v>0</v>
      </c>
      <c r="H39" s="1">
        <v>0</v>
      </c>
      <c r="I39" s="1">
        <f t="shared" si="0"/>
        <v>0</v>
      </c>
      <c r="J39" s="1">
        <f t="shared" si="1"/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</row>
    <row r="40" spans="1:16" ht="12.7" x14ac:dyDescent="0.4">
      <c r="A40" s="1" t="s">
        <v>4</v>
      </c>
      <c r="B40" s="1" t="s">
        <v>12</v>
      </c>
      <c r="C40" s="1" t="s">
        <v>6</v>
      </c>
      <c r="D40" s="3">
        <v>41691</v>
      </c>
      <c r="E40" s="10">
        <v>2014.2</v>
      </c>
      <c r="F40" s="1">
        <v>0</v>
      </c>
      <c r="G40" s="1">
        <v>0</v>
      </c>
      <c r="H40" s="1">
        <v>1</v>
      </c>
      <c r="I40" s="1">
        <f t="shared" si="0"/>
        <v>1</v>
      </c>
      <c r="J40" s="1">
        <f t="shared" si="1"/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</row>
    <row r="41" spans="1:16" ht="12.7" x14ac:dyDescent="0.4">
      <c r="A41" s="1" t="s">
        <v>7</v>
      </c>
      <c r="B41" s="1" t="s">
        <v>12</v>
      </c>
      <c r="C41" s="1" t="s">
        <v>6</v>
      </c>
      <c r="D41" s="3">
        <v>41695</v>
      </c>
      <c r="E41" s="10">
        <v>2014.2</v>
      </c>
      <c r="F41" s="1">
        <v>0</v>
      </c>
      <c r="G41" s="1">
        <v>0</v>
      </c>
      <c r="H41" s="1">
        <v>1</v>
      </c>
      <c r="I41" s="1">
        <f t="shared" si="0"/>
        <v>1</v>
      </c>
      <c r="J41" s="1">
        <f t="shared" si="1"/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</row>
    <row r="42" spans="1:16" ht="12.7" x14ac:dyDescent="0.4">
      <c r="A42" s="1" t="s">
        <v>10</v>
      </c>
      <c r="B42" s="1" t="s">
        <v>13</v>
      </c>
      <c r="C42" s="1" t="s">
        <v>6</v>
      </c>
      <c r="D42" s="3">
        <v>41695</v>
      </c>
      <c r="E42" s="10">
        <v>2014.2</v>
      </c>
      <c r="F42" s="1">
        <v>0</v>
      </c>
      <c r="G42" s="1">
        <v>0</v>
      </c>
      <c r="H42" s="1">
        <v>0</v>
      </c>
      <c r="I42" s="1">
        <f t="shared" si="0"/>
        <v>0</v>
      </c>
      <c r="J42" s="1">
        <f t="shared" si="1"/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1</v>
      </c>
    </row>
    <row r="43" spans="1:16" ht="12.7" x14ac:dyDescent="0.4">
      <c r="A43" s="1" t="s">
        <v>10</v>
      </c>
      <c r="B43" s="1" t="s">
        <v>13</v>
      </c>
      <c r="C43" s="1" t="s">
        <v>6</v>
      </c>
      <c r="D43" s="3">
        <v>41695</v>
      </c>
      <c r="E43" s="10">
        <v>2014.2</v>
      </c>
      <c r="F43" s="1">
        <v>0</v>
      </c>
      <c r="G43" s="1">
        <v>0</v>
      </c>
      <c r="H43" s="1">
        <v>0</v>
      </c>
      <c r="I43" s="1">
        <f t="shared" si="0"/>
        <v>0</v>
      </c>
      <c r="J43" s="1">
        <f t="shared" si="1"/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1</v>
      </c>
    </row>
    <row r="44" spans="1:16" ht="12.7" x14ac:dyDescent="0.4">
      <c r="A44" s="1" t="s">
        <v>4</v>
      </c>
      <c r="B44" s="1" t="s">
        <v>12</v>
      </c>
      <c r="C44" s="1" t="s">
        <v>6</v>
      </c>
      <c r="D44" s="3">
        <v>41696</v>
      </c>
      <c r="E44" s="10">
        <v>2014.2</v>
      </c>
      <c r="F44" s="1">
        <v>0</v>
      </c>
      <c r="G44" s="1">
        <v>0</v>
      </c>
      <c r="H44" s="1">
        <v>1</v>
      </c>
      <c r="I44" s="1">
        <f t="shared" si="0"/>
        <v>1</v>
      </c>
      <c r="J44" s="1">
        <f t="shared" si="1"/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</row>
    <row r="45" spans="1:16" ht="12.7" x14ac:dyDescent="0.4">
      <c r="A45" s="1" t="s">
        <v>9</v>
      </c>
      <c r="B45" s="1" t="s">
        <v>12</v>
      </c>
      <c r="C45" s="1" t="s">
        <v>6</v>
      </c>
      <c r="D45" s="3">
        <v>41696</v>
      </c>
      <c r="E45" s="10">
        <v>2014.2</v>
      </c>
      <c r="F45" s="1">
        <v>0</v>
      </c>
      <c r="G45" s="1">
        <v>0</v>
      </c>
      <c r="H45" s="1">
        <v>1</v>
      </c>
      <c r="I45" s="1">
        <f t="shared" si="0"/>
        <v>1</v>
      </c>
      <c r="J45" s="1">
        <f t="shared" si="1"/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</row>
    <row r="46" spans="1:16" ht="12.7" x14ac:dyDescent="0.4">
      <c r="A46" s="1" t="s">
        <v>10</v>
      </c>
      <c r="B46" s="1" t="s">
        <v>12</v>
      </c>
      <c r="C46" s="1" t="s">
        <v>6</v>
      </c>
      <c r="D46" s="3">
        <v>41697</v>
      </c>
      <c r="E46" s="10">
        <v>2014.2</v>
      </c>
      <c r="F46" s="1">
        <v>0</v>
      </c>
      <c r="G46" s="1">
        <v>0</v>
      </c>
      <c r="H46" s="1">
        <v>1</v>
      </c>
      <c r="I46" s="1">
        <f t="shared" si="0"/>
        <v>1</v>
      </c>
      <c r="J46" s="1">
        <f t="shared" si="1"/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</row>
    <row r="47" spans="1:16" ht="12.7" x14ac:dyDescent="0.4">
      <c r="A47" s="1" t="s">
        <v>4</v>
      </c>
      <c r="B47" s="1" t="s">
        <v>13</v>
      </c>
      <c r="C47" s="1" t="s">
        <v>6</v>
      </c>
      <c r="D47" s="3">
        <v>41697</v>
      </c>
      <c r="E47" s="10">
        <v>2014.2</v>
      </c>
      <c r="F47" s="1">
        <v>0</v>
      </c>
      <c r="G47" s="1">
        <v>0</v>
      </c>
      <c r="H47" s="1">
        <v>0</v>
      </c>
      <c r="I47" s="1">
        <f t="shared" si="0"/>
        <v>0</v>
      </c>
      <c r="J47" s="1">
        <f t="shared" si="1"/>
        <v>0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1</v>
      </c>
    </row>
    <row r="48" spans="1:16" ht="12.7" x14ac:dyDescent="0.4">
      <c r="A48" s="1" t="s">
        <v>7</v>
      </c>
      <c r="B48" s="1" t="s">
        <v>12</v>
      </c>
      <c r="C48" s="1" t="s">
        <v>6</v>
      </c>
      <c r="D48" s="3">
        <v>41698</v>
      </c>
      <c r="E48" s="10">
        <v>2014.2</v>
      </c>
      <c r="F48" s="1">
        <v>0</v>
      </c>
      <c r="G48" s="1">
        <v>0</v>
      </c>
      <c r="H48" s="1">
        <v>1</v>
      </c>
      <c r="I48" s="1">
        <f t="shared" si="0"/>
        <v>1</v>
      </c>
      <c r="J48" s="1">
        <f t="shared" si="1"/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</v>
      </c>
    </row>
    <row r="49" spans="1:16" ht="12.7" x14ac:dyDescent="0.4">
      <c r="A49" s="1" t="s">
        <v>9</v>
      </c>
      <c r="B49" s="1" t="s">
        <v>13</v>
      </c>
      <c r="C49" s="1" t="s">
        <v>6</v>
      </c>
      <c r="D49" s="3">
        <v>41698</v>
      </c>
      <c r="E49" s="10">
        <v>2014.2</v>
      </c>
      <c r="F49" s="1">
        <v>0</v>
      </c>
      <c r="G49" s="1">
        <v>0</v>
      </c>
      <c r="H49" s="1">
        <v>0</v>
      </c>
      <c r="I49" s="1">
        <f t="shared" si="0"/>
        <v>0</v>
      </c>
      <c r="J49" s="1">
        <f t="shared" si="1"/>
        <v>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1</v>
      </c>
    </row>
    <row r="50" spans="1:16" ht="12.7" x14ac:dyDescent="0.4">
      <c r="A50" s="1" t="s">
        <v>10</v>
      </c>
      <c r="B50" s="1" t="s">
        <v>13</v>
      </c>
      <c r="C50" s="1" t="s">
        <v>6</v>
      </c>
      <c r="D50" s="3">
        <v>41698</v>
      </c>
      <c r="E50" s="10">
        <v>2014.2</v>
      </c>
      <c r="F50" s="1">
        <v>0</v>
      </c>
      <c r="G50" s="1">
        <v>0</v>
      </c>
      <c r="H50" s="1">
        <v>0</v>
      </c>
      <c r="I50" s="1">
        <f t="shared" si="0"/>
        <v>0</v>
      </c>
      <c r="J50" s="1">
        <f t="shared" si="1"/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1</v>
      </c>
    </row>
    <row r="51" spans="1:16" ht="12.7" x14ac:dyDescent="0.4">
      <c r="A51" s="1" t="s">
        <v>10</v>
      </c>
      <c r="B51" s="1" t="s">
        <v>13</v>
      </c>
      <c r="C51" s="1" t="s">
        <v>6</v>
      </c>
      <c r="D51" s="3">
        <v>41701</v>
      </c>
      <c r="E51" s="10">
        <v>2014.3</v>
      </c>
      <c r="F51" s="1">
        <v>0</v>
      </c>
      <c r="G51" s="1">
        <v>0</v>
      </c>
      <c r="H51" s="1">
        <v>0</v>
      </c>
      <c r="I51" s="1">
        <f t="shared" si="0"/>
        <v>0</v>
      </c>
      <c r="J51" s="1">
        <f t="shared" si="1"/>
        <v>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1</v>
      </c>
    </row>
    <row r="52" spans="1:16" ht="12.7" x14ac:dyDescent="0.4">
      <c r="A52" s="1" t="s">
        <v>9</v>
      </c>
      <c r="B52" s="1" t="s">
        <v>12</v>
      </c>
      <c r="C52" s="1" t="s">
        <v>6</v>
      </c>
      <c r="D52" s="3">
        <v>41704</v>
      </c>
      <c r="E52" s="10">
        <v>2014.3</v>
      </c>
      <c r="F52" s="1">
        <v>0</v>
      </c>
      <c r="G52" s="1">
        <v>0</v>
      </c>
      <c r="H52" s="1">
        <v>1</v>
      </c>
      <c r="I52" s="1">
        <f t="shared" si="0"/>
        <v>1</v>
      </c>
      <c r="J52" s="1">
        <f t="shared" si="1"/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</row>
    <row r="53" spans="1:16" ht="12.7" x14ac:dyDescent="0.4">
      <c r="A53" s="1" t="s">
        <v>4</v>
      </c>
      <c r="B53" s="1" t="s">
        <v>13</v>
      </c>
      <c r="C53" s="1" t="s">
        <v>6</v>
      </c>
      <c r="D53" s="3">
        <v>41704</v>
      </c>
      <c r="E53" s="10">
        <v>2014.3</v>
      </c>
      <c r="F53" s="1">
        <v>0</v>
      </c>
      <c r="G53" s="1">
        <v>0</v>
      </c>
      <c r="H53" s="1">
        <v>0</v>
      </c>
      <c r="I53" s="1">
        <f t="shared" si="0"/>
        <v>0</v>
      </c>
      <c r="J53" s="1">
        <f t="shared" si="1"/>
        <v>0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  <c r="P53" s="1">
        <v>1</v>
      </c>
    </row>
    <row r="54" spans="1:16" ht="12.7" x14ac:dyDescent="0.4">
      <c r="A54" s="1" t="s">
        <v>7</v>
      </c>
      <c r="B54" s="1" t="s">
        <v>12</v>
      </c>
      <c r="C54" s="1" t="s">
        <v>6</v>
      </c>
      <c r="D54" s="3">
        <v>41705</v>
      </c>
      <c r="E54" s="10">
        <v>2014.3</v>
      </c>
      <c r="F54" s="1">
        <v>0</v>
      </c>
      <c r="G54" s="1">
        <v>0</v>
      </c>
      <c r="H54" s="1">
        <v>1</v>
      </c>
      <c r="I54" s="1">
        <f t="shared" si="0"/>
        <v>1</v>
      </c>
      <c r="J54" s="1">
        <f t="shared" si="1"/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</row>
    <row r="55" spans="1:16" ht="12.7" x14ac:dyDescent="0.4">
      <c r="A55" s="1" t="s">
        <v>7</v>
      </c>
      <c r="B55" s="1" t="s">
        <v>12</v>
      </c>
      <c r="C55" s="1" t="s">
        <v>6</v>
      </c>
      <c r="D55" s="3">
        <v>41705</v>
      </c>
      <c r="E55" s="10">
        <v>2014.3</v>
      </c>
      <c r="F55" s="1">
        <v>0</v>
      </c>
      <c r="G55" s="1">
        <v>0</v>
      </c>
      <c r="H55" s="1">
        <v>1</v>
      </c>
      <c r="I55" s="1">
        <f t="shared" si="0"/>
        <v>1</v>
      </c>
      <c r="J55" s="1">
        <f t="shared" si="1"/>
        <v>1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</row>
    <row r="56" spans="1:16" ht="12.7" x14ac:dyDescent="0.4">
      <c r="A56" s="1" t="s">
        <v>7</v>
      </c>
      <c r="B56" s="1" t="s">
        <v>12</v>
      </c>
      <c r="C56" s="1" t="s">
        <v>6</v>
      </c>
      <c r="D56" s="3">
        <v>41705</v>
      </c>
      <c r="E56" s="10">
        <v>2014.3</v>
      </c>
      <c r="F56" s="1">
        <v>0</v>
      </c>
      <c r="G56" s="1">
        <v>1</v>
      </c>
      <c r="H56" s="1">
        <v>0</v>
      </c>
      <c r="I56" s="1">
        <f t="shared" si="0"/>
        <v>1</v>
      </c>
      <c r="J56" s="1">
        <f t="shared" si="1"/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</row>
    <row r="57" spans="1:16" ht="12.7" x14ac:dyDescent="0.4">
      <c r="A57" s="1" t="s">
        <v>10</v>
      </c>
      <c r="B57" s="1" t="s">
        <v>12</v>
      </c>
      <c r="C57" s="1" t="s">
        <v>6</v>
      </c>
      <c r="D57" s="3">
        <v>41705</v>
      </c>
      <c r="E57" s="10">
        <v>2014.3</v>
      </c>
      <c r="F57" s="1">
        <v>0</v>
      </c>
      <c r="G57" s="1">
        <v>0</v>
      </c>
      <c r="H57" s="1">
        <v>1</v>
      </c>
      <c r="I57" s="1">
        <f t="shared" si="0"/>
        <v>1</v>
      </c>
      <c r="J57" s="1">
        <f t="shared" si="1"/>
        <v>1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</row>
    <row r="58" spans="1:16" ht="12.7" x14ac:dyDescent="0.4">
      <c r="A58" s="1" t="s">
        <v>4</v>
      </c>
      <c r="B58" s="1" t="s">
        <v>12</v>
      </c>
      <c r="C58" s="1" t="s">
        <v>6</v>
      </c>
      <c r="D58" s="3">
        <v>41708</v>
      </c>
      <c r="E58" s="10">
        <v>2014.3</v>
      </c>
      <c r="F58" s="1">
        <v>0</v>
      </c>
      <c r="G58" s="1">
        <v>0</v>
      </c>
      <c r="H58" s="1">
        <v>1</v>
      </c>
      <c r="I58" s="1">
        <f t="shared" si="0"/>
        <v>1</v>
      </c>
      <c r="J58" s="1">
        <f t="shared" si="1"/>
        <v>1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</row>
    <row r="59" spans="1:16" ht="12.7" x14ac:dyDescent="0.4">
      <c r="A59" s="1" t="s">
        <v>7</v>
      </c>
      <c r="B59" s="1" t="s">
        <v>12</v>
      </c>
      <c r="C59" s="1" t="s">
        <v>6</v>
      </c>
      <c r="D59" s="3">
        <v>41708</v>
      </c>
      <c r="E59" s="10">
        <v>2014.3</v>
      </c>
      <c r="F59" s="1">
        <v>0</v>
      </c>
      <c r="G59" s="1">
        <v>0</v>
      </c>
      <c r="H59" s="1">
        <v>1</v>
      </c>
      <c r="I59" s="1">
        <f t="shared" si="0"/>
        <v>1</v>
      </c>
      <c r="J59" s="1">
        <f t="shared" si="1"/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</row>
    <row r="60" spans="1:16" ht="12.7" x14ac:dyDescent="0.4">
      <c r="A60" s="1" t="s">
        <v>7</v>
      </c>
      <c r="B60" s="1" t="s">
        <v>12</v>
      </c>
      <c r="C60" s="1" t="s">
        <v>6</v>
      </c>
      <c r="D60" s="3">
        <v>41708</v>
      </c>
      <c r="E60" s="10">
        <v>2014.3</v>
      </c>
      <c r="F60" s="1">
        <v>0</v>
      </c>
      <c r="G60" s="1">
        <v>0</v>
      </c>
      <c r="H60" s="1">
        <v>1</v>
      </c>
      <c r="I60" s="1">
        <f t="shared" si="0"/>
        <v>1</v>
      </c>
      <c r="J60" s="1">
        <f t="shared" si="1"/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</row>
    <row r="61" spans="1:16" ht="12.7" x14ac:dyDescent="0.4">
      <c r="A61" s="1" t="s">
        <v>10</v>
      </c>
      <c r="B61" s="1" t="s">
        <v>12</v>
      </c>
      <c r="C61" s="1" t="s">
        <v>6</v>
      </c>
      <c r="D61" s="3">
        <v>41708</v>
      </c>
      <c r="E61" s="10">
        <v>2014.3</v>
      </c>
      <c r="F61" s="1">
        <v>0</v>
      </c>
      <c r="G61" s="1">
        <v>1</v>
      </c>
      <c r="H61" s="1">
        <v>0</v>
      </c>
      <c r="I61" s="1">
        <f t="shared" si="0"/>
        <v>1</v>
      </c>
      <c r="J61" s="1">
        <f t="shared" si="1"/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</row>
    <row r="62" spans="1:16" ht="12.7" x14ac:dyDescent="0.4">
      <c r="A62" s="1" t="s">
        <v>4</v>
      </c>
      <c r="B62" s="1" t="s">
        <v>12</v>
      </c>
      <c r="C62" s="1" t="s">
        <v>6</v>
      </c>
      <c r="D62" s="3">
        <v>41709</v>
      </c>
      <c r="E62" s="10">
        <v>2014.3</v>
      </c>
      <c r="F62" s="1">
        <v>0</v>
      </c>
      <c r="G62" s="1">
        <v>0</v>
      </c>
      <c r="H62" s="1">
        <v>1</v>
      </c>
      <c r="I62" s="1">
        <f t="shared" si="0"/>
        <v>1</v>
      </c>
      <c r="J62" s="1">
        <f t="shared" si="1"/>
        <v>1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</row>
    <row r="63" spans="1:16" ht="12.7" x14ac:dyDescent="0.4">
      <c r="A63" s="1" t="s">
        <v>7</v>
      </c>
      <c r="B63" s="1" t="s">
        <v>12</v>
      </c>
      <c r="C63" s="1" t="s">
        <v>6</v>
      </c>
      <c r="D63" s="3">
        <v>41709</v>
      </c>
      <c r="E63" s="10">
        <v>2014.3</v>
      </c>
      <c r="F63" s="1">
        <v>0</v>
      </c>
      <c r="G63" s="1">
        <v>0</v>
      </c>
      <c r="H63" s="1">
        <v>1</v>
      </c>
      <c r="I63" s="1">
        <f t="shared" si="0"/>
        <v>1</v>
      </c>
      <c r="J63" s="1">
        <f t="shared" si="1"/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</row>
    <row r="64" spans="1:16" ht="12.7" x14ac:dyDescent="0.4">
      <c r="A64" s="1" t="s">
        <v>7</v>
      </c>
      <c r="B64" s="1" t="s">
        <v>13</v>
      </c>
      <c r="C64" s="1" t="s">
        <v>6</v>
      </c>
      <c r="D64" s="3">
        <v>41709</v>
      </c>
      <c r="E64" s="10">
        <v>2014.3</v>
      </c>
      <c r="F64" s="1">
        <v>0</v>
      </c>
      <c r="G64" s="1">
        <v>2</v>
      </c>
      <c r="H64" s="1">
        <v>0</v>
      </c>
      <c r="I64" s="1">
        <f t="shared" si="0"/>
        <v>2</v>
      </c>
      <c r="J64" s="1">
        <f t="shared" si="1"/>
        <v>1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2</v>
      </c>
    </row>
    <row r="65" spans="1:16" ht="12.7" x14ac:dyDescent="0.4">
      <c r="A65" s="1" t="s">
        <v>9</v>
      </c>
      <c r="B65" s="1" t="s">
        <v>12</v>
      </c>
      <c r="C65" s="1" t="s">
        <v>6</v>
      </c>
      <c r="D65" s="3">
        <v>41710</v>
      </c>
      <c r="E65" s="10">
        <v>2014.3</v>
      </c>
      <c r="F65" s="1">
        <v>0</v>
      </c>
      <c r="G65" s="1">
        <v>0</v>
      </c>
      <c r="H65" s="1">
        <v>1</v>
      </c>
      <c r="I65" s="1">
        <f t="shared" si="0"/>
        <v>1</v>
      </c>
      <c r="J65" s="1">
        <f t="shared" si="1"/>
        <v>1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</row>
    <row r="66" spans="1:16" ht="12.7" x14ac:dyDescent="0.4">
      <c r="A66" s="1" t="s">
        <v>10</v>
      </c>
      <c r="B66" s="1" t="s">
        <v>13</v>
      </c>
      <c r="C66" s="1" t="s">
        <v>6</v>
      </c>
      <c r="D66" s="3">
        <v>41712</v>
      </c>
      <c r="E66" s="10">
        <v>2014.3</v>
      </c>
      <c r="F66" s="1">
        <v>0</v>
      </c>
      <c r="G66" s="1">
        <v>0</v>
      </c>
      <c r="H66" s="1">
        <v>0</v>
      </c>
      <c r="I66" s="1">
        <f t="shared" ref="I66:I129" si="2">F66+G66+H66</f>
        <v>0</v>
      </c>
      <c r="J66" s="1">
        <f t="shared" ref="J66:J129" si="3">I66/P66</f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1</v>
      </c>
    </row>
    <row r="67" spans="1:16" ht="12.7" x14ac:dyDescent="0.4">
      <c r="A67" s="1" t="s">
        <v>8</v>
      </c>
      <c r="B67" s="1" t="s">
        <v>13</v>
      </c>
      <c r="C67" s="1" t="s">
        <v>6</v>
      </c>
      <c r="D67" s="3">
        <v>41717</v>
      </c>
      <c r="E67" s="10">
        <v>2014.3</v>
      </c>
      <c r="F67" s="1">
        <v>0</v>
      </c>
      <c r="G67" s="1">
        <v>0</v>
      </c>
      <c r="H67" s="1">
        <v>18</v>
      </c>
      <c r="I67" s="1">
        <f t="shared" si="2"/>
        <v>18</v>
      </c>
      <c r="J67" s="1">
        <f t="shared" si="3"/>
        <v>1</v>
      </c>
      <c r="K67" s="1">
        <v>0</v>
      </c>
      <c r="L67" s="1">
        <v>0</v>
      </c>
      <c r="M67" s="1">
        <v>0</v>
      </c>
      <c r="N67" s="1">
        <v>18</v>
      </c>
      <c r="O67" s="1">
        <v>0</v>
      </c>
      <c r="P67" s="1">
        <v>18</v>
      </c>
    </row>
    <row r="68" spans="1:16" ht="12.7" x14ac:dyDescent="0.4">
      <c r="A68" s="1" t="s">
        <v>8</v>
      </c>
      <c r="B68" s="1" t="s">
        <v>13</v>
      </c>
      <c r="C68" s="1" t="s">
        <v>6</v>
      </c>
      <c r="D68" s="3">
        <v>41717</v>
      </c>
      <c r="E68" s="10">
        <v>2014.3</v>
      </c>
      <c r="F68" s="1">
        <v>0</v>
      </c>
      <c r="G68" s="1">
        <v>0</v>
      </c>
      <c r="H68" s="1">
        <v>21</v>
      </c>
      <c r="I68" s="1">
        <f t="shared" si="2"/>
        <v>21</v>
      </c>
      <c r="J68" s="1">
        <f t="shared" si="3"/>
        <v>0.95454545454545459</v>
      </c>
      <c r="K68" s="1">
        <v>0</v>
      </c>
      <c r="L68" s="1">
        <v>0</v>
      </c>
      <c r="M68" s="1">
        <v>1</v>
      </c>
      <c r="N68" s="1">
        <v>22</v>
      </c>
      <c r="O68" s="1">
        <v>0</v>
      </c>
      <c r="P68" s="1">
        <v>22</v>
      </c>
    </row>
    <row r="69" spans="1:16" ht="12.7" x14ac:dyDescent="0.4">
      <c r="A69" s="1" t="s">
        <v>8</v>
      </c>
      <c r="B69" s="1" t="s">
        <v>13</v>
      </c>
      <c r="C69" s="1" t="s">
        <v>6</v>
      </c>
      <c r="D69" s="3">
        <v>41717</v>
      </c>
      <c r="E69" s="10">
        <v>2014.3</v>
      </c>
      <c r="F69" s="1">
        <v>0</v>
      </c>
      <c r="G69" s="1">
        <v>0</v>
      </c>
      <c r="H69" s="1">
        <v>24</v>
      </c>
      <c r="I69" s="1">
        <f t="shared" si="2"/>
        <v>24</v>
      </c>
      <c r="J69" s="1">
        <f t="shared" si="3"/>
        <v>1</v>
      </c>
      <c r="K69" s="1">
        <v>0</v>
      </c>
      <c r="L69" s="1">
        <v>0</v>
      </c>
      <c r="M69" s="1">
        <v>0</v>
      </c>
      <c r="N69" s="1">
        <v>24</v>
      </c>
      <c r="O69" s="1">
        <v>0</v>
      </c>
      <c r="P69" s="1">
        <v>24</v>
      </c>
    </row>
    <row r="70" spans="1:16" ht="12.7" x14ac:dyDescent="0.4">
      <c r="A70" s="1" t="s">
        <v>4</v>
      </c>
      <c r="B70" s="1" t="s">
        <v>12</v>
      </c>
      <c r="C70" s="1" t="s">
        <v>6</v>
      </c>
      <c r="D70" s="3">
        <v>41718</v>
      </c>
      <c r="E70" s="10">
        <v>2014.3</v>
      </c>
      <c r="F70" s="1">
        <v>0</v>
      </c>
      <c r="G70" s="1">
        <v>0</v>
      </c>
      <c r="H70" s="1">
        <v>1</v>
      </c>
      <c r="I70" s="1">
        <f t="shared" si="2"/>
        <v>1</v>
      </c>
      <c r="J70" s="1">
        <f t="shared" si="3"/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</row>
    <row r="71" spans="1:16" ht="12.7" x14ac:dyDescent="0.4">
      <c r="A71" s="1" t="s">
        <v>4</v>
      </c>
      <c r="B71" s="1" t="s">
        <v>12</v>
      </c>
      <c r="C71" s="1" t="s">
        <v>6</v>
      </c>
      <c r="D71" s="3">
        <v>41718</v>
      </c>
      <c r="E71" s="10">
        <v>2014.3</v>
      </c>
      <c r="F71" s="1">
        <v>0</v>
      </c>
      <c r="G71" s="1">
        <v>0</v>
      </c>
      <c r="H71" s="1">
        <v>1</v>
      </c>
      <c r="I71" s="1">
        <f t="shared" si="2"/>
        <v>1</v>
      </c>
      <c r="J71" s="1">
        <f t="shared" si="3"/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</row>
    <row r="72" spans="1:16" ht="12.7" x14ac:dyDescent="0.4">
      <c r="A72" s="1" t="s">
        <v>10</v>
      </c>
      <c r="B72" s="1" t="s">
        <v>12</v>
      </c>
      <c r="C72" s="1" t="s">
        <v>6</v>
      </c>
      <c r="D72" s="3">
        <v>41719</v>
      </c>
      <c r="E72" s="10">
        <v>2014.3</v>
      </c>
      <c r="F72" s="1">
        <v>0</v>
      </c>
      <c r="G72" s="1">
        <v>1</v>
      </c>
      <c r="H72" s="1">
        <v>0</v>
      </c>
      <c r="I72" s="1">
        <f t="shared" si="2"/>
        <v>1</v>
      </c>
      <c r="J72" s="1">
        <f t="shared" si="3"/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</row>
    <row r="73" spans="1:16" ht="12.7" x14ac:dyDescent="0.4">
      <c r="A73" s="1" t="s">
        <v>9</v>
      </c>
      <c r="B73" s="1" t="s">
        <v>13</v>
      </c>
      <c r="C73" s="1" t="s">
        <v>6</v>
      </c>
      <c r="D73" s="3">
        <v>41720</v>
      </c>
      <c r="E73" s="10">
        <v>2014.3</v>
      </c>
      <c r="F73" s="1">
        <v>2</v>
      </c>
      <c r="G73" s="1">
        <v>0</v>
      </c>
      <c r="H73" s="1">
        <v>0</v>
      </c>
      <c r="I73" s="1">
        <f t="shared" si="2"/>
        <v>2</v>
      </c>
      <c r="J73" s="1">
        <f t="shared" si="3"/>
        <v>1</v>
      </c>
      <c r="K73" s="1">
        <v>0</v>
      </c>
      <c r="L73" s="1">
        <v>0</v>
      </c>
      <c r="M73" s="1">
        <v>0</v>
      </c>
      <c r="N73" s="1">
        <v>0</v>
      </c>
      <c r="O73" s="1">
        <v>2</v>
      </c>
      <c r="P73" s="1">
        <v>2</v>
      </c>
    </row>
    <row r="74" spans="1:16" ht="12.7" x14ac:dyDescent="0.4">
      <c r="A74" s="1" t="s">
        <v>7</v>
      </c>
      <c r="B74" s="1" t="s">
        <v>12</v>
      </c>
      <c r="C74" s="1" t="s">
        <v>6</v>
      </c>
      <c r="D74" s="3">
        <v>41726</v>
      </c>
      <c r="E74" s="10">
        <v>2014.3</v>
      </c>
      <c r="F74" s="1">
        <v>0</v>
      </c>
      <c r="G74" s="1">
        <v>0</v>
      </c>
      <c r="H74" s="1">
        <v>1</v>
      </c>
      <c r="I74" s="1">
        <f t="shared" si="2"/>
        <v>1</v>
      </c>
      <c r="J74" s="1">
        <f t="shared" si="3"/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</row>
    <row r="75" spans="1:16" ht="12.7" x14ac:dyDescent="0.4">
      <c r="A75" s="1" t="s">
        <v>7</v>
      </c>
      <c r="B75" s="1" t="s">
        <v>12</v>
      </c>
      <c r="C75" s="1" t="s">
        <v>6</v>
      </c>
      <c r="D75" s="3">
        <v>41726</v>
      </c>
      <c r="E75" s="10">
        <v>2014.3</v>
      </c>
      <c r="F75" s="1">
        <v>0</v>
      </c>
      <c r="G75" s="1">
        <v>0</v>
      </c>
      <c r="H75" s="1">
        <v>1</v>
      </c>
      <c r="I75" s="1">
        <f t="shared" si="2"/>
        <v>1</v>
      </c>
      <c r="J75" s="1">
        <f t="shared" si="3"/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</row>
    <row r="76" spans="1:16" ht="12.7" x14ac:dyDescent="0.4">
      <c r="A76" s="1" t="s">
        <v>10</v>
      </c>
      <c r="B76" s="1" t="s">
        <v>12</v>
      </c>
      <c r="C76" s="1" t="s">
        <v>6</v>
      </c>
      <c r="D76" s="3">
        <v>41729</v>
      </c>
      <c r="E76" s="10">
        <v>2014.3</v>
      </c>
      <c r="F76" s="1">
        <v>0</v>
      </c>
      <c r="G76" s="1">
        <v>0</v>
      </c>
      <c r="H76" s="1">
        <v>1</v>
      </c>
      <c r="I76" s="1">
        <f t="shared" si="2"/>
        <v>1</v>
      </c>
      <c r="J76" s="1">
        <f t="shared" si="3"/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</row>
    <row r="77" spans="1:16" ht="12.7" x14ac:dyDescent="0.4">
      <c r="A77" s="1" t="s">
        <v>7</v>
      </c>
      <c r="B77" s="1" t="s">
        <v>13</v>
      </c>
      <c r="C77" s="1" t="s">
        <v>6</v>
      </c>
      <c r="D77" s="3">
        <v>41729</v>
      </c>
      <c r="E77" s="10">
        <v>2014.3</v>
      </c>
      <c r="F77" s="1">
        <v>0</v>
      </c>
      <c r="G77" s="1">
        <v>0</v>
      </c>
      <c r="H77" s="1">
        <v>0</v>
      </c>
      <c r="I77" s="1">
        <f t="shared" si="2"/>
        <v>0</v>
      </c>
      <c r="J77" s="1">
        <f t="shared" si="3"/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1</v>
      </c>
    </row>
    <row r="78" spans="1:16" ht="12.7" x14ac:dyDescent="0.4">
      <c r="A78" s="1" t="s">
        <v>8</v>
      </c>
      <c r="B78" s="1" t="s">
        <v>13</v>
      </c>
      <c r="C78" s="1" t="s">
        <v>6</v>
      </c>
      <c r="D78" s="3">
        <v>41729</v>
      </c>
      <c r="E78" s="10">
        <v>2014.3</v>
      </c>
      <c r="F78" s="1">
        <v>0</v>
      </c>
      <c r="G78" s="1">
        <v>0</v>
      </c>
      <c r="H78" s="1">
        <v>10</v>
      </c>
      <c r="I78" s="1">
        <f t="shared" si="2"/>
        <v>10</v>
      </c>
      <c r="J78" s="1">
        <f t="shared" si="3"/>
        <v>1</v>
      </c>
      <c r="K78" s="1">
        <v>0</v>
      </c>
      <c r="L78" s="1">
        <v>0</v>
      </c>
      <c r="M78" s="1">
        <v>0</v>
      </c>
      <c r="N78" s="1">
        <v>10</v>
      </c>
      <c r="O78" s="1">
        <v>0</v>
      </c>
      <c r="P78" s="1">
        <v>10</v>
      </c>
    </row>
    <row r="79" spans="1:16" ht="12.7" x14ac:dyDescent="0.4">
      <c r="A79" s="1" t="s">
        <v>8</v>
      </c>
      <c r="B79" s="1" t="s">
        <v>13</v>
      </c>
      <c r="C79" s="1" t="s">
        <v>6</v>
      </c>
      <c r="D79" s="3">
        <v>41729</v>
      </c>
      <c r="E79" s="10">
        <v>2014.3</v>
      </c>
      <c r="F79" s="1">
        <v>0</v>
      </c>
      <c r="G79" s="1">
        <v>0</v>
      </c>
      <c r="H79" s="1">
        <v>17</v>
      </c>
      <c r="I79" s="1">
        <f t="shared" si="2"/>
        <v>17</v>
      </c>
      <c r="J79" s="1">
        <f t="shared" si="3"/>
        <v>1</v>
      </c>
      <c r="K79" s="1">
        <v>0</v>
      </c>
      <c r="L79" s="1">
        <v>0</v>
      </c>
      <c r="M79" s="1">
        <v>0</v>
      </c>
      <c r="N79" s="1">
        <v>17</v>
      </c>
      <c r="O79" s="1">
        <v>0</v>
      </c>
      <c r="P79" s="1">
        <v>17</v>
      </c>
    </row>
    <row r="80" spans="1:16" ht="12.7" x14ac:dyDescent="0.4">
      <c r="A80" s="1" t="s">
        <v>10</v>
      </c>
      <c r="B80" s="1" t="s">
        <v>13</v>
      </c>
      <c r="C80" s="1" t="s">
        <v>6</v>
      </c>
      <c r="D80" s="3">
        <v>41731</v>
      </c>
      <c r="E80" s="10">
        <v>2014.4</v>
      </c>
      <c r="F80" s="1">
        <v>0</v>
      </c>
      <c r="G80" s="1">
        <v>0</v>
      </c>
      <c r="H80" s="1">
        <v>0</v>
      </c>
      <c r="I80" s="1">
        <f t="shared" si="2"/>
        <v>0</v>
      </c>
      <c r="J80" s="1">
        <f t="shared" si="3"/>
        <v>0</v>
      </c>
      <c r="K80" s="1">
        <v>0</v>
      </c>
      <c r="L80" s="1">
        <v>1</v>
      </c>
      <c r="M80" s="1">
        <v>0</v>
      </c>
      <c r="N80" s="1">
        <v>0</v>
      </c>
      <c r="O80" s="1">
        <v>1</v>
      </c>
      <c r="P80" s="1">
        <v>1</v>
      </c>
    </row>
    <row r="81" spans="1:16" ht="12.7" x14ac:dyDescent="0.4">
      <c r="A81" s="1" t="s">
        <v>7</v>
      </c>
      <c r="B81" s="1" t="s">
        <v>12</v>
      </c>
      <c r="C81" s="1" t="s">
        <v>6</v>
      </c>
      <c r="D81" s="3">
        <v>41732</v>
      </c>
      <c r="E81" s="10">
        <v>2014.4</v>
      </c>
      <c r="F81" s="1">
        <v>0</v>
      </c>
      <c r="G81" s="1">
        <v>0</v>
      </c>
      <c r="H81" s="1">
        <v>1</v>
      </c>
      <c r="I81" s="1">
        <f t="shared" si="2"/>
        <v>1</v>
      </c>
      <c r="J81" s="1">
        <f t="shared" si="3"/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</v>
      </c>
    </row>
    <row r="82" spans="1:16" ht="12.7" x14ac:dyDescent="0.4">
      <c r="A82" s="1" t="s">
        <v>10</v>
      </c>
      <c r="B82" s="1" t="s">
        <v>12</v>
      </c>
      <c r="C82" s="1" t="s">
        <v>6</v>
      </c>
      <c r="D82" s="3">
        <v>41732</v>
      </c>
      <c r="E82" s="10">
        <v>2014.4</v>
      </c>
      <c r="F82" s="1">
        <v>0</v>
      </c>
      <c r="G82" s="1">
        <v>0</v>
      </c>
      <c r="H82" s="1">
        <v>1</v>
      </c>
      <c r="I82" s="1">
        <f t="shared" si="2"/>
        <v>1</v>
      </c>
      <c r="J82" s="1">
        <f t="shared" si="3"/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</row>
    <row r="83" spans="1:16" ht="12.7" x14ac:dyDescent="0.4">
      <c r="A83" s="1" t="s">
        <v>9</v>
      </c>
      <c r="B83" s="1" t="s">
        <v>12</v>
      </c>
      <c r="C83" s="1" t="s">
        <v>6</v>
      </c>
      <c r="D83" s="3">
        <v>41737</v>
      </c>
      <c r="E83" s="10">
        <v>2014.4</v>
      </c>
      <c r="F83" s="1">
        <v>0</v>
      </c>
      <c r="G83" s="1">
        <v>0</v>
      </c>
      <c r="H83" s="1">
        <v>1</v>
      </c>
      <c r="I83" s="1">
        <f t="shared" si="2"/>
        <v>1</v>
      </c>
      <c r="J83" s="1">
        <f t="shared" si="3"/>
        <v>1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</row>
    <row r="84" spans="1:16" ht="12.7" x14ac:dyDescent="0.4">
      <c r="A84" s="1" t="s">
        <v>7</v>
      </c>
      <c r="B84" s="1" t="s">
        <v>13</v>
      </c>
      <c r="C84" s="1" t="s">
        <v>6</v>
      </c>
      <c r="D84" s="3">
        <v>41737</v>
      </c>
      <c r="E84" s="10">
        <v>2014.4</v>
      </c>
      <c r="F84" s="1">
        <v>2</v>
      </c>
      <c r="G84" s="1">
        <v>0</v>
      </c>
      <c r="H84" s="1">
        <v>0</v>
      </c>
      <c r="I84" s="1">
        <f t="shared" si="2"/>
        <v>2</v>
      </c>
      <c r="J84" s="1">
        <f t="shared" si="3"/>
        <v>1</v>
      </c>
      <c r="K84" s="1">
        <v>0</v>
      </c>
      <c r="L84" s="1">
        <v>0</v>
      </c>
      <c r="M84" s="1">
        <v>0</v>
      </c>
      <c r="N84" s="1">
        <v>0</v>
      </c>
      <c r="O84" s="1">
        <v>2</v>
      </c>
      <c r="P84" s="1">
        <v>2</v>
      </c>
    </row>
    <row r="85" spans="1:16" ht="12.7" x14ac:dyDescent="0.4">
      <c r="A85" s="1" t="s">
        <v>4</v>
      </c>
      <c r="B85" s="1" t="s">
        <v>12</v>
      </c>
      <c r="C85" s="1" t="s">
        <v>6</v>
      </c>
      <c r="D85" s="3">
        <v>41739</v>
      </c>
      <c r="E85" s="10">
        <v>2014.4</v>
      </c>
      <c r="F85" s="1">
        <v>0</v>
      </c>
      <c r="G85" s="1">
        <v>0</v>
      </c>
      <c r="H85" s="1">
        <v>1</v>
      </c>
      <c r="I85" s="1">
        <f t="shared" si="2"/>
        <v>1</v>
      </c>
      <c r="J85" s="1">
        <f t="shared" si="3"/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</row>
    <row r="86" spans="1:16" ht="12.7" x14ac:dyDescent="0.4">
      <c r="A86" s="1" t="s">
        <v>9</v>
      </c>
      <c r="B86" s="1" t="s">
        <v>12</v>
      </c>
      <c r="C86" s="1" t="s">
        <v>6</v>
      </c>
      <c r="D86" s="3">
        <v>41739</v>
      </c>
      <c r="E86" s="10">
        <v>2014.4</v>
      </c>
      <c r="F86" s="1">
        <v>0</v>
      </c>
      <c r="G86" s="1">
        <v>0</v>
      </c>
      <c r="H86" s="1">
        <v>1</v>
      </c>
      <c r="I86" s="1">
        <f t="shared" si="2"/>
        <v>1</v>
      </c>
      <c r="J86" s="1">
        <f t="shared" si="3"/>
        <v>1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1</v>
      </c>
    </row>
    <row r="87" spans="1:16" ht="12.7" x14ac:dyDescent="0.4">
      <c r="A87" s="1" t="s">
        <v>7</v>
      </c>
      <c r="B87" s="1" t="s">
        <v>13</v>
      </c>
      <c r="C87" s="1" t="s">
        <v>6</v>
      </c>
      <c r="D87" s="3">
        <v>41739</v>
      </c>
      <c r="E87" s="10">
        <v>2014.4</v>
      </c>
      <c r="F87" s="1">
        <v>0</v>
      </c>
      <c r="G87" s="1">
        <v>0</v>
      </c>
      <c r="H87" s="1">
        <v>0</v>
      </c>
      <c r="I87" s="1">
        <f t="shared" si="2"/>
        <v>0</v>
      </c>
      <c r="J87" s="1">
        <f t="shared" si="3"/>
        <v>0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1</v>
      </c>
    </row>
    <row r="88" spans="1:16" ht="12.7" x14ac:dyDescent="0.4">
      <c r="A88" s="1" t="s">
        <v>7</v>
      </c>
      <c r="B88" s="1" t="s">
        <v>12</v>
      </c>
      <c r="C88" s="1" t="s">
        <v>6</v>
      </c>
      <c r="D88" s="3">
        <v>41740</v>
      </c>
      <c r="E88" s="10">
        <v>2014.4</v>
      </c>
      <c r="F88" s="1">
        <v>0</v>
      </c>
      <c r="G88" s="1">
        <v>0</v>
      </c>
      <c r="H88" s="1">
        <v>1</v>
      </c>
      <c r="I88" s="1">
        <f t="shared" si="2"/>
        <v>1</v>
      </c>
      <c r="J88" s="1">
        <f t="shared" si="3"/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</row>
    <row r="89" spans="1:16" ht="12.7" x14ac:dyDescent="0.4">
      <c r="A89" s="1" t="s">
        <v>7</v>
      </c>
      <c r="B89" s="1" t="s">
        <v>12</v>
      </c>
      <c r="C89" s="1" t="s">
        <v>6</v>
      </c>
      <c r="D89" s="3">
        <v>41740</v>
      </c>
      <c r="E89" s="10">
        <v>2014.4</v>
      </c>
      <c r="F89" s="1">
        <v>0</v>
      </c>
      <c r="G89" s="1">
        <v>0</v>
      </c>
      <c r="H89" s="1">
        <v>1</v>
      </c>
      <c r="I89" s="1">
        <f t="shared" si="2"/>
        <v>1</v>
      </c>
      <c r="J89" s="1">
        <f t="shared" si="3"/>
        <v>1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1</v>
      </c>
    </row>
    <row r="90" spans="1:16" ht="12.7" x14ac:dyDescent="0.4">
      <c r="A90" s="1" t="s">
        <v>10</v>
      </c>
      <c r="B90" s="1" t="s">
        <v>12</v>
      </c>
      <c r="C90" s="1" t="s">
        <v>6</v>
      </c>
      <c r="D90" s="3">
        <v>41740</v>
      </c>
      <c r="E90" s="10">
        <v>2014.4</v>
      </c>
      <c r="F90" s="1">
        <v>0</v>
      </c>
      <c r="G90" s="1">
        <v>0</v>
      </c>
      <c r="H90" s="1">
        <v>1</v>
      </c>
      <c r="I90" s="1">
        <f t="shared" si="2"/>
        <v>1</v>
      </c>
      <c r="J90" s="1">
        <f t="shared" si="3"/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</row>
    <row r="91" spans="1:16" ht="12.7" x14ac:dyDescent="0.4">
      <c r="A91" s="1" t="s">
        <v>7</v>
      </c>
      <c r="B91" s="1" t="s">
        <v>12</v>
      </c>
      <c r="C91" s="1" t="s">
        <v>6</v>
      </c>
      <c r="D91" s="3">
        <v>41744</v>
      </c>
      <c r="E91" s="10">
        <v>2014.4</v>
      </c>
      <c r="F91" s="1">
        <v>0</v>
      </c>
      <c r="G91" s="1">
        <v>0</v>
      </c>
      <c r="H91" s="1">
        <v>1</v>
      </c>
      <c r="I91" s="1">
        <f t="shared" si="2"/>
        <v>1</v>
      </c>
      <c r="J91" s="1">
        <f t="shared" si="3"/>
        <v>1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</row>
    <row r="92" spans="1:16" ht="12.7" x14ac:dyDescent="0.4">
      <c r="A92" s="1" t="s">
        <v>4</v>
      </c>
      <c r="B92" s="1" t="s">
        <v>12</v>
      </c>
      <c r="C92" s="1" t="s">
        <v>6</v>
      </c>
      <c r="D92" s="3">
        <v>41745</v>
      </c>
      <c r="E92" s="10">
        <v>2014.4</v>
      </c>
      <c r="F92" s="1">
        <v>0</v>
      </c>
      <c r="G92" s="1">
        <v>0</v>
      </c>
      <c r="H92" s="1">
        <v>1</v>
      </c>
      <c r="I92" s="1">
        <f t="shared" si="2"/>
        <v>1</v>
      </c>
      <c r="J92" s="1">
        <f t="shared" si="3"/>
        <v>1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</row>
    <row r="93" spans="1:16" ht="12.7" x14ac:dyDescent="0.4">
      <c r="A93" s="1" t="s">
        <v>9</v>
      </c>
      <c r="B93" s="1" t="s">
        <v>13</v>
      </c>
      <c r="C93" s="1" t="s">
        <v>6</v>
      </c>
      <c r="D93" s="3">
        <v>41745</v>
      </c>
      <c r="E93" s="10">
        <v>2014.4</v>
      </c>
      <c r="F93" s="1">
        <v>0</v>
      </c>
      <c r="G93" s="1">
        <v>0</v>
      </c>
      <c r="H93" s="1">
        <v>1</v>
      </c>
      <c r="I93" s="1">
        <f t="shared" si="2"/>
        <v>1</v>
      </c>
      <c r="J93" s="1">
        <f t="shared" si="3"/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</row>
    <row r="94" spans="1:16" ht="12.7" x14ac:dyDescent="0.4">
      <c r="A94" s="1" t="s">
        <v>7</v>
      </c>
      <c r="B94" s="1" t="s">
        <v>13</v>
      </c>
      <c r="C94" s="1" t="s">
        <v>6</v>
      </c>
      <c r="D94" s="3">
        <v>41745</v>
      </c>
      <c r="E94" s="10">
        <v>2014.4</v>
      </c>
      <c r="F94" s="1">
        <v>0</v>
      </c>
      <c r="G94" s="1">
        <v>0</v>
      </c>
      <c r="H94" s="1">
        <v>2</v>
      </c>
      <c r="I94" s="1">
        <f t="shared" si="2"/>
        <v>2</v>
      </c>
      <c r="J94" s="1">
        <f t="shared" si="3"/>
        <v>1</v>
      </c>
      <c r="K94" s="1">
        <v>0</v>
      </c>
      <c r="L94" s="1">
        <v>0</v>
      </c>
      <c r="M94" s="1">
        <v>0</v>
      </c>
      <c r="N94" s="1">
        <v>0</v>
      </c>
      <c r="O94" s="1">
        <v>2</v>
      </c>
      <c r="P94" s="1">
        <v>2</v>
      </c>
    </row>
    <row r="95" spans="1:16" ht="12.7" x14ac:dyDescent="0.4">
      <c r="A95" s="1" t="s">
        <v>4</v>
      </c>
      <c r="B95" s="1" t="s">
        <v>12</v>
      </c>
      <c r="C95" s="1" t="s">
        <v>6</v>
      </c>
      <c r="D95" s="3">
        <v>41747</v>
      </c>
      <c r="E95" s="10">
        <v>2014.4</v>
      </c>
      <c r="F95" s="1">
        <v>0</v>
      </c>
      <c r="G95" s="1">
        <v>1</v>
      </c>
      <c r="H95" s="1">
        <v>0</v>
      </c>
      <c r="I95" s="1">
        <f t="shared" si="2"/>
        <v>1</v>
      </c>
      <c r="J95" s="1">
        <f t="shared" si="3"/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</row>
    <row r="96" spans="1:16" ht="12.7" x14ac:dyDescent="0.4">
      <c r="A96" s="1" t="s">
        <v>7</v>
      </c>
      <c r="B96" s="1" t="s">
        <v>12</v>
      </c>
      <c r="C96" s="1" t="s">
        <v>6</v>
      </c>
      <c r="D96" s="3">
        <v>41747</v>
      </c>
      <c r="E96" s="10">
        <v>2014.4</v>
      </c>
      <c r="F96" s="1">
        <v>0</v>
      </c>
      <c r="G96" s="1">
        <v>0</v>
      </c>
      <c r="H96" s="1">
        <v>1</v>
      </c>
      <c r="I96" s="1">
        <f t="shared" si="2"/>
        <v>1</v>
      </c>
      <c r="J96" s="1">
        <f t="shared" si="3"/>
        <v>1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</row>
    <row r="97" spans="1:16" ht="12.7" x14ac:dyDescent="0.4">
      <c r="A97" s="1" t="s">
        <v>4</v>
      </c>
      <c r="B97" s="1" t="s">
        <v>12</v>
      </c>
      <c r="C97" s="1" t="s">
        <v>6</v>
      </c>
      <c r="D97" s="3">
        <v>41751</v>
      </c>
      <c r="E97" s="10">
        <v>2014.4</v>
      </c>
      <c r="F97" s="1">
        <v>0</v>
      </c>
      <c r="G97" s="1">
        <v>0</v>
      </c>
      <c r="H97" s="1">
        <v>1</v>
      </c>
      <c r="I97" s="1">
        <f t="shared" si="2"/>
        <v>1</v>
      </c>
      <c r="J97" s="1">
        <f t="shared" si="3"/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</row>
    <row r="98" spans="1:16" ht="12.7" x14ac:dyDescent="0.4">
      <c r="A98" s="1" t="s">
        <v>7</v>
      </c>
      <c r="B98" s="1" t="s">
        <v>12</v>
      </c>
      <c r="C98" s="1" t="s">
        <v>6</v>
      </c>
      <c r="D98" s="3">
        <v>41751</v>
      </c>
      <c r="E98" s="10">
        <v>2014.4</v>
      </c>
      <c r="F98" s="1">
        <v>0</v>
      </c>
      <c r="G98" s="1">
        <v>0</v>
      </c>
      <c r="H98" s="1">
        <v>1</v>
      </c>
      <c r="I98" s="1">
        <f t="shared" si="2"/>
        <v>1</v>
      </c>
      <c r="J98" s="1">
        <f t="shared" si="3"/>
        <v>1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</row>
    <row r="99" spans="1:16" ht="12.7" x14ac:dyDescent="0.4">
      <c r="A99" s="1" t="s">
        <v>4</v>
      </c>
      <c r="B99" s="1" t="s">
        <v>13</v>
      </c>
      <c r="C99" s="1" t="s">
        <v>6</v>
      </c>
      <c r="D99" s="3">
        <v>41751</v>
      </c>
      <c r="E99" s="10">
        <v>2014.4</v>
      </c>
      <c r="F99" s="1">
        <v>0</v>
      </c>
      <c r="G99" s="1">
        <v>0</v>
      </c>
      <c r="H99" s="1">
        <v>0</v>
      </c>
      <c r="I99" s="1">
        <f t="shared" si="2"/>
        <v>0</v>
      </c>
      <c r="J99" s="1">
        <f t="shared" si="3"/>
        <v>0</v>
      </c>
      <c r="K99" s="1">
        <v>0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</row>
    <row r="100" spans="1:16" ht="12.7" x14ac:dyDescent="0.4">
      <c r="A100" s="1" t="s">
        <v>7</v>
      </c>
      <c r="B100" s="1" t="s">
        <v>12</v>
      </c>
      <c r="C100" s="1" t="s">
        <v>6</v>
      </c>
      <c r="D100" s="3">
        <v>41753</v>
      </c>
      <c r="E100" s="10">
        <v>2014.4</v>
      </c>
      <c r="F100" s="1">
        <v>0</v>
      </c>
      <c r="G100" s="1">
        <v>0</v>
      </c>
      <c r="H100" s="1">
        <v>1</v>
      </c>
      <c r="I100" s="1">
        <f t="shared" si="2"/>
        <v>1</v>
      </c>
      <c r="J100" s="1">
        <f t="shared" si="3"/>
        <v>1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</row>
    <row r="101" spans="1:16" ht="12.7" x14ac:dyDescent="0.4">
      <c r="A101" s="1" t="s">
        <v>9</v>
      </c>
      <c r="B101" s="1" t="s">
        <v>13</v>
      </c>
      <c r="C101" s="1" t="s">
        <v>6</v>
      </c>
      <c r="D101" s="3">
        <v>41753</v>
      </c>
      <c r="E101" s="10">
        <v>2014.4</v>
      </c>
      <c r="F101" s="1">
        <v>0</v>
      </c>
      <c r="G101" s="1">
        <v>0</v>
      </c>
      <c r="H101" s="1">
        <v>0</v>
      </c>
      <c r="I101" s="1">
        <f t="shared" si="2"/>
        <v>0</v>
      </c>
      <c r="J101" s="1">
        <f t="shared" si="3"/>
        <v>0</v>
      </c>
      <c r="K101" s="1">
        <v>0</v>
      </c>
      <c r="L101" s="1">
        <v>1</v>
      </c>
      <c r="M101" s="1">
        <v>0</v>
      </c>
      <c r="N101" s="1">
        <v>0</v>
      </c>
      <c r="O101" s="1">
        <v>1</v>
      </c>
      <c r="P101" s="1">
        <v>1</v>
      </c>
    </row>
    <row r="102" spans="1:16" ht="12.7" hidden="1" x14ac:dyDescent="0.4">
      <c r="A102" s="1" t="s">
        <v>7</v>
      </c>
      <c r="B102" s="1" t="s">
        <v>12</v>
      </c>
      <c r="C102" s="1" t="s">
        <v>5</v>
      </c>
      <c r="D102" s="1">
        <v>0</v>
      </c>
      <c r="E102" s="1"/>
      <c r="F102" s="1">
        <v>0</v>
      </c>
      <c r="G102" s="1">
        <v>0</v>
      </c>
      <c r="H102" s="1">
        <v>0</v>
      </c>
      <c r="I102" s="1">
        <f t="shared" si="2"/>
        <v>0</v>
      </c>
      <c r="J102" s="1">
        <f t="shared" si="3"/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</row>
    <row r="103" spans="1:16" ht="12.7" hidden="1" x14ac:dyDescent="0.4">
      <c r="A103" s="1" t="s">
        <v>7</v>
      </c>
      <c r="B103" s="1" t="s">
        <v>12</v>
      </c>
      <c r="C103" s="1" t="s">
        <v>5</v>
      </c>
      <c r="D103" s="1">
        <v>0</v>
      </c>
      <c r="E103" s="1"/>
      <c r="F103" s="1">
        <v>0</v>
      </c>
      <c r="G103" s="1">
        <v>0</v>
      </c>
      <c r="H103" s="1">
        <v>0</v>
      </c>
      <c r="I103" s="1">
        <f t="shared" si="2"/>
        <v>0</v>
      </c>
      <c r="J103" s="1">
        <f t="shared" si="3"/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</row>
    <row r="104" spans="1:16" ht="12.7" hidden="1" x14ac:dyDescent="0.4">
      <c r="A104" s="1" t="s">
        <v>7</v>
      </c>
      <c r="B104" s="1" t="s">
        <v>12</v>
      </c>
      <c r="C104" s="1" t="s">
        <v>5</v>
      </c>
      <c r="D104" s="1">
        <v>0</v>
      </c>
      <c r="E104" s="1"/>
      <c r="F104" s="1">
        <v>0</v>
      </c>
      <c r="G104" s="1">
        <v>0</v>
      </c>
      <c r="H104" s="1">
        <v>0</v>
      </c>
      <c r="I104" s="1">
        <f t="shared" si="2"/>
        <v>0</v>
      </c>
      <c r="J104" s="1">
        <f t="shared" si="3"/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</row>
    <row r="105" spans="1:16" ht="12.7" hidden="1" x14ac:dyDescent="0.4">
      <c r="A105" s="1" t="s">
        <v>7</v>
      </c>
      <c r="B105" s="1" t="s">
        <v>12</v>
      </c>
      <c r="C105" s="1" t="s">
        <v>5</v>
      </c>
      <c r="D105" s="1">
        <v>0</v>
      </c>
      <c r="E105" s="1"/>
      <c r="F105" s="1">
        <v>0</v>
      </c>
      <c r="G105" s="1">
        <v>0</v>
      </c>
      <c r="H105" s="1">
        <v>0</v>
      </c>
      <c r="I105" s="1">
        <f t="shared" si="2"/>
        <v>0</v>
      </c>
      <c r="J105" s="1">
        <f t="shared" si="3"/>
        <v>0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  <c r="P105" s="1">
        <v>1</v>
      </c>
    </row>
    <row r="106" spans="1:16" ht="12.7" hidden="1" x14ac:dyDescent="0.4">
      <c r="A106" s="1" t="s">
        <v>7</v>
      </c>
      <c r="B106" s="1" t="s">
        <v>12</v>
      </c>
      <c r="C106" s="1" t="s">
        <v>5</v>
      </c>
      <c r="D106" s="1">
        <v>0</v>
      </c>
      <c r="E106" s="1"/>
      <c r="F106" s="1">
        <v>0</v>
      </c>
      <c r="G106" s="1">
        <v>0</v>
      </c>
      <c r="H106" s="1">
        <v>0</v>
      </c>
      <c r="I106" s="1">
        <f t="shared" si="2"/>
        <v>0</v>
      </c>
      <c r="J106" s="1">
        <f t="shared" si="3"/>
        <v>0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</row>
    <row r="107" spans="1:16" ht="12.7" hidden="1" x14ac:dyDescent="0.4">
      <c r="A107" s="1" t="s">
        <v>7</v>
      </c>
      <c r="B107" s="1" t="s">
        <v>12</v>
      </c>
      <c r="C107" s="1" t="s">
        <v>5</v>
      </c>
      <c r="D107" s="1">
        <v>0</v>
      </c>
      <c r="E107" s="1"/>
      <c r="F107" s="1">
        <v>0</v>
      </c>
      <c r="G107" s="1">
        <v>0</v>
      </c>
      <c r="H107" s="1">
        <v>0</v>
      </c>
      <c r="I107" s="1">
        <f t="shared" si="2"/>
        <v>0</v>
      </c>
      <c r="J107" s="1">
        <f t="shared" si="3"/>
        <v>0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</row>
    <row r="108" spans="1:16" ht="12.7" hidden="1" x14ac:dyDescent="0.4">
      <c r="A108" s="1" t="s">
        <v>7</v>
      </c>
      <c r="B108" s="1" t="s">
        <v>12</v>
      </c>
      <c r="C108" s="1" t="s">
        <v>5</v>
      </c>
      <c r="D108" s="1">
        <v>0</v>
      </c>
      <c r="E108" s="1"/>
      <c r="F108" s="1">
        <v>0</v>
      </c>
      <c r="G108" s="1">
        <v>0</v>
      </c>
      <c r="H108" s="1">
        <v>0</v>
      </c>
      <c r="I108" s="1">
        <f t="shared" si="2"/>
        <v>0</v>
      </c>
      <c r="J108" s="1">
        <f t="shared" si="3"/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</row>
    <row r="109" spans="1:16" ht="12.7" hidden="1" x14ac:dyDescent="0.4">
      <c r="A109" s="1" t="s">
        <v>7</v>
      </c>
      <c r="B109" s="1" t="s">
        <v>12</v>
      </c>
      <c r="C109" s="1" t="s">
        <v>5</v>
      </c>
      <c r="D109" s="1">
        <v>0</v>
      </c>
      <c r="E109" s="1"/>
      <c r="F109" s="1">
        <v>0</v>
      </c>
      <c r="G109" s="1">
        <v>0</v>
      </c>
      <c r="H109" s="1">
        <v>0</v>
      </c>
      <c r="I109" s="1">
        <f t="shared" si="2"/>
        <v>0</v>
      </c>
      <c r="J109" s="1">
        <f t="shared" si="3"/>
        <v>0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</row>
    <row r="110" spans="1:16" ht="12.7" hidden="1" x14ac:dyDescent="0.4">
      <c r="A110" s="1" t="s">
        <v>7</v>
      </c>
      <c r="B110" s="1" t="s">
        <v>12</v>
      </c>
      <c r="C110" s="1" t="s">
        <v>5</v>
      </c>
      <c r="D110" s="1">
        <v>0</v>
      </c>
      <c r="E110" s="1"/>
      <c r="F110" s="1">
        <v>0</v>
      </c>
      <c r="G110" s="1">
        <v>0</v>
      </c>
      <c r="H110" s="1">
        <v>0</v>
      </c>
      <c r="I110" s="1">
        <f t="shared" si="2"/>
        <v>0</v>
      </c>
      <c r="J110" s="1">
        <f t="shared" si="3"/>
        <v>0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</row>
    <row r="111" spans="1:16" ht="12.7" hidden="1" x14ac:dyDescent="0.4">
      <c r="A111" s="1" t="s">
        <v>7</v>
      </c>
      <c r="B111" s="1" t="s">
        <v>12</v>
      </c>
      <c r="C111" s="1" t="s">
        <v>5</v>
      </c>
      <c r="D111" s="1">
        <v>0</v>
      </c>
      <c r="E111" s="1"/>
      <c r="F111" s="1">
        <v>0</v>
      </c>
      <c r="G111" s="1">
        <v>0</v>
      </c>
      <c r="H111" s="1">
        <v>0</v>
      </c>
      <c r="I111" s="1">
        <f t="shared" si="2"/>
        <v>0</v>
      </c>
      <c r="J111" s="1">
        <f t="shared" si="3"/>
        <v>0</v>
      </c>
      <c r="K111" s="1">
        <v>1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</row>
    <row r="112" spans="1:16" ht="12.7" hidden="1" x14ac:dyDescent="0.4">
      <c r="A112" s="1" t="s">
        <v>7</v>
      </c>
      <c r="B112" s="1" t="s">
        <v>12</v>
      </c>
      <c r="C112" s="1" t="s">
        <v>5</v>
      </c>
      <c r="D112" s="1">
        <v>0</v>
      </c>
      <c r="E112" s="1"/>
      <c r="F112" s="1">
        <v>0</v>
      </c>
      <c r="G112" s="1">
        <v>0</v>
      </c>
      <c r="H112" s="1">
        <v>0</v>
      </c>
      <c r="I112" s="1">
        <f t="shared" si="2"/>
        <v>0</v>
      </c>
      <c r="J112" s="1">
        <f t="shared" si="3"/>
        <v>0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</row>
    <row r="113" spans="1:16" ht="12.7" hidden="1" x14ac:dyDescent="0.4">
      <c r="A113" s="1" t="s">
        <v>7</v>
      </c>
      <c r="B113" s="1" t="s">
        <v>12</v>
      </c>
      <c r="C113" s="1" t="s">
        <v>5</v>
      </c>
      <c r="D113" s="1">
        <v>0</v>
      </c>
      <c r="E113" s="1"/>
      <c r="F113" s="1">
        <v>0</v>
      </c>
      <c r="G113" s="1">
        <v>0</v>
      </c>
      <c r="H113" s="1">
        <v>0</v>
      </c>
      <c r="I113" s="1">
        <f t="shared" si="2"/>
        <v>0</v>
      </c>
      <c r="J113" s="1">
        <f t="shared" si="3"/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1</v>
      </c>
    </row>
    <row r="114" spans="1:16" ht="12.7" hidden="1" x14ac:dyDescent="0.4">
      <c r="A114" s="1" t="s">
        <v>7</v>
      </c>
      <c r="B114" s="1" t="s">
        <v>12</v>
      </c>
      <c r="C114" s="1" t="s">
        <v>5</v>
      </c>
      <c r="D114" s="1">
        <v>0</v>
      </c>
      <c r="E114" s="1"/>
      <c r="F114" s="1">
        <v>0</v>
      </c>
      <c r="G114" s="1">
        <v>0</v>
      </c>
      <c r="H114" s="1">
        <v>0</v>
      </c>
      <c r="I114" s="1">
        <f t="shared" si="2"/>
        <v>0</v>
      </c>
      <c r="J114" s="1">
        <f t="shared" si="3"/>
        <v>0</v>
      </c>
      <c r="K114" s="1">
        <v>1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</row>
    <row r="115" spans="1:16" ht="12.7" hidden="1" x14ac:dyDescent="0.4">
      <c r="A115" s="1" t="s">
        <v>7</v>
      </c>
      <c r="B115" s="1" t="s">
        <v>12</v>
      </c>
      <c r="C115" s="1" t="s">
        <v>5</v>
      </c>
      <c r="D115" s="1">
        <v>0</v>
      </c>
      <c r="E115" s="1"/>
      <c r="F115" s="1">
        <v>0</v>
      </c>
      <c r="G115" s="1">
        <v>0</v>
      </c>
      <c r="H115" s="1">
        <v>0</v>
      </c>
      <c r="I115" s="1">
        <f t="shared" si="2"/>
        <v>0</v>
      </c>
      <c r="J115" s="1">
        <f t="shared" si="3"/>
        <v>0</v>
      </c>
      <c r="K115" s="1">
        <v>1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</row>
    <row r="116" spans="1:16" ht="12.7" hidden="1" x14ac:dyDescent="0.4">
      <c r="A116" s="1" t="s">
        <v>7</v>
      </c>
      <c r="B116" s="1" t="s">
        <v>12</v>
      </c>
      <c r="C116" s="1" t="s">
        <v>5</v>
      </c>
      <c r="D116" s="1">
        <v>0</v>
      </c>
      <c r="E116" s="1"/>
      <c r="F116" s="1">
        <v>0</v>
      </c>
      <c r="G116" s="1">
        <v>0</v>
      </c>
      <c r="H116" s="1">
        <v>0</v>
      </c>
      <c r="I116" s="1">
        <f t="shared" si="2"/>
        <v>0</v>
      </c>
      <c r="J116" s="1">
        <f t="shared" si="3"/>
        <v>0</v>
      </c>
      <c r="K116" s="1">
        <v>1</v>
      </c>
      <c r="L116" s="1">
        <v>0</v>
      </c>
      <c r="M116" s="1">
        <v>0</v>
      </c>
      <c r="N116" s="1">
        <v>0</v>
      </c>
      <c r="O116" s="1">
        <v>1</v>
      </c>
      <c r="P116" s="1">
        <v>1</v>
      </c>
    </row>
    <row r="117" spans="1:16" ht="12.7" hidden="1" x14ac:dyDescent="0.4">
      <c r="A117" s="1" t="s">
        <v>7</v>
      </c>
      <c r="B117" s="1" t="s">
        <v>12</v>
      </c>
      <c r="C117" s="1" t="s">
        <v>5</v>
      </c>
      <c r="D117" s="1">
        <v>0</v>
      </c>
      <c r="E117" s="1"/>
      <c r="F117" s="1">
        <v>0</v>
      </c>
      <c r="G117" s="1">
        <v>0</v>
      </c>
      <c r="H117" s="1">
        <v>0</v>
      </c>
      <c r="I117" s="1">
        <f t="shared" si="2"/>
        <v>0</v>
      </c>
      <c r="J117" s="1">
        <f t="shared" si="3"/>
        <v>0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</row>
    <row r="118" spans="1:16" ht="12.7" hidden="1" x14ac:dyDescent="0.4">
      <c r="A118" s="1" t="s">
        <v>7</v>
      </c>
      <c r="B118" s="1" t="s">
        <v>12</v>
      </c>
      <c r="C118" s="1" t="s">
        <v>5</v>
      </c>
      <c r="D118" s="1">
        <v>0</v>
      </c>
      <c r="E118" s="1"/>
      <c r="F118" s="1">
        <v>0</v>
      </c>
      <c r="G118" s="1">
        <v>0</v>
      </c>
      <c r="H118" s="1">
        <v>0</v>
      </c>
      <c r="I118" s="1">
        <f t="shared" si="2"/>
        <v>0</v>
      </c>
      <c r="J118" s="1">
        <f t="shared" si="3"/>
        <v>0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</row>
    <row r="119" spans="1:16" ht="12.7" hidden="1" x14ac:dyDescent="0.4">
      <c r="A119" s="1" t="s">
        <v>7</v>
      </c>
      <c r="B119" s="1" t="s">
        <v>12</v>
      </c>
      <c r="C119" s="1" t="s">
        <v>5</v>
      </c>
      <c r="D119" s="1">
        <v>0</v>
      </c>
      <c r="E119" s="1"/>
      <c r="F119" s="1">
        <v>0</v>
      </c>
      <c r="G119" s="1">
        <v>0</v>
      </c>
      <c r="H119" s="1">
        <v>0</v>
      </c>
      <c r="I119" s="1">
        <f t="shared" si="2"/>
        <v>0</v>
      </c>
      <c r="J119" s="1">
        <f t="shared" si="3"/>
        <v>0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</row>
    <row r="120" spans="1:16" ht="12.7" hidden="1" x14ac:dyDescent="0.4">
      <c r="A120" s="1" t="s">
        <v>7</v>
      </c>
      <c r="B120" s="1" t="s">
        <v>12</v>
      </c>
      <c r="C120" s="1" t="s">
        <v>5</v>
      </c>
      <c r="D120" s="1">
        <v>0</v>
      </c>
      <c r="E120" s="1"/>
      <c r="F120" s="1">
        <v>0</v>
      </c>
      <c r="G120" s="1">
        <v>0</v>
      </c>
      <c r="H120" s="1">
        <v>0</v>
      </c>
      <c r="I120" s="1">
        <f t="shared" si="2"/>
        <v>0</v>
      </c>
      <c r="J120" s="1">
        <f t="shared" si="3"/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1</v>
      </c>
    </row>
    <row r="121" spans="1:16" ht="12.7" hidden="1" x14ac:dyDescent="0.4">
      <c r="A121" s="1" t="s">
        <v>7</v>
      </c>
      <c r="B121" s="1" t="s">
        <v>12</v>
      </c>
      <c r="C121" s="1" t="s">
        <v>5</v>
      </c>
      <c r="D121" s="1">
        <v>0</v>
      </c>
      <c r="E121" s="1"/>
      <c r="F121" s="1">
        <v>0</v>
      </c>
      <c r="G121" s="1">
        <v>0</v>
      </c>
      <c r="H121" s="1">
        <v>0</v>
      </c>
      <c r="I121" s="1">
        <f t="shared" si="2"/>
        <v>0</v>
      </c>
      <c r="J121" s="1">
        <f t="shared" si="3"/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1</v>
      </c>
    </row>
    <row r="122" spans="1:16" ht="12.7" hidden="1" x14ac:dyDescent="0.4">
      <c r="A122" s="1" t="s">
        <v>7</v>
      </c>
      <c r="B122" s="1" t="s">
        <v>12</v>
      </c>
      <c r="C122" s="1" t="s">
        <v>5</v>
      </c>
      <c r="D122" s="1">
        <v>0</v>
      </c>
      <c r="E122" s="1"/>
      <c r="F122" s="1">
        <v>0</v>
      </c>
      <c r="G122" s="1">
        <v>0</v>
      </c>
      <c r="H122" s="1">
        <v>0</v>
      </c>
      <c r="I122" s="1">
        <f t="shared" si="2"/>
        <v>0</v>
      </c>
      <c r="J122" s="1">
        <f t="shared" si="3"/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</row>
    <row r="123" spans="1:16" ht="12.7" hidden="1" x14ac:dyDescent="0.4">
      <c r="A123" s="1" t="s">
        <v>7</v>
      </c>
      <c r="B123" s="1" t="s">
        <v>12</v>
      </c>
      <c r="C123" s="1" t="s">
        <v>5</v>
      </c>
      <c r="D123" s="1">
        <v>0</v>
      </c>
      <c r="E123" s="1"/>
      <c r="F123" s="1">
        <v>0</v>
      </c>
      <c r="G123" s="1">
        <v>0</v>
      </c>
      <c r="H123" s="1">
        <v>0</v>
      </c>
      <c r="I123" s="1">
        <f t="shared" si="2"/>
        <v>0</v>
      </c>
      <c r="J123" s="1">
        <f t="shared" si="3"/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1</v>
      </c>
    </row>
    <row r="124" spans="1:16" ht="12.7" hidden="1" x14ac:dyDescent="0.4">
      <c r="A124" s="1" t="s">
        <v>7</v>
      </c>
      <c r="B124" s="1" t="s">
        <v>12</v>
      </c>
      <c r="C124" s="1" t="s">
        <v>5</v>
      </c>
      <c r="D124" s="1">
        <v>0</v>
      </c>
      <c r="E124" s="1"/>
      <c r="F124" s="1">
        <v>0</v>
      </c>
      <c r="G124" s="1">
        <v>0</v>
      </c>
      <c r="H124" s="1">
        <v>0</v>
      </c>
      <c r="I124" s="1">
        <f t="shared" si="2"/>
        <v>0</v>
      </c>
      <c r="J124" s="1">
        <f t="shared" si="3"/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</row>
    <row r="125" spans="1:16" ht="12.7" hidden="1" x14ac:dyDescent="0.4">
      <c r="A125" s="1" t="s">
        <v>7</v>
      </c>
      <c r="B125" s="1" t="s">
        <v>12</v>
      </c>
      <c r="C125" s="1" t="s">
        <v>5</v>
      </c>
      <c r="D125" s="1">
        <v>0</v>
      </c>
      <c r="E125" s="1"/>
      <c r="F125" s="1">
        <v>0</v>
      </c>
      <c r="G125" s="1">
        <v>0</v>
      </c>
      <c r="H125" s="1">
        <v>0</v>
      </c>
      <c r="I125" s="1">
        <f t="shared" si="2"/>
        <v>0</v>
      </c>
      <c r="J125" s="1">
        <f t="shared" si="3"/>
        <v>0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1</v>
      </c>
    </row>
    <row r="126" spans="1:16" ht="12.7" hidden="1" x14ac:dyDescent="0.4">
      <c r="A126" s="1" t="s">
        <v>7</v>
      </c>
      <c r="B126" s="1" t="s">
        <v>12</v>
      </c>
      <c r="C126" s="1" t="s">
        <v>5</v>
      </c>
      <c r="D126" s="1">
        <v>0</v>
      </c>
      <c r="E126" s="1"/>
      <c r="F126" s="1">
        <v>0</v>
      </c>
      <c r="G126" s="1">
        <v>0</v>
      </c>
      <c r="H126" s="1">
        <v>0</v>
      </c>
      <c r="I126" s="1">
        <f t="shared" si="2"/>
        <v>0</v>
      </c>
      <c r="J126" s="1">
        <f t="shared" si="3"/>
        <v>0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</row>
    <row r="127" spans="1:16" ht="12.7" hidden="1" x14ac:dyDescent="0.4">
      <c r="A127" s="1" t="s">
        <v>7</v>
      </c>
      <c r="B127" s="1" t="s">
        <v>12</v>
      </c>
      <c r="C127" s="1" t="s">
        <v>5</v>
      </c>
      <c r="D127" s="1">
        <v>0</v>
      </c>
      <c r="E127" s="1"/>
      <c r="F127" s="1">
        <v>0</v>
      </c>
      <c r="G127" s="1">
        <v>0</v>
      </c>
      <c r="H127" s="1">
        <v>0</v>
      </c>
      <c r="I127" s="1">
        <f t="shared" si="2"/>
        <v>0</v>
      </c>
      <c r="J127" s="1">
        <f t="shared" si="3"/>
        <v>0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1</v>
      </c>
    </row>
    <row r="128" spans="1:16" ht="12.7" hidden="1" x14ac:dyDescent="0.4">
      <c r="A128" s="1" t="s">
        <v>7</v>
      </c>
      <c r="B128" s="1" t="s">
        <v>12</v>
      </c>
      <c r="C128" s="1" t="s">
        <v>5</v>
      </c>
      <c r="D128" s="1">
        <v>0</v>
      </c>
      <c r="E128" s="1"/>
      <c r="F128" s="1">
        <v>0</v>
      </c>
      <c r="G128" s="1">
        <v>0</v>
      </c>
      <c r="H128" s="1">
        <v>0</v>
      </c>
      <c r="I128" s="1">
        <f t="shared" si="2"/>
        <v>0</v>
      </c>
      <c r="J128" s="1">
        <f t="shared" si="3"/>
        <v>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</row>
    <row r="129" spans="1:16" ht="12.7" hidden="1" x14ac:dyDescent="0.4">
      <c r="A129" s="1" t="s">
        <v>7</v>
      </c>
      <c r="B129" s="1" t="s">
        <v>12</v>
      </c>
      <c r="C129" s="1" t="s">
        <v>5</v>
      </c>
      <c r="D129" s="1">
        <v>0</v>
      </c>
      <c r="E129" s="1"/>
      <c r="F129" s="1">
        <v>0</v>
      </c>
      <c r="G129" s="1">
        <v>0</v>
      </c>
      <c r="H129" s="1">
        <v>0</v>
      </c>
      <c r="I129" s="1">
        <f t="shared" si="2"/>
        <v>0</v>
      </c>
      <c r="J129" s="1">
        <f t="shared" si="3"/>
        <v>0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</row>
    <row r="130" spans="1:16" ht="12.7" hidden="1" x14ac:dyDescent="0.4">
      <c r="A130" s="1" t="s">
        <v>7</v>
      </c>
      <c r="B130" s="1" t="s">
        <v>12</v>
      </c>
      <c r="C130" s="1" t="s">
        <v>5</v>
      </c>
      <c r="D130" s="1">
        <v>0</v>
      </c>
      <c r="E130" s="1"/>
      <c r="F130" s="1">
        <v>0</v>
      </c>
      <c r="G130" s="1">
        <v>0</v>
      </c>
      <c r="H130" s="1">
        <v>0</v>
      </c>
      <c r="I130" s="1">
        <f t="shared" ref="I130:I193" si="4">F130+G130+H130</f>
        <v>0</v>
      </c>
      <c r="J130" s="1">
        <f t="shared" ref="J130:J193" si="5">I130/P130</f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</row>
    <row r="131" spans="1:16" ht="12.7" hidden="1" x14ac:dyDescent="0.4">
      <c r="A131" s="1" t="s">
        <v>7</v>
      </c>
      <c r="B131" s="1" t="s">
        <v>12</v>
      </c>
      <c r="C131" s="1" t="s">
        <v>5</v>
      </c>
      <c r="D131" s="1">
        <v>0</v>
      </c>
      <c r="E131" s="1"/>
      <c r="F131" s="1">
        <v>0</v>
      </c>
      <c r="G131" s="1">
        <v>0</v>
      </c>
      <c r="H131" s="1">
        <v>0</v>
      </c>
      <c r="I131" s="1">
        <f t="shared" si="4"/>
        <v>0</v>
      </c>
      <c r="J131" s="1">
        <f t="shared" si="5"/>
        <v>0</v>
      </c>
      <c r="K131" s="1">
        <v>1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</row>
    <row r="132" spans="1:16" ht="12.7" hidden="1" x14ac:dyDescent="0.4">
      <c r="A132" s="1" t="s">
        <v>7</v>
      </c>
      <c r="B132" s="1" t="s">
        <v>12</v>
      </c>
      <c r="C132" s="1" t="s">
        <v>5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f t="shared" si="4"/>
        <v>0</v>
      </c>
      <c r="J132" s="1">
        <f t="shared" si="5"/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</row>
    <row r="133" spans="1:16" ht="12.7" hidden="1" x14ac:dyDescent="0.4">
      <c r="A133" s="1" t="s">
        <v>7</v>
      </c>
      <c r="B133" s="1" t="s">
        <v>12</v>
      </c>
      <c r="C133" s="1" t="s">
        <v>5</v>
      </c>
      <c r="D133" s="1">
        <v>0</v>
      </c>
      <c r="E133" s="1"/>
      <c r="F133" s="1">
        <v>0</v>
      </c>
      <c r="G133" s="1">
        <v>0</v>
      </c>
      <c r="H133" s="1">
        <v>0</v>
      </c>
      <c r="I133" s="1">
        <f t="shared" si="4"/>
        <v>0</v>
      </c>
      <c r="J133" s="1">
        <f t="shared" si="5"/>
        <v>0</v>
      </c>
      <c r="K133" s="1">
        <v>1</v>
      </c>
      <c r="L133" s="1">
        <v>0</v>
      </c>
      <c r="M133" s="1">
        <v>0</v>
      </c>
      <c r="N133" s="1">
        <v>0</v>
      </c>
      <c r="O133" s="1">
        <v>1</v>
      </c>
      <c r="P133" s="1">
        <v>1</v>
      </c>
    </row>
    <row r="134" spans="1:16" ht="12.7" hidden="1" x14ac:dyDescent="0.4">
      <c r="A134" s="1" t="s">
        <v>7</v>
      </c>
      <c r="B134" s="1" t="s">
        <v>12</v>
      </c>
      <c r="C134" s="1" t="s">
        <v>5</v>
      </c>
      <c r="D134" s="1">
        <v>0</v>
      </c>
      <c r="E134" s="1"/>
      <c r="F134" s="1">
        <v>0</v>
      </c>
      <c r="G134" s="1">
        <v>0</v>
      </c>
      <c r="H134" s="1">
        <v>0</v>
      </c>
      <c r="I134" s="1">
        <f t="shared" si="4"/>
        <v>0</v>
      </c>
      <c r="J134" s="1">
        <f t="shared" si="5"/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</row>
    <row r="135" spans="1:16" ht="12.7" hidden="1" x14ac:dyDescent="0.4">
      <c r="A135" s="1" t="s">
        <v>7</v>
      </c>
      <c r="B135" s="1" t="s">
        <v>12</v>
      </c>
      <c r="C135" s="1" t="s">
        <v>5</v>
      </c>
      <c r="D135" s="1">
        <v>0</v>
      </c>
      <c r="E135" s="1"/>
      <c r="F135" s="1">
        <v>0</v>
      </c>
      <c r="G135" s="1">
        <v>0</v>
      </c>
      <c r="H135" s="1">
        <v>0</v>
      </c>
      <c r="I135" s="1">
        <f t="shared" si="4"/>
        <v>0</v>
      </c>
      <c r="J135" s="1">
        <f t="shared" si="5"/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</row>
    <row r="136" spans="1:16" ht="12.7" hidden="1" x14ac:dyDescent="0.4">
      <c r="A136" s="1" t="s">
        <v>7</v>
      </c>
      <c r="B136" s="1" t="s">
        <v>12</v>
      </c>
      <c r="C136" s="1" t="s">
        <v>5</v>
      </c>
      <c r="D136" s="1">
        <v>0</v>
      </c>
      <c r="E136" s="1"/>
      <c r="F136" s="1">
        <v>0</v>
      </c>
      <c r="G136" s="1">
        <v>0</v>
      </c>
      <c r="H136" s="1">
        <v>0</v>
      </c>
      <c r="I136" s="1">
        <f t="shared" si="4"/>
        <v>0</v>
      </c>
      <c r="J136" s="1">
        <f t="shared" si="5"/>
        <v>0</v>
      </c>
      <c r="K136" s="1">
        <v>1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</row>
    <row r="137" spans="1:16" ht="12.7" hidden="1" x14ac:dyDescent="0.4">
      <c r="A137" s="1" t="s">
        <v>7</v>
      </c>
      <c r="B137" s="1" t="s">
        <v>12</v>
      </c>
      <c r="C137" s="1" t="s">
        <v>5</v>
      </c>
      <c r="D137" s="1">
        <v>0</v>
      </c>
      <c r="E137" s="1"/>
      <c r="F137" s="1">
        <v>0</v>
      </c>
      <c r="G137" s="1">
        <v>0</v>
      </c>
      <c r="H137" s="1">
        <v>0</v>
      </c>
      <c r="I137" s="1">
        <f t="shared" si="4"/>
        <v>0</v>
      </c>
      <c r="J137" s="1">
        <f t="shared" si="5"/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</row>
    <row r="138" spans="1:16" ht="12.7" hidden="1" x14ac:dyDescent="0.4">
      <c r="A138" s="1" t="s">
        <v>7</v>
      </c>
      <c r="B138" s="1" t="s">
        <v>12</v>
      </c>
      <c r="C138" s="1" t="s">
        <v>5</v>
      </c>
      <c r="D138" s="1">
        <v>0</v>
      </c>
      <c r="E138" s="1"/>
      <c r="F138" s="1">
        <v>0</v>
      </c>
      <c r="G138" s="1">
        <v>0</v>
      </c>
      <c r="H138" s="1">
        <v>0</v>
      </c>
      <c r="I138" s="1">
        <f t="shared" si="4"/>
        <v>0</v>
      </c>
      <c r="J138" s="1">
        <f t="shared" si="5"/>
        <v>0</v>
      </c>
      <c r="K138" s="1">
        <v>1</v>
      </c>
      <c r="L138" s="1">
        <v>0</v>
      </c>
      <c r="M138" s="1">
        <v>0</v>
      </c>
      <c r="N138" s="1">
        <v>0</v>
      </c>
      <c r="O138" s="1">
        <v>1</v>
      </c>
      <c r="P138" s="1">
        <v>1</v>
      </c>
    </row>
    <row r="139" spans="1:16" ht="12.7" hidden="1" x14ac:dyDescent="0.4">
      <c r="A139" s="1" t="s">
        <v>7</v>
      </c>
      <c r="B139" s="1" t="s">
        <v>12</v>
      </c>
      <c r="C139" s="1" t="s">
        <v>5</v>
      </c>
      <c r="D139" s="1">
        <v>0</v>
      </c>
      <c r="E139" s="1"/>
      <c r="F139" s="1">
        <v>0</v>
      </c>
      <c r="G139" s="1">
        <v>0</v>
      </c>
      <c r="H139" s="1">
        <v>0</v>
      </c>
      <c r="I139" s="1">
        <f t="shared" si="4"/>
        <v>0</v>
      </c>
      <c r="J139" s="1">
        <f t="shared" si="5"/>
        <v>0</v>
      </c>
      <c r="K139" s="1">
        <v>1</v>
      </c>
      <c r="L139" s="1">
        <v>0</v>
      </c>
      <c r="M139" s="1">
        <v>0</v>
      </c>
      <c r="N139" s="1">
        <v>0</v>
      </c>
      <c r="O139" s="1">
        <v>1</v>
      </c>
      <c r="P139" s="1">
        <v>1</v>
      </c>
    </row>
    <row r="140" spans="1:16" ht="12.7" hidden="1" x14ac:dyDescent="0.4">
      <c r="A140" s="1" t="s">
        <v>7</v>
      </c>
      <c r="B140" s="1" t="s">
        <v>12</v>
      </c>
      <c r="C140" s="1" t="s">
        <v>5</v>
      </c>
      <c r="D140" s="1">
        <v>0</v>
      </c>
      <c r="E140" s="1"/>
      <c r="F140" s="1">
        <v>0</v>
      </c>
      <c r="G140" s="1">
        <v>0</v>
      </c>
      <c r="H140" s="1">
        <v>0</v>
      </c>
      <c r="I140" s="1">
        <f t="shared" si="4"/>
        <v>0</v>
      </c>
      <c r="J140" s="1">
        <f t="shared" si="5"/>
        <v>0</v>
      </c>
      <c r="K140" s="1">
        <v>1</v>
      </c>
      <c r="L140" s="1">
        <v>0</v>
      </c>
      <c r="M140" s="1">
        <v>0</v>
      </c>
      <c r="N140" s="1">
        <v>0</v>
      </c>
      <c r="O140" s="1">
        <v>1</v>
      </c>
      <c r="P140" s="1">
        <v>1</v>
      </c>
    </row>
    <row r="141" spans="1:16" ht="12.7" hidden="1" x14ac:dyDescent="0.4">
      <c r="A141" s="1" t="s">
        <v>7</v>
      </c>
      <c r="B141" s="1" t="s">
        <v>12</v>
      </c>
      <c r="C141" s="1" t="s">
        <v>5</v>
      </c>
      <c r="D141" s="1">
        <v>0</v>
      </c>
      <c r="E141" s="1"/>
      <c r="F141" s="1">
        <v>0</v>
      </c>
      <c r="G141" s="1">
        <v>0</v>
      </c>
      <c r="H141" s="1">
        <v>0</v>
      </c>
      <c r="I141" s="1">
        <f t="shared" si="4"/>
        <v>0</v>
      </c>
      <c r="J141" s="1">
        <f t="shared" si="5"/>
        <v>0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</row>
    <row r="142" spans="1:16" ht="12.7" hidden="1" x14ac:dyDescent="0.4">
      <c r="A142" s="1" t="s">
        <v>7</v>
      </c>
      <c r="B142" s="1" t="s">
        <v>12</v>
      </c>
      <c r="C142" s="1" t="s">
        <v>5</v>
      </c>
      <c r="D142" s="1">
        <v>0</v>
      </c>
      <c r="E142" s="1"/>
      <c r="F142" s="1">
        <v>0</v>
      </c>
      <c r="G142" s="1">
        <v>0</v>
      </c>
      <c r="H142" s="1">
        <v>0</v>
      </c>
      <c r="I142" s="1">
        <f t="shared" si="4"/>
        <v>0</v>
      </c>
      <c r="J142" s="1">
        <f t="shared" si="5"/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</row>
    <row r="143" spans="1:16" ht="12.7" hidden="1" x14ac:dyDescent="0.4">
      <c r="A143" s="1" t="s">
        <v>7</v>
      </c>
      <c r="B143" s="1" t="s">
        <v>12</v>
      </c>
      <c r="C143" s="1" t="s">
        <v>5</v>
      </c>
      <c r="D143" s="1">
        <v>0</v>
      </c>
      <c r="E143" s="1"/>
      <c r="F143" s="1">
        <v>0</v>
      </c>
      <c r="G143" s="1">
        <v>0</v>
      </c>
      <c r="H143" s="1">
        <v>0</v>
      </c>
      <c r="I143" s="1">
        <f t="shared" si="4"/>
        <v>0</v>
      </c>
      <c r="J143" s="1">
        <f t="shared" si="5"/>
        <v>0</v>
      </c>
      <c r="K143" s="1">
        <v>1</v>
      </c>
      <c r="L143" s="1">
        <v>0</v>
      </c>
      <c r="M143" s="1">
        <v>0</v>
      </c>
      <c r="N143" s="1">
        <v>0</v>
      </c>
      <c r="O143" s="1">
        <v>1</v>
      </c>
      <c r="P143" s="1">
        <v>1</v>
      </c>
    </row>
    <row r="144" spans="1:16" ht="12.7" hidden="1" x14ac:dyDescent="0.4">
      <c r="A144" s="1" t="s">
        <v>7</v>
      </c>
      <c r="B144" s="1" t="s">
        <v>12</v>
      </c>
      <c r="C144" s="1" t="s">
        <v>5</v>
      </c>
      <c r="D144" s="1">
        <v>0</v>
      </c>
      <c r="E144" s="1"/>
      <c r="F144" s="1">
        <v>0</v>
      </c>
      <c r="G144" s="1">
        <v>0</v>
      </c>
      <c r="H144" s="1">
        <v>0</v>
      </c>
      <c r="I144" s="1">
        <f t="shared" si="4"/>
        <v>0</v>
      </c>
      <c r="J144" s="1">
        <f t="shared" si="5"/>
        <v>0</v>
      </c>
      <c r="K144" s="1">
        <v>1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</row>
    <row r="145" spans="1:16" ht="12.7" hidden="1" x14ac:dyDescent="0.4">
      <c r="A145" s="1" t="s">
        <v>7</v>
      </c>
      <c r="B145" s="1" t="s">
        <v>12</v>
      </c>
      <c r="C145" s="1" t="s">
        <v>5</v>
      </c>
      <c r="D145" s="1">
        <v>0</v>
      </c>
      <c r="E145" s="1"/>
      <c r="F145" s="1">
        <v>0</v>
      </c>
      <c r="G145" s="1">
        <v>0</v>
      </c>
      <c r="H145" s="1">
        <v>0</v>
      </c>
      <c r="I145" s="1">
        <f t="shared" si="4"/>
        <v>0</v>
      </c>
      <c r="J145" s="1">
        <f t="shared" si="5"/>
        <v>0</v>
      </c>
      <c r="K145" s="1">
        <v>1</v>
      </c>
      <c r="L145" s="1">
        <v>0</v>
      </c>
      <c r="M145" s="1">
        <v>0</v>
      </c>
      <c r="N145" s="1">
        <v>0</v>
      </c>
      <c r="O145" s="1">
        <v>1</v>
      </c>
      <c r="P145" s="1">
        <v>1</v>
      </c>
    </row>
    <row r="146" spans="1:16" ht="12.7" hidden="1" x14ac:dyDescent="0.4">
      <c r="A146" s="1" t="s">
        <v>7</v>
      </c>
      <c r="B146" s="1" t="s">
        <v>12</v>
      </c>
      <c r="C146" s="1" t="s">
        <v>5</v>
      </c>
      <c r="D146" s="1">
        <v>0</v>
      </c>
      <c r="E146" s="1"/>
      <c r="F146" s="1">
        <v>0</v>
      </c>
      <c r="G146" s="1">
        <v>0</v>
      </c>
      <c r="H146" s="1">
        <v>0</v>
      </c>
      <c r="I146" s="1">
        <f t="shared" si="4"/>
        <v>0</v>
      </c>
      <c r="J146" s="1">
        <f t="shared" si="5"/>
        <v>0</v>
      </c>
      <c r="K146" s="1">
        <v>1</v>
      </c>
      <c r="L146" s="1">
        <v>0</v>
      </c>
      <c r="M146" s="1">
        <v>0</v>
      </c>
      <c r="N146" s="1">
        <v>0</v>
      </c>
      <c r="O146" s="1">
        <v>1</v>
      </c>
      <c r="P146" s="1">
        <v>1</v>
      </c>
    </row>
    <row r="147" spans="1:16" ht="12.7" hidden="1" x14ac:dyDescent="0.4">
      <c r="A147" s="1" t="s">
        <v>7</v>
      </c>
      <c r="B147" s="1" t="s">
        <v>12</v>
      </c>
      <c r="C147" s="1" t="s">
        <v>5</v>
      </c>
      <c r="D147" s="1">
        <v>0</v>
      </c>
      <c r="E147" s="1"/>
      <c r="F147" s="1">
        <v>0</v>
      </c>
      <c r="G147" s="1">
        <v>0</v>
      </c>
      <c r="H147" s="1">
        <v>0</v>
      </c>
      <c r="I147" s="1">
        <f t="shared" si="4"/>
        <v>0</v>
      </c>
      <c r="J147" s="1">
        <f t="shared" si="5"/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</row>
    <row r="148" spans="1:16" ht="12.7" hidden="1" x14ac:dyDescent="0.4">
      <c r="A148" s="1" t="s">
        <v>7</v>
      </c>
      <c r="B148" s="1" t="s">
        <v>12</v>
      </c>
      <c r="C148" s="1" t="s">
        <v>5</v>
      </c>
      <c r="D148" s="1">
        <v>0</v>
      </c>
      <c r="E148" s="1"/>
      <c r="F148" s="1">
        <v>0</v>
      </c>
      <c r="G148" s="1">
        <v>0</v>
      </c>
      <c r="H148" s="1">
        <v>0</v>
      </c>
      <c r="I148" s="1">
        <f t="shared" si="4"/>
        <v>0</v>
      </c>
      <c r="J148" s="1">
        <f t="shared" si="5"/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</row>
    <row r="149" spans="1:16" ht="12.7" hidden="1" x14ac:dyDescent="0.4">
      <c r="A149" s="1" t="s">
        <v>7</v>
      </c>
      <c r="B149" s="1" t="s">
        <v>12</v>
      </c>
      <c r="C149" s="1" t="s">
        <v>5</v>
      </c>
      <c r="D149" s="1">
        <v>0</v>
      </c>
      <c r="E149" s="1"/>
      <c r="F149" s="1">
        <v>0</v>
      </c>
      <c r="G149" s="1">
        <v>0</v>
      </c>
      <c r="H149" s="1">
        <v>0</v>
      </c>
      <c r="I149" s="1">
        <f t="shared" si="4"/>
        <v>0</v>
      </c>
      <c r="J149" s="1">
        <f t="shared" si="5"/>
        <v>0</v>
      </c>
      <c r="K149" s="1">
        <v>1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</row>
    <row r="150" spans="1:16" ht="12.7" hidden="1" x14ac:dyDescent="0.4">
      <c r="A150" s="1" t="s">
        <v>7</v>
      </c>
      <c r="B150" s="1" t="s">
        <v>12</v>
      </c>
      <c r="C150" s="1" t="s">
        <v>5</v>
      </c>
      <c r="D150" s="1">
        <v>0</v>
      </c>
      <c r="E150" s="1"/>
      <c r="F150" s="1">
        <v>0</v>
      </c>
      <c r="G150" s="1">
        <v>0</v>
      </c>
      <c r="H150" s="1">
        <v>0</v>
      </c>
      <c r="I150" s="1">
        <f t="shared" si="4"/>
        <v>0</v>
      </c>
      <c r="J150" s="1">
        <f t="shared" si="5"/>
        <v>0</v>
      </c>
      <c r="K150" s="1">
        <v>1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</row>
    <row r="151" spans="1:16" ht="12.7" hidden="1" x14ac:dyDescent="0.4">
      <c r="A151" s="1" t="s">
        <v>7</v>
      </c>
      <c r="B151" s="1" t="s">
        <v>12</v>
      </c>
      <c r="C151" s="1" t="s">
        <v>5</v>
      </c>
      <c r="D151" s="1">
        <v>0</v>
      </c>
      <c r="E151" s="1"/>
      <c r="F151" s="1">
        <v>0</v>
      </c>
      <c r="G151" s="1">
        <v>0</v>
      </c>
      <c r="H151" s="1">
        <v>0</v>
      </c>
      <c r="I151" s="1">
        <f t="shared" si="4"/>
        <v>0</v>
      </c>
      <c r="J151" s="1">
        <f t="shared" si="5"/>
        <v>0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>
        <v>1</v>
      </c>
    </row>
    <row r="152" spans="1:16" ht="12.7" hidden="1" x14ac:dyDescent="0.4">
      <c r="A152" s="1" t="s">
        <v>7</v>
      </c>
      <c r="B152" s="1" t="s">
        <v>12</v>
      </c>
      <c r="C152" s="1" t="s">
        <v>5</v>
      </c>
      <c r="D152" s="1">
        <v>0</v>
      </c>
      <c r="E152" s="1"/>
      <c r="F152" s="1">
        <v>0</v>
      </c>
      <c r="G152" s="1">
        <v>0</v>
      </c>
      <c r="H152" s="1">
        <v>0</v>
      </c>
      <c r="I152" s="1">
        <f t="shared" si="4"/>
        <v>0</v>
      </c>
      <c r="J152" s="1">
        <f t="shared" si="5"/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</row>
    <row r="153" spans="1:16" ht="12.7" hidden="1" x14ac:dyDescent="0.4">
      <c r="A153" s="1" t="s">
        <v>7</v>
      </c>
      <c r="B153" s="1" t="s">
        <v>12</v>
      </c>
      <c r="C153" s="1" t="s">
        <v>5</v>
      </c>
      <c r="D153" s="1">
        <v>0</v>
      </c>
      <c r="E153" s="1"/>
      <c r="F153" s="1">
        <v>0</v>
      </c>
      <c r="G153" s="1">
        <v>0</v>
      </c>
      <c r="H153" s="1">
        <v>0</v>
      </c>
      <c r="I153" s="1">
        <f t="shared" si="4"/>
        <v>0</v>
      </c>
      <c r="J153" s="1">
        <f t="shared" si="5"/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</row>
    <row r="154" spans="1:16" ht="12.7" hidden="1" x14ac:dyDescent="0.4">
      <c r="A154" s="1" t="s">
        <v>7</v>
      </c>
      <c r="B154" s="1" t="s">
        <v>12</v>
      </c>
      <c r="C154" s="1" t="s">
        <v>5</v>
      </c>
      <c r="D154" s="1">
        <v>0</v>
      </c>
      <c r="E154" s="1"/>
      <c r="F154" s="1">
        <v>0</v>
      </c>
      <c r="G154" s="1">
        <v>0</v>
      </c>
      <c r="H154" s="1">
        <v>0</v>
      </c>
      <c r="I154" s="1">
        <f t="shared" si="4"/>
        <v>0</v>
      </c>
      <c r="J154" s="1">
        <f t="shared" si="5"/>
        <v>0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</row>
    <row r="155" spans="1:16" ht="12.7" hidden="1" x14ac:dyDescent="0.4">
      <c r="A155" s="1" t="s">
        <v>7</v>
      </c>
      <c r="B155" s="1" t="s">
        <v>12</v>
      </c>
      <c r="C155" s="1" t="s">
        <v>5</v>
      </c>
      <c r="D155" s="1">
        <v>0</v>
      </c>
      <c r="E155" s="1"/>
      <c r="F155" s="1">
        <v>0</v>
      </c>
      <c r="G155" s="1">
        <v>0</v>
      </c>
      <c r="H155" s="1">
        <v>0</v>
      </c>
      <c r="I155" s="1">
        <f t="shared" si="4"/>
        <v>0</v>
      </c>
      <c r="J155" s="1">
        <f t="shared" si="5"/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1</v>
      </c>
    </row>
    <row r="156" spans="1:16" ht="12.7" hidden="1" x14ac:dyDescent="0.4">
      <c r="A156" s="1" t="s">
        <v>7</v>
      </c>
      <c r="B156" s="1" t="s">
        <v>12</v>
      </c>
      <c r="C156" s="1" t="s">
        <v>5</v>
      </c>
      <c r="D156" s="1">
        <v>0</v>
      </c>
      <c r="E156" s="1"/>
      <c r="F156" s="1">
        <v>0</v>
      </c>
      <c r="G156" s="1">
        <v>0</v>
      </c>
      <c r="H156" s="1">
        <v>0</v>
      </c>
      <c r="I156" s="1">
        <f t="shared" si="4"/>
        <v>0</v>
      </c>
      <c r="J156" s="1">
        <f t="shared" si="5"/>
        <v>0</v>
      </c>
      <c r="K156" s="1">
        <v>1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</row>
    <row r="157" spans="1:16" ht="12.7" hidden="1" x14ac:dyDescent="0.4">
      <c r="A157" s="1" t="s">
        <v>7</v>
      </c>
      <c r="B157" s="1" t="s">
        <v>12</v>
      </c>
      <c r="C157" s="1" t="s">
        <v>5</v>
      </c>
      <c r="D157" s="1">
        <v>0</v>
      </c>
      <c r="E157" s="1"/>
      <c r="F157" s="1">
        <v>0</v>
      </c>
      <c r="G157" s="1">
        <v>0</v>
      </c>
      <c r="H157" s="1">
        <v>0</v>
      </c>
      <c r="I157" s="1">
        <f t="shared" si="4"/>
        <v>0</v>
      </c>
      <c r="J157" s="1">
        <f t="shared" si="5"/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</row>
    <row r="158" spans="1:16" ht="12.7" x14ac:dyDescent="0.4">
      <c r="A158" s="1" t="s">
        <v>10</v>
      </c>
      <c r="B158" s="1" t="s">
        <v>12</v>
      </c>
      <c r="C158" s="1" t="s">
        <v>6</v>
      </c>
      <c r="D158" s="3">
        <v>41754</v>
      </c>
      <c r="E158" s="10">
        <v>2014.4</v>
      </c>
      <c r="F158" s="1">
        <v>0</v>
      </c>
      <c r="G158" s="1">
        <v>0</v>
      </c>
      <c r="H158" s="1">
        <v>1</v>
      </c>
      <c r="I158" s="1">
        <f t="shared" si="4"/>
        <v>1</v>
      </c>
      <c r="J158" s="1">
        <f t="shared" si="5"/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</row>
    <row r="159" spans="1:16" ht="12.7" x14ac:dyDescent="0.4">
      <c r="A159" s="1" t="s">
        <v>7</v>
      </c>
      <c r="B159" s="1" t="s">
        <v>13</v>
      </c>
      <c r="C159" s="1" t="s">
        <v>6</v>
      </c>
      <c r="D159" s="3">
        <v>41754</v>
      </c>
      <c r="E159" s="10">
        <v>2014.4</v>
      </c>
      <c r="F159" s="1">
        <v>0</v>
      </c>
      <c r="G159" s="1">
        <v>0</v>
      </c>
      <c r="H159" s="1">
        <v>0</v>
      </c>
      <c r="I159" s="1">
        <f t="shared" si="4"/>
        <v>0</v>
      </c>
      <c r="J159" s="1">
        <f t="shared" si="5"/>
        <v>0</v>
      </c>
      <c r="K159" s="1">
        <v>0</v>
      </c>
      <c r="L159" s="1">
        <v>1</v>
      </c>
      <c r="M159" s="1">
        <v>0</v>
      </c>
      <c r="N159" s="1">
        <v>0</v>
      </c>
      <c r="O159" s="1">
        <v>1</v>
      </c>
      <c r="P159" s="1">
        <v>1</v>
      </c>
    </row>
    <row r="160" spans="1:16" ht="12.7" x14ac:dyDescent="0.4">
      <c r="A160" s="1" t="s">
        <v>9</v>
      </c>
      <c r="B160" s="1" t="s">
        <v>13</v>
      </c>
      <c r="C160" s="1" t="s">
        <v>6</v>
      </c>
      <c r="D160" s="3">
        <v>41757</v>
      </c>
      <c r="E160" s="10">
        <v>2014.4</v>
      </c>
      <c r="F160" s="1">
        <v>0</v>
      </c>
      <c r="G160" s="1">
        <v>0</v>
      </c>
      <c r="H160" s="1">
        <v>0</v>
      </c>
      <c r="I160" s="1">
        <f t="shared" si="4"/>
        <v>0</v>
      </c>
      <c r="J160" s="1">
        <f t="shared" si="5"/>
        <v>0</v>
      </c>
      <c r="K160" s="1">
        <v>0</v>
      </c>
      <c r="L160" s="1">
        <v>1</v>
      </c>
      <c r="M160" s="1">
        <v>0</v>
      </c>
      <c r="N160" s="1">
        <v>0</v>
      </c>
      <c r="O160" s="1">
        <v>1</v>
      </c>
      <c r="P160" s="1">
        <v>1</v>
      </c>
    </row>
    <row r="161" spans="1:16" ht="12.7" x14ac:dyDescent="0.4">
      <c r="A161" s="1" t="s">
        <v>7</v>
      </c>
      <c r="B161" s="1" t="s">
        <v>12</v>
      </c>
      <c r="C161" s="1" t="s">
        <v>6</v>
      </c>
      <c r="D161" s="3">
        <v>41759</v>
      </c>
      <c r="E161" s="10">
        <v>2014.4</v>
      </c>
      <c r="F161" s="1">
        <v>0</v>
      </c>
      <c r="G161" s="1">
        <v>0</v>
      </c>
      <c r="H161" s="1">
        <v>1</v>
      </c>
      <c r="I161" s="1">
        <f t="shared" si="4"/>
        <v>1</v>
      </c>
      <c r="J161" s="1">
        <f t="shared" si="5"/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1</v>
      </c>
    </row>
    <row r="162" spans="1:16" ht="12.7" x14ac:dyDescent="0.4">
      <c r="A162" s="1" t="s">
        <v>7</v>
      </c>
      <c r="B162" s="1" t="s">
        <v>13</v>
      </c>
      <c r="C162" s="1" t="s">
        <v>6</v>
      </c>
      <c r="D162" s="3">
        <v>41759</v>
      </c>
      <c r="E162" s="10">
        <v>2014.4</v>
      </c>
      <c r="F162" s="1">
        <v>0</v>
      </c>
      <c r="G162" s="1">
        <v>3</v>
      </c>
      <c r="H162" s="1">
        <v>0</v>
      </c>
      <c r="I162" s="1">
        <f t="shared" si="4"/>
        <v>3</v>
      </c>
      <c r="J162" s="1">
        <f t="shared" si="5"/>
        <v>1</v>
      </c>
      <c r="K162" s="1">
        <v>0</v>
      </c>
      <c r="L162" s="1">
        <v>0</v>
      </c>
      <c r="M162" s="1">
        <v>0</v>
      </c>
      <c r="N162" s="1">
        <v>0</v>
      </c>
      <c r="O162" s="1">
        <v>3</v>
      </c>
      <c r="P162" s="1">
        <v>3</v>
      </c>
    </row>
    <row r="163" spans="1:16" ht="12.7" x14ac:dyDescent="0.4">
      <c r="A163" s="1" t="s">
        <v>9</v>
      </c>
      <c r="B163" s="1" t="s">
        <v>12</v>
      </c>
      <c r="C163" s="1" t="s">
        <v>6</v>
      </c>
      <c r="D163" s="3">
        <v>41761</v>
      </c>
      <c r="E163" s="10">
        <v>2014.5</v>
      </c>
      <c r="F163" s="1">
        <v>0</v>
      </c>
      <c r="G163" s="1">
        <v>0</v>
      </c>
      <c r="H163" s="1">
        <v>1</v>
      </c>
      <c r="I163" s="1">
        <f t="shared" si="4"/>
        <v>1</v>
      </c>
      <c r="J163" s="1">
        <f t="shared" si="5"/>
        <v>1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1</v>
      </c>
    </row>
    <row r="164" spans="1:16" ht="12.7" x14ac:dyDescent="0.4">
      <c r="A164" s="1" t="s">
        <v>7</v>
      </c>
      <c r="B164" s="1" t="s">
        <v>12</v>
      </c>
      <c r="C164" s="1" t="s">
        <v>6</v>
      </c>
      <c r="D164" s="3">
        <v>41764</v>
      </c>
      <c r="E164" s="10">
        <v>2014.5</v>
      </c>
      <c r="F164" s="1">
        <v>0</v>
      </c>
      <c r="G164" s="1">
        <v>0</v>
      </c>
      <c r="H164" s="1">
        <v>1</v>
      </c>
      <c r="I164" s="1">
        <f t="shared" si="4"/>
        <v>1</v>
      </c>
      <c r="J164" s="1">
        <f t="shared" si="5"/>
        <v>1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1</v>
      </c>
    </row>
    <row r="165" spans="1:16" ht="12.7" x14ac:dyDescent="0.4">
      <c r="A165" s="1" t="s">
        <v>4</v>
      </c>
      <c r="B165" s="1" t="s">
        <v>13</v>
      </c>
      <c r="C165" s="1" t="s">
        <v>6</v>
      </c>
      <c r="D165" s="3">
        <v>41766</v>
      </c>
      <c r="E165" s="10">
        <v>2014.5</v>
      </c>
      <c r="F165" s="1">
        <v>0</v>
      </c>
      <c r="G165" s="1">
        <v>0</v>
      </c>
      <c r="H165" s="1">
        <v>0</v>
      </c>
      <c r="I165" s="1">
        <f t="shared" si="4"/>
        <v>0</v>
      </c>
      <c r="J165" s="1">
        <f t="shared" si="5"/>
        <v>0</v>
      </c>
      <c r="K165" s="1">
        <v>26</v>
      </c>
      <c r="L165" s="1">
        <v>0</v>
      </c>
      <c r="M165" s="1">
        <v>0</v>
      </c>
      <c r="N165" s="1">
        <v>26</v>
      </c>
      <c r="O165" s="1">
        <v>0</v>
      </c>
      <c r="P165" s="1">
        <v>26</v>
      </c>
    </row>
    <row r="166" spans="1:16" ht="12.7" x14ac:dyDescent="0.4">
      <c r="A166" s="1" t="s">
        <v>9</v>
      </c>
      <c r="B166" s="1" t="s">
        <v>12</v>
      </c>
      <c r="C166" s="1" t="s">
        <v>6</v>
      </c>
      <c r="D166" s="3">
        <v>41767</v>
      </c>
      <c r="E166" s="10">
        <v>2014.5</v>
      </c>
      <c r="F166" s="1">
        <v>0</v>
      </c>
      <c r="G166" s="1">
        <v>0</v>
      </c>
      <c r="H166" s="1">
        <v>1</v>
      </c>
      <c r="I166" s="1">
        <f t="shared" si="4"/>
        <v>1</v>
      </c>
      <c r="J166" s="1">
        <f t="shared" si="5"/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</row>
    <row r="167" spans="1:16" ht="12.7" x14ac:dyDescent="0.4">
      <c r="A167" s="1" t="s">
        <v>7</v>
      </c>
      <c r="B167" s="1" t="s">
        <v>12</v>
      </c>
      <c r="C167" s="1" t="s">
        <v>6</v>
      </c>
      <c r="D167" s="3">
        <v>41771</v>
      </c>
      <c r="E167" s="10">
        <v>2014.5</v>
      </c>
      <c r="F167" s="1">
        <v>0</v>
      </c>
      <c r="G167" s="1">
        <v>0</v>
      </c>
      <c r="H167" s="1">
        <v>1</v>
      </c>
      <c r="I167" s="1">
        <f t="shared" si="4"/>
        <v>1</v>
      </c>
      <c r="J167" s="1">
        <f t="shared" si="5"/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</row>
    <row r="168" spans="1:16" ht="12.7" x14ac:dyDescent="0.4">
      <c r="A168" s="1" t="s">
        <v>7</v>
      </c>
      <c r="B168" s="1" t="s">
        <v>12</v>
      </c>
      <c r="C168" s="1" t="s">
        <v>6</v>
      </c>
      <c r="D168" s="3">
        <v>41771</v>
      </c>
      <c r="E168" s="10">
        <v>2014.5</v>
      </c>
      <c r="F168" s="1">
        <v>0</v>
      </c>
      <c r="G168" s="1">
        <v>0</v>
      </c>
      <c r="H168" s="1">
        <v>1</v>
      </c>
      <c r="I168" s="1">
        <f t="shared" si="4"/>
        <v>1</v>
      </c>
      <c r="J168" s="1">
        <f t="shared" si="5"/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</row>
    <row r="169" spans="1:16" ht="12.7" x14ac:dyDescent="0.4">
      <c r="A169" s="1" t="s">
        <v>7</v>
      </c>
      <c r="B169" s="1" t="s">
        <v>12</v>
      </c>
      <c r="C169" s="1" t="s">
        <v>6</v>
      </c>
      <c r="D169" s="3">
        <v>41771</v>
      </c>
      <c r="E169" s="10">
        <v>2014.5</v>
      </c>
      <c r="F169" s="1">
        <v>0</v>
      </c>
      <c r="G169" s="1">
        <v>0</v>
      </c>
      <c r="H169" s="1">
        <v>1</v>
      </c>
      <c r="I169" s="1">
        <f t="shared" si="4"/>
        <v>1</v>
      </c>
      <c r="J169" s="1">
        <f t="shared" si="5"/>
        <v>1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1</v>
      </c>
    </row>
    <row r="170" spans="1:16" ht="12.7" x14ac:dyDescent="0.4">
      <c r="A170" s="1" t="s">
        <v>10</v>
      </c>
      <c r="B170" s="1" t="s">
        <v>12</v>
      </c>
      <c r="C170" s="1" t="s">
        <v>6</v>
      </c>
      <c r="D170" s="3">
        <v>41771</v>
      </c>
      <c r="E170" s="10">
        <v>2014.5</v>
      </c>
      <c r="F170" s="1">
        <v>0</v>
      </c>
      <c r="G170" s="1">
        <v>0</v>
      </c>
      <c r="H170" s="1">
        <v>1</v>
      </c>
      <c r="I170" s="1">
        <f t="shared" si="4"/>
        <v>1</v>
      </c>
      <c r="J170" s="1">
        <f t="shared" si="5"/>
        <v>1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</row>
    <row r="171" spans="1:16" ht="12.7" x14ac:dyDescent="0.4">
      <c r="A171" s="1" t="s">
        <v>10</v>
      </c>
      <c r="B171" s="1" t="s">
        <v>13</v>
      </c>
      <c r="C171" s="1" t="s">
        <v>6</v>
      </c>
      <c r="D171" s="3">
        <v>41772</v>
      </c>
      <c r="E171" s="10">
        <v>2014.5</v>
      </c>
      <c r="F171" s="1">
        <v>0</v>
      </c>
      <c r="G171" s="1">
        <v>0</v>
      </c>
      <c r="H171" s="1">
        <v>0</v>
      </c>
      <c r="I171" s="1">
        <f t="shared" si="4"/>
        <v>0</v>
      </c>
      <c r="J171" s="1">
        <f t="shared" si="5"/>
        <v>0</v>
      </c>
      <c r="K171" s="1">
        <v>0</v>
      </c>
      <c r="L171" s="1">
        <v>1</v>
      </c>
      <c r="M171" s="1">
        <v>0</v>
      </c>
      <c r="N171" s="1">
        <v>0</v>
      </c>
      <c r="O171" s="1">
        <v>1</v>
      </c>
      <c r="P171" s="1">
        <v>1</v>
      </c>
    </row>
    <row r="172" spans="1:16" ht="12.7" x14ac:dyDescent="0.4">
      <c r="A172" s="1" t="s">
        <v>10</v>
      </c>
      <c r="B172" s="1" t="s">
        <v>13</v>
      </c>
      <c r="C172" s="1" t="s">
        <v>6</v>
      </c>
      <c r="D172" s="3">
        <v>41772</v>
      </c>
      <c r="E172" s="10">
        <v>2014.5</v>
      </c>
      <c r="F172" s="1">
        <v>0</v>
      </c>
      <c r="G172" s="1">
        <v>0</v>
      </c>
      <c r="H172" s="1">
        <v>0</v>
      </c>
      <c r="I172" s="1">
        <f t="shared" si="4"/>
        <v>0</v>
      </c>
      <c r="J172" s="1">
        <f t="shared" si="5"/>
        <v>0</v>
      </c>
      <c r="K172" s="1">
        <v>0</v>
      </c>
      <c r="L172" s="1">
        <v>1</v>
      </c>
      <c r="M172" s="1">
        <v>0</v>
      </c>
      <c r="N172" s="1">
        <v>0</v>
      </c>
      <c r="O172" s="1">
        <v>1</v>
      </c>
      <c r="P172" s="1">
        <v>1</v>
      </c>
    </row>
    <row r="173" spans="1:16" ht="12.7" x14ac:dyDescent="0.4">
      <c r="A173" s="1" t="s">
        <v>9</v>
      </c>
      <c r="B173" s="1" t="s">
        <v>13</v>
      </c>
      <c r="C173" s="1" t="s">
        <v>6</v>
      </c>
      <c r="D173" s="3">
        <v>41774</v>
      </c>
      <c r="E173" s="10">
        <v>2014.5</v>
      </c>
      <c r="F173" s="1">
        <v>0</v>
      </c>
      <c r="G173" s="1">
        <v>0</v>
      </c>
      <c r="H173" s="1">
        <v>0</v>
      </c>
      <c r="I173" s="1">
        <f t="shared" si="4"/>
        <v>0</v>
      </c>
      <c r="J173" s="1">
        <f t="shared" si="5"/>
        <v>0</v>
      </c>
      <c r="K173" s="1">
        <v>0</v>
      </c>
      <c r="L173" s="1">
        <v>1</v>
      </c>
      <c r="M173" s="1">
        <v>0</v>
      </c>
      <c r="N173" s="1">
        <v>0</v>
      </c>
      <c r="O173" s="1">
        <v>1</v>
      </c>
      <c r="P173" s="1">
        <v>1</v>
      </c>
    </row>
    <row r="174" spans="1:16" ht="12.7" x14ac:dyDescent="0.4">
      <c r="A174" s="1" t="s">
        <v>7</v>
      </c>
      <c r="B174" s="1" t="s">
        <v>12</v>
      </c>
      <c r="C174" s="1" t="s">
        <v>6</v>
      </c>
      <c r="D174" s="3">
        <v>41775</v>
      </c>
      <c r="E174" s="10">
        <v>2014.5</v>
      </c>
      <c r="F174" s="1">
        <v>0</v>
      </c>
      <c r="G174" s="1">
        <v>0</v>
      </c>
      <c r="H174" s="1">
        <v>1</v>
      </c>
      <c r="I174" s="1">
        <f t="shared" si="4"/>
        <v>1</v>
      </c>
      <c r="J174" s="1">
        <f t="shared" si="5"/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</row>
    <row r="175" spans="1:16" ht="12.7" x14ac:dyDescent="0.4">
      <c r="A175" s="1" t="s">
        <v>7</v>
      </c>
      <c r="B175" s="1" t="s">
        <v>12</v>
      </c>
      <c r="C175" s="1" t="s">
        <v>6</v>
      </c>
      <c r="D175" s="3">
        <v>41775</v>
      </c>
      <c r="E175" s="10">
        <v>2014.5</v>
      </c>
      <c r="F175" s="1">
        <v>0</v>
      </c>
      <c r="G175" s="1">
        <v>0</v>
      </c>
      <c r="H175" s="1">
        <v>1</v>
      </c>
      <c r="I175" s="1">
        <f t="shared" si="4"/>
        <v>1</v>
      </c>
      <c r="J175" s="1">
        <f t="shared" si="5"/>
        <v>1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</row>
    <row r="176" spans="1:16" ht="12.7" x14ac:dyDescent="0.4">
      <c r="A176" s="1" t="s">
        <v>7</v>
      </c>
      <c r="B176" s="1" t="s">
        <v>13</v>
      </c>
      <c r="C176" s="1" t="s">
        <v>6</v>
      </c>
      <c r="D176" s="3">
        <v>41775</v>
      </c>
      <c r="E176" s="10">
        <v>2014.5</v>
      </c>
      <c r="F176" s="1">
        <v>1</v>
      </c>
      <c r="G176" s="1">
        <v>0</v>
      </c>
      <c r="H176" s="1">
        <v>0</v>
      </c>
      <c r="I176" s="1">
        <f t="shared" si="4"/>
        <v>1</v>
      </c>
      <c r="J176" s="1">
        <f t="shared" si="5"/>
        <v>1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</row>
    <row r="177" spans="1:16" ht="12.7" x14ac:dyDescent="0.4">
      <c r="A177" s="1" t="s">
        <v>9</v>
      </c>
      <c r="B177" s="1" t="s">
        <v>13</v>
      </c>
      <c r="C177" s="1" t="s">
        <v>6</v>
      </c>
      <c r="D177" s="3">
        <v>41775</v>
      </c>
      <c r="E177" s="10">
        <v>2014.5</v>
      </c>
      <c r="F177" s="1">
        <v>0</v>
      </c>
      <c r="G177" s="1">
        <v>1</v>
      </c>
      <c r="H177" s="1">
        <v>0</v>
      </c>
      <c r="I177" s="1">
        <f t="shared" si="4"/>
        <v>1</v>
      </c>
      <c r="J177" s="1">
        <f t="shared" si="5"/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</row>
    <row r="178" spans="1:16" ht="12.7" x14ac:dyDescent="0.4">
      <c r="A178" s="1" t="s">
        <v>7</v>
      </c>
      <c r="B178" s="1" t="s">
        <v>13</v>
      </c>
      <c r="C178" s="1" t="s">
        <v>6</v>
      </c>
      <c r="D178" s="3">
        <v>41779</v>
      </c>
      <c r="E178" s="10">
        <v>2014.5</v>
      </c>
      <c r="F178" s="1">
        <v>0</v>
      </c>
      <c r="G178" s="1">
        <v>0</v>
      </c>
      <c r="H178" s="1">
        <v>0</v>
      </c>
      <c r="I178" s="1">
        <f t="shared" si="4"/>
        <v>0</v>
      </c>
      <c r="J178" s="1">
        <f t="shared" si="5"/>
        <v>0</v>
      </c>
      <c r="K178" s="1">
        <v>0</v>
      </c>
      <c r="L178" s="1">
        <v>1</v>
      </c>
      <c r="M178" s="1">
        <v>0</v>
      </c>
      <c r="N178" s="1">
        <v>0</v>
      </c>
      <c r="O178" s="1">
        <v>1</v>
      </c>
      <c r="P178" s="1">
        <v>1</v>
      </c>
    </row>
    <row r="179" spans="1:16" ht="12.7" x14ac:dyDescent="0.4">
      <c r="A179" s="1" t="s">
        <v>4</v>
      </c>
      <c r="B179" s="1" t="s">
        <v>12</v>
      </c>
      <c r="C179" s="1" t="s">
        <v>6</v>
      </c>
      <c r="D179" s="3">
        <v>41780</v>
      </c>
      <c r="E179" s="10">
        <v>2014.5</v>
      </c>
      <c r="F179" s="1">
        <v>0</v>
      </c>
      <c r="G179" s="1">
        <v>1</v>
      </c>
      <c r="H179" s="1">
        <v>0</v>
      </c>
      <c r="I179" s="1">
        <f t="shared" si="4"/>
        <v>1</v>
      </c>
      <c r="J179" s="1">
        <f t="shared" si="5"/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</row>
    <row r="180" spans="1:16" ht="12.7" x14ac:dyDescent="0.4">
      <c r="A180" s="1" t="s">
        <v>7</v>
      </c>
      <c r="B180" s="1" t="s">
        <v>13</v>
      </c>
      <c r="C180" s="1" t="s">
        <v>6</v>
      </c>
      <c r="D180" s="3">
        <v>41780</v>
      </c>
      <c r="E180" s="10">
        <v>2014.5</v>
      </c>
      <c r="F180" s="1">
        <v>0</v>
      </c>
      <c r="G180" s="1">
        <v>0</v>
      </c>
      <c r="H180" s="1">
        <v>0</v>
      </c>
      <c r="I180" s="1">
        <f t="shared" si="4"/>
        <v>0</v>
      </c>
      <c r="J180" s="1">
        <f t="shared" si="5"/>
        <v>0</v>
      </c>
      <c r="K180" s="1">
        <v>0</v>
      </c>
      <c r="L180" s="1">
        <v>1</v>
      </c>
      <c r="M180" s="1">
        <v>0</v>
      </c>
      <c r="N180" s="1">
        <v>0</v>
      </c>
      <c r="O180" s="1">
        <v>1</v>
      </c>
      <c r="P180" s="1">
        <v>1</v>
      </c>
    </row>
    <row r="181" spans="1:16" ht="12.7" x14ac:dyDescent="0.4">
      <c r="A181" s="1" t="s">
        <v>7</v>
      </c>
      <c r="B181" s="1" t="s">
        <v>12</v>
      </c>
      <c r="C181" s="1" t="s">
        <v>6</v>
      </c>
      <c r="D181" s="3">
        <v>41781</v>
      </c>
      <c r="E181" s="10">
        <v>2014.5</v>
      </c>
      <c r="F181" s="1">
        <v>0</v>
      </c>
      <c r="G181" s="1">
        <v>0</v>
      </c>
      <c r="H181" s="1">
        <v>1</v>
      </c>
      <c r="I181" s="1">
        <f t="shared" si="4"/>
        <v>1</v>
      </c>
      <c r="J181" s="1">
        <f t="shared" si="5"/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1</v>
      </c>
    </row>
    <row r="182" spans="1:16" ht="12.7" x14ac:dyDescent="0.4">
      <c r="A182" s="1" t="s">
        <v>9</v>
      </c>
      <c r="B182" s="1" t="s">
        <v>13</v>
      </c>
      <c r="C182" s="1" t="s">
        <v>6</v>
      </c>
      <c r="D182" s="3">
        <v>41786</v>
      </c>
      <c r="E182" s="10">
        <v>2014.5</v>
      </c>
      <c r="F182" s="1">
        <v>0</v>
      </c>
      <c r="G182" s="1">
        <v>0</v>
      </c>
      <c r="H182" s="1">
        <v>3</v>
      </c>
      <c r="I182" s="1">
        <f t="shared" si="4"/>
        <v>3</v>
      </c>
      <c r="J182" s="1">
        <f t="shared" si="5"/>
        <v>1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3</v>
      </c>
    </row>
    <row r="183" spans="1:16" ht="12.7" x14ac:dyDescent="0.4">
      <c r="A183" s="1" t="s">
        <v>4</v>
      </c>
      <c r="B183" s="1" t="s">
        <v>12</v>
      </c>
      <c r="C183" s="1" t="s">
        <v>6</v>
      </c>
      <c r="D183" s="3">
        <v>41787</v>
      </c>
      <c r="E183" s="10">
        <v>2014.5</v>
      </c>
      <c r="F183" s="1">
        <v>0</v>
      </c>
      <c r="G183" s="1">
        <v>0</v>
      </c>
      <c r="H183" s="1">
        <v>1</v>
      </c>
      <c r="I183" s="1">
        <f t="shared" si="4"/>
        <v>1</v>
      </c>
      <c r="J183" s="1">
        <f t="shared" si="5"/>
        <v>1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</row>
    <row r="184" spans="1:16" ht="12.7" x14ac:dyDescent="0.4">
      <c r="A184" s="1" t="s">
        <v>7</v>
      </c>
      <c r="B184" s="1" t="s">
        <v>12</v>
      </c>
      <c r="C184" s="1" t="s">
        <v>6</v>
      </c>
      <c r="D184" s="3">
        <v>41787</v>
      </c>
      <c r="E184" s="10">
        <v>2014.5</v>
      </c>
      <c r="F184" s="1">
        <v>0</v>
      </c>
      <c r="G184" s="1">
        <v>0</v>
      </c>
      <c r="H184" s="1">
        <v>1</v>
      </c>
      <c r="I184" s="1">
        <f t="shared" si="4"/>
        <v>1</v>
      </c>
      <c r="J184" s="1">
        <f t="shared" si="5"/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</row>
    <row r="185" spans="1:16" ht="12.7" x14ac:dyDescent="0.4">
      <c r="A185" s="1" t="s">
        <v>4</v>
      </c>
      <c r="B185" s="1" t="s">
        <v>13</v>
      </c>
      <c r="C185" s="1" t="s">
        <v>6</v>
      </c>
      <c r="D185" s="3">
        <v>41787</v>
      </c>
      <c r="E185" s="10">
        <v>2014.5</v>
      </c>
      <c r="F185" s="1">
        <v>16</v>
      </c>
      <c r="G185" s="1">
        <v>0</v>
      </c>
      <c r="H185" s="1">
        <v>11</v>
      </c>
      <c r="I185" s="1">
        <f t="shared" si="4"/>
        <v>27</v>
      </c>
      <c r="J185" s="1">
        <f t="shared" si="5"/>
        <v>1</v>
      </c>
      <c r="K185" s="1">
        <v>0</v>
      </c>
      <c r="L185" s="1">
        <v>0</v>
      </c>
      <c r="M185" s="1">
        <v>0</v>
      </c>
      <c r="N185" s="1">
        <v>27</v>
      </c>
      <c r="O185" s="1">
        <v>0</v>
      </c>
      <c r="P185" s="1">
        <v>27</v>
      </c>
    </row>
    <row r="186" spans="1:16" ht="12.7" x14ac:dyDescent="0.4">
      <c r="A186" s="1" t="s">
        <v>7</v>
      </c>
      <c r="B186" s="1" t="s">
        <v>12</v>
      </c>
      <c r="C186" s="1" t="s">
        <v>6</v>
      </c>
      <c r="D186" s="3">
        <v>41788</v>
      </c>
      <c r="E186" s="10">
        <v>2014.5</v>
      </c>
      <c r="F186" s="1">
        <v>0</v>
      </c>
      <c r="G186" s="1">
        <v>0</v>
      </c>
      <c r="H186" s="1">
        <v>1</v>
      </c>
      <c r="I186" s="1">
        <f t="shared" si="4"/>
        <v>1</v>
      </c>
      <c r="J186" s="1">
        <f t="shared" si="5"/>
        <v>1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</row>
    <row r="187" spans="1:16" ht="12.7" x14ac:dyDescent="0.4">
      <c r="A187" s="1" t="s">
        <v>10</v>
      </c>
      <c r="B187" s="1" t="s">
        <v>12</v>
      </c>
      <c r="C187" s="1" t="s">
        <v>6</v>
      </c>
      <c r="D187" s="3">
        <v>41788</v>
      </c>
      <c r="E187" s="10">
        <v>2014.5</v>
      </c>
      <c r="F187" s="1">
        <v>0</v>
      </c>
      <c r="G187" s="1">
        <v>1</v>
      </c>
      <c r="H187" s="1">
        <v>0</v>
      </c>
      <c r="I187" s="1">
        <f t="shared" si="4"/>
        <v>1</v>
      </c>
      <c r="J187" s="1">
        <f t="shared" si="5"/>
        <v>1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1</v>
      </c>
    </row>
    <row r="188" spans="1:16" ht="12.7" x14ac:dyDescent="0.4">
      <c r="A188" s="1" t="s">
        <v>10</v>
      </c>
      <c r="B188" s="1" t="s">
        <v>12</v>
      </c>
      <c r="C188" s="1" t="s">
        <v>6</v>
      </c>
      <c r="D188" s="3">
        <v>41788</v>
      </c>
      <c r="E188" s="10">
        <v>2014.5</v>
      </c>
      <c r="F188" s="1">
        <v>0</v>
      </c>
      <c r="G188" s="1">
        <v>0</v>
      </c>
      <c r="H188" s="1">
        <v>1</v>
      </c>
      <c r="I188" s="1">
        <f t="shared" si="4"/>
        <v>1</v>
      </c>
      <c r="J188" s="1">
        <f t="shared" si="5"/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</row>
    <row r="189" spans="1:16" ht="12.7" x14ac:dyDescent="0.4">
      <c r="A189" s="1" t="s">
        <v>9</v>
      </c>
      <c r="B189" s="1" t="s">
        <v>13</v>
      </c>
      <c r="C189" s="1" t="s">
        <v>6</v>
      </c>
      <c r="D189" s="3">
        <v>41789</v>
      </c>
      <c r="E189" s="10">
        <v>2014.5</v>
      </c>
      <c r="F189" s="1">
        <v>0</v>
      </c>
      <c r="G189" s="1">
        <v>0</v>
      </c>
      <c r="H189" s="1">
        <v>0</v>
      </c>
      <c r="I189" s="1">
        <f t="shared" si="4"/>
        <v>0</v>
      </c>
      <c r="J189" s="1">
        <f t="shared" si="5"/>
        <v>0</v>
      </c>
      <c r="K189" s="1">
        <v>0</v>
      </c>
      <c r="L189" s="1">
        <v>1</v>
      </c>
      <c r="M189" s="1">
        <v>0</v>
      </c>
      <c r="N189" s="1">
        <v>0</v>
      </c>
      <c r="O189" s="1">
        <v>1</v>
      </c>
      <c r="P189" s="1">
        <v>1</v>
      </c>
    </row>
    <row r="190" spans="1:16" ht="12.7" x14ac:dyDescent="0.4">
      <c r="A190" s="1" t="s">
        <v>7</v>
      </c>
      <c r="B190" s="1" t="s">
        <v>13</v>
      </c>
      <c r="C190" s="1" t="s">
        <v>6</v>
      </c>
      <c r="D190" s="3">
        <v>41789</v>
      </c>
      <c r="E190" s="10">
        <v>2014.5</v>
      </c>
      <c r="F190" s="1">
        <v>0</v>
      </c>
      <c r="G190" s="1">
        <v>0</v>
      </c>
      <c r="H190" s="1">
        <v>3</v>
      </c>
      <c r="I190" s="1">
        <f t="shared" si="4"/>
        <v>3</v>
      </c>
      <c r="J190" s="1">
        <f t="shared" si="5"/>
        <v>1</v>
      </c>
      <c r="K190" s="1">
        <v>0</v>
      </c>
      <c r="L190" s="1">
        <v>0</v>
      </c>
      <c r="M190" s="1">
        <v>0</v>
      </c>
      <c r="N190" s="1">
        <v>0</v>
      </c>
      <c r="O190" s="1">
        <v>3</v>
      </c>
      <c r="P190" s="1">
        <v>3</v>
      </c>
    </row>
    <row r="191" spans="1:16" ht="12.7" x14ac:dyDescent="0.4">
      <c r="A191" s="1" t="s">
        <v>10</v>
      </c>
      <c r="B191" s="1" t="s">
        <v>12</v>
      </c>
      <c r="C191" s="1" t="s">
        <v>6</v>
      </c>
      <c r="D191" s="3">
        <v>41794</v>
      </c>
      <c r="E191" s="10">
        <v>2014.6</v>
      </c>
      <c r="F191" s="1">
        <v>0</v>
      </c>
      <c r="G191" s="1">
        <v>0</v>
      </c>
      <c r="H191" s="1">
        <v>1</v>
      </c>
      <c r="I191" s="1">
        <f t="shared" si="4"/>
        <v>1</v>
      </c>
      <c r="J191" s="1">
        <f t="shared" si="5"/>
        <v>1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1</v>
      </c>
    </row>
    <row r="192" spans="1:16" ht="12.7" x14ac:dyDescent="0.4">
      <c r="A192" s="1" t="s">
        <v>8</v>
      </c>
      <c r="B192" s="1" t="s">
        <v>13</v>
      </c>
      <c r="C192" s="1" t="s">
        <v>6</v>
      </c>
      <c r="D192" s="3">
        <v>41794</v>
      </c>
      <c r="E192" s="10">
        <v>2014.6</v>
      </c>
      <c r="F192" s="1">
        <v>0</v>
      </c>
      <c r="G192" s="1">
        <v>0</v>
      </c>
      <c r="H192" s="1">
        <v>26</v>
      </c>
      <c r="I192" s="1">
        <f t="shared" si="4"/>
        <v>26</v>
      </c>
      <c r="J192" s="1">
        <f t="shared" si="5"/>
        <v>0.2</v>
      </c>
      <c r="K192" s="1">
        <v>0</v>
      </c>
      <c r="L192" s="1">
        <v>103</v>
      </c>
      <c r="M192" s="1">
        <v>1</v>
      </c>
      <c r="N192" s="1">
        <v>130</v>
      </c>
      <c r="O192" s="1">
        <v>0</v>
      </c>
      <c r="P192" s="1">
        <v>130</v>
      </c>
    </row>
    <row r="193" spans="1:16" ht="12.7" x14ac:dyDescent="0.4">
      <c r="A193" s="1" t="s">
        <v>9</v>
      </c>
      <c r="B193" s="1" t="s">
        <v>13</v>
      </c>
      <c r="C193" s="1" t="s">
        <v>6</v>
      </c>
      <c r="D193" s="3">
        <v>41795</v>
      </c>
      <c r="E193" s="10">
        <v>2014.6</v>
      </c>
      <c r="F193" s="1">
        <v>0</v>
      </c>
      <c r="G193" s="1">
        <v>0</v>
      </c>
      <c r="H193" s="1">
        <v>1</v>
      </c>
      <c r="I193" s="1">
        <f t="shared" si="4"/>
        <v>1</v>
      </c>
      <c r="J193" s="1">
        <f t="shared" si="5"/>
        <v>1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</row>
    <row r="194" spans="1:16" ht="12.7" x14ac:dyDescent="0.4">
      <c r="A194" s="1" t="s">
        <v>10</v>
      </c>
      <c r="B194" s="1" t="s">
        <v>12</v>
      </c>
      <c r="C194" s="1" t="s">
        <v>6</v>
      </c>
      <c r="D194" s="3">
        <v>41796</v>
      </c>
      <c r="E194" s="10">
        <v>2014.6</v>
      </c>
      <c r="F194" s="1">
        <v>0</v>
      </c>
      <c r="G194" s="1">
        <v>0</v>
      </c>
      <c r="H194" s="1">
        <v>1</v>
      </c>
      <c r="I194" s="1">
        <f t="shared" ref="I194:I257" si="6">F194+G194+H194</f>
        <v>1</v>
      </c>
      <c r="J194" s="1">
        <f t="shared" ref="J194:J257" si="7">I194/P194</f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</row>
    <row r="195" spans="1:16" ht="12.7" x14ac:dyDescent="0.4">
      <c r="A195" s="1" t="s">
        <v>4</v>
      </c>
      <c r="B195" s="1" t="s">
        <v>12</v>
      </c>
      <c r="C195" s="1" t="s">
        <v>6</v>
      </c>
      <c r="D195" s="3">
        <v>41799</v>
      </c>
      <c r="E195" s="10">
        <v>2014.6</v>
      </c>
      <c r="F195" s="1">
        <v>0</v>
      </c>
      <c r="G195" s="1">
        <v>1</v>
      </c>
      <c r="H195" s="1">
        <v>0</v>
      </c>
      <c r="I195" s="1">
        <f t="shared" si="6"/>
        <v>1</v>
      </c>
      <c r="J195" s="1">
        <f t="shared" si="7"/>
        <v>1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1</v>
      </c>
    </row>
    <row r="196" spans="1:16" ht="12.7" x14ac:dyDescent="0.4">
      <c r="A196" s="1" t="s">
        <v>9</v>
      </c>
      <c r="B196" s="1" t="s">
        <v>12</v>
      </c>
      <c r="C196" s="1" t="s">
        <v>6</v>
      </c>
      <c r="D196" s="3">
        <v>41799</v>
      </c>
      <c r="E196" s="10">
        <v>2014.6</v>
      </c>
      <c r="F196" s="1">
        <v>0</v>
      </c>
      <c r="G196" s="1">
        <v>0</v>
      </c>
      <c r="H196" s="1">
        <v>1</v>
      </c>
      <c r="I196" s="1">
        <f t="shared" si="6"/>
        <v>1</v>
      </c>
      <c r="J196" s="1">
        <f t="shared" si="7"/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1</v>
      </c>
    </row>
    <row r="197" spans="1:16" ht="12.7" x14ac:dyDescent="0.4">
      <c r="A197" s="1" t="s">
        <v>4</v>
      </c>
      <c r="B197" s="1" t="s">
        <v>13</v>
      </c>
      <c r="C197" s="1" t="s">
        <v>6</v>
      </c>
      <c r="D197" s="3">
        <v>41801</v>
      </c>
      <c r="E197" s="10">
        <v>2014.6</v>
      </c>
      <c r="F197" s="1">
        <v>40</v>
      </c>
      <c r="G197" s="1">
        <v>1</v>
      </c>
      <c r="H197" s="1">
        <v>0</v>
      </c>
      <c r="I197" s="1">
        <f t="shared" si="6"/>
        <v>41</v>
      </c>
      <c r="J197" s="1">
        <f t="shared" si="7"/>
        <v>1</v>
      </c>
      <c r="K197" s="1">
        <v>0</v>
      </c>
      <c r="L197" s="1">
        <v>0</v>
      </c>
      <c r="M197" s="1">
        <v>0</v>
      </c>
      <c r="N197" s="1">
        <v>41</v>
      </c>
      <c r="O197" s="1">
        <v>0</v>
      </c>
      <c r="P197" s="1">
        <v>41</v>
      </c>
    </row>
    <row r="198" spans="1:16" ht="12.7" x14ac:dyDescent="0.4">
      <c r="A198" s="1" t="s">
        <v>4</v>
      </c>
      <c r="B198" s="1" t="s">
        <v>13</v>
      </c>
      <c r="C198" s="1" t="s">
        <v>6</v>
      </c>
      <c r="D198" s="3">
        <v>41801</v>
      </c>
      <c r="E198" s="10">
        <v>2014.6</v>
      </c>
      <c r="F198" s="1">
        <v>0</v>
      </c>
      <c r="G198" s="1">
        <v>160</v>
      </c>
      <c r="H198" s="1">
        <v>0</v>
      </c>
      <c r="I198" s="1">
        <f t="shared" si="6"/>
        <v>160</v>
      </c>
      <c r="J198" s="1">
        <f t="shared" si="7"/>
        <v>1</v>
      </c>
      <c r="K198" s="1">
        <v>0</v>
      </c>
      <c r="L198" s="1">
        <v>0</v>
      </c>
      <c r="M198" s="1">
        <v>0</v>
      </c>
      <c r="N198" s="1">
        <v>160</v>
      </c>
      <c r="O198" s="1">
        <v>0</v>
      </c>
      <c r="P198" s="1">
        <v>160</v>
      </c>
    </row>
    <row r="199" spans="1:16" ht="12.7" x14ac:dyDescent="0.4">
      <c r="A199" s="1" t="s">
        <v>7</v>
      </c>
      <c r="B199" s="1" t="s">
        <v>12</v>
      </c>
      <c r="C199" s="1" t="s">
        <v>6</v>
      </c>
      <c r="D199" s="3">
        <v>41802</v>
      </c>
      <c r="E199" s="10">
        <v>2014.6</v>
      </c>
      <c r="F199" s="1">
        <v>0</v>
      </c>
      <c r="G199" s="1">
        <v>0</v>
      </c>
      <c r="H199" s="1">
        <v>1</v>
      </c>
      <c r="I199" s="1">
        <f t="shared" si="6"/>
        <v>1</v>
      </c>
      <c r="J199" s="1">
        <f t="shared" si="7"/>
        <v>1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</v>
      </c>
    </row>
    <row r="200" spans="1:16" ht="12.7" x14ac:dyDescent="0.4">
      <c r="A200" s="1" t="s">
        <v>7</v>
      </c>
      <c r="B200" s="1" t="s">
        <v>12</v>
      </c>
      <c r="C200" s="1" t="s">
        <v>6</v>
      </c>
      <c r="D200" s="3">
        <v>41803</v>
      </c>
      <c r="E200" s="10">
        <v>2014.6</v>
      </c>
      <c r="F200" s="1">
        <v>0</v>
      </c>
      <c r="G200" s="1">
        <v>0</v>
      </c>
      <c r="H200" s="1">
        <v>1</v>
      </c>
      <c r="I200" s="1">
        <f t="shared" si="6"/>
        <v>1</v>
      </c>
      <c r="J200" s="1">
        <f t="shared" si="7"/>
        <v>1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</row>
    <row r="201" spans="1:16" ht="12.7" x14ac:dyDescent="0.4">
      <c r="A201" s="1" t="s">
        <v>7</v>
      </c>
      <c r="B201" s="1" t="s">
        <v>12</v>
      </c>
      <c r="C201" s="1" t="s">
        <v>6</v>
      </c>
      <c r="D201" s="3">
        <v>41803</v>
      </c>
      <c r="E201" s="10">
        <v>2014.6</v>
      </c>
      <c r="F201" s="1">
        <v>0</v>
      </c>
      <c r="G201" s="1">
        <v>0</v>
      </c>
      <c r="H201" s="1">
        <v>1</v>
      </c>
      <c r="I201" s="1">
        <f t="shared" si="6"/>
        <v>1</v>
      </c>
      <c r="J201" s="1">
        <f t="shared" si="7"/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</row>
    <row r="202" spans="1:16" ht="12.7" x14ac:dyDescent="0.4">
      <c r="A202" s="1" t="s">
        <v>4</v>
      </c>
      <c r="B202" s="1" t="s">
        <v>12</v>
      </c>
      <c r="C202" s="1" t="s">
        <v>6</v>
      </c>
      <c r="D202" s="3">
        <v>41806</v>
      </c>
      <c r="E202" s="10">
        <v>2014.6</v>
      </c>
      <c r="F202" s="1">
        <v>0</v>
      </c>
      <c r="G202" s="1">
        <v>0</v>
      </c>
      <c r="H202" s="1">
        <v>1</v>
      </c>
      <c r="I202" s="1">
        <f t="shared" si="6"/>
        <v>1</v>
      </c>
      <c r="J202" s="1">
        <f t="shared" si="7"/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1</v>
      </c>
    </row>
    <row r="203" spans="1:16" ht="12.7" x14ac:dyDescent="0.4">
      <c r="A203" s="1" t="s">
        <v>4</v>
      </c>
      <c r="B203" s="1" t="s">
        <v>13</v>
      </c>
      <c r="C203" s="1" t="s">
        <v>6</v>
      </c>
      <c r="D203" s="3">
        <v>41806</v>
      </c>
      <c r="E203" s="10">
        <v>2014.6</v>
      </c>
      <c r="F203" s="1">
        <v>0</v>
      </c>
      <c r="G203" s="1">
        <v>0</v>
      </c>
      <c r="H203" s="1">
        <v>17</v>
      </c>
      <c r="I203" s="1">
        <f t="shared" si="6"/>
        <v>17</v>
      </c>
      <c r="J203" s="1">
        <f t="shared" si="7"/>
        <v>1</v>
      </c>
      <c r="K203" s="1">
        <v>0</v>
      </c>
      <c r="L203" s="1">
        <v>0</v>
      </c>
      <c r="M203" s="1">
        <v>0</v>
      </c>
      <c r="N203" s="1">
        <v>17</v>
      </c>
      <c r="O203" s="1">
        <v>0</v>
      </c>
      <c r="P203" s="1">
        <v>17</v>
      </c>
    </row>
    <row r="204" spans="1:16" ht="12.7" x14ac:dyDescent="0.4">
      <c r="A204" s="1" t="s">
        <v>4</v>
      </c>
      <c r="B204" s="1" t="s">
        <v>13</v>
      </c>
      <c r="C204" s="1" t="s">
        <v>6</v>
      </c>
      <c r="D204" s="3">
        <v>41806</v>
      </c>
      <c r="E204" s="10">
        <v>2014.6</v>
      </c>
      <c r="F204" s="1">
        <v>0</v>
      </c>
      <c r="G204" s="1">
        <v>0</v>
      </c>
      <c r="H204" s="1">
        <v>27</v>
      </c>
      <c r="I204" s="1">
        <f t="shared" si="6"/>
        <v>27</v>
      </c>
      <c r="J204" s="1">
        <f t="shared" si="7"/>
        <v>1</v>
      </c>
      <c r="K204" s="1">
        <v>0</v>
      </c>
      <c r="L204" s="1">
        <v>0</v>
      </c>
      <c r="M204" s="1">
        <v>0</v>
      </c>
      <c r="N204" s="1">
        <v>27</v>
      </c>
      <c r="O204" s="1">
        <v>0</v>
      </c>
      <c r="P204" s="1">
        <v>27</v>
      </c>
    </row>
    <row r="205" spans="1:16" ht="12.7" x14ac:dyDescent="0.4">
      <c r="A205" s="1" t="s">
        <v>10</v>
      </c>
      <c r="B205" s="1" t="s">
        <v>12</v>
      </c>
      <c r="C205" s="1" t="s">
        <v>6</v>
      </c>
      <c r="D205" s="3">
        <v>41807</v>
      </c>
      <c r="E205" s="10">
        <v>2014.6</v>
      </c>
      <c r="F205" s="1">
        <v>0</v>
      </c>
      <c r="G205" s="1">
        <v>0</v>
      </c>
      <c r="H205" s="1">
        <v>1</v>
      </c>
      <c r="I205" s="1">
        <f t="shared" si="6"/>
        <v>1</v>
      </c>
      <c r="J205" s="1">
        <f t="shared" si="7"/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</v>
      </c>
    </row>
    <row r="206" spans="1:16" ht="12.7" x14ac:dyDescent="0.4">
      <c r="A206" s="1" t="s">
        <v>9</v>
      </c>
      <c r="B206" s="1" t="s">
        <v>13</v>
      </c>
      <c r="C206" s="1" t="s">
        <v>6</v>
      </c>
      <c r="D206" s="3">
        <v>41807</v>
      </c>
      <c r="E206" s="10">
        <v>2014.6</v>
      </c>
      <c r="F206" s="1">
        <v>0</v>
      </c>
      <c r="G206" s="1">
        <v>0</v>
      </c>
      <c r="H206" s="1">
        <v>0</v>
      </c>
      <c r="I206" s="1">
        <f t="shared" si="6"/>
        <v>0</v>
      </c>
      <c r="J206" s="1">
        <f t="shared" si="7"/>
        <v>0</v>
      </c>
      <c r="K206" s="1">
        <v>0</v>
      </c>
      <c r="L206" s="1">
        <v>1</v>
      </c>
      <c r="M206" s="1">
        <v>0</v>
      </c>
      <c r="N206" s="1">
        <v>0</v>
      </c>
      <c r="O206" s="1">
        <v>1</v>
      </c>
      <c r="P206" s="1">
        <v>1</v>
      </c>
    </row>
    <row r="207" spans="1:16" ht="12.7" x14ac:dyDescent="0.4">
      <c r="A207" s="1" t="s">
        <v>7</v>
      </c>
      <c r="B207" s="1" t="s">
        <v>12</v>
      </c>
      <c r="C207" s="1" t="s">
        <v>6</v>
      </c>
      <c r="D207" s="3">
        <v>41809</v>
      </c>
      <c r="E207" s="10">
        <v>2014.6</v>
      </c>
      <c r="F207" s="1">
        <v>0</v>
      </c>
      <c r="G207" s="1">
        <v>1</v>
      </c>
      <c r="H207" s="1">
        <v>0</v>
      </c>
      <c r="I207" s="1">
        <f t="shared" si="6"/>
        <v>1</v>
      </c>
      <c r="J207" s="1">
        <f t="shared" si="7"/>
        <v>1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1</v>
      </c>
    </row>
    <row r="208" spans="1:16" ht="12.7" x14ac:dyDescent="0.4">
      <c r="A208" s="1" t="s">
        <v>8</v>
      </c>
      <c r="B208" s="1" t="s">
        <v>13</v>
      </c>
      <c r="C208" s="1" t="s">
        <v>6</v>
      </c>
      <c r="D208" s="3">
        <v>41809</v>
      </c>
      <c r="E208" s="10">
        <v>2014.6</v>
      </c>
      <c r="F208" s="1">
        <v>0</v>
      </c>
      <c r="G208" s="1">
        <v>0</v>
      </c>
      <c r="H208" s="1">
        <v>30</v>
      </c>
      <c r="I208" s="1">
        <f t="shared" si="6"/>
        <v>30</v>
      </c>
      <c r="J208" s="1">
        <f t="shared" si="7"/>
        <v>1</v>
      </c>
      <c r="K208" s="1">
        <v>0</v>
      </c>
      <c r="L208" s="1">
        <v>0</v>
      </c>
      <c r="M208" s="1">
        <v>0</v>
      </c>
      <c r="N208" s="1">
        <v>30</v>
      </c>
      <c r="O208" s="1">
        <v>0</v>
      </c>
      <c r="P208" s="1">
        <v>30</v>
      </c>
    </row>
    <row r="209" spans="1:16" ht="12.7" x14ac:dyDescent="0.4">
      <c r="A209" s="1" t="s">
        <v>8</v>
      </c>
      <c r="B209" s="1" t="s">
        <v>13</v>
      </c>
      <c r="C209" s="1" t="s">
        <v>6</v>
      </c>
      <c r="D209" s="3">
        <v>41809</v>
      </c>
      <c r="E209" s="10">
        <v>2014.6</v>
      </c>
      <c r="F209" s="1">
        <v>0</v>
      </c>
      <c r="G209" s="1">
        <v>0</v>
      </c>
      <c r="H209" s="1">
        <v>41</v>
      </c>
      <c r="I209" s="1">
        <f t="shared" si="6"/>
        <v>41</v>
      </c>
      <c r="J209" s="1">
        <f t="shared" si="7"/>
        <v>1</v>
      </c>
      <c r="K209" s="1">
        <v>0</v>
      </c>
      <c r="L209" s="1">
        <v>0</v>
      </c>
      <c r="M209" s="1">
        <v>0</v>
      </c>
      <c r="N209" s="1">
        <v>41</v>
      </c>
      <c r="O209" s="1">
        <v>0</v>
      </c>
      <c r="P209" s="1">
        <v>41</v>
      </c>
    </row>
    <row r="210" spans="1:16" ht="12.7" x14ac:dyDescent="0.4">
      <c r="A210" s="1" t="s">
        <v>4</v>
      </c>
      <c r="B210" s="1" t="s">
        <v>13</v>
      </c>
      <c r="C210" s="1" t="s">
        <v>6</v>
      </c>
      <c r="D210" s="3">
        <v>41813</v>
      </c>
      <c r="E210" s="10">
        <v>2014.6</v>
      </c>
      <c r="F210" s="1">
        <v>42</v>
      </c>
      <c r="G210" s="1">
        <v>1</v>
      </c>
      <c r="H210" s="1">
        <v>0</v>
      </c>
      <c r="I210" s="1">
        <f t="shared" si="6"/>
        <v>43</v>
      </c>
      <c r="J210" s="1">
        <f t="shared" si="7"/>
        <v>0.97727272727272729</v>
      </c>
      <c r="K210" s="1">
        <v>0</v>
      </c>
      <c r="L210" s="1">
        <v>0</v>
      </c>
      <c r="M210" s="1">
        <v>1</v>
      </c>
      <c r="N210" s="1">
        <v>44</v>
      </c>
      <c r="O210" s="1">
        <v>0</v>
      </c>
      <c r="P210" s="1">
        <v>44</v>
      </c>
    </row>
    <row r="211" spans="1:16" ht="12.7" x14ac:dyDescent="0.4">
      <c r="A211" s="1" t="s">
        <v>7</v>
      </c>
      <c r="B211" s="1" t="s">
        <v>12</v>
      </c>
      <c r="C211" s="1" t="s">
        <v>6</v>
      </c>
      <c r="D211" s="3">
        <v>41814</v>
      </c>
      <c r="E211" s="10">
        <v>2014.6</v>
      </c>
      <c r="F211" s="1">
        <v>0</v>
      </c>
      <c r="G211" s="1">
        <v>0</v>
      </c>
      <c r="H211" s="1">
        <v>1</v>
      </c>
      <c r="I211" s="1">
        <f t="shared" si="6"/>
        <v>1</v>
      </c>
      <c r="J211" s="1">
        <f t="shared" si="7"/>
        <v>1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1</v>
      </c>
    </row>
    <row r="212" spans="1:16" ht="12.7" x14ac:dyDescent="0.4">
      <c r="A212" s="1" t="s">
        <v>4</v>
      </c>
      <c r="B212" s="1" t="s">
        <v>13</v>
      </c>
      <c r="C212" s="1" t="s">
        <v>6</v>
      </c>
      <c r="D212" s="3">
        <v>41814</v>
      </c>
      <c r="E212" s="10">
        <v>2014.6</v>
      </c>
      <c r="F212" s="1">
        <v>0</v>
      </c>
      <c r="G212" s="1">
        <v>0</v>
      </c>
      <c r="H212" s="1">
        <v>90</v>
      </c>
      <c r="I212" s="1">
        <f t="shared" si="6"/>
        <v>90</v>
      </c>
      <c r="J212" s="1">
        <f t="shared" si="7"/>
        <v>0.98901098901098905</v>
      </c>
      <c r="K212" s="1">
        <v>0</v>
      </c>
      <c r="L212" s="1">
        <v>0</v>
      </c>
      <c r="M212" s="1">
        <v>1</v>
      </c>
      <c r="N212" s="1">
        <v>91</v>
      </c>
      <c r="O212" s="1">
        <v>0</v>
      </c>
      <c r="P212" s="1">
        <v>91</v>
      </c>
    </row>
    <row r="213" spans="1:16" ht="12.7" x14ac:dyDescent="0.4">
      <c r="A213" s="1" t="s">
        <v>4</v>
      </c>
      <c r="B213" s="1" t="s">
        <v>12</v>
      </c>
      <c r="C213" s="1" t="s">
        <v>6</v>
      </c>
      <c r="D213" s="3">
        <v>41815</v>
      </c>
      <c r="E213" s="10">
        <v>2014.6</v>
      </c>
      <c r="F213" s="1">
        <v>0</v>
      </c>
      <c r="G213" s="1">
        <v>0</v>
      </c>
      <c r="H213" s="1">
        <v>1</v>
      </c>
      <c r="I213" s="1">
        <f t="shared" si="6"/>
        <v>1</v>
      </c>
      <c r="J213" s="1">
        <f t="shared" si="7"/>
        <v>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1</v>
      </c>
    </row>
    <row r="214" spans="1:16" ht="12.7" x14ac:dyDescent="0.4">
      <c r="A214" s="1" t="s">
        <v>7</v>
      </c>
      <c r="B214" s="1" t="s">
        <v>12</v>
      </c>
      <c r="C214" s="1" t="s">
        <v>6</v>
      </c>
      <c r="D214" s="3">
        <v>41815</v>
      </c>
      <c r="E214" s="10">
        <v>2014.6</v>
      </c>
      <c r="F214" s="1">
        <v>0</v>
      </c>
      <c r="G214" s="1">
        <v>0</v>
      </c>
      <c r="H214" s="1">
        <v>1</v>
      </c>
      <c r="I214" s="1">
        <f t="shared" si="6"/>
        <v>1</v>
      </c>
      <c r="J214" s="1">
        <f t="shared" si="7"/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</row>
    <row r="215" spans="1:16" ht="12.7" x14ac:dyDescent="0.4">
      <c r="A215" s="1" t="s">
        <v>7</v>
      </c>
      <c r="B215" s="1" t="s">
        <v>12</v>
      </c>
      <c r="C215" s="1" t="s">
        <v>6</v>
      </c>
      <c r="D215" s="3">
        <v>41815</v>
      </c>
      <c r="E215" s="10">
        <v>2014.6</v>
      </c>
      <c r="F215" s="1">
        <v>0</v>
      </c>
      <c r="G215" s="1">
        <v>0</v>
      </c>
      <c r="H215" s="1">
        <v>1</v>
      </c>
      <c r="I215" s="1">
        <f t="shared" si="6"/>
        <v>1</v>
      </c>
      <c r="J215" s="1">
        <f t="shared" si="7"/>
        <v>1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1</v>
      </c>
    </row>
    <row r="216" spans="1:16" ht="12.7" x14ac:dyDescent="0.4">
      <c r="A216" s="1" t="s">
        <v>10</v>
      </c>
      <c r="B216" s="1" t="s">
        <v>12</v>
      </c>
      <c r="C216" s="1" t="s">
        <v>6</v>
      </c>
      <c r="D216" s="3">
        <v>41815</v>
      </c>
      <c r="E216" s="10">
        <v>2014.6</v>
      </c>
      <c r="F216" s="1">
        <v>0</v>
      </c>
      <c r="G216" s="1">
        <v>0</v>
      </c>
      <c r="H216" s="1">
        <v>1</v>
      </c>
      <c r="I216" s="1">
        <f t="shared" si="6"/>
        <v>1</v>
      </c>
      <c r="J216" s="1">
        <f t="shared" si="7"/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</v>
      </c>
    </row>
    <row r="217" spans="1:16" ht="12.7" x14ac:dyDescent="0.4">
      <c r="A217" s="1" t="s">
        <v>7</v>
      </c>
      <c r="B217" s="1" t="s">
        <v>13</v>
      </c>
      <c r="C217" s="1" t="s">
        <v>6</v>
      </c>
      <c r="D217" s="3">
        <v>41815</v>
      </c>
      <c r="E217" s="10">
        <v>2014.6</v>
      </c>
      <c r="F217" s="1">
        <v>0</v>
      </c>
      <c r="G217" s="1">
        <v>0</v>
      </c>
      <c r="H217" s="1">
        <v>0</v>
      </c>
      <c r="I217" s="1">
        <f t="shared" si="6"/>
        <v>0</v>
      </c>
      <c r="J217" s="1">
        <f t="shared" si="7"/>
        <v>0</v>
      </c>
      <c r="K217" s="1">
        <v>0</v>
      </c>
      <c r="L217" s="1">
        <v>1</v>
      </c>
      <c r="M217" s="1">
        <v>0</v>
      </c>
      <c r="N217" s="1">
        <v>0</v>
      </c>
      <c r="O217" s="1">
        <v>1</v>
      </c>
      <c r="P217" s="1">
        <v>1</v>
      </c>
    </row>
    <row r="218" spans="1:16" ht="12.7" x14ac:dyDescent="0.4">
      <c r="A218" s="1" t="s">
        <v>8</v>
      </c>
      <c r="B218" s="1" t="s">
        <v>13</v>
      </c>
      <c r="C218" s="1" t="s">
        <v>6</v>
      </c>
      <c r="D218" s="3">
        <v>41815</v>
      </c>
      <c r="E218" s="10">
        <v>2014.6</v>
      </c>
      <c r="F218" s="1">
        <v>0</v>
      </c>
      <c r="G218" s="1">
        <v>0</v>
      </c>
      <c r="H218" s="1">
        <v>10</v>
      </c>
      <c r="I218" s="1">
        <f t="shared" si="6"/>
        <v>10</v>
      </c>
      <c r="J218" s="1">
        <f t="shared" si="7"/>
        <v>0.55555555555555558</v>
      </c>
      <c r="K218" s="1">
        <v>0</v>
      </c>
      <c r="L218" s="1">
        <v>8</v>
      </c>
      <c r="M218" s="1">
        <v>0</v>
      </c>
      <c r="N218" s="1">
        <v>18</v>
      </c>
      <c r="O218" s="1">
        <v>0</v>
      </c>
      <c r="P218" s="1">
        <v>18</v>
      </c>
    </row>
    <row r="219" spans="1:16" ht="12.7" x14ac:dyDescent="0.4">
      <c r="A219" s="1" t="s">
        <v>8</v>
      </c>
      <c r="B219" s="1" t="s">
        <v>13</v>
      </c>
      <c r="C219" s="1" t="s">
        <v>6</v>
      </c>
      <c r="D219" s="3">
        <v>41815</v>
      </c>
      <c r="E219" s="10">
        <v>2014.6</v>
      </c>
      <c r="F219" s="1">
        <v>0</v>
      </c>
      <c r="G219" s="1">
        <v>0</v>
      </c>
      <c r="H219" s="1">
        <v>10</v>
      </c>
      <c r="I219" s="1">
        <f t="shared" si="6"/>
        <v>10</v>
      </c>
      <c r="J219" s="1">
        <f t="shared" si="7"/>
        <v>0.55555555555555558</v>
      </c>
      <c r="K219" s="1">
        <v>0</v>
      </c>
      <c r="L219" s="1">
        <v>8</v>
      </c>
      <c r="M219" s="1">
        <v>0</v>
      </c>
      <c r="N219" s="1">
        <v>18</v>
      </c>
      <c r="O219" s="1">
        <v>0</v>
      </c>
      <c r="P219" s="1">
        <v>18</v>
      </c>
    </row>
    <row r="220" spans="1:16" ht="12.7" x14ac:dyDescent="0.4">
      <c r="A220" s="1" t="s">
        <v>8</v>
      </c>
      <c r="B220" s="1" t="s">
        <v>13</v>
      </c>
      <c r="C220" s="1" t="s">
        <v>6</v>
      </c>
      <c r="D220" s="3">
        <v>41815</v>
      </c>
      <c r="E220" s="10">
        <v>2014.6</v>
      </c>
      <c r="F220" s="1">
        <v>0</v>
      </c>
      <c r="G220" s="1">
        <v>0</v>
      </c>
      <c r="H220" s="1">
        <v>11</v>
      </c>
      <c r="I220" s="1">
        <f t="shared" si="6"/>
        <v>11</v>
      </c>
      <c r="J220" s="1">
        <f t="shared" si="7"/>
        <v>0.61111111111111116</v>
      </c>
      <c r="K220" s="1">
        <v>0</v>
      </c>
      <c r="L220" s="1">
        <v>7</v>
      </c>
      <c r="M220" s="1">
        <v>0</v>
      </c>
      <c r="N220" s="1">
        <v>18</v>
      </c>
      <c r="O220" s="1">
        <v>0</v>
      </c>
      <c r="P220" s="1">
        <v>18</v>
      </c>
    </row>
    <row r="221" spans="1:16" ht="12.7" x14ac:dyDescent="0.4">
      <c r="A221" s="1" t="s">
        <v>8</v>
      </c>
      <c r="B221" s="1" t="s">
        <v>13</v>
      </c>
      <c r="C221" s="1" t="s">
        <v>6</v>
      </c>
      <c r="D221" s="3">
        <v>41815</v>
      </c>
      <c r="E221" s="10">
        <v>2014.6</v>
      </c>
      <c r="F221" s="1">
        <v>0</v>
      </c>
      <c r="G221" s="1">
        <v>0</v>
      </c>
      <c r="H221" s="1">
        <v>41</v>
      </c>
      <c r="I221" s="1">
        <f t="shared" si="6"/>
        <v>41</v>
      </c>
      <c r="J221" s="1">
        <f t="shared" si="7"/>
        <v>0.80392156862745101</v>
      </c>
      <c r="K221" s="1">
        <v>0</v>
      </c>
      <c r="L221" s="1">
        <v>10</v>
      </c>
      <c r="M221" s="1">
        <v>0</v>
      </c>
      <c r="N221" s="1">
        <v>51</v>
      </c>
      <c r="O221" s="1">
        <v>0</v>
      </c>
      <c r="P221" s="1">
        <v>51</v>
      </c>
    </row>
    <row r="222" spans="1:16" ht="12.7" x14ac:dyDescent="0.4">
      <c r="A222" s="1" t="s">
        <v>4</v>
      </c>
      <c r="B222" s="1" t="s">
        <v>13</v>
      </c>
      <c r="C222" s="1" t="s">
        <v>6</v>
      </c>
      <c r="D222" s="3">
        <v>41816</v>
      </c>
      <c r="E222" s="10">
        <v>2014.6</v>
      </c>
      <c r="F222" s="1">
        <v>0</v>
      </c>
      <c r="G222" s="1">
        <v>0</v>
      </c>
      <c r="H222" s="1">
        <v>0</v>
      </c>
      <c r="I222" s="1">
        <f t="shared" si="6"/>
        <v>0</v>
      </c>
      <c r="J222" s="1">
        <f t="shared" si="7"/>
        <v>0</v>
      </c>
      <c r="K222" s="1">
        <v>0</v>
      </c>
      <c r="L222" s="1">
        <v>1</v>
      </c>
      <c r="M222" s="1">
        <v>0</v>
      </c>
      <c r="N222" s="1">
        <v>0</v>
      </c>
      <c r="O222" s="1">
        <v>1</v>
      </c>
      <c r="P222" s="1">
        <v>1</v>
      </c>
    </row>
    <row r="223" spans="1:16" ht="12.7" x14ac:dyDescent="0.4">
      <c r="A223" s="1" t="s">
        <v>7</v>
      </c>
      <c r="B223" s="1" t="s">
        <v>13</v>
      </c>
      <c r="C223" s="1" t="s">
        <v>6</v>
      </c>
      <c r="D223" s="3">
        <v>41816</v>
      </c>
      <c r="E223" s="10">
        <v>2014.6</v>
      </c>
      <c r="F223" s="1">
        <v>0</v>
      </c>
      <c r="G223" s="1">
        <v>0</v>
      </c>
      <c r="H223" s="1">
        <v>0</v>
      </c>
      <c r="I223" s="1">
        <f t="shared" si="6"/>
        <v>0</v>
      </c>
      <c r="J223" s="1">
        <f t="shared" si="7"/>
        <v>0</v>
      </c>
      <c r="K223" s="1">
        <v>0</v>
      </c>
      <c r="L223" s="1">
        <v>1</v>
      </c>
      <c r="M223" s="1">
        <v>0</v>
      </c>
      <c r="N223" s="1">
        <v>0</v>
      </c>
      <c r="O223" s="1">
        <v>1</v>
      </c>
      <c r="P223" s="1">
        <v>1</v>
      </c>
    </row>
    <row r="224" spans="1:16" ht="12.7" x14ac:dyDescent="0.4">
      <c r="A224" s="1" t="s">
        <v>10</v>
      </c>
      <c r="B224" s="1" t="s">
        <v>13</v>
      </c>
      <c r="C224" s="1" t="s">
        <v>6</v>
      </c>
      <c r="D224" s="3">
        <v>41816</v>
      </c>
      <c r="E224" s="10">
        <v>2014.6</v>
      </c>
      <c r="F224" s="1">
        <v>0</v>
      </c>
      <c r="G224" s="1">
        <v>0</v>
      </c>
      <c r="H224" s="1">
        <v>0</v>
      </c>
      <c r="I224" s="1">
        <f t="shared" si="6"/>
        <v>0</v>
      </c>
      <c r="J224" s="1">
        <f t="shared" si="7"/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</v>
      </c>
    </row>
    <row r="225" spans="1:16" ht="12.7" x14ac:dyDescent="0.4">
      <c r="A225" s="1" t="s">
        <v>7</v>
      </c>
      <c r="B225" s="1" t="s">
        <v>13</v>
      </c>
      <c r="C225" s="1" t="s">
        <v>6</v>
      </c>
      <c r="D225" s="3">
        <v>41816</v>
      </c>
      <c r="E225" s="10">
        <v>2014.6</v>
      </c>
      <c r="F225" s="1">
        <v>0</v>
      </c>
      <c r="G225" s="1">
        <v>0</v>
      </c>
      <c r="H225" s="1">
        <v>288</v>
      </c>
      <c r="I225" s="1">
        <f t="shared" si="6"/>
        <v>288</v>
      </c>
      <c r="J225" s="1">
        <f t="shared" si="7"/>
        <v>1</v>
      </c>
      <c r="K225" s="1">
        <v>0</v>
      </c>
      <c r="L225" s="1">
        <v>0</v>
      </c>
      <c r="M225" s="1">
        <v>0</v>
      </c>
      <c r="N225" s="1">
        <v>0</v>
      </c>
      <c r="O225" s="1">
        <v>288</v>
      </c>
      <c r="P225" s="1">
        <v>288</v>
      </c>
    </row>
    <row r="226" spans="1:16" ht="12.7" x14ac:dyDescent="0.4">
      <c r="A226" s="1" t="s">
        <v>9</v>
      </c>
      <c r="B226" s="1" t="s">
        <v>13</v>
      </c>
      <c r="C226" s="1" t="s">
        <v>6</v>
      </c>
      <c r="D226" s="3">
        <v>41817</v>
      </c>
      <c r="E226" s="10">
        <v>2014.6</v>
      </c>
      <c r="F226" s="1">
        <v>0</v>
      </c>
      <c r="G226" s="1">
        <v>0</v>
      </c>
      <c r="H226" s="1">
        <v>0</v>
      </c>
      <c r="I226" s="1">
        <f t="shared" si="6"/>
        <v>0</v>
      </c>
      <c r="J226" s="1">
        <f t="shared" si="7"/>
        <v>0</v>
      </c>
      <c r="K226" s="1">
        <v>0</v>
      </c>
      <c r="L226" s="1">
        <v>1</v>
      </c>
      <c r="M226" s="1">
        <v>0</v>
      </c>
      <c r="N226" s="1">
        <v>0</v>
      </c>
      <c r="O226" s="1">
        <v>1</v>
      </c>
      <c r="P226" s="1">
        <v>1</v>
      </c>
    </row>
    <row r="227" spans="1:16" ht="12.7" x14ac:dyDescent="0.4">
      <c r="A227" s="1" t="s">
        <v>10</v>
      </c>
      <c r="B227" s="1" t="s">
        <v>13</v>
      </c>
      <c r="C227" s="1" t="s">
        <v>6</v>
      </c>
      <c r="D227" s="3">
        <v>41817</v>
      </c>
      <c r="E227" s="10">
        <v>2014.6</v>
      </c>
      <c r="F227" s="1">
        <v>0</v>
      </c>
      <c r="G227" s="1">
        <v>0</v>
      </c>
      <c r="H227" s="1">
        <v>0</v>
      </c>
      <c r="I227" s="1">
        <f t="shared" si="6"/>
        <v>0</v>
      </c>
      <c r="J227" s="1">
        <f t="shared" si="7"/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1</v>
      </c>
    </row>
    <row r="228" spans="1:16" ht="12.7" x14ac:dyDescent="0.4">
      <c r="A228" s="1" t="s">
        <v>4</v>
      </c>
      <c r="B228" s="1" t="s">
        <v>13</v>
      </c>
      <c r="C228" s="1" t="s">
        <v>6</v>
      </c>
      <c r="D228" s="3">
        <v>41817</v>
      </c>
      <c r="E228" s="10">
        <v>2014.6</v>
      </c>
      <c r="F228" s="1">
        <v>0</v>
      </c>
      <c r="G228" s="1">
        <v>0</v>
      </c>
      <c r="H228" s="1">
        <v>0</v>
      </c>
      <c r="I228" s="1">
        <f t="shared" si="6"/>
        <v>0</v>
      </c>
      <c r="J228" s="1">
        <f t="shared" si="7"/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15</v>
      </c>
    </row>
    <row r="229" spans="1:16" ht="12.7" x14ac:dyDescent="0.4">
      <c r="A229" s="1" t="s">
        <v>4</v>
      </c>
      <c r="B229" s="1" t="s">
        <v>13</v>
      </c>
      <c r="C229" s="1" t="s">
        <v>6</v>
      </c>
      <c r="D229" s="3">
        <v>41817</v>
      </c>
      <c r="E229" s="10">
        <v>2014.6</v>
      </c>
      <c r="F229" s="1">
        <v>0</v>
      </c>
      <c r="G229" s="1">
        <v>0</v>
      </c>
      <c r="H229" s="1">
        <v>0</v>
      </c>
      <c r="I229" s="1">
        <f t="shared" si="6"/>
        <v>0</v>
      </c>
      <c r="J229" s="1">
        <f t="shared" si="7"/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18</v>
      </c>
    </row>
    <row r="230" spans="1:16" ht="12.7" x14ac:dyDescent="0.4">
      <c r="A230" s="1" t="s">
        <v>4</v>
      </c>
      <c r="B230" s="1" t="s">
        <v>13</v>
      </c>
      <c r="C230" s="1" t="s">
        <v>6</v>
      </c>
      <c r="D230" s="3">
        <v>41817</v>
      </c>
      <c r="E230" s="10">
        <v>2014.6</v>
      </c>
      <c r="F230" s="1">
        <v>0</v>
      </c>
      <c r="G230" s="1">
        <v>0</v>
      </c>
      <c r="H230" s="1">
        <v>24</v>
      </c>
      <c r="I230" s="1">
        <f t="shared" si="6"/>
        <v>24</v>
      </c>
      <c r="J230" s="1">
        <f t="shared" si="7"/>
        <v>1</v>
      </c>
      <c r="K230" s="1">
        <v>0</v>
      </c>
      <c r="L230" s="1">
        <v>0</v>
      </c>
      <c r="M230" s="1">
        <v>0</v>
      </c>
      <c r="N230" s="1">
        <v>24</v>
      </c>
      <c r="O230" s="1">
        <v>0</v>
      </c>
      <c r="P230" s="1">
        <v>24</v>
      </c>
    </row>
    <row r="231" spans="1:16" ht="12.7" x14ac:dyDescent="0.4">
      <c r="A231" s="1" t="s">
        <v>4</v>
      </c>
      <c r="B231" s="1" t="s">
        <v>13</v>
      </c>
      <c r="C231" s="1" t="s">
        <v>6</v>
      </c>
      <c r="D231" s="3">
        <v>41817</v>
      </c>
      <c r="E231" s="10">
        <v>2014.6</v>
      </c>
      <c r="F231" s="1">
        <v>0</v>
      </c>
      <c r="G231" s="1">
        <v>0</v>
      </c>
      <c r="H231" s="1">
        <v>26</v>
      </c>
      <c r="I231" s="1">
        <f t="shared" si="6"/>
        <v>26</v>
      </c>
      <c r="J231" s="1">
        <f t="shared" si="7"/>
        <v>1</v>
      </c>
      <c r="K231" s="1">
        <v>0</v>
      </c>
      <c r="L231" s="1">
        <v>0</v>
      </c>
      <c r="M231" s="1">
        <v>0</v>
      </c>
      <c r="N231" s="1">
        <v>26</v>
      </c>
      <c r="O231" s="1">
        <v>0</v>
      </c>
      <c r="P231" s="1">
        <v>26</v>
      </c>
    </row>
    <row r="232" spans="1:16" ht="12.7" x14ac:dyDescent="0.4">
      <c r="A232" s="1" t="s">
        <v>4</v>
      </c>
      <c r="B232" s="1" t="s">
        <v>13</v>
      </c>
      <c r="C232" s="1" t="s">
        <v>6</v>
      </c>
      <c r="D232" s="3">
        <v>41817</v>
      </c>
      <c r="E232" s="10">
        <v>2014.6</v>
      </c>
      <c r="F232" s="1">
        <v>0</v>
      </c>
      <c r="G232" s="1">
        <v>0</v>
      </c>
      <c r="H232" s="1">
        <v>27</v>
      </c>
      <c r="I232" s="1">
        <f t="shared" si="6"/>
        <v>27</v>
      </c>
      <c r="J232" s="1">
        <f t="shared" si="7"/>
        <v>1</v>
      </c>
      <c r="K232" s="1">
        <v>0</v>
      </c>
      <c r="L232" s="1">
        <v>0</v>
      </c>
      <c r="M232" s="1">
        <v>0</v>
      </c>
      <c r="N232" s="1">
        <v>27</v>
      </c>
      <c r="O232" s="1">
        <v>0</v>
      </c>
      <c r="P232" s="1">
        <v>27</v>
      </c>
    </row>
    <row r="233" spans="1:16" ht="12.7" x14ac:dyDescent="0.4">
      <c r="A233" s="1" t="s">
        <v>4</v>
      </c>
      <c r="B233" s="1" t="s">
        <v>13</v>
      </c>
      <c r="C233" s="1" t="s">
        <v>6</v>
      </c>
      <c r="D233" s="3">
        <v>41817</v>
      </c>
      <c r="E233" s="10">
        <v>2014.6</v>
      </c>
      <c r="F233" s="1">
        <v>0</v>
      </c>
      <c r="G233" s="1">
        <v>0</v>
      </c>
      <c r="H233" s="1">
        <v>38</v>
      </c>
      <c r="I233" s="1">
        <f t="shared" si="6"/>
        <v>38</v>
      </c>
      <c r="J233" s="1">
        <f t="shared" si="7"/>
        <v>1</v>
      </c>
      <c r="K233" s="1">
        <v>0</v>
      </c>
      <c r="L233" s="1">
        <v>0</v>
      </c>
      <c r="M233" s="1">
        <v>0</v>
      </c>
      <c r="N233" s="1">
        <v>38</v>
      </c>
      <c r="O233" s="1">
        <v>0</v>
      </c>
      <c r="P233" s="1">
        <v>38</v>
      </c>
    </row>
    <row r="234" spans="1:16" ht="12.7" x14ac:dyDescent="0.4">
      <c r="A234" s="1" t="s">
        <v>4</v>
      </c>
      <c r="B234" s="1" t="s">
        <v>13</v>
      </c>
      <c r="C234" s="1" t="s">
        <v>6</v>
      </c>
      <c r="D234" s="3">
        <v>41817</v>
      </c>
      <c r="E234" s="10">
        <v>2014.6</v>
      </c>
      <c r="F234" s="1">
        <v>0</v>
      </c>
      <c r="G234" s="1">
        <v>0</v>
      </c>
      <c r="H234" s="1">
        <v>0</v>
      </c>
      <c r="I234" s="1">
        <f t="shared" si="6"/>
        <v>0</v>
      </c>
      <c r="J234" s="1">
        <f t="shared" si="7"/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40</v>
      </c>
    </row>
    <row r="235" spans="1:16" ht="12.7" x14ac:dyDescent="0.4">
      <c r="A235" s="1" t="s">
        <v>4</v>
      </c>
      <c r="B235" s="1" t="s">
        <v>13</v>
      </c>
      <c r="C235" s="1" t="s">
        <v>6</v>
      </c>
      <c r="D235" s="3">
        <v>41817</v>
      </c>
      <c r="E235" s="10">
        <v>2014.6</v>
      </c>
      <c r="F235" s="1">
        <v>0</v>
      </c>
      <c r="G235" s="1">
        <v>0</v>
      </c>
      <c r="H235" s="1">
        <v>0</v>
      </c>
      <c r="I235" s="1">
        <f t="shared" si="6"/>
        <v>0</v>
      </c>
      <c r="J235" s="1">
        <f t="shared" si="7"/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44</v>
      </c>
    </row>
    <row r="236" spans="1:16" ht="12.7" x14ac:dyDescent="0.4">
      <c r="A236" s="1" t="s">
        <v>4</v>
      </c>
      <c r="B236" s="1" t="s">
        <v>13</v>
      </c>
      <c r="C236" s="1" t="s">
        <v>6</v>
      </c>
      <c r="D236" s="3">
        <v>41817</v>
      </c>
      <c r="E236" s="10">
        <v>2014.6</v>
      </c>
      <c r="F236" s="1">
        <v>0</v>
      </c>
      <c r="G236" s="1">
        <v>0</v>
      </c>
      <c r="H236" s="1">
        <v>44</v>
      </c>
      <c r="I236" s="1">
        <f t="shared" si="6"/>
        <v>44</v>
      </c>
      <c r="J236" s="1">
        <f t="shared" si="7"/>
        <v>1</v>
      </c>
      <c r="K236" s="1">
        <v>0</v>
      </c>
      <c r="L236" s="1">
        <v>0</v>
      </c>
      <c r="M236" s="1">
        <v>0</v>
      </c>
      <c r="N236" s="1">
        <v>44</v>
      </c>
      <c r="O236" s="1">
        <v>0</v>
      </c>
      <c r="P236" s="1">
        <v>44</v>
      </c>
    </row>
    <row r="237" spans="1:16" ht="12.7" x14ac:dyDescent="0.4">
      <c r="A237" s="1" t="s">
        <v>4</v>
      </c>
      <c r="B237" s="1" t="s">
        <v>13</v>
      </c>
      <c r="C237" s="1" t="s">
        <v>6</v>
      </c>
      <c r="D237" s="3">
        <v>41817</v>
      </c>
      <c r="E237" s="10">
        <v>2014.6</v>
      </c>
      <c r="F237" s="1">
        <v>0</v>
      </c>
      <c r="G237" s="1">
        <v>0</v>
      </c>
      <c r="H237" s="1">
        <v>0</v>
      </c>
      <c r="I237" s="1">
        <f t="shared" si="6"/>
        <v>0</v>
      </c>
      <c r="J237" s="1">
        <f t="shared" si="7"/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54</v>
      </c>
    </row>
    <row r="238" spans="1:16" ht="12.7" x14ac:dyDescent="0.4">
      <c r="A238" s="1" t="s">
        <v>9</v>
      </c>
      <c r="B238" s="1" t="s">
        <v>13</v>
      </c>
      <c r="C238" s="1" t="s">
        <v>6</v>
      </c>
      <c r="D238" s="3">
        <v>41817</v>
      </c>
      <c r="E238" s="10">
        <v>2014.6</v>
      </c>
      <c r="F238" s="1">
        <v>0</v>
      </c>
      <c r="G238" s="1">
        <v>151</v>
      </c>
      <c r="H238" s="1">
        <v>0</v>
      </c>
      <c r="I238" s="1">
        <f t="shared" si="6"/>
        <v>151</v>
      </c>
      <c r="J238" s="1">
        <f t="shared" si="7"/>
        <v>1</v>
      </c>
      <c r="K238" s="1">
        <v>0</v>
      </c>
      <c r="L238" s="1">
        <v>0</v>
      </c>
      <c r="M238" s="1">
        <v>0</v>
      </c>
      <c r="N238" s="1">
        <v>151</v>
      </c>
      <c r="O238" s="1">
        <v>0</v>
      </c>
      <c r="P238" s="1">
        <v>151</v>
      </c>
    </row>
    <row r="239" spans="1:16" ht="12.7" x14ac:dyDescent="0.4">
      <c r="A239" s="1" t="s">
        <v>8</v>
      </c>
      <c r="B239" s="1" t="s">
        <v>13</v>
      </c>
      <c r="C239" s="1" t="s">
        <v>6</v>
      </c>
      <c r="D239" s="3">
        <v>41817</v>
      </c>
      <c r="E239" s="10">
        <v>2014.6</v>
      </c>
      <c r="F239" s="1">
        <v>189</v>
      </c>
      <c r="G239" s="1">
        <v>32</v>
      </c>
      <c r="H239" s="1">
        <v>21</v>
      </c>
      <c r="I239" s="1">
        <f t="shared" si="6"/>
        <v>242</v>
      </c>
      <c r="J239" s="1">
        <f t="shared" si="7"/>
        <v>0.98775510204081629</v>
      </c>
      <c r="K239" s="1">
        <v>2</v>
      </c>
      <c r="L239" s="1">
        <v>1</v>
      </c>
      <c r="M239" s="1">
        <v>0</v>
      </c>
      <c r="N239" s="1">
        <v>245</v>
      </c>
      <c r="O239" s="1">
        <v>0</v>
      </c>
      <c r="P239" s="1">
        <v>245</v>
      </c>
    </row>
    <row r="240" spans="1:16" ht="12.7" x14ac:dyDescent="0.4">
      <c r="A240" s="1" t="s">
        <v>8</v>
      </c>
      <c r="B240" s="1" t="s">
        <v>13</v>
      </c>
      <c r="C240" s="1" t="s">
        <v>6</v>
      </c>
      <c r="D240" s="3">
        <v>41817</v>
      </c>
      <c r="E240" s="10">
        <v>2014.6</v>
      </c>
      <c r="F240" s="1">
        <v>184</v>
      </c>
      <c r="G240" s="1">
        <v>29</v>
      </c>
      <c r="H240" s="1">
        <v>20</v>
      </c>
      <c r="I240" s="1">
        <f t="shared" si="6"/>
        <v>233</v>
      </c>
      <c r="J240" s="1">
        <f t="shared" si="7"/>
        <v>0.95102040816326527</v>
      </c>
      <c r="K240" s="1">
        <v>9</v>
      </c>
      <c r="L240" s="1">
        <v>3</v>
      </c>
      <c r="M240" s="1">
        <v>0</v>
      </c>
      <c r="N240" s="1">
        <v>241</v>
      </c>
      <c r="O240" s="1">
        <v>4</v>
      </c>
      <c r="P240" s="1">
        <v>245</v>
      </c>
    </row>
    <row r="241" spans="1:16" ht="12.7" x14ac:dyDescent="0.4">
      <c r="A241" s="1" t="s">
        <v>7</v>
      </c>
      <c r="B241" s="1" t="s">
        <v>12</v>
      </c>
      <c r="C241" s="1" t="s">
        <v>6</v>
      </c>
      <c r="D241" s="3">
        <v>41820</v>
      </c>
      <c r="E241" s="10">
        <v>2014.6</v>
      </c>
      <c r="F241" s="1">
        <v>0</v>
      </c>
      <c r="G241" s="1">
        <v>0</v>
      </c>
      <c r="H241" s="1">
        <v>1</v>
      </c>
      <c r="I241" s="1">
        <f t="shared" si="6"/>
        <v>1</v>
      </c>
      <c r="J241" s="1">
        <f t="shared" si="7"/>
        <v>1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1</v>
      </c>
    </row>
    <row r="242" spans="1:16" ht="12.7" x14ac:dyDescent="0.4">
      <c r="A242" s="1" t="s">
        <v>4</v>
      </c>
      <c r="B242" s="1" t="s">
        <v>13</v>
      </c>
      <c r="C242" s="1" t="s">
        <v>6</v>
      </c>
      <c r="D242" s="3">
        <v>41820</v>
      </c>
      <c r="E242" s="10">
        <v>2014.6</v>
      </c>
      <c r="F242" s="1">
        <v>0</v>
      </c>
      <c r="G242" s="1">
        <v>0</v>
      </c>
      <c r="H242" s="1">
        <v>83</v>
      </c>
      <c r="I242" s="1">
        <f t="shared" si="6"/>
        <v>83</v>
      </c>
      <c r="J242" s="1">
        <f t="shared" si="7"/>
        <v>0.98809523809523814</v>
      </c>
      <c r="K242" s="1">
        <v>0</v>
      </c>
      <c r="L242" s="1">
        <v>0</v>
      </c>
      <c r="M242" s="1">
        <v>1</v>
      </c>
      <c r="N242" s="1">
        <v>84</v>
      </c>
      <c r="O242" s="1">
        <v>0</v>
      </c>
      <c r="P242" s="1">
        <v>84</v>
      </c>
    </row>
    <row r="243" spans="1:16" ht="12.7" x14ac:dyDescent="0.4">
      <c r="A243" s="1" t="s">
        <v>8</v>
      </c>
      <c r="B243" s="1" t="s">
        <v>13</v>
      </c>
      <c r="C243" s="1" t="s">
        <v>6</v>
      </c>
      <c r="D243" s="3">
        <v>41820</v>
      </c>
      <c r="E243" s="10">
        <v>2014.6</v>
      </c>
      <c r="F243" s="1">
        <v>0</v>
      </c>
      <c r="G243" s="1">
        <v>155</v>
      </c>
      <c r="H243" s="1">
        <v>0</v>
      </c>
      <c r="I243" s="1">
        <f t="shared" si="6"/>
        <v>155</v>
      </c>
      <c r="J243" s="1">
        <f t="shared" si="7"/>
        <v>1</v>
      </c>
      <c r="K243" s="1">
        <v>0</v>
      </c>
      <c r="L243" s="1">
        <v>0</v>
      </c>
      <c r="M243" s="1">
        <v>0</v>
      </c>
      <c r="N243" s="1">
        <v>155</v>
      </c>
      <c r="O243" s="1">
        <v>0</v>
      </c>
      <c r="P243" s="1">
        <v>155</v>
      </c>
    </row>
    <row r="244" spans="1:16" ht="12.7" x14ac:dyDescent="0.4">
      <c r="A244" s="1" t="s">
        <v>4</v>
      </c>
      <c r="B244" s="1" t="s">
        <v>13</v>
      </c>
      <c r="C244" s="1" t="s">
        <v>6</v>
      </c>
      <c r="D244" s="3">
        <v>41820</v>
      </c>
      <c r="E244" s="10">
        <v>2014.6</v>
      </c>
      <c r="F244" s="1">
        <v>0</v>
      </c>
      <c r="G244" s="1">
        <v>0</v>
      </c>
      <c r="H244" s="1">
        <v>536</v>
      </c>
      <c r="I244" s="1">
        <f t="shared" si="6"/>
        <v>536</v>
      </c>
      <c r="J244" s="1">
        <f t="shared" si="7"/>
        <v>1</v>
      </c>
      <c r="K244" s="1">
        <v>0</v>
      </c>
      <c r="L244" s="1">
        <v>0</v>
      </c>
      <c r="M244" s="1">
        <v>0</v>
      </c>
      <c r="N244" s="1">
        <v>536</v>
      </c>
      <c r="O244" s="1">
        <v>0</v>
      </c>
      <c r="P244" s="1">
        <v>536</v>
      </c>
    </row>
    <row r="245" spans="1:16" ht="12.7" x14ac:dyDescent="0.4">
      <c r="A245" s="1" t="s">
        <v>9</v>
      </c>
      <c r="B245" s="1" t="s">
        <v>13</v>
      </c>
      <c r="C245" s="1" t="s">
        <v>6</v>
      </c>
      <c r="D245" s="3">
        <v>41821</v>
      </c>
      <c r="E245" s="10">
        <v>2014.7</v>
      </c>
      <c r="F245" s="1">
        <v>0</v>
      </c>
      <c r="G245" s="1">
        <v>0</v>
      </c>
      <c r="H245" s="1">
        <v>1</v>
      </c>
      <c r="I245" s="1">
        <f t="shared" si="6"/>
        <v>1</v>
      </c>
      <c r="J245" s="1">
        <f t="shared" si="7"/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</row>
    <row r="246" spans="1:16" ht="12.7" x14ac:dyDescent="0.4">
      <c r="A246" s="1" t="s">
        <v>7</v>
      </c>
      <c r="B246" s="1" t="s">
        <v>13</v>
      </c>
      <c r="C246" s="1" t="s">
        <v>6</v>
      </c>
      <c r="D246" s="3">
        <v>41821</v>
      </c>
      <c r="E246" s="10">
        <v>2014.7</v>
      </c>
      <c r="F246" s="1">
        <v>0</v>
      </c>
      <c r="G246" s="1">
        <v>0</v>
      </c>
      <c r="H246" s="1">
        <v>0</v>
      </c>
      <c r="I246" s="1">
        <f t="shared" si="6"/>
        <v>0</v>
      </c>
      <c r="J246" s="1">
        <f t="shared" si="7"/>
        <v>0</v>
      </c>
      <c r="K246" s="1">
        <v>2</v>
      </c>
      <c r="L246" s="1">
        <v>0</v>
      </c>
      <c r="M246" s="1">
        <v>0</v>
      </c>
      <c r="N246" s="1">
        <v>0</v>
      </c>
      <c r="O246" s="1">
        <v>2</v>
      </c>
      <c r="P246" s="1">
        <v>2</v>
      </c>
    </row>
    <row r="247" spans="1:16" ht="12.7" x14ac:dyDescent="0.4">
      <c r="A247" s="1" t="s">
        <v>7</v>
      </c>
      <c r="B247" s="1" t="s">
        <v>13</v>
      </c>
      <c r="C247" s="1" t="s">
        <v>6</v>
      </c>
      <c r="D247" s="3">
        <v>41827</v>
      </c>
      <c r="E247" s="10">
        <v>2014.7</v>
      </c>
      <c r="F247" s="1">
        <v>1</v>
      </c>
      <c r="G247" s="1">
        <v>0</v>
      </c>
      <c r="H247" s="1">
        <v>0</v>
      </c>
      <c r="I247" s="1">
        <f t="shared" si="6"/>
        <v>1</v>
      </c>
      <c r="J247" s="1">
        <f t="shared" si="7"/>
        <v>1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1</v>
      </c>
    </row>
    <row r="248" spans="1:16" ht="12.7" x14ac:dyDescent="0.4">
      <c r="A248" s="1" t="s">
        <v>9</v>
      </c>
      <c r="B248" s="1" t="s">
        <v>13</v>
      </c>
      <c r="C248" s="1" t="s">
        <v>6</v>
      </c>
      <c r="D248" s="3">
        <v>41827</v>
      </c>
      <c r="E248" s="10">
        <v>2014.7</v>
      </c>
      <c r="F248" s="1">
        <v>0</v>
      </c>
      <c r="G248" s="1">
        <v>0</v>
      </c>
      <c r="H248" s="1">
        <v>0</v>
      </c>
      <c r="I248" s="1">
        <f t="shared" si="6"/>
        <v>0</v>
      </c>
      <c r="J248" s="1">
        <f t="shared" si="7"/>
        <v>0</v>
      </c>
      <c r="K248" s="1">
        <v>0</v>
      </c>
      <c r="L248" s="1">
        <v>1</v>
      </c>
      <c r="M248" s="1">
        <v>0</v>
      </c>
      <c r="N248" s="1">
        <v>0</v>
      </c>
      <c r="O248" s="1">
        <v>1</v>
      </c>
      <c r="P248" s="1">
        <v>1</v>
      </c>
    </row>
    <row r="249" spans="1:16" ht="12.7" x14ac:dyDescent="0.4">
      <c r="A249" s="1" t="s">
        <v>9</v>
      </c>
      <c r="B249" s="1" t="s">
        <v>13</v>
      </c>
      <c r="C249" s="1" t="s">
        <v>6</v>
      </c>
      <c r="D249" s="3">
        <v>41827</v>
      </c>
      <c r="E249" s="10">
        <v>2014.7</v>
      </c>
      <c r="F249" s="1">
        <v>0</v>
      </c>
      <c r="G249" s="1">
        <v>0</v>
      </c>
      <c r="H249" s="1">
        <v>1</v>
      </c>
      <c r="I249" s="1">
        <f t="shared" si="6"/>
        <v>1</v>
      </c>
      <c r="J249" s="1">
        <f t="shared" si="7"/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1</v>
      </c>
    </row>
    <row r="250" spans="1:16" ht="12.7" x14ac:dyDescent="0.4">
      <c r="A250" s="1" t="s">
        <v>9</v>
      </c>
      <c r="B250" s="1" t="s">
        <v>12</v>
      </c>
      <c r="C250" s="1" t="s">
        <v>6</v>
      </c>
      <c r="D250" s="3">
        <v>41829</v>
      </c>
      <c r="E250" s="10">
        <v>2014.7</v>
      </c>
      <c r="F250" s="1">
        <v>0</v>
      </c>
      <c r="G250" s="1">
        <v>0</v>
      </c>
      <c r="H250" s="1">
        <v>1</v>
      </c>
      <c r="I250" s="1">
        <f t="shared" si="6"/>
        <v>1</v>
      </c>
      <c r="J250" s="1">
        <f t="shared" si="7"/>
        <v>1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1</v>
      </c>
    </row>
    <row r="251" spans="1:16" ht="12.7" x14ac:dyDescent="0.4">
      <c r="A251" s="1" t="s">
        <v>4</v>
      </c>
      <c r="B251" s="1" t="s">
        <v>13</v>
      </c>
      <c r="C251" s="1" t="s">
        <v>6</v>
      </c>
      <c r="D251" s="3">
        <v>41831</v>
      </c>
      <c r="E251" s="10">
        <v>2014.7</v>
      </c>
      <c r="F251" s="1">
        <v>0</v>
      </c>
      <c r="G251" s="1">
        <v>0</v>
      </c>
      <c r="H251" s="1">
        <v>0</v>
      </c>
      <c r="I251" s="1">
        <f t="shared" si="6"/>
        <v>0</v>
      </c>
      <c r="J251" s="1">
        <f t="shared" si="7"/>
        <v>0</v>
      </c>
      <c r="K251" s="1">
        <v>0</v>
      </c>
      <c r="L251" s="1">
        <v>1</v>
      </c>
      <c r="M251" s="1">
        <v>0</v>
      </c>
      <c r="N251" s="1">
        <v>0</v>
      </c>
      <c r="O251" s="1">
        <v>1</v>
      </c>
      <c r="P251" s="1">
        <v>1</v>
      </c>
    </row>
    <row r="252" spans="1:16" ht="12.7" x14ac:dyDescent="0.4">
      <c r="A252" s="1" t="s">
        <v>10</v>
      </c>
      <c r="B252" s="1" t="s">
        <v>13</v>
      </c>
      <c r="C252" s="1" t="s">
        <v>6</v>
      </c>
      <c r="D252" s="3">
        <v>41834</v>
      </c>
      <c r="E252" s="10">
        <v>2014.7</v>
      </c>
      <c r="F252" s="1">
        <v>0</v>
      </c>
      <c r="G252" s="1">
        <v>0</v>
      </c>
      <c r="H252" s="1">
        <v>0</v>
      </c>
      <c r="I252" s="1">
        <f t="shared" si="6"/>
        <v>0</v>
      </c>
      <c r="J252" s="1">
        <f t="shared" si="7"/>
        <v>0</v>
      </c>
      <c r="K252" s="1">
        <v>0</v>
      </c>
      <c r="L252" s="1">
        <v>1</v>
      </c>
      <c r="M252" s="1">
        <v>0</v>
      </c>
      <c r="N252" s="1">
        <v>0</v>
      </c>
      <c r="O252" s="1">
        <v>1</v>
      </c>
      <c r="P252" s="1">
        <v>1</v>
      </c>
    </row>
    <row r="253" spans="1:16" ht="12.7" x14ac:dyDescent="0.4">
      <c r="A253" s="1" t="s">
        <v>7</v>
      </c>
      <c r="B253" s="1" t="s">
        <v>13</v>
      </c>
      <c r="C253" s="1" t="s">
        <v>6</v>
      </c>
      <c r="D253" s="3">
        <v>41836</v>
      </c>
      <c r="E253" s="10">
        <v>2014.7</v>
      </c>
      <c r="F253" s="1">
        <v>0</v>
      </c>
      <c r="G253" s="1">
        <v>0</v>
      </c>
      <c r="H253" s="1">
        <v>0</v>
      </c>
      <c r="I253" s="1">
        <f t="shared" si="6"/>
        <v>0</v>
      </c>
      <c r="J253" s="1">
        <f t="shared" si="7"/>
        <v>0</v>
      </c>
      <c r="K253" s="1">
        <v>0</v>
      </c>
      <c r="L253" s="1">
        <v>1</v>
      </c>
      <c r="M253" s="1">
        <v>0</v>
      </c>
      <c r="N253" s="1">
        <v>0</v>
      </c>
      <c r="O253" s="1">
        <v>1</v>
      </c>
      <c r="P253" s="1">
        <v>1</v>
      </c>
    </row>
    <row r="254" spans="1:16" ht="12.7" x14ac:dyDescent="0.4">
      <c r="A254" s="1" t="s">
        <v>9</v>
      </c>
      <c r="B254" s="1" t="s">
        <v>13</v>
      </c>
      <c r="C254" s="1" t="s">
        <v>6</v>
      </c>
      <c r="D254" s="3">
        <v>41836</v>
      </c>
      <c r="E254" s="10">
        <v>2014.7</v>
      </c>
      <c r="F254" s="1">
        <v>0</v>
      </c>
      <c r="G254" s="1">
        <v>0</v>
      </c>
      <c r="H254" s="1">
        <v>0</v>
      </c>
      <c r="I254" s="1">
        <f t="shared" si="6"/>
        <v>0</v>
      </c>
      <c r="J254" s="1">
        <f t="shared" si="7"/>
        <v>0</v>
      </c>
      <c r="K254" s="1">
        <v>0</v>
      </c>
      <c r="L254" s="1">
        <v>1</v>
      </c>
      <c r="M254" s="1">
        <v>0</v>
      </c>
      <c r="N254" s="1">
        <v>0</v>
      </c>
      <c r="O254" s="1">
        <v>1</v>
      </c>
      <c r="P254" s="1">
        <v>1</v>
      </c>
    </row>
    <row r="255" spans="1:16" ht="12.7" x14ac:dyDescent="0.4">
      <c r="A255" s="1" t="s">
        <v>4</v>
      </c>
      <c r="B255" s="1" t="s">
        <v>12</v>
      </c>
      <c r="C255" s="1" t="s">
        <v>6</v>
      </c>
      <c r="D255" s="3">
        <v>41837</v>
      </c>
      <c r="E255" s="10">
        <v>2014.7</v>
      </c>
      <c r="F255" s="1">
        <v>0</v>
      </c>
      <c r="G255" s="1">
        <v>0</v>
      </c>
      <c r="H255" s="1">
        <v>1</v>
      </c>
      <c r="I255" s="1">
        <f t="shared" si="6"/>
        <v>1</v>
      </c>
      <c r="J255" s="1">
        <f t="shared" si="7"/>
        <v>1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1</v>
      </c>
    </row>
    <row r="256" spans="1:16" ht="12.7" x14ac:dyDescent="0.4">
      <c r="A256" s="1" t="s">
        <v>7</v>
      </c>
      <c r="B256" s="1" t="s">
        <v>13</v>
      </c>
      <c r="C256" s="1" t="s">
        <v>6</v>
      </c>
      <c r="D256" s="3">
        <v>41837</v>
      </c>
      <c r="E256" s="10">
        <v>2014.7</v>
      </c>
      <c r="F256" s="1">
        <v>0</v>
      </c>
      <c r="G256" s="1">
        <v>0</v>
      </c>
      <c r="H256" s="1">
        <v>0</v>
      </c>
      <c r="I256" s="1">
        <f t="shared" si="6"/>
        <v>0</v>
      </c>
      <c r="J256" s="1">
        <f t="shared" si="7"/>
        <v>0</v>
      </c>
      <c r="K256" s="1">
        <v>0</v>
      </c>
      <c r="L256" s="1">
        <v>1</v>
      </c>
      <c r="M256" s="1">
        <v>0</v>
      </c>
      <c r="N256" s="1">
        <v>0</v>
      </c>
      <c r="O256" s="1">
        <v>1</v>
      </c>
      <c r="P256" s="1">
        <v>1</v>
      </c>
    </row>
    <row r="257" spans="1:16" ht="12.7" x14ac:dyDescent="0.4">
      <c r="A257" s="1" t="s">
        <v>9</v>
      </c>
      <c r="B257" s="1" t="s">
        <v>13</v>
      </c>
      <c r="C257" s="1" t="s">
        <v>6</v>
      </c>
      <c r="D257" s="3">
        <v>41837</v>
      </c>
      <c r="E257" s="10">
        <v>2014.7</v>
      </c>
      <c r="F257" s="1">
        <v>0</v>
      </c>
      <c r="G257" s="1">
        <v>0</v>
      </c>
      <c r="H257" s="1">
        <v>0</v>
      </c>
      <c r="I257" s="1">
        <f t="shared" si="6"/>
        <v>0</v>
      </c>
      <c r="J257" s="1">
        <f t="shared" si="7"/>
        <v>0</v>
      </c>
      <c r="K257" s="1">
        <v>0</v>
      </c>
      <c r="L257" s="1">
        <v>1</v>
      </c>
      <c r="M257" s="1">
        <v>0</v>
      </c>
      <c r="N257" s="1">
        <v>0</v>
      </c>
      <c r="O257" s="1">
        <v>1</v>
      </c>
      <c r="P257" s="1">
        <v>1</v>
      </c>
    </row>
    <row r="258" spans="1:16" ht="12.7" x14ac:dyDescent="0.4">
      <c r="A258" s="1" t="s">
        <v>10</v>
      </c>
      <c r="B258" s="1" t="s">
        <v>12</v>
      </c>
      <c r="C258" s="1" t="s">
        <v>6</v>
      </c>
      <c r="D258" s="3">
        <v>41844</v>
      </c>
      <c r="E258" s="10">
        <v>2014.7</v>
      </c>
      <c r="F258" s="1">
        <v>0</v>
      </c>
      <c r="G258" s="1">
        <v>0</v>
      </c>
      <c r="H258" s="1">
        <v>1</v>
      </c>
      <c r="I258" s="1">
        <f t="shared" ref="I258:I321" si="8">F258+G258+H258</f>
        <v>1</v>
      </c>
      <c r="J258" s="1">
        <f t="shared" ref="J258:J321" si="9">I258/P258</f>
        <v>1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</v>
      </c>
    </row>
    <row r="259" spans="1:16" ht="12.7" x14ac:dyDescent="0.4">
      <c r="A259" s="1" t="s">
        <v>7</v>
      </c>
      <c r="B259" s="1" t="s">
        <v>13</v>
      </c>
      <c r="C259" s="1" t="s">
        <v>6</v>
      </c>
      <c r="D259" s="3">
        <v>41845</v>
      </c>
      <c r="E259" s="10">
        <v>2014.7</v>
      </c>
      <c r="F259" s="1">
        <v>0</v>
      </c>
      <c r="G259" s="1">
        <v>0</v>
      </c>
      <c r="H259" s="1">
        <v>0</v>
      </c>
      <c r="I259" s="1">
        <f t="shared" si="8"/>
        <v>0</v>
      </c>
      <c r="J259" s="1">
        <f t="shared" si="9"/>
        <v>0</v>
      </c>
      <c r="K259" s="1">
        <v>0</v>
      </c>
      <c r="L259" s="1">
        <v>1</v>
      </c>
      <c r="M259" s="1">
        <v>0</v>
      </c>
      <c r="N259" s="1">
        <v>0</v>
      </c>
      <c r="O259" s="1">
        <v>1</v>
      </c>
      <c r="P259" s="1">
        <v>1</v>
      </c>
    </row>
    <row r="260" spans="1:16" ht="12.7" x14ac:dyDescent="0.4">
      <c r="A260" s="1" t="s">
        <v>7</v>
      </c>
      <c r="B260" s="1" t="s">
        <v>12</v>
      </c>
      <c r="C260" s="1" t="s">
        <v>6</v>
      </c>
      <c r="D260" s="3">
        <v>41848</v>
      </c>
      <c r="E260" s="10">
        <v>2014.7</v>
      </c>
      <c r="F260" s="1">
        <v>0</v>
      </c>
      <c r="G260" s="1">
        <v>0</v>
      </c>
      <c r="H260" s="1">
        <v>1</v>
      </c>
      <c r="I260" s="1">
        <f t="shared" si="8"/>
        <v>1</v>
      </c>
      <c r="J260" s="1">
        <f t="shared" si="9"/>
        <v>1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1</v>
      </c>
    </row>
    <row r="261" spans="1:16" ht="12.7" x14ac:dyDescent="0.4">
      <c r="A261" s="1" t="s">
        <v>9</v>
      </c>
      <c r="B261" s="1" t="s">
        <v>13</v>
      </c>
      <c r="C261" s="1" t="s">
        <v>6</v>
      </c>
      <c r="D261" s="3">
        <v>41848</v>
      </c>
      <c r="E261" s="10">
        <v>2014.7</v>
      </c>
      <c r="F261" s="1">
        <v>0</v>
      </c>
      <c r="G261" s="1">
        <v>0</v>
      </c>
      <c r="H261" s="1">
        <v>0</v>
      </c>
      <c r="I261" s="1">
        <f t="shared" si="8"/>
        <v>0</v>
      </c>
      <c r="J261" s="1">
        <f t="shared" si="9"/>
        <v>0</v>
      </c>
      <c r="K261" s="1">
        <v>0</v>
      </c>
      <c r="L261" s="1">
        <v>1</v>
      </c>
      <c r="M261" s="1">
        <v>0</v>
      </c>
      <c r="N261" s="1">
        <v>0</v>
      </c>
      <c r="O261" s="1">
        <v>1</v>
      </c>
      <c r="P261" s="1">
        <v>1</v>
      </c>
    </row>
    <row r="262" spans="1:16" ht="12.7" x14ac:dyDescent="0.4">
      <c r="A262" s="1" t="s">
        <v>9</v>
      </c>
      <c r="B262" s="1" t="s">
        <v>12</v>
      </c>
      <c r="C262" s="1" t="s">
        <v>6</v>
      </c>
      <c r="D262" s="3">
        <v>41849</v>
      </c>
      <c r="E262" s="10">
        <v>2014.7</v>
      </c>
      <c r="F262" s="1">
        <v>0</v>
      </c>
      <c r="G262" s="1">
        <v>0</v>
      </c>
      <c r="H262" s="1">
        <v>1</v>
      </c>
      <c r="I262" s="1">
        <f t="shared" si="8"/>
        <v>1</v>
      </c>
      <c r="J262" s="1">
        <f t="shared" si="9"/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</row>
    <row r="263" spans="1:16" ht="12.7" x14ac:dyDescent="0.4">
      <c r="A263" s="1" t="s">
        <v>7</v>
      </c>
      <c r="B263" s="1" t="s">
        <v>13</v>
      </c>
      <c r="C263" s="1" t="s">
        <v>6</v>
      </c>
      <c r="D263" s="3">
        <v>41849</v>
      </c>
      <c r="E263" s="10">
        <v>2014.7</v>
      </c>
      <c r="F263" s="1">
        <v>0</v>
      </c>
      <c r="G263" s="1">
        <v>0</v>
      </c>
      <c r="H263" s="1">
        <v>4</v>
      </c>
      <c r="I263" s="1">
        <f t="shared" si="8"/>
        <v>4</v>
      </c>
      <c r="J263" s="1">
        <f t="shared" si="9"/>
        <v>1</v>
      </c>
      <c r="K263" s="1">
        <v>0</v>
      </c>
      <c r="L263" s="1">
        <v>0</v>
      </c>
      <c r="M263" s="1">
        <v>0</v>
      </c>
      <c r="N263" s="1">
        <v>0</v>
      </c>
      <c r="O263" s="1">
        <v>4</v>
      </c>
      <c r="P263" s="1">
        <v>4</v>
      </c>
    </row>
    <row r="264" spans="1:16" ht="12.7" x14ac:dyDescent="0.4">
      <c r="A264" s="1" t="s">
        <v>7</v>
      </c>
      <c r="B264" s="1" t="s">
        <v>12</v>
      </c>
      <c r="C264" s="1" t="s">
        <v>6</v>
      </c>
      <c r="D264" s="3">
        <v>41850</v>
      </c>
      <c r="E264" s="10">
        <v>2014.7</v>
      </c>
      <c r="F264" s="1">
        <v>0</v>
      </c>
      <c r="G264" s="1">
        <v>0</v>
      </c>
      <c r="H264" s="1">
        <v>1</v>
      </c>
      <c r="I264" s="1">
        <f t="shared" si="8"/>
        <v>1</v>
      </c>
      <c r="J264" s="1">
        <f t="shared" si="9"/>
        <v>1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</v>
      </c>
    </row>
    <row r="265" spans="1:16" ht="12.7" x14ac:dyDescent="0.4">
      <c r="A265" s="1" t="s">
        <v>9</v>
      </c>
      <c r="B265" s="1" t="s">
        <v>12</v>
      </c>
      <c r="C265" s="1" t="s">
        <v>6</v>
      </c>
      <c r="D265" s="3">
        <v>41850</v>
      </c>
      <c r="E265" s="10">
        <v>2014.7</v>
      </c>
      <c r="F265" s="1">
        <v>0</v>
      </c>
      <c r="G265" s="1">
        <v>0</v>
      </c>
      <c r="H265" s="1">
        <v>1</v>
      </c>
      <c r="I265" s="1">
        <f t="shared" si="8"/>
        <v>1</v>
      </c>
      <c r="J265" s="1">
        <f t="shared" si="9"/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1</v>
      </c>
    </row>
    <row r="266" spans="1:16" ht="12.7" x14ac:dyDescent="0.4">
      <c r="A266" s="1" t="s">
        <v>7</v>
      </c>
      <c r="B266" s="1" t="s">
        <v>12</v>
      </c>
      <c r="C266" s="1" t="s">
        <v>6</v>
      </c>
      <c r="D266" s="3">
        <v>41851</v>
      </c>
      <c r="E266" s="10">
        <v>2014.7</v>
      </c>
      <c r="F266" s="1">
        <v>0</v>
      </c>
      <c r="G266" s="1">
        <v>1</v>
      </c>
      <c r="H266" s="1">
        <v>0</v>
      </c>
      <c r="I266" s="1">
        <f t="shared" si="8"/>
        <v>1</v>
      </c>
      <c r="J266" s="1">
        <f t="shared" si="9"/>
        <v>1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</v>
      </c>
    </row>
    <row r="267" spans="1:16" ht="12.7" x14ac:dyDescent="0.4">
      <c r="A267" s="1" t="s">
        <v>4</v>
      </c>
      <c r="B267" s="1" t="s">
        <v>13</v>
      </c>
      <c r="C267" s="1" t="s">
        <v>6</v>
      </c>
      <c r="D267" s="3">
        <v>41852</v>
      </c>
      <c r="E267" s="10">
        <v>2014.8</v>
      </c>
      <c r="F267" s="1">
        <v>0</v>
      </c>
      <c r="G267" s="1">
        <v>0</v>
      </c>
      <c r="H267" s="1">
        <v>0</v>
      </c>
      <c r="I267" s="1">
        <f t="shared" si="8"/>
        <v>0</v>
      </c>
      <c r="J267" s="1">
        <f t="shared" si="9"/>
        <v>0</v>
      </c>
      <c r="K267" s="1">
        <v>0</v>
      </c>
      <c r="L267" s="1">
        <v>1</v>
      </c>
      <c r="M267" s="1">
        <v>0</v>
      </c>
      <c r="N267" s="1">
        <v>0</v>
      </c>
      <c r="O267" s="1">
        <v>1</v>
      </c>
      <c r="P267" s="1">
        <v>1</v>
      </c>
    </row>
    <row r="268" spans="1:16" ht="12.7" x14ac:dyDescent="0.4">
      <c r="A268" s="1" t="s">
        <v>4</v>
      </c>
      <c r="B268" s="1" t="s">
        <v>13</v>
      </c>
      <c r="C268" s="1" t="s">
        <v>6</v>
      </c>
      <c r="D268" s="3">
        <v>41852</v>
      </c>
      <c r="E268" s="10">
        <v>2014.8</v>
      </c>
      <c r="F268" s="1">
        <v>0</v>
      </c>
      <c r="G268" s="1">
        <v>0</v>
      </c>
      <c r="H268" s="1">
        <v>2</v>
      </c>
      <c r="I268" s="1">
        <f t="shared" si="8"/>
        <v>2</v>
      </c>
      <c r="J268" s="1">
        <f t="shared" si="9"/>
        <v>1</v>
      </c>
      <c r="K268" s="1">
        <v>0</v>
      </c>
      <c r="L268" s="1">
        <v>0</v>
      </c>
      <c r="M268" s="1">
        <v>0</v>
      </c>
      <c r="N268" s="1">
        <v>0</v>
      </c>
      <c r="O268" s="1">
        <v>2</v>
      </c>
      <c r="P268" s="1">
        <v>2</v>
      </c>
    </row>
    <row r="269" spans="1:16" ht="12.7" x14ac:dyDescent="0.4">
      <c r="A269" s="1" t="s">
        <v>7</v>
      </c>
      <c r="B269" s="1" t="s">
        <v>13</v>
      </c>
      <c r="C269" s="1" t="s">
        <v>6</v>
      </c>
      <c r="D269" s="3">
        <v>41852</v>
      </c>
      <c r="E269" s="10">
        <v>2014.8</v>
      </c>
      <c r="F269" s="1">
        <v>0</v>
      </c>
      <c r="G269" s="1">
        <v>0</v>
      </c>
      <c r="H269" s="1">
        <v>2</v>
      </c>
      <c r="I269" s="1">
        <f t="shared" si="8"/>
        <v>2</v>
      </c>
      <c r="J269" s="1">
        <f t="shared" si="9"/>
        <v>1</v>
      </c>
      <c r="K269" s="1">
        <v>0</v>
      </c>
      <c r="L269" s="1">
        <v>0</v>
      </c>
      <c r="M269" s="1">
        <v>0</v>
      </c>
      <c r="N269" s="1">
        <v>0</v>
      </c>
      <c r="O269" s="1">
        <v>2</v>
      </c>
      <c r="P269" s="1">
        <v>2</v>
      </c>
    </row>
    <row r="270" spans="1:16" ht="12.7" x14ac:dyDescent="0.4">
      <c r="A270" s="1" t="s">
        <v>10</v>
      </c>
      <c r="B270" s="1" t="s">
        <v>13</v>
      </c>
      <c r="C270" s="1" t="s">
        <v>6</v>
      </c>
      <c r="D270" s="3">
        <v>41855</v>
      </c>
      <c r="E270" s="10">
        <v>2014.8</v>
      </c>
      <c r="F270" s="1">
        <v>0</v>
      </c>
      <c r="G270" s="1">
        <v>0</v>
      </c>
      <c r="H270" s="1">
        <v>0</v>
      </c>
      <c r="I270" s="1">
        <f t="shared" si="8"/>
        <v>0</v>
      </c>
      <c r="J270" s="1">
        <f t="shared" si="9"/>
        <v>0</v>
      </c>
      <c r="K270" s="1">
        <v>0</v>
      </c>
      <c r="L270" s="1">
        <v>1</v>
      </c>
      <c r="M270" s="1">
        <v>0</v>
      </c>
      <c r="N270" s="1">
        <v>0</v>
      </c>
      <c r="O270" s="1">
        <v>1</v>
      </c>
      <c r="P270" s="1">
        <v>1</v>
      </c>
    </row>
    <row r="271" spans="1:16" ht="12.7" x14ac:dyDescent="0.4">
      <c r="A271" s="1" t="s">
        <v>10</v>
      </c>
      <c r="B271" s="1" t="s">
        <v>12</v>
      </c>
      <c r="C271" s="1" t="s">
        <v>6</v>
      </c>
      <c r="D271" s="3">
        <v>41856</v>
      </c>
      <c r="E271" s="10">
        <v>2014.8</v>
      </c>
      <c r="F271" s="1">
        <v>0</v>
      </c>
      <c r="G271" s="1">
        <v>0</v>
      </c>
      <c r="H271" s="1">
        <v>1</v>
      </c>
      <c r="I271" s="1">
        <f t="shared" si="8"/>
        <v>1</v>
      </c>
      <c r="J271" s="1">
        <f t="shared" si="9"/>
        <v>1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1</v>
      </c>
    </row>
    <row r="272" spans="1:16" ht="12.7" x14ac:dyDescent="0.4">
      <c r="A272" s="1" t="s">
        <v>9</v>
      </c>
      <c r="B272" s="1" t="s">
        <v>13</v>
      </c>
      <c r="C272" s="1" t="s">
        <v>6</v>
      </c>
      <c r="D272" s="3">
        <v>41858</v>
      </c>
      <c r="E272" s="10">
        <v>2014.8</v>
      </c>
      <c r="F272" s="1">
        <v>0</v>
      </c>
      <c r="G272" s="1">
        <v>0</v>
      </c>
      <c r="H272" s="1">
        <v>0</v>
      </c>
      <c r="I272" s="1">
        <f t="shared" si="8"/>
        <v>0</v>
      </c>
      <c r="J272" s="1">
        <f t="shared" si="9"/>
        <v>0</v>
      </c>
      <c r="K272" s="1">
        <v>0</v>
      </c>
      <c r="L272" s="1">
        <v>1</v>
      </c>
      <c r="M272" s="1">
        <v>0</v>
      </c>
      <c r="N272" s="1">
        <v>0</v>
      </c>
      <c r="O272" s="1">
        <v>1</v>
      </c>
      <c r="P272" s="1">
        <v>1</v>
      </c>
    </row>
    <row r="273" spans="1:16" ht="12.7" x14ac:dyDescent="0.4">
      <c r="A273" s="1" t="s">
        <v>10</v>
      </c>
      <c r="B273" s="1" t="s">
        <v>13</v>
      </c>
      <c r="C273" s="1" t="s">
        <v>6</v>
      </c>
      <c r="D273" s="3">
        <v>41858</v>
      </c>
      <c r="E273" s="10">
        <v>2014.8</v>
      </c>
      <c r="F273" s="1">
        <v>0</v>
      </c>
      <c r="G273" s="1">
        <v>0</v>
      </c>
      <c r="H273" s="1">
        <v>0</v>
      </c>
      <c r="I273" s="1">
        <f t="shared" si="8"/>
        <v>0</v>
      </c>
      <c r="J273" s="1">
        <f t="shared" si="9"/>
        <v>0</v>
      </c>
      <c r="K273" s="1">
        <v>0</v>
      </c>
      <c r="L273" s="1">
        <v>1</v>
      </c>
      <c r="M273" s="1">
        <v>0</v>
      </c>
      <c r="N273" s="1">
        <v>0</v>
      </c>
      <c r="O273" s="1">
        <v>1</v>
      </c>
      <c r="P273" s="1">
        <v>1</v>
      </c>
    </row>
    <row r="274" spans="1:16" ht="12.7" x14ac:dyDescent="0.4">
      <c r="A274" s="1" t="s">
        <v>9</v>
      </c>
      <c r="B274" s="1" t="s">
        <v>13</v>
      </c>
      <c r="C274" s="1" t="s">
        <v>6</v>
      </c>
      <c r="D274" s="3">
        <v>41858</v>
      </c>
      <c r="E274" s="10">
        <v>2014.8</v>
      </c>
      <c r="F274" s="1">
        <v>0</v>
      </c>
      <c r="G274" s="1">
        <v>0</v>
      </c>
      <c r="H274" s="1">
        <v>0</v>
      </c>
      <c r="I274" s="1">
        <f t="shared" si="8"/>
        <v>0</v>
      </c>
      <c r="J274" s="1">
        <f t="shared" si="9"/>
        <v>0</v>
      </c>
      <c r="K274" s="1">
        <v>2</v>
      </c>
      <c r="L274" s="1">
        <v>0</v>
      </c>
      <c r="M274" s="1">
        <v>0</v>
      </c>
      <c r="N274" s="1">
        <v>0</v>
      </c>
      <c r="O274" s="1">
        <v>2</v>
      </c>
      <c r="P274" s="1">
        <v>2</v>
      </c>
    </row>
    <row r="275" spans="1:16" ht="12.7" x14ac:dyDescent="0.4">
      <c r="A275" s="1" t="s">
        <v>9</v>
      </c>
      <c r="B275" s="1" t="s">
        <v>13</v>
      </c>
      <c r="C275" s="1" t="s">
        <v>6</v>
      </c>
      <c r="D275" s="3">
        <v>41859</v>
      </c>
      <c r="E275" s="10">
        <v>2014.8</v>
      </c>
      <c r="F275" s="1">
        <v>0</v>
      </c>
      <c r="G275" s="1">
        <v>0</v>
      </c>
      <c r="H275" s="1">
        <v>1</v>
      </c>
      <c r="I275" s="1">
        <f t="shared" si="8"/>
        <v>1</v>
      </c>
      <c r="J275" s="1">
        <f t="shared" si="9"/>
        <v>1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</v>
      </c>
    </row>
    <row r="276" spans="1:16" ht="12.7" x14ac:dyDescent="0.4">
      <c r="A276" s="1" t="s">
        <v>7</v>
      </c>
      <c r="B276" s="1" t="s">
        <v>13</v>
      </c>
      <c r="C276" s="1" t="s">
        <v>6</v>
      </c>
      <c r="D276" s="3">
        <v>41864</v>
      </c>
      <c r="E276" s="10">
        <v>2014.8</v>
      </c>
      <c r="F276" s="1">
        <v>0</v>
      </c>
      <c r="G276" s="1">
        <v>0</v>
      </c>
      <c r="H276" s="1">
        <v>0</v>
      </c>
      <c r="I276" s="1">
        <f t="shared" si="8"/>
        <v>0</v>
      </c>
      <c r="J276" s="1">
        <f t="shared" si="9"/>
        <v>0</v>
      </c>
      <c r="K276" s="1">
        <v>0</v>
      </c>
      <c r="L276" s="1">
        <v>1</v>
      </c>
      <c r="M276" s="1">
        <v>0</v>
      </c>
      <c r="N276" s="1">
        <v>0</v>
      </c>
      <c r="O276" s="1">
        <v>1</v>
      </c>
      <c r="P276" s="1">
        <v>1</v>
      </c>
    </row>
    <row r="277" spans="1:16" ht="12.7" x14ac:dyDescent="0.4">
      <c r="A277" s="1" t="s">
        <v>9</v>
      </c>
      <c r="B277" s="1" t="s">
        <v>12</v>
      </c>
      <c r="C277" s="1" t="s">
        <v>6</v>
      </c>
      <c r="D277" s="3">
        <v>41865</v>
      </c>
      <c r="E277" s="10">
        <v>2014.8</v>
      </c>
      <c r="F277" s="1">
        <v>0</v>
      </c>
      <c r="G277" s="1">
        <v>1</v>
      </c>
      <c r="H277" s="1">
        <v>0</v>
      </c>
      <c r="I277" s="1">
        <f t="shared" si="8"/>
        <v>1</v>
      </c>
      <c r="J277" s="1">
        <f t="shared" si="9"/>
        <v>1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</v>
      </c>
    </row>
    <row r="278" spans="1:16" ht="12.7" x14ac:dyDescent="0.4">
      <c r="A278" s="1" t="s">
        <v>10</v>
      </c>
      <c r="B278" s="1" t="s">
        <v>12</v>
      </c>
      <c r="C278" s="1" t="s">
        <v>6</v>
      </c>
      <c r="D278" s="3">
        <v>41865</v>
      </c>
      <c r="E278" s="10">
        <v>2014.8</v>
      </c>
      <c r="F278" s="1">
        <v>0</v>
      </c>
      <c r="G278" s="1">
        <v>0</v>
      </c>
      <c r="H278" s="1">
        <v>1</v>
      </c>
      <c r="I278" s="1">
        <f t="shared" si="8"/>
        <v>1</v>
      </c>
      <c r="J278" s="1">
        <f t="shared" si="9"/>
        <v>1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1</v>
      </c>
    </row>
    <row r="279" spans="1:16" ht="12.7" x14ac:dyDescent="0.4">
      <c r="A279" s="1" t="s">
        <v>9</v>
      </c>
      <c r="B279" s="1" t="s">
        <v>13</v>
      </c>
      <c r="C279" s="1" t="s">
        <v>6</v>
      </c>
      <c r="D279" s="3">
        <v>41865</v>
      </c>
      <c r="E279" s="10">
        <v>2014.8</v>
      </c>
      <c r="F279" s="1">
        <v>0</v>
      </c>
      <c r="G279" s="1">
        <v>0</v>
      </c>
      <c r="H279" s="1">
        <v>0</v>
      </c>
      <c r="I279" s="1">
        <f t="shared" si="8"/>
        <v>0</v>
      </c>
      <c r="J279" s="1">
        <f t="shared" si="9"/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1</v>
      </c>
    </row>
    <row r="280" spans="1:16" ht="12.7" x14ac:dyDescent="0.4">
      <c r="A280" s="1" t="s">
        <v>10</v>
      </c>
      <c r="B280" s="1" t="s">
        <v>13</v>
      </c>
      <c r="C280" s="1" t="s">
        <v>6</v>
      </c>
      <c r="D280" s="3">
        <v>41865</v>
      </c>
      <c r="E280" s="10">
        <v>2014.8</v>
      </c>
      <c r="F280" s="1">
        <v>0</v>
      </c>
      <c r="G280" s="1">
        <v>0</v>
      </c>
      <c r="H280" s="1">
        <v>0</v>
      </c>
      <c r="I280" s="1">
        <f t="shared" si="8"/>
        <v>0</v>
      </c>
      <c r="J280" s="1">
        <f t="shared" si="9"/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1</v>
      </c>
    </row>
    <row r="281" spans="1:16" ht="12.7" x14ac:dyDescent="0.4">
      <c r="A281" s="1" t="s">
        <v>7</v>
      </c>
      <c r="B281" s="1" t="s">
        <v>12</v>
      </c>
      <c r="C281" s="1" t="s">
        <v>6</v>
      </c>
      <c r="D281" s="3">
        <v>41869</v>
      </c>
      <c r="E281" s="10">
        <v>2014.8</v>
      </c>
      <c r="F281" s="1">
        <v>0</v>
      </c>
      <c r="G281" s="1">
        <v>0</v>
      </c>
      <c r="H281" s="1">
        <v>1</v>
      </c>
      <c r="I281" s="1">
        <f t="shared" si="8"/>
        <v>1</v>
      </c>
      <c r="J281" s="1">
        <f t="shared" si="9"/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1</v>
      </c>
    </row>
    <row r="282" spans="1:16" ht="12.7" x14ac:dyDescent="0.4">
      <c r="A282" s="1" t="s">
        <v>7</v>
      </c>
      <c r="B282" s="1" t="s">
        <v>12</v>
      </c>
      <c r="C282" s="1" t="s">
        <v>6</v>
      </c>
      <c r="D282" s="3">
        <v>41869</v>
      </c>
      <c r="E282" s="10">
        <v>2014.8</v>
      </c>
      <c r="F282" s="1">
        <v>0</v>
      </c>
      <c r="G282" s="1">
        <v>0</v>
      </c>
      <c r="H282" s="1">
        <v>1</v>
      </c>
      <c r="I282" s="1">
        <f t="shared" si="8"/>
        <v>1</v>
      </c>
      <c r="J282" s="1">
        <f t="shared" si="9"/>
        <v>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</v>
      </c>
    </row>
    <row r="283" spans="1:16" ht="12.7" x14ac:dyDescent="0.4">
      <c r="A283" s="1" t="s">
        <v>10</v>
      </c>
      <c r="B283" s="1" t="s">
        <v>13</v>
      </c>
      <c r="C283" s="1" t="s">
        <v>6</v>
      </c>
      <c r="D283" s="3">
        <v>41870</v>
      </c>
      <c r="E283" s="10">
        <v>2014.8</v>
      </c>
      <c r="F283" s="1">
        <v>0</v>
      </c>
      <c r="G283" s="1">
        <v>0</v>
      </c>
      <c r="H283" s="1">
        <v>0</v>
      </c>
      <c r="I283" s="1">
        <f t="shared" si="8"/>
        <v>0</v>
      </c>
      <c r="J283" s="1">
        <f t="shared" si="9"/>
        <v>0</v>
      </c>
      <c r="K283" s="1">
        <v>0</v>
      </c>
      <c r="L283" s="1">
        <v>1</v>
      </c>
      <c r="M283" s="1">
        <v>0</v>
      </c>
      <c r="N283" s="1">
        <v>0</v>
      </c>
      <c r="O283" s="1">
        <v>1</v>
      </c>
      <c r="P283" s="1">
        <v>1</v>
      </c>
    </row>
    <row r="284" spans="1:16" ht="12.7" x14ac:dyDescent="0.4">
      <c r="A284" s="1" t="s">
        <v>10</v>
      </c>
      <c r="B284" s="1" t="s">
        <v>12</v>
      </c>
      <c r="C284" s="1" t="s">
        <v>6</v>
      </c>
      <c r="D284" s="3">
        <v>41876</v>
      </c>
      <c r="E284" s="10">
        <v>2014.8</v>
      </c>
      <c r="F284" s="1">
        <v>0</v>
      </c>
      <c r="G284" s="1">
        <v>0</v>
      </c>
      <c r="H284" s="1">
        <v>1</v>
      </c>
      <c r="I284" s="1">
        <f t="shared" si="8"/>
        <v>1</v>
      </c>
      <c r="J284" s="1">
        <f t="shared" si="9"/>
        <v>1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1</v>
      </c>
    </row>
    <row r="285" spans="1:16" ht="12.7" x14ac:dyDescent="0.4">
      <c r="A285" s="1" t="s">
        <v>10</v>
      </c>
      <c r="B285" s="1" t="s">
        <v>13</v>
      </c>
      <c r="C285" s="1" t="s">
        <v>6</v>
      </c>
      <c r="D285" s="3">
        <v>41878</v>
      </c>
      <c r="E285" s="10">
        <v>2014.8</v>
      </c>
      <c r="F285" s="1">
        <v>0</v>
      </c>
      <c r="G285" s="1">
        <v>0</v>
      </c>
      <c r="H285" s="1">
        <v>0</v>
      </c>
      <c r="I285" s="1">
        <f t="shared" si="8"/>
        <v>0</v>
      </c>
      <c r="J285" s="1">
        <f t="shared" si="9"/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1</v>
      </c>
    </row>
    <row r="286" spans="1:16" ht="12.7" x14ac:dyDescent="0.4">
      <c r="A286" s="1" t="s">
        <v>4</v>
      </c>
      <c r="B286" s="1" t="s">
        <v>12</v>
      </c>
      <c r="C286" s="1" t="s">
        <v>6</v>
      </c>
      <c r="D286" s="3">
        <v>41879</v>
      </c>
      <c r="E286" s="10">
        <v>2014.8</v>
      </c>
      <c r="F286" s="1">
        <v>0</v>
      </c>
      <c r="G286" s="1">
        <v>0</v>
      </c>
      <c r="H286" s="1">
        <v>1</v>
      </c>
      <c r="I286" s="1">
        <f t="shared" si="8"/>
        <v>1</v>
      </c>
      <c r="J286" s="1">
        <f t="shared" si="9"/>
        <v>1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</v>
      </c>
    </row>
    <row r="287" spans="1:16" ht="12.7" x14ac:dyDescent="0.4">
      <c r="A287" s="1" t="s">
        <v>4</v>
      </c>
      <c r="B287" s="1" t="s">
        <v>13</v>
      </c>
      <c r="C287" s="1" t="s">
        <v>6</v>
      </c>
      <c r="D287" s="3">
        <v>41879</v>
      </c>
      <c r="E287" s="10">
        <v>2014.8</v>
      </c>
      <c r="F287" s="1">
        <v>0</v>
      </c>
      <c r="G287" s="1">
        <v>0</v>
      </c>
      <c r="H287" s="1">
        <v>0</v>
      </c>
      <c r="I287" s="1">
        <f t="shared" si="8"/>
        <v>0</v>
      </c>
      <c r="J287" s="1">
        <f t="shared" si="9"/>
        <v>0</v>
      </c>
      <c r="K287" s="1">
        <v>0</v>
      </c>
      <c r="L287" s="1">
        <v>1</v>
      </c>
      <c r="M287" s="1">
        <v>0</v>
      </c>
      <c r="N287" s="1">
        <v>0</v>
      </c>
      <c r="O287" s="1">
        <v>1</v>
      </c>
      <c r="P287" s="1">
        <v>1</v>
      </c>
    </row>
    <row r="288" spans="1:16" ht="12.7" x14ac:dyDescent="0.4">
      <c r="A288" s="1" t="s">
        <v>9</v>
      </c>
      <c r="B288" s="1" t="s">
        <v>13</v>
      </c>
      <c r="C288" s="1" t="s">
        <v>6</v>
      </c>
      <c r="D288" s="3">
        <v>41879</v>
      </c>
      <c r="E288" s="10">
        <v>2014.8</v>
      </c>
      <c r="F288" s="1">
        <v>0</v>
      </c>
      <c r="G288" s="1">
        <v>0</v>
      </c>
      <c r="H288" s="1">
        <v>0</v>
      </c>
      <c r="I288" s="1">
        <f t="shared" si="8"/>
        <v>0</v>
      </c>
      <c r="J288" s="1">
        <f t="shared" si="9"/>
        <v>0</v>
      </c>
      <c r="K288" s="1">
        <v>0</v>
      </c>
      <c r="L288" s="1">
        <v>1</v>
      </c>
      <c r="M288" s="1">
        <v>0</v>
      </c>
      <c r="N288" s="1">
        <v>0</v>
      </c>
      <c r="O288" s="1">
        <v>1</v>
      </c>
      <c r="P288" s="1">
        <v>1</v>
      </c>
    </row>
    <row r="289" spans="1:16" ht="12.7" x14ac:dyDescent="0.4">
      <c r="A289" s="1" t="s">
        <v>7</v>
      </c>
      <c r="B289" s="1" t="s">
        <v>12</v>
      </c>
      <c r="C289" s="1" t="s">
        <v>6</v>
      </c>
      <c r="D289" s="3">
        <v>41880</v>
      </c>
      <c r="E289" s="10">
        <v>2014.8</v>
      </c>
      <c r="F289" s="1">
        <v>0</v>
      </c>
      <c r="G289" s="1">
        <v>0</v>
      </c>
      <c r="H289" s="1">
        <v>1</v>
      </c>
      <c r="I289" s="1">
        <f t="shared" si="8"/>
        <v>1</v>
      </c>
      <c r="J289" s="1">
        <f t="shared" si="9"/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1</v>
      </c>
    </row>
    <row r="290" spans="1:16" ht="12.7" x14ac:dyDescent="0.4">
      <c r="A290" s="1" t="s">
        <v>4</v>
      </c>
      <c r="B290" s="1" t="s">
        <v>13</v>
      </c>
      <c r="C290" s="1" t="s">
        <v>6</v>
      </c>
      <c r="D290" s="3">
        <v>41883</v>
      </c>
      <c r="E290" s="10">
        <v>2014.9</v>
      </c>
      <c r="F290" s="1">
        <v>0</v>
      </c>
      <c r="G290" s="1">
        <v>0</v>
      </c>
      <c r="H290" s="1">
        <v>2</v>
      </c>
      <c r="I290" s="1">
        <f t="shared" si="8"/>
        <v>2</v>
      </c>
      <c r="J290" s="1">
        <f t="shared" si="9"/>
        <v>1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2</v>
      </c>
    </row>
    <row r="291" spans="1:16" ht="12.7" x14ac:dyDescent="0.4">
      <c r="A291" s="1" t="s">
        <v>7</v>
      </c>
      <c r="B291" s="1" t="s">
        <v>13</v>
      </c>
      <c r="C291" s="1" t="s">
        <v>6</v>
      </c>
      <c r="D291" s="3">
        <v>41885</v>
      </c>
      <c r="E291" s="10">
        <v>2014.9</v>
      </c>
      <c r="F291" s="1">
        <v>0</v>
      </c>
      <c r="G291" s="1">
        <v>0</v>
      </c>
      <c r="H291" s="1">
        <v>0</v>
      </c>
      <c r="I291" s="1">
        <f t="shared" si="8"/>
        <v>0</v>
      </c>
      <c r="J291" s="1">
        <f t="shared" si="9"/>
        <v>0</v>
      </c>
      <c r="K291" s="1">
        <v>0</v>
      </c>
      <c r="L291" s="1">
        <v>1</v>
      </c>
      <c r="M291" s="1">
        <v>0</v>
      </c>
      <c r="N291" s="1">
        <v>0</v>
      </c>
      <c r="O291" s="1">
        <v>1</v>
      </c>
      <c r="P291" s="1">
        <v>1</v>
      </c>
    </row>
    <row r="292" spans="1:16" ht="12.7" x14ac:dyDescent="0.4">
      <c r="A292" s="1" t="s">
        <v>9</v>
      </c>
      <c r="B292" s="1" t="s">
        <v>13</v>
      </c>
      <c r="C292" s="1" t="s">
        <v>6</v>
      </c>
      <c r="D292" s="3">
        <v>41885</v>
      </c>
      <c r="E292" s="10">
        <v>2014.9</v>
      </c>
      <c r="F292" s="1">
        <v>0</v>
      </c>
      <c r="G292" s="1">
        <v>0</v>
      </c>
      <c r="H292" s="1">
        <v>0</v>
      </c>
      <c r="I292" s="1">
        <f t="shared" si="8"/>
        <v>0</v>
      </c>
      <c r="J292" s="1">
        <f t="shared" si="9"/>
        <v>0</v>
      </c>
      <c r="K292" s="1">
        <v>0</v>
      </c>
      <c r="L292" s="1">
        <v>1</v>
      </c>
      <c r="M292" s="1">
        <v>0</v>
      </c>
      <c r="N292" s="1">
        <v>0</v>
      </c>
      <c r="O292" s="1">
        <v>1</v>
      </c>
      <c r="P292" s="1">
        <v>1</v>
      </c>
    </row>
    <row r="293" spans="1:16" ht="12.7" x14ac:dyDescent="0.4">
      <c r="A293" s="1" t="s">
        <v>10</v>
      </c>
      <c r="B293" s="1" t="s">
        <v>13</v>
      </c>
      <c r="C293" s="1" t="s">
        <v>6</v>
      </c>
      <c r="D293" s="3">
        <v>41886</v>
      </c>
      <c r="E293" s="10">
        <v>2014.9</v>
      </c>
      <c r="F293" s="1">
        <v>0</v>
      </c>
      <c r="G293" s="1">
        <v>0</v>
      </c>
      <c r="H293" s="1">
        <v>0</v>
      </c>
      <c r="I293" s="1">
        <f t="shared" si="8"/>
        <v>0</v>
      </c>
      <c r="J293" s="1">
        <f t="shared" si="9"/>
        <v>0</v>
      </c>
      <c r="K293" s="1">
        <v>0</v>
      </c>
      <c r="L293" s="1">
        <v>1</v>
      </c>
      <c r="M293" s="1">
        <v>0</v>
      </c>
      <c r="N293" s="1">
        <v>0</v>
      </c>
      <c r="O293" s="1">
        <v>1</v>
      </c>
      <c r="P293" s="1">
        <v>1</v>
      </c>
    </row>
    <row r="294" spans="1:16" ht="12.7" x14ac:dyDescent="0.4">
      <c r="A294" s="1" t="s">
        <v>9</v>
      </c>
      <c r="B294" s="1" t="s">
        <v>13</v>
      </c>
      <c r="C294" s="1" t="s">
        <v>6</v>
      </c>
      <c r="D294" s="3">
        <v>41887</v>
      </c>
      <c r="E294" s="10">
        <v>2014.9</v>
      </c>
      <c r="F294" s="1">
        <v>0</v>
      </c>
      <c r="G294" s="1">
        <v>0</v>
      </c>
      <c r="H294" s="1">
        <v>0</v>
      </c>
      <c r="I294" s="1">
        <f t="shared" si="8"/>
        <v>0</v>
      </c>
      <c r="J294" s="1">
        <f t="shared" si="9"/>
        <v>0</v>
      </c>
      <c r="K294" s="1">
        <v>0</v>
      </c>
      <c r="L294" s="1">
        <v>1</v>
      </c>
      <c r="M294" s="1">
        <v>0</v>
      </c>
      <c r="N294" s="1">
        <v>0</v>
      </c>
      <c r="O294" s="1">
        <v>1</v>
      </c>
      <c r="P294" s="1">
        <v>1</v>
      </c>
    </row>
    <row r="295" spans="1:16" ht="12.7" x14ac:dyDescent="0.4">
      <c r="A295" s="1" t="s">
        <v>7</v>
      </c>
      <c r="B295" s="1" t="s">
        <v>12</v>
      </c>
      <c r="C295" s="1" t="s">
        <v>6</v>
      </c>
      <c r="D295" s="3">
        <v>41891</v>
      </c>
      <c r="E295" s="10">
        <v>2014.9</v>
      </c>
      <c r="F295" s="1">
        <v>0</v>
      </c>
      <c r="G295" s="1">
        <v>0</v>
      </c>
      <c r="H295" s="1">
        <v>1</v>
      </c>
      <c r="I295" s="1">
        <f t="shared" si="8"/>
        <v>1</v>
      </c>
      <c r="J295" s="1">
        <f t="shared" si="9"/>
        <v>1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</row>
    <row r="296" spans="1:16" ht="12.7" x14ac:dyDescent="0.4">
      <c r="A296" s="1" t="s">
        <v>9</v>
      </c>
      <c r="B296" s="1" t="s">
        <v>13</v>
      </c>
      <c r="C296" s="1" t="s">
        <v>6</v>
      </c>
      <c r="D296" s="3">
        <v>41891</v>
      </c>
      <c r="E296" s="10">
        <v>2014.9</v>
      </c>
      <c r="F296" s="1">
        <v>0</v>
      </c>
      <c r="G296" s="1">
        <v>0</v>
      </c>
      <c r="H296" s="1">
        <v>0</v>
      </c>
      <c r="I296" s="1">
        <f t="shared" si="8"/>
        <v>0</v>
      </c>
      <c r="J296" s="1">
        <f t="shared" si="9"/>
        <v>0</v>
      </c>
      <c r="K296" s="1">
        <v>0</v>
      </c>
      <c r="L296" s="1">
        <v>1</v>
      </c>
      <c r="M296" s="1">
        <v>0</v>
      </c>
      <c r="N296" s="1">
        <v>0</v>
      </c>
      <c r="O296" s="1">
        <v>1</v>
      </c>
      <c r="P296" s="1">
        <v>1</v>
      </c>
    </row>
    <row r="297" spans="1:16" ht="12.7" x14ac:dyDescent="0.4">
      <c r="A297" s="1" t="s">
        <v>10</v>
      </c>
      <c r="B297" s="1" t="s">
        <v>12</v>
      </c>
      <c r="C297" s="1" t="s">
        <v>6</v>
      </c>
      <c r="D297" s="3">
        <v>41892</v>
      </c>
      <c r="E297" s="10">
        <v>2014.9</v>
      </c>
      <c r="F297" s="1">
        <v>0</v>
      </c>
      <c r="G297" s="1">
        <v>0</v>
      </c>
      <c r="H297" s="1">
        <v>1</v>
      </c>
      <c r="I297" s="1">
        <f t="shared" si="8"/>
        <v>1</v>
      </c>
      <c r="J297" s="1">
        <f t="shared" si="9"/>
        <v>1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1</v>
      </c>
    </row>
    <row r="298" spans="1:16" ht="12.7" x14ac:dyDescent="0.4">
      <c r="A298" s="1" t="s">
        <v>7</v>
      </c>
      <c r="B298" s="1" t="s">
        <v>13</v>
      </c>
      <c r="C298" s="1" t="s">
        <v>6</v>
      </c>
      <c r="D298" s="3">
        <v>41892</v>
      </c>
      <c r="E298" s="10">
        <v>2014.9</v>
      </c>
      <c r="F298" s="1">
        <v>0</v>
      </c>
      <c r="G298" s="1">
        <v>0</v>
      </c>
      <c r="H298" s="1">
        <v>3</v>
      </c>
      <c r="I298" s="1">
        <f t="shared" si="8"/>
        <v>3</v>
      </c>
      <c r="J298" s="1">
        <f t="shared" si="9"/>
        <v>1</v>
      </c>
      <c r="K298" s="1">
        <v>0</v>
      </c>
      <c r="L298" s="1">
        <v>0</v>
      </c>
      <c r="M298" s="1">
        <v>0</v>
      </c>
      <c r="N298" s="1">
        <v>3</v>
      </c>
      <c r="O298" s="1">
        <v>0</v>
      </c>
      <c r="P298" s="1">
        <v>3</v>
      </c>
    </row>
    <row r="299" spans="1:16" ht="12.7" x14ac:dyDescent="0.4">
      <c r="A299" s="1" t="s">
        <v>7</v>
      </c>
      <c r="B299" s="1" t="s">
        <v>13</v>
      </c>
      <c r="C299" s="1" t="s">
        <v>6</v>
      </c>
      <c r="D299" s="3">
        <v>41892</v>
      </c>
      <c r="E299" s="10">
        <v>2014.9</v>
      </c>
      <c r="F299" s="1">
        <v>0</v>
      </c>
      <c r="G299" s="1">
        <v>0</v>
      </c>
      <c r="H299" s="1">
        <v>3</v>
      </c>
      <c r="I299" s="1">
        <f t="shared" si="8"/>
        <v>3</v>
      </c>
      <c r="J299" s="1">
        <f t="shared" si="9"/>
        <v>1</v>
      </c>
      <c r="K299" s="1">
        <v>0</v>
      </c>
      <c r="L299" s="1">
        <v>0</v>
      </c>
      <c r="M299" s="1">
        <v>0</v>
      </c>
      <c r="N299" s="1">
        <v>3</v>
      </c>
      <c r="O299" s="1">
        <v>0</v>
      </c>
      <c r="P299" s="1">
        <v>3</v>
      </c>
    </row>
    <row r="300" spans="1:16" ht="12.7" x14ac:dyDescent="0.4">
      <c r="A300" s="1" t="s">
        <v>7</v>
      </c>
      <c r="B300" s="1" t="s">
        <v>13</v>
      </c>
      <c r="C300" s="1" t="s">
        <v>6</v>
      </c>
      <c r="D300" s="3">
        <v>41892</v>
      </c>
      <c r="E300" s="10">
        <v>2014.9</v>
      </c>
      <c r="F300" s="1">
        <v>0</v>
      </c>
      <c r="G300" s="1">
        <v>0</v>
      </c>
      <c r="H300" s="1">
        <v>4</v>
      </c>
      <c r="I300" s="1">
        <f t="shared" si="8"/>
        <v>4</v>
      </c>
      <c r="J300" s="1">
        <f t="shared" si="9"/>
        <v>1</v>
      </c>
      <c r="K300" s="1">
        <v>0</v>
      </c>
      <c r="L300" s="1">
        <v>0</v>
      </c>
      <c r="M300" s="1">
        <v>0</v>
      </c>
      <c r="N300" s="1">
        <v>4</v>
      </c>
      <c r="O300" s="1">
        <v>0</v>
      </c>
      <c r="P300" s="1">
        <v>4</v>
      </c>
    </row>
    <row r="301" spans="1:16" ht="12.7" x14ac:dyDescent="0.4">
      <c r="A301" s="1" t="s">
        <v>7</v>
      </c>
      <c r="B301" s="1" t="s">
        <v>13</v>
      </c>
      <c r="C301" s="1" t="s">
        <v>6</v>
      </c>
      <c r="D301" s="3">
        <v>41892</v>
      </c>
      <c r="E301" s="10">
        <v>2014.9</v>
      </c>
      <c r="F301" s="1">
        <v>0</v>
      </c>
      <c r="G301" s="1">
        <v>0</v>
      </c>
      <c r="H301" s="1">
        <v>4</v>
      </c>
      <c r="I301" s="1">
        <f t="shared" si="8"/>
        <v>4</v>
      </c>
      <c r="J301" s="1">
        <f t="shared" si="9"/>
        <v>1</v>
      </c>
      <c r="K301" s="1">
        <v>0</v>
      </c>
      <c r="L301" s="1">
        <v>0</v>
      </c>
      <c r="M301" s="1">
        <v>0</v>
      </c>
      <c r="N301" s="1">
        <v>4</v>
      </c>
      <c r="O301" s="1">
        <v>0</v>
      </c>
      <c r="P301" s="1">
        <v>4</v>
      </c>
    </row>
    <row r="302" spans="1:16" ht="12.7" x14ac:dyDescent="0.4">
      <c r="A302" s="1" t="s">
        <v>7</v>
      </c>
      <c r="B302" s="1" t="s">
        <v>13</v>
      </c>
      <c r="C302" s="1" t="s">
        <v>6</v>
      </c>
      <c r="D302" s="3">
        <v>41892</v>
      </c>
      <c r="E302" s="10">
        <v>2014.9</v>
      </c>
      <c r="F302" s="1">
        <v>0</v>
      </c>
      <c r="G302" s="1">
        <v>0</v>
      </c>
      <c r="H302" s="1">
        <v>4</v>
      </c>
      <c r="I302" s="1">
        <f t="shared" si="8"/>
        <v>4</v>
      </c>
      <c r="J302" s="1">
        <f t="shared" si="9"/>
        <v>1</v>
      </c>
      <c r="K302" s="1">
        <v>0</v>
      </c>
      <c r="L302" s="1">
        <v>0</v>
      </c>
      <c r="M302" s="1">
        <v>0</v>
      </c>
      <c r="N302" s="1">
        <v>4</v>
      </c>
      <c r="O302" s="1">
        <v>0</v>
      </c>
      <c r="P302" s="1">
        <v>4</v>
      </c>
    </row>
    <row r="303" spans="1:16" ht="12.7" x14ac:dyDescent="0.4">
      <c r="A303" s="1" t="s">
        <v>7</v>
      </c>
      <c r="B303" s="1" t="s">
        <v>13</v>
      </c>
      <c r="C303" s="1" t="s">
        <v>6</v>
      </c>
      <c r="D303" s="3">
        <v>41892</v>
      </c>
      <c r="E303" s="10">
        <v>2014.9</v>
      </c>
      <c r="F303" s="1">
        <v>0</v>
      </c>
      <c r="G303" s="1">
        <v>0</v>
      </c>
      <c r="H303" s="1">
        <v>4</v>
      </c>
      <c r="I303" s="1">
        <f t="shared" si="8"/>
        <v>4</v>
      </c>
      <c r="J303" s="1">
        <f t="shared" si="9"/>
        <v>1</v>
      </c>
      <c r="K303" s="1">
        <v>0</v>
      </c>
      <c r="L303" s="1">
        <v>0</v>
      </c>
      <c r="M303" s="1">
        <v>0</v>
      </c>
      <c r="N303" s="1">
        <v>4</v>
      </c>
      <c r="O303" s="1">
        <v>0</v>
      </c>
      <c r="P303" s="1">
        <v>4</v>
      </c>
    </row>
    <row r="304" spans="1:16" ht="12.7" x14ac:dyDescent="0.4">
      <c r="A304" s="1" t="s">
        <v>7</v>
      </c>
      <c r="B304" s="1" t="s">
        <v>13</v>
      </c>
      <c r="C304" s="1" t="s">
        <v>6</v>
      </c>
      <c r="D304" s="3">
        <v>41892</v>
      </c>
      <c r="E304" s="10">
        <v>2014.9</v>
      </c>
      <c r="F304" s="1">
        <v>0</v>
      </c>
      <c r="G304" s="1">
        <v>0</v>
      </c>
      <c r="H304" s="1">
        <v>4</v>
      </c>
      <c r="I304" s="1">
        <f t="shared" si="8"/>
        <v>4</v>
      </c>
      <c r="J304" s="1">
        <f t="shared" si="9"/>
        <v>1</v>
      </c>
      <c r="K304" s="1">
        <v>0</v>
      </c>
      <c r="L304" s="1">
        <v>0</v>
      </c>
      <c r="M304" s="1">
        <v>0</v>
      </c>
      <c r="N304" s="1">
        <v>4</v>
      </c>
      <c r="O304" s="1">
        <v>0</v>
      </c>
      <c r="P304" s="1">
        <v>4</v>
      </c>
    </row>
    <row r="305" spans="1:16" ht="12.7" x14ac:dyDescent="0.4">
      <c r="A305" s="1" t="s">
        <v>7</v>
      </c>
      <c r="B305" s="1" t="s">
        <v>13</v>
      </c>
      <c r="C305" s="1" t="s">
        <v>6</v>
      </c>
      <c r="D305" s="3">
        <v>41892</v>
      </c>
      <c r="E305" s="10">
        <v>2014.9</v>
      </c>
      <c r="F305" s="1">
        <v>0</v>
      </c>
      <c r="G305" s="1">
        <v>0</v>
      </c>
      <c r="H305" s="1">
        <v>6</v>
      </c>
      <c r="I305" s="1">
        <f t="shared" si="8"/>
        <v>6</v>
      </c>
      <c r="J305" s="1">
        <f t="shared" si="9"/>
        <v>1</v>
      </c>
      <c r="K305" s="1">
        <v>0</v>
      </c>
      <c r="L305" s="1">
        <v>0</v>
      </c>
      <c r="M305" s="1">
        <v>0</v>
      </c>
      <c r="N305" s="1">
        <v>6</v>
      </c>
      <c r="O305" s="1">
        <v>0</v>
      </c>
      <c r="P305" s="1">
        <v>6</v>
      </c>
    </row>
    <row r="306" spans="1:16" ht="12.7" x14ac:dyDescent="0.4">
      <c r="A306" s="1" t="s">
        <v>7</v>
      </c>
      <c r="B306" s="1" t="s">
        <v>13</v>
      </c>
      <c r="C306" s="1" t="s">
        <v>6</v>
      </c>
      <c r="D306" s="3">
        <v>41892</v>
      </c>
      <c r="E306" s="10">
        <v>2014.9</v>
      </c>
      <c r="F306" s="1">
        <v>0</v>
      </c>
      <c r="G306" s="1">
        <v>0</v>
      </c>
      <c r="H306" s="1">
        <v>6</v>
      </c>
      <c r="I306" s="1">
        <f t="shared" si="8"/>
        <v>6</v>
      </c>
      <c r="J306" s="1">
        <f t="shared" si="9"/>
        <v>1</v>
      </c>
      <c r="K306" s="1">
        <v>0</v>
      </c>
      <c r="L306" s="1">
        <v>0</v>
      </c>
      <c r="M306" s="1">
        <v>0</v>
      </c>
      <c r="N306" s="1">
        <v>6</v>
      </c>
      <c r="O306" s="1">
        <v>0</v>
      </c>
      <c r="P306" s="1">
        <v>6</v>
      </c>
    </row>
    <row r="307" spans="1:16" ht="12.7" x14ac:dyDescent="0.4">
      <c r="A307" s="1" t="s">
        <v>7</v>
      </c>
      <c r="B307" s="1" t="s">
        <v>13</v>
      </c>
      <c r="C307" s="1" t="s">
        <v>6</v>
      </c>
      <c r="D307" s="3">
        <v>41892</v>
      </c>
      <c r="E307" s="10">
        <v>2014.9</v>
      </c>
      <c r="F307" s="1">
        <v>0</v>
      </c>
      <c r="G307" s="1">
        <v>0</v>
      </c>
      <c r="H307" s="1">
        <v>7</v>
      </c>
      <c r="I307" s="1">
        <f t="shared" si="8"/>
        <v>7</v>
      </c>
      <c r="J307" s="1">
        <f t="shared" si="9"/>
        <v>1</v>
      </c>
      <c r="K307" s="1">
        <v>0</v>
      </c>
      <c r="L307" s="1">
        <v>0</v>
      </c>
      <c r="M307" s="1">
        <v>0</v>
      </c>
      <c r="N307" s="1">
        <v>7</v>
      </c>
      <c r="O307" s="1">
        <v>0</v>
      </c>
      <c r="P307" s="1">
        <v>7</v>
      </c>
    </row>
    <row r="308" spans="1:16" ht="12.7" x14ac:dyDescent="0.4">
      <c r="A308" s="1" t="s">
        <v>7</v>
      </c>
      <c r="B308" s="1" t="s">
        <v>13</v>
      </c>
      <c r="C308" s="1" t="s">
        <v>6</v>
      </c>
      <c r="D308" s="3">
        <v>41892</v>
      </c>
      <c r="E308" s="10">
        <v>2014.9</v>
      </c>
      <c r="F308" s="1">
        <v>0</v>
      </c>
      <c r="G308" s="1">
        <v>0</v>
      </c>
      <c r="H308" s="1">
        <v>8</v>
      </c>
      <c r="I308" s="1">
        <f t="shared" si="8"/>
        <v>8</v>
      </c>
      <c r="J308" s="1">
        <f t="shared" si="9"/>
        <v>1</v>
      </c>
      <c r="K308" s="1">
        <v>0</v>
      </c>
      <c r="L308" s="1">
        <v>0</v>
      </c>
      <c r="M308" s="1">
        <v>0</v>
      </c>
      <c r="N308" s="1">
        <v>8</v>
      </c>
      <c r="O308" s="1">
        <v>0</v>
      </c>
      <c r="P308" s="1">
        <v>8</v>
      </c>
    </row>
    <row r="309" spans="1:16" ht="12.7" x14ac:dyDescent="0.4">
      <c r="A309" s="1" t="s">
        <v>7</v>
      </c>
      <c r="B309" s="1" t="s">
        <v>13</v>
      </c>
      <c r="C309" s="1" t="s">
        <v>6</v>
      </c>
      <c r="D309" s="3">
        <v>41892</v>
      </c>
      <c r="E309" s="10">
        <v>2014.9</v>
      </c>
      <c r="F309" s="1">
        <v>0</v>
      </c>
      <c r="G309" s="1">
        <v>0</v>
      </c>
      <c r="H309" s="1">
        <v>8</v>
      </c>
      <c r="I309" s="1">
        <f t="shared" si="8"/>
        <v>8</v>
      </c>
      <c r="J309" s="1">
        <f t="shared" si="9"/>
        <v>1</v>
      </c>
      <c r="K309" s="1">
        <v>0</v>
      </c>
      <c r="L309" s="1">
        <v>0</v>
      </c>
      <c r="M309" s="1">
        <v>0</v>
      </c>
      <c r="N309" s="1">
        <v>8</v>
      </c>
      <c r="O309" s="1">
        <v>0</v>
      </c>
      <c r="P309" s="1">
        <v>8</v>
      </c>
    </row>
    <row r="310" spans="1:16" ht="12.7" x14ac:dyDescent="0.4">
      <c r="A310" s="1" t="s">
        <v>7</v>
      </c>
      <c r="B310" s="1" t="s">
        <v>13</v>
      </c>
      <c r="C310" s="1" t="s">
        <v>6</v>
      </c>
      <c r="D310" s="3">
        <v>41892</v>
      </c>
      <c r="E310" s="10">
        <v>2014.9</v>
      </c>
      <c r="F310" s="1">
        <v>0</v>
      </c>
      <c r="G310" s="1">
        <v>0</v>
      </c>
      <c r="H310" s="1">
        <v>8</v>
      </c>
      <c r="I310" s="1">
        <f t="shared" si="8"/>
        <v>8</v>
      </c>
      <c r="J310" s="1">
        <f t="shared" si="9"/>
        <v>1</v>
      </c>
      <c r="K310" s="1">
        <v>0</v>
      </c>
      <c r="L310" s="1">
        <v>0</v>
      </c>
      <c r="M310" s="1">
        <v>0</v>
      </c>
      <c r="N310" s="1">
        <v>8</v>
      </c>
      <c r="O310" s="1">
        <v>0</v>
      </c>
      <c r="P310" s="1">
        <v>8</v>
      </c>
    </row>
    <row r="311" spans="1:16" ht="12.7" x14ac:dyDescent="0.4">
      <c r="A311" s="1" t="s">
        <v>7</v>
      </c>
      <c r="B311" s="1" t="s">
        <v>13</v>
      </c>
      <c r="C311" s="1" t="s">
        <v>6</v>
      </c>
      <c r="D311" s="3">
        <v>41892</v>
      </c>
      <c r="E311" s="10">
        <v>2014.9</v>
      </c>
      <c r="F311" s="1">
        <v>0</v>
      </c>
      <c r="G311" s="1">
        <v>0</v>
      </c>
      <c r="H311" s="1">
        <v>8</v>
      </c>
      <c r="I311" s="1">
        <f t="shared" si="8"/>
        <v>8</v>
      </c>
      <c r="J311" s="1">
        <f t="shared" si="9"/>
        <v>1</v>
      </c>
      <c r="K311" s="1">
        <v>0</v>
      </c>
      <c r="L311" s="1">
        <v>0</v>
      </c>
      <c r="M311" s="1">
        <v>0</v>
      </c>
      <c r="N311" s="1">
        <v>8</v>
      </c>
      <c r="O311" s="1">
        <v>0</v>
      </c>
      <c r="P311" s="1">
        <v>8</v>
      </c>
    </row>
    <row r="312" spans="1:16" ht="12.7" x14ac:dyDescent="0.4">
      <c r="A312" s="1" t="s">
        <v>7</v>
      </c>
      <c r="B312" s="1" t="s">
        <v>13</v>
      </c>
      <c r="C312" s="1" t="s">
        <v>6</v>
      </c>
      <c r="D312" s="3">
        <v>41892</v>
      </c>
      <c r="E312" s="10">
        <v>2014.9</v>
      </c>
      <c r="F312" s="1">
        <v>0</v>
      </c>
      <c r="G312" s="1">
        <v>0</v>
      </c>
      <c r="H312" s="1">
        <v>10</v>
      </c>
      <c r="I312" s="1">
        <f t="shared" si="8"/>
        <v>10</v>
      </c>
      <c r="J312" s="1">
        <f t="shared" si="9"/>
        <v>1</v>
      </c>
      <c r="K312" s="1">
        <v>0</v>
      </c>
      <c r="L312" s="1">
        <v>0</v>
      </c>
      <c r="M312" s="1">
        <v>0</v>
      </c>
      <c r="N312" s="1">
        <v>10</v>
      </c>
      <c r="O312" s="1">
        <v>0</v>
      </c>
      <c r="P312" s="1">
        <v>10</v>
      </c>
    </row>
    <row r="313" spans="1:16" ht="12.7" x14ac:dyDescent="0.4">
      <c r="A313" s="1" t="s">
        <v>7</v>
      </c>
      <c r="B313" s="1" t="s">
        <v>13</v>
      </c>
      <c r="C313" s="1" t="s">
        <v>6</v>
      </c>
      <c r="D313" s="3">
        <v>41892</v>
      </c>
      <c r="E313" s="10">
        <v>2014.9</v>
      </c>
      <c r="F313" s="1">
        <v>0</v>
      </c>
      <c r="G313" s="1">
        <v>0</v>
      </c>
      <c r="H313" s="1">
        <v>10</v>
      </c>
      <c r="I313" s="1">
        <f t="shared" si="8"/>
        <v>10</v>
      </c>
      <c r="J313" s="1">
        <f t="shared" si="9"/>
        <v>0.90909090909090906</v>
      </c>
      <c r="K313" s="1">
        <v>0</v>
      </c>
      <c r="L313" s="1">
        <v>0</v>
      </c>
      <c r="M313" s="1">
        <v>1</v>
      </c>
      <c r="N313" s="1">
        <v>11</v>
      </c>
      <c r="O313" s="1">
        <v>0</v>
      </c>
      <c r="P313" s="1">
        <v>11</v>
      </c>
    </row>
    <row r="314" spans="1:16" ht="12.7" x14ac:dyDescent="0.4">
      <c r="A314" s="1" t="s">
        <v>7</v>
      </c>
      <c r="B314" s="1" t="s">
        <v>13</v>
      </c>
      <c r="C314" s="1" t="s">
        <v>6</v>
      </c>
      <c r="D314" s="3">
        <v>41892</v>
      </c>
      <c r="E314" s="10">
        <v>2014.9</v>
      </c>
      <c r="F314" s="1">
        <v>0</v>
      </c>
      <c r="G314" s="1">
        <v>0</v>
      </c>
      <c r="H314" s="1">
        <v>11</v>
      </c>
      <c r="I314" s="1">
        <f t="shared" si="8"/>
        <v>11</v>
      </c>
      <c r="J314" s="1">
        <f t="shared" si="9"/>
        <v>0.91666666666666663</v>
      </c>
      <c r="K314" s="1">
        <v>0</v>
      </c>
      <c r="L314" s="1">
        <v>0</v>
      </c>
      <c r="M314" s="1">
        <v>1</v>
      </c>
      <c r="N314" s="1">
        <v>12</v>
      </c>
      <c r="O314" s="1">
        <v>0</v>
      </c>
      <c r="P314" s="1">
        <v>12</v>
      </c>
    </row>
    <row r="315" spans="1:16" ht="12.7" x14ac:dyDescent="0.4">
      <c r="A315" s="1" t="s">
        <v>7</v>
      </c>
      <c r="B315" s="1" t="s">
        <v>13</v>
      </c>
      <c r="C315" s="1" t="s">
        <v>6</v>
      </c>
      <c r="D315" s="3">
        <v>41892</v>
      </c>
      <c r="E315" s="10">
        <v>2014.9</v>
      </c>
      <c r="F315" s="1">
        <v>0</v>
      </c>
      <c r="G315" s="1">
        <v>0</v>
      </c>
      <c r="H315" s="1">
        <v>15</v>
      </c>
      <c r="I315" s="1">
        <f t="shared" si="8"/>
        <v>15</v>
      </c>
      <c r="J315" s="1">
        <f t="shared" si="9"/>
        <v>0.9375</v>
      </c>
      <c r="K315" s="1">
        <v>0</v>
      </c>
      <c r="L315" s="1">
        <v>0</v>
      </c>
      <c r="M315" s="1">
        <v>1</v>
      </c>
      <c r="N315" s="1">
        <v>16</v>
      </c>
      <c r="O315" s="1">
        <v>0</v>
      </c>
      <c r="P315" s="1">
        <v>16</v>
      </c>
    </row>
    <row r="316" spans="1:16" ht="12.7" x14ac:dyDescent="0.4">
      <c r="A316" s="1" t="s">
        <v>10</v>
      </c>
      <c r="B316" s="1" t="s">
        <v>13</v>
      </c>
      <c r="C316" s="1" t="s">
        <v>6</v>
      </c>
      <c r="D316" s="3">
        <v>41893</v>
      </c>
      <c r="E316" s="10">
        <v>2014.9</v>
      </c>
      <c r="F316" s="1">
        <v>0</v>
      </c>
      <c r="G316" s="1">
        <v>0</v>
      </c>
      <c r="H316" s="1">
        <v>0</v>
      </c>
      <c r="I316" s="1">
        <f t="shared" si="8"/>
        <v>0</v>
      </c>
      <c r="J316" s="1">
        <f t="shared" si="9"/>
        <v>0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1</v>
      </c>
    </row>
    <row r="317" spans="1:16" ht="12.7" x14ac:dyDescent="0.4">
      <c r="A317" s="1" t="s">
        <v>10</v>
      </c>
      <c r="B317" s="1" t="s">
        <v>13</v>
      </c>
      <c r="C317" s="1" t="s">
        <v>6</v>
      </c>
      <c r="D317" s="3">
        <v>41893</v>
      </c>
      <c r="E317" s="10">
        <v>2014.9</v>
      </c>
      <c r="F317" s="1">
        <v>0</v>
      </c>
      <c r="G317" s="1">
        <v>0</v>
      </c>
      <c r="H317" s="1">
        <v>0</v>
      </c>
      <c r="I317" s="1">
        <f t="shared" si="8"/>
        <v>0</v>
      </c>
      <c r="J317" s="1">
        <f t="shared" si="9"/>
        <v>0</v>
      </c>
      <c r="K317" s="1">
        <v>0</v>
      </c>
      <c r="L317" s="1">
        <v>1</v>
      </c>
      <c r="M317" s="1">
        <v>0</v>
      </c>
      <c r="N317" s="1">
        <v>0</v>
      </c>
      <c r="O317" s="1">
        <v>1</v>
      </c>
      <c r="P317" s="1">
        <v>1</v>
      </c>
    </row>
    <row r="318" spans="1:16" ht="12.7" x14ac:dyDescent="0.4">
      <c r="A318" s="1" t="s">
        <v>7</v>
      </c>
      <c r="B318" s="1" t="s">
        <v>12</v>
      </c>
      <c r="C318" s="1" t="s">
        <v>6</v>
      </c>
      <c r="D318" s="3">
        <v>41894</v>
      </c>
      <c r="E318" s="10">
        <v>2014.9</v>
      </c>
      <c r="F318" s="1">
        <v>0</v>
      </c>
      <c r="G318" s="1">
        <v>0</v>
      </c>
      <c r="H318" s="1">
        <v>1</v>
      </c>
      <c r="I318" s="1">
        <f t="shared" si="8"/>
        <v>1</v>
      </c>
      <c r="J318" s="1">
        <f t="shared" si="9"/>
        <v>1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1</v>
      </c>
    </row>
    <row r="319" spans="1:16" ht="12.7" x14ac:dyDescent="0.4">
      <c r="A319" s="1" t="s">
        <v>9</v>
      </c>
      <c r="B319" s="1" t="s">
        <v>12</v>
      </c>
      <c r="C319" s="1" t="s">
        <v>6</v>
      </c>
      <c r="D319" s="3">
        <v>41894</v>
      </c>
      <c r="E319" s="10">
        <v>2014.9</v>
      </c>
      <c r="F319" s="1">
        <v>0</v>
      </c>
      <c r="G319" s="1">
        <v>0</v>
      </c>
      <c r="H319" s="1">
        <v>1</v>
      </c>
      <c r="I319" s="1">
        <f t="shared" si="8"/>
        <v>1</v>
      </c>
      <c r="J319" s="1">
        <f t="shared" si="9"/>
        <v>1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1</v>
      </c>
    </row>
    <row r="320" spans="1:16" ht="12.7" x14ac:dyDescent="0.4">
      <c r="A320" s="1" t="s">
        <v>10</v>
      </c>
      <c r="B320" s="1" t="s">
        <v>12</v>
      </c>
      <c r="C320" s="1" t="s">
        <v>6</v>
      </c>
      <c r="D320" s="3">
        <v>41894</v>
      </c>
      <c r="E320" s="10">
        <v>2014.9</v>
      </c>
      <c r="F320" s="1">
        <v>0</v>
      </c>
      <c r="G320" s="1">
        <v>0</v>
      </c>
      <c r="H320" s="1">
        <v>1</v>
      </c>
      <c r="I320" s="1">
        <f t="shared" si="8"/>
        <v>1</v>
      </c>
      <c r="J320" s="1">
        <f t="shared" si="9"/>
        <v>1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</row>
    <row r="321" spans="1:16" ht="12.7" x14ac:dyDescent="0.4">
      <c r="A321" s="1" t="s">
        <v>10</v>
      </c>
      <c r="B321" s="1" t="s">
        <v>13</v>
      </c>
      <c r="C321" s="1" t="s">
        <v>6</v>
      </c>
      <c r="D321" s="3">
        <v>41894</v>
      </c>
      <c r="E321" s="10">
        <v>2014.9</v>
      </c>
      <c r="F321" s="1">
        <v>0</v>
      </c>
      <c r="G321" s="1">
        <v>0</v>
      </c>
      <c r="H321" s="1">
        <v>0</v>
      </c>
      <c r="I321" s="1">
        <f t="shared" si="8"/>
        <v>0</v>
      </c>
      <c r="J321" s="1">
        <f t="shared" si="9"/>
        <v>0</v>
      </c>
      <c r="K321" s="1">
        <v>0</v>
      </c>
      <c r="L321" s="1">
        <v>1</v>
      </c>
      <c r="M321" s="1">
        <v>0</v>
      </c>
      <c r="N321" s="1">
        <v>0</v>
      </c>
      <c r="O321" s="1">
        <v>1</v>
      </c>
      <c r="P321" s="1">
        <v>1</v>
      </c>
    </row>
    <row r="322" spans="1:16" ht="12.7" x14ac:dyDescent="0.4">
      <c r="A322" s="1" t="s">
        <v>7</v>
      </c>
      <c r="B322" s="1" t="s">
        <v>12</v>
      </c>
      <c r="C322" s="1" t="s">
        <v>6</v>
      </c>
      <c r="D322" s="3">
        <v>41898</v>
      </c>
      <c r="E322" s="10">
        <v>2014.9</v>
      </c>
      <c r="F322" s="1">
        <v>0</v>
      </c>
      <c r="G322" s="1">
        <v>0</v>
      </c>
      <c r="H322" s="1">
        <v>1</v>
      </c>
      <c r="I322" s="1">
        <f t="shared" ref="I322:I385" si="10">F322+G322+H322</f>
        <v>1</v>
      </c>
      <c r="J322" s="1">
        <f t="shared" ref="J322:J385" si="11">I322/P322</f>
        <v>1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1</v>
      </c>
    </row>
    <row r="323" spans="1:16" ht="12.7" x14ac:dyDescent="0.4">
      <c r="A323" s="1" t="s">
        <v>10</v>
      </c>
      <c r="B323" s="1" t="s">
        <v>12</v>
      </c>
      <c r="C323" s="1" t="s">
        <v>6</v>
      </c>
      <c r="D323" s="3">
        <v>41899</v>
      </c>
      <c r="E323" s="10">
        <v>2014.9</v>
      </c>
      <c r="F323" s="1">
        <v>0</v>
      </c>
      <c r="G323" s="1">
        <v>0</v>
      </c>
      <c r="H323" s="1">
        <v>1</v>
      </c>
      <c r="I323" s="1">
        <f t="shared" si="10"/>
        <v>1</v>
      </c>
      <c r="J323" s="1">
        <f t="shared" si="11"/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1</v>
      </c>
    </row>
    <row r="324" spans="1:16" ht="12.7" x14ac:dyDescent="0.4">
      <c r="A324" s="1" t="s">
        <v>7</v>
      </c>
      <c r="B324" s="1" t="s">
        <v>13</v>
      </c>
      <c r="C324" s="1" t="s">
        <v>6</v>
      </c>
      <c r="D324" s="3">
        <v>41899</v>
      </c>
      <c r="E324" s="10">
        <v>2014.9</v>
      </c>
      <c r="F324" s="1">
        <v>0</v>
      </c>
      <c r="G324" s="1">
        <v>0</v>
      </c>
      <c r="H324" s="1">
        <v>0</v>
      </c>
      <c r="I324" s="1">
        <f t="shared" si="10"/>
        <v>0</v>
      </c>
      <c r="J324" s="1">
        <f t="shared" si="11"/>
        <v>0</v>
      </c>
      <c r="K324" s="1">
        <v>0</v>
      </c>
      <c r="L324" s="1">
        <v>1</v>
      </c>
      <c r="M324" s="1">
        <v>0</v>
      </c>
      <c r="N324" s="1">
        <v>0</v>
      </c>
      <c r="O324" s="1">
        <v>1</v>
      </c>
      <c r="P324" s="1">
        <v>1</v>
      </c>
    </row>
    <row r="325" spans="1:16" ht="12.7" x14ac:dyDescent="0.4">
      <c r="A325" s="1" t="s">
        <v>7</v>
      </c>
      <c r="B325" s="1" t="s">
        <v>12</v>
      </c>
      <c r="C325" s="1" t="s">
        <v>6</v>
      </c>
      <c r="D325" s="3">
        <v>41901</v>
      </c>
      <c r="E325" s="10">
        <v>2014.9</v>
      </c>
      <c r="F325" s="1">
        <v>0</v>
      </c>
      <c r="G325" s="1">
        <v>0</v>
      </c>
      <c r="H325" s="1">
        <v>1</v>
      </c>
      <c r="I325" s="1">
        <f t="shared" si="10"/>
        <v>1</v>
      </c>
      <c r="J325" s="1">
        <f t="shared" si="11"/>
        <v>1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</row>
    <row r="326" spans="1:16" ht="12.7" x14ac:dyDescent="0.4">
      <c r="A326" s="1" t="s">
        <v>4</v>
      </c>
      <c r="B326" s="1" t="s">
        <v>13</v>
      </c>
      <c r="C326" s="1" t="s">
        <v>6</v>
      </c>
      <c r="D326" s="3">
        <v>41901</v>
      </c>
      <c r="E326" s="10">
        <v>2014.9</v>
      </c>
      <c r="F326" s="1">
        <v>0</v>
      </c>
      <c r="G326" s="1">
        <v>0</v>
      </c>
      <c r="H326" s="1">
        <v>0</v>
      </c>
      <c r="I326" s="1">
        <f t="shared" si="10"/>
        <v>0</v>
      </c>
      <c r="J326" s="1">
        <f t="shared" si="11"/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1</v>
      </c>
    </row>
    <row r="327" spans="1:16" ht="12.7" x14ac:dyDescent="0.4">
      <c r="A327" s="1" t="s">
        <v>4</v>
      </c>
      <c r="B327" s="1" t="s">
        <v>13</v>
      </c>
      <c r="C327" s="1" t="s">
        <v>6</v>
      </c>
      <c r="D327" s="3">
        <v>41905</v>
      </c>
      <c r="E327" s="10">
        <v>2014.9</v>
      </c>
      <c r="F327" s="1">
        <v>0</v>
      </c>
      <c r="G327" s="1">
        <v>0</v>
      </c>
      <c r="H327" s="1">
        <v>2</v>
      </c>
      <c r="I327" s="1">
        <f t="shared" si="10"/>
        <v>2</v>
      </c>
      <c r="J327" s="1">
        <f t="shared" si="11"/>
        <v>1</v>
      </c>
      <c r="K327" s="1">
        <v>0</v>
      </c>
      <c r="L327" s="1">
        <v>0</v>
      </c>
      <c r="M327" s="1">
        <v>0</v>
      </c>
      <c r="N327" s="1">
        <v>0</v>
      </c>
      <c r="O327" s="1">
        <v>2</v>
      </c>
      <c r="P327" s="1">
        <v>2</v>
      </c>
    </row>
    <row r="328" spans="1:16" ht="12.7" x14ac:dyDescent="0.4">
      <c r="A328" s="1" t="s">
        <v>7</v>
      </c>
      <c r="B328" s="1" t="s">
        <v>13</v>
      </c>
      <c r="C328" s="1" t="s">
        <v>6</v>
      </c>
      <c r="D328" s="3">
        <v>41906</v>
      </c>
      <c r="E328" s="10">
        <v>2014.9</v>
      </c>
      <c r="F328" s="1">
        <v>0</v>
      </c>
      <c r="G328" s="1">
        <v>0</v>
      </c>
      <c r="H328" s="1">
        <v>0</v>
      </c>
      <c r="I328" s="1">
        <f t="shared" si="10"/>
        <v>0</v>
      </c>
      <c r="J328" s="1">
        <f t="shared" si="11"/>
        <v>0</v>
      </c>
      <c r="K328" s="1">
        <v>0</v>
      </c>
      <c r="L328" s="1">
        <v>1</v>
      </c>
      <c r="M328" s="1">
        <v>0</v>
      </c>
      <c r="N328" s="1">
        <v>0</v>
      </c>
      <c r="O328" s="1">
        <v>1</v>
      </c>
      <c r="P328" s="1">
        <v>1</v>
      </c>
    </row>
    <row r="329" spans="1:16" ht="12.7" x14ac:dyDescent="0.4">
      <c r="A329" s="1" t="s">
        <v>7</v>
      </c>
      <c r="B329" s="1" t="s">
        <v>12</v>
      </c>
      <c r="C329" s="1" t="s">
        <v>6</v>
      </c>
      <c r="D329" s="3">
        <v>41907</v>
      </c>
      <c r="E329" s="10">
        <v>2014.9</v>
      </c>
      <c r="F329" s="1">
        <v>0</v>
      </c>
      <c r="G329" s="1">
        <v>0</v>
      </c>
      <c r="H329" s="1">
        <v>1</v>
      </c>
      <c r="I329" s="1">
        <f t="shared" si="10"/>
        <v>1</v>
      </c>
      <c r="J329" s="1">
        <f t="shared" si="11"/>
        <v>1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1</v>
      </c>
    </row>
    <row r="330" spans="1:16" ht="12.7" x14ac:dyDescent="0.4">
      <c r="A330" s="1" t="s">
        <v>9</v>
      </c>
      <c r="B330" s="1" t="s">
        <v>13</v>
      </c>
      <c r="C330" s="1" t="s">
        <v>6</v>
      </c>
      <c r="D330" s="3">
        <v>41907</v>
      </c>
      <c r="E330" s="10">
        <v>2014.9</v>
      </c>
      <c r="F330" s="1">
        <v>0</v>
      </c>
      <c r="G330" s="1">
        <v>0</v>
      </c>
      <c r="H330" s="1">
        <v>0</v>
      </c>
      <c r="I330" s="1">
        <f t="shared" si="10"/>
        <v>0</v>
      </c>
      <c r="J330" s="1">
        <f t="shared" si="11"/>
        <v>0</v>
      </c>
      <c r="K330" s="1">
        <v>0</v>
      </c>
      <c r="L330" s="1">
        <v>1</v>
      </c>
      <c r="M330" s="1">
        <v>0</v>
      </c>
      <c r="N330" s="1">
        <v>0</v>
      </c>
      <c r="O330" s="1">
        <v>1</v>
      </c>
      <c r="P330" s="1">
        <v>1</v>
      </c>
    </row>
    <row r="331" spans="1:16" ht="12.7" x14ac:dyDescent="0.4">
      <c r="A331" s="1" t="s">
        <v>7</v>
      </c>
      <c r="B331" s="1" t="s">
        <v>12</v>
      </c>
      <c r="C331" s="1" t="s">
        <v>6</v>
      </c>
      <c r="D331" s="3">
        <v>41912</v>
      </c>
      <c r="E331" s="10">
        <v>2014.9</v>
      </c>
      <c r="F331" s="1">
        <v>0</v>
      </c>
      <c r="G331" s="1">
        <v>0</v>
      </c>
      <c r="H331" s="1">
        <v>1</v>
      </c>
      <c r="I331" s="1">
        <f t="shared" si="10"/>
        <v>1</v>
      </c>
      <c r="J331" s="1">
        <f t="shared" si="11"/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</row>
    <row r="332" spans="1:16" ht="12.7" x14ac:dyDescent="0.4">
      <c r="A332" s="1" t="s">
        <v>9</v>
      </c>
      <c r="B332" s="1" t="s">
        <v>12</v>
      </c>
      <c r="C332" s="1" t="s">
        <v>6</v>
      </c>
      <c r="D332" s="3">
        <v>41912</v>
      </c>
      <c r="E332" s="10">
        <v>2014.9</v>
      </c>
      <c r="F332" s="1">
        <v>0</v>
      </c>
      <c r="G332" s="1">
        <v>0</v>
      </c>
      <c r="H332" s="1">
        <v>1</v>
      </c>
      <c r="I332" s="1">
        <f t="shared" si="10"/>
        <v>1</v>
      </c>
      <c r="J332" s="1">
        <f t="shared" si="11"/>
        <v>1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1</v>
      </c>
    </row>
    <row r="333" spans="1:16" ht="12.7" x14ac:dyDescent="0.4">
      <c r="A333" s="1" t="s">
        <v>9</v>
      </c>
      <c r="B333" s="1" t="s">
        <v>12</v>
      </c>
      <c r="C333" s="1" t="s">
        <v>6</v>
      </c>
      <c r="D333" s="3">
        <v>41912</v>
      </c>
      <c r="E333" s="10">
        <v>2014.9</v>
      </c>
      <c r="F333" s="1">
        <v>0</v>
      </c>
      <c r="G333" s="1">
        <v>0</v>
      </c>
      <c r="H333" s="1">
        <v>1</v>
      </c>
      <c r="I333" s="1">
        <f t="shared" si="10"/>
        <v>1</v>
      </c>
      <c r="J333" s="1">
        <f t="shared" si="11"/>
        <v>1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1</v>
      </c>
    </row>
    <row r="334" spans="1:16" ht="12.7" x14ac:dyDescent="0.4">
      <c r="A334" s="1" t="s">
        <v>7</v>
      </c>
      <c r="B334" s="1" t="s">
        <v>13</v>
      </c>
      <c r="C334" s="1" t="s">
        <v>6</v>
      </c>
      <c r="D334" s="3">
        <v>41912</v>
      </c>
      <c r="E334" s="10">
        <v>2014.9</v>
      </c>
      <c r="F334" s="1">
        <v>0</v>
      </c>
      <c r="G334" s="1">
        <v>0</v>
      </c>
      <c r="H334" s="1">
        <v>0</v>
      </c>
      <c r="I334" s="1">
        <f t="shared" si="10"/>
        <v>0</v>
      </c>
      <c r="J334" s="1">
        <f t="shared" si="11"/>
        <v>0</v>
      </c>
      <c r="K334" s="1">
        <v>0</v>
      </c>
      <c r="L334" s="1">
        <v>1</v>
      </c>
      <c r="M334" s="1">
        <v>0</v>
      </c>
      <c r="N334" s="1">
        <v>0</v>
      </c>
      <c r="O334" s="1">
        <v>1</v>
      </c>
      <c r="P334" s="1">
        <v>1</v>
      </c>
    </row>
    <row r="335" spans="1:16" ht="12.7" x14ac:dyDescent="0.4">
      <c r="A335" s="1" t="s">
        <v>7</v>
      </c>
      <c r="B335" s="1" t="s">
        <v>13</v>
      </c>
      <c r="C335" s="1" t="s">
        <v>6</v>
      </c>
      <c r="D335" s="3">
        <v>41914</v>
      </c>
      <c r="E335" s="9">
        <v>2014.1</v>
      </c>
      <c r="F335" s="1">
        <v>0</v>
      </c>
      <c r="G335" s="1">
        <v>0</v>
      </c>
      <c r="H335" s="1">
        <v>0</v>
      </c>
      <c r="I335" s="1">
        <f t="shared" si="10"/>
        <v>0</v>
      </c>
      <c r="J335" s="1">
        <f t="shared" si="11"/>
        <v>0</v>
      </c>
      <c r="K335" s="1">
        <v>0</v>
      </c>
      <c r="L335" s="1">
        <v>1</v>
      </c>
      <c r="M335" s="1">
        <v>0</v>
      </c>
      <c r="N335" s="1">
        <v>0</v>
      </c>
      <c r="O335" s="1">
        <v>1</v>
      </c>
      <c r="P335" s="1">
        <v>1</v>
      </c>
    </row>
    <row r="336" spans="1:16" ht="12.7" x14ac:dyDescent="0.4">
      <c r="A336" s="1" t="s">
        <v>10</v>
      </c>
      <c r="B336" s="1" t="s">
        <v>12</v>
      </c>
      <c r="C336" s="1" t="s">
        <v>6</v>
      </c>
      <c r="D336" s="3">
        <v>41918</v>
      </c>
      <c r="E336" s="9">
        <v>2014.1</v>
      </c>
      <c r="F336" s="1">
        <v>0</v>
      </c>
      <c r="G336" s="1">
        <v>0</v>
      </c>
      <c r="H336" s="1">
        <v>1</v>
      </c>
      <c r="I336" s="1">
        <f t="shared" si="10"/>
        <v>1</v>
      </c>
      <c r="J336" s="1">
        <f t="shared" si="11"/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</v>
      </c>
    </row>
    <row r="337" spans="1:16" ht="12.7" x14ac:dyDescent="0.4">
      <c r="A337" s="1" t="s">
        <v>9</v>
      </c>
      <c r="B337" s="1" t="s">
        <v>12</v>
      </c>
      <c r="C337" s="1" t="s">
        <v>6</v>
      </c>
      <c r="D337" s="3">
        <v>41919</v>
      </c>
      <c r="E337" s="9">
        <v>2014.1</v>
      </c>
      <c r="F337" s="1">
        <v>0</v>
      </c>
      <c r="G337" s="1">
        <v>0</v>
      </c>
      <c r="H337" s="1">
        <v>1</v>
      </c>
      <c r="I337" s="1">
        <f t="shared" si="10"/>
        <v>1</v>
      </c>
      <c r="J337" s="1">
        <f t="shared" si="11"/>
        <v>1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</v>
      </c>
    </row>
    <row r="338" spans="1:16" ht="12.7" x14ac:dyDescent="0.4">
      <c r="A338" s="1" t="s">
        <v>10</v>
      </c>
      <c r="B338" s="1" t="s">
        <v>12</v>
      </c>
      <c r="C338" s="1" t="s">
        <v>6</v>
      </c>
      <c r="D338" s="3">
        <v>41919</v>
      </c>
      <c r="E338" s="9">
        <v>2014.1</v>
      </c>
      <c r="F338" s="1">
        <v>0</v>
      </c>
      <c r="G338" s="1">
        <v>0</v>
      </c>
      <c r="H338" s="1">
        <v>1</v>
      </c>
      <c r="I338" s="1">
        <f t="shared" si="10"/>
        <v>1</v>
      </c>
      <c r="J338" s="1">
        <f t="shared" si="11"/>
        <v>1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</v>
      </c>
    </row>
    <row r="339" spans="1:16" ht="12.7" x14ac:dyDescent="0.4">
      <c r="A339" s="1" t="s">
        <v>9</v>
      </c>
      <c r="B339" s="1" t="s">
        <v>13</v>
      </c>
      <c r="C339" s="1" t="s">
        <v>6</v>
      </c>
      <c r="D339" s="3">
        <v>41921</v>
      </c>
      <c r="E339" s="9">
        <v>2014.1</v>
      </c>
      <c r="F339" s="1">
        <v>0</v>
      </c>
      <c r="G339" s="1">
        <v>0</v>
      </c>
      <c r="H339" s="1">
        <v>0</v>
      </c>
      <c r="I339" s="1">
        <f t="shared" si="10"/>
        <v>0</v>
      </c>
      <c r="J339" s="1">
        <f t="shared" si="11"/>
        <v>0</v>
      </c>
      <c r="K339" s="1">
        <v>0</v>
      </c>
      <c r="L339" s="1">
        <v>1</v>
      </c>
      <c r="M339" s="1">
        <v>0</v>
      </c>
      <c r="N339" s="1">
        <v>0</v>
      </c>
      <c r="O339" s="1">
        <v>1</v>
      </c>
      <c r="P339" s="1">
        <v>1</v>
      </c>
    </row>
    <row r="340" spans="1:16" ht="12.7" x14ac:dyDescent="0.4">
      <c r="A340" s="1" t="s">
        <v>7</v>
      </c>
      <c r="B340" s="1" t="s">
        <v>12</v>
      </c>
      <c r="C340" s="1" t="s">
        <v>6</v>
      </c>
      <c r="D340" s="2">
        <v>41926</v>
      </c>
      <c r="E340" s="9">
        <v>2014.1</v>
      </c>
      <c r="F340" s="1">
        <v>0</v>
      </c>
      <c r="G340" s="1">
        <v>0</v>
      </c>
      <c r="H340" s="1">
        <v>1</v>
      </c>
      <c r="I340" s="1">
        <f t="shared" si="10"/>
        <v>1</v>
      </c>
      <c r="J340" s="1">
        <f t="shared" si="11"/>
        <v>1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1</v>
      </c>
    </row>
    <row r="341" spans="1:16" ht="12.7" x14ac:dyDescent="0.4">
      <c r="A341" s="1" t="s">
        <v>4</v>
      </c>
      <c r="B341" s="1" t="s">
        <v>13</v>
      </c>
      <c r="C341" s="1" t="s">
        <v>6</v>
      </c>
      <c r="D341" s="2">
        <v>41926</v>
      </c>
      <c r="E341" s="9">
        <v>2014.1</v>
      </c>
      <c r="F341" s="1">
        <v>0</v>
      </c>
      <c r="G341" s="1">
        <v>0</v>
      </c>
      <c r="H341" s="1">
        <v>0</v>
      </c>
      <c r="I341" s="1">
        <f t="shared" si="10"/>
        <v>0</v>
      </c>
      <c r="J341" s="1">
        <f t="shared" si="11"/>
        <v>0</v>
      </c>
      <c r="K341" s="1">
        <v>3</v>
      </c>
      <c r="L341" s="1">
        <v>0</v>
      </c>
      <c r="M341" s="1">
        <v>0</v>
      </c>
      <c r="N341" s="1">
        <v>0</v>
      </c>
      <c r="O341" s="1">
        <v>3</v>
      </c>
      <c r="P341" s="1">
        <v>3</v>
      </c>
    </row>
    <row r="342" spans="1:16" ht="12.7" x14ac:dyDescent="0.4">
      <c r="A342" s="1" t="s">
        <v>9</v>
      </c>
      <c r="B342" s="1" t="s">
        <v>12</v>
      </c>
      <c r="C342" s="1" t="s">
        <v>6</v>
      </c>
      <c r="D342" s="2">
        <v>41928</v>
      </c>
      <c r="E342" s="9">
        <v>2014.1</v>
      </c>
      <c r="F342" s="1">
        <v>0</v>
      </c>
      <c r="G342" s="1">
        <v>0</v>
      </c>
      <c r="H342" s="1">
        <v>1</v>
      </c>
      <c r="I342" s="1">
        <f t="shared" si="10"/>
        <v>1</v>
      </c>
      <c r="J342" s="1">
        <f t="shared" si="11"/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1</v>
      </c>
    </row>
    <row r="343" spans="1:16" ht="12.7" x14ac:dyDescent="0.4">
      <c r="A343" s="1" t="s">
        <v>9</v>
      </c>
      <c r="B343" s="1" t="s">
        <v>12</v>
      </c>
      <c r="C343" s="1" t="s">
        <v>6</v>
      </c>
      <c r="D343" s="2">
        <v>41928</v>
      </c>
      <c r="E343" s="9">
        <v>2014.1</v>
      </c>
      <c r="F343" s="1">
        <v>0</v>
      </c>
      <c r="G343" s="1">
        <v>0</v>
      </c>
      <c r="H343" s="1">
        <v>1</v>
      </c>
      <c r="I343" s="1">
        <f t="shared" si="10"/>
        <v>1</v>
      </c>
      <c r="J343" s="1">
        <f t="shared" si="11"/>
        <v>1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1</v>
      </c>
    </row>
    <row r="344" spans="1:16" ht="12.7" x14ac:dyDescent="0.4">
      <c r="A344" s="1" t="s">
        <v>4</v>
      </c>
      <c r="B344" s="1" t="s">
        <v>12</v>
      </c>
      <c r="C344" s="1" t="s">
        <v>6</v>
      </c>
      <c r="D344" s="2">
        <v>41929</v>
      </c>
      <c r="E344" s="9">
        <v>2014.1</v>
      </c>
      <c r="F344" s="1">
        <v>0</v>
      </c>
      <c r="G344" s="1">
        <v>0</v>
      </c>
      <c r="H344" s="1">
        <v>1</v>
      </c>
      <c r="I344" s="1">
        <f t="shared" si="10"/>
        <v>1</v>
      </c>
      <c r="J344" s="1">
        <f t="shared" si="11"/>
        <v>1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1</v>
      </c>
    </row>
    <row r="345" spans="1:16" ht="12.7" x14ac:dyDescent="0.4">
      <c r="A345" s="1" t="s">
        <v>9</v>
      </c>
      <c r="B345" s="1" t="s">
        <v>12</v>
      </c>
      <c r="C345" s="1" t="s">
        <v>6</v>
      </c>
      <c r="D345" s="2">
        <v>41932</v>
      </c>
      <c r="E345" s="9">
        <v>2014.1</v>
      </c>
      <c r="F345" s="1">
        <v>0</v>
      </c>
      <c r="G345" s="1">
        <v>1</v>
      </c>
      <c r="H345" s="1">
        <v>0</v>
      </c>
      <c r="I345" s="1">
        <f t="shared" si="10"/>
        <v>1</v>
      </c>
      <c r="J345" s="1">
        <f t="shared" si="11"/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1</v>
      </c>
    </row>
    <row r="346" spans="1:16" ht="12.7" x14ac:dyDescent="0.4">
      <c r="A346" s="1" t="s">
        <v>4</v>
      </c>
      <c r="B346" s="1" t="s">
        <v>12</v>
      </c>
      <c r="C346" s="1" t="s">
        <v>6</v>
      </c>
      <c r="D346" s="2">
        <v>41933</v>
      </c>
      <c r="E346" s="9">
        <v>2014.1</v>
      </c>
      <c r="F346" s="1">
        <v>0</v>
      </c>
      <c r="G346" s="1">
        <v>0</v>
      </c>
      <c r="H346" s="1">
        <v>1</v>
      </c>
      <c r="I346" s="1">
        <f t="shared" si="10"/>
        <v>1</v>
      </c>
      <c r="J346" s="1">
        <f t="shared" si="11"/>
        <v>1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</row>
    <row r="347" spans="1:16" ht="12.7" x14ac:dyDescent="0.4">
      <c r="A347" s="1" t="s">
        <v>7</v>
      </c>
      <c r="B347" s="1" t="s">
        <v>13</v>
      </c>
      <c r="C347" s="1" t="s">
        <v>6</v>
      </c>
      <c r="D347" s="2">
        <v>41933</v>
      </c>
      <c r="E347" s="9">
        <v>2014.1</v>
      </c>
      <c r="F347" s="1">
        <v>0</v>
      </c>
      <c r="G347" s="1">
        <v>0</v>
      </c>
      <c r="H347" s="1">
        <v>0</v>
      </c>
      <c r="I347" s="1">
        <f t="shared" si="10"/>
        <v>0</v>
      </c>
      <c r="J347" s="1">
        <f t="shared" si="11"/>
        <v>0</v>
      </c>
      <c r="K347" s="1">
        <v>0</v>
      </c>
      <c r="L347" s="1">
        <v>1</v>
      </c>
      <c r="M347" s="1">
        <v>0</v>
      </c>
      <c r="N347" s="1">
        <v>0</v>
      </c>
      <c r="O347" s="1">
        <v>1</v>
      </c>
      <c r="P347" s="1">
        <v>1</v>
      </c>
    </row>
    <row r="348" spans="1:16" ht="12.7" x14ac:dyDescent="0.4">
      <c r="A348" s="1" t="s">
        <v>7</v>
      </c>
      <c r="B348" s="1" t="s">
        <v>12</v>
      </c>
      <c r="C348" s="1" t="s">
        <v>6</v>
      </c>
      <c r="D348" s="2">
        <v>41934</v>
      </c>
      <c r="E348" s="9">
        <v>2014.1</v>
      </c>
      <c r="F348" s="1">
        <v>0</v>
      </c>
      <c r="G348" s="1">
        <v>0</v>
      </c>
      <c r="H348" s="1">
        <v>1</v>
      </c>
      <c r="I348" s="1">
        <f t="shared" si="10"/>
        <v>1</v>
      </c>
      <c r="J348" s="1">
        <f t="shared" si="11"/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</row>
    <row r="349" spans="1:16" ht="12.7" x14ac:dyDescent="0.4">
      <c r="A349" s="1" t="s">
        <v>4</v>
      </c>
      <c r="B349" s="1" t="s">
        <v>12</v>
      </c>
      <c r="C349" s="1" t="s">
        <v>6</v>
      </c>
      <c r="D349" s="2">
        <v>41935</v>
      </c>
      <c r="E349" s="9">
        <v>2014.1</v>
      </c>
      <c r="F349" s="1">
        <v>0</v>
      </c>
      <c r="G349" s="1">
        <v>0</v>
      </c>
      <c r="H349" s="1">
        <v>1</v>
      </c>
      <c r="I349" s="1">
        <f t="shared" si="10"/>
        <v>1</v>
      </c>
      <c r="J349" s="1">
        <f t="shared" si="11"/>
        <v>1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1</v>
      </c>
    </row>
    <row r="350" spans="1:16" ht="12.7" x14ac:dyDescent="0.4">
      <c r="A350" s="1" t="s">
        <v>7</v>
      </c>
      <c r="B350" s="1" t="s">
        <v>12</v>
      </c>
      <c r="C350" s="1" t="s">
        <v>6</v>
      </c>
      <c r="D350" s="2">
        <v>41936</v>
      </c>
      <c r="E350" s="9">
        <v>2014.1</v>
      </c>
      <c r="F350" s="1">
        <v>0</v>
      </c>
      <c r="G350" s="1">
        <v>0</v>
      </c>
      <c r="H350" s="1">
        <v>1</v>
      </c>
      <c r="I350" s="1">
        <f t="shared" si="10"/>
        <v>1</v>
      </c>
      <c r="J350" s="1">
        <f t="shared" si="11"/>
        <v>1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1</v>
      </c>
    </row>
    <row r="351" spans="1:16" ht="12.7" x14ac:dyDescent="0.4">
      <c r="A351" s="1" t="s">
        <v>9</v>
      </c>
      <c r="B351" s="1" t="s">
        <v>13</v>
      </c>
      <c r="C351" s="1" t="s">
        <v>6</v>
      </c>
      <c r="D351" s="2">
        <v>41940</v>
      </c>
      <c r="E351" s="9">
        <v>2014.1</v>
      </c>
      <c r="F351" s="1">
        <v>0</v>
      </c>
      <c r="G351" s="1">
        <v>0</v>
      </c>
      <c r="H351" s="1">
        <v>0</v>
      </c>
      <c r="I351" s="1">
        <f t="shared" si="10"/>
        <v>0</v>
      </c>
      <c r="J351" s="1">
        <f t="shared" si="11"/>
        <v>0</v>
      </c>
      <c r="K351" s="1">
        <v>0</v>
      </c>
      <c r="L351" s="1">
        <v>1</v>
      </c>
      <c r="M351" s="1">
        <v>0</v>
      </c>
      <c r="N351" s="1">
        <v>0</v>
      </c>
      <c r="O351" s="1">
        <v>1</v>
      </c>
      <c r="P351" s="1">
        <v>1</v>
      </c>
    </row>
    <row r="352" spans="1:16" ht="12.7" x14ac:dyDescent="0.4">
      <c r="A352" s="1" t="s">
        <v>4</v>
      </c>
      <c r="B352" s="1" t="s">
        <v>13</v>
      </c>
      <c r="C352" s="1" t="s">
        <v>6</v>
      </c>
      <c r="D352" s="2">
        <v>41941</v>
      </c>
      <c r="E352" s="9">
        <v>2014.1</v>
      </c>
      <c r="F352" s="1">
        <v>0</v>
      </c>
      <c r="G352" s="1">
        <v>0</v>
      </c>
      <c r="H352" s="1">
        <v>0</v>
      </c>
      <c r="I352" s="1">
        <f t="shared" si="10"/>
        <v>0</v>
      </c>
      <c r="J352" s="1">
        <f t="shared" si="11"/>
        <v>0</v>
      </c>
      <c r="K352" s="1">
        <v>0</v>
      </c>
      <c r="L352" s="1">
        <v>1</v>
      </c>
      <c r="M352" s="1">
        <v>0</v>
      </c>
      <c r="N352" s="1">
        <v>0</v>
      </c>
      <c r="O352" s="1">
        <v>1</v>
      </c>
      <c r="P352" s="1">
        <v>1</v>
      </c>
    </row>
    <row r="353" spans="1:16" ht="12.7" x14ac:dyDescent="0.4">
      <c r="A353" s="1" t="s">
        <v>8</v>
      </c>
      <c r="B353" s="1" t="s">
        <v>13</v>
      </c>
      <c r="C353" s="1" t="s">
        <v>6</v>
      </c>
      <c r="D353" s="2">
        <v>41941</v>
      </c>
      <c r="E353" s="9">
        <v>2014.1</v>
      </c>
      <c r="F353" s="1">
        <v>88</v>
      </c>
      <c r="G353" s="1">
        <v>15</v>
      </c>
      <c r="H353" s="1">
        <v>6</v>
      </c>
      <c r="I353" s="1">
        <f t="shared" si="10"/>
        <v>109</v>
      </c>
      <c r="J353" s="1">
        <f t="shared" si="11"/>
        <v>0.99090909090909096</v>
      </c>
      <c r="K353" s="1">
        <v>0</v>
      </c>
      <c r="L353" s="1">
        <v>0</v>
      </c>
      <c r="M353" s="1">
        <v>1</v>
      </c>
      <c r="N353" s="1">
        <v>110</v>
      </c>
      <c r="O353" s="1">
        <v>0</v>
      </c>
      <c r="P353" s="1">
        <v>110</v>
      </c>
    </row>
    <row r="354" spans="1:16" ht="12.7" x14ac:dyDescent="0.4">
      <c r="A354" s="1" t="s">
        <v>8</v>
      </c>
      <c r="B354" s="1" t="s">
        <v>13</v>
      </c>
      <c r="C354" s="1" t="s">
        <v>6</v>
      </c>
      <c r="D354" s="2">
        <v>41941</v>
      </c>
      <c r="E354" s="9">
        <v>2014.1</v>
      </c>
      <c r="F354" s="1">
        <v>97</v>
      </c>
      <c r="G354" s="1">
        <v>26</v>
      </c>
      <c r="H354" s="1">
        <v>7</v>
      </c>
      <c r="I354" s="1">
        <f t="shared" si="10"/>
        <v>130</v>
      </c>
      <c r="J354" s="1">
        <f t="shared" si="11"/>
        <v>0.99236641221374045</v>
      </c>
      <c r="K354" s="1">
        <v>0</v>
      </c>
      <c r="L354" s="1">
        <v>0</v>
      </c>
      <c r="M354" s="1">
        <v>1</v>
      </c>
      <c r="N354" s="1">
        <v>131</v>
      </c>
      <c r="O354" s="1">
        <v>0</v>
      </c>
      <c r="P354" s="1">
        <v>131</v>
      </c>
    </row>
    <row r="355" spans="1:16" ht="12.7" x14ac:dyDescent="0.4">
      <c r="A355" s="1" t="s">
        <v>9</v>
      </c>
      <c r="B355" s="1" t="s">
        <v>12</v>
      </c>
      <c r="C355" s="1" t="s">
        <v>6</v>
      </c>
      <c r="D355" s="2">
        <v>41942</v>
      </c>
      <c r="E355" s="9">
        <v>2014.1</v>
      </c>
      <c r="F355" s="1">
        <v>0</v>
      </c>
      <c r="G355" s="1">
        <v>0</v>
      </c>
      <c r="H355" s="1">
        <v>1</v>
      </c>
      <c r="I355" s="1">
        <f t="shared" si="10"/>
        <v>1</v>
      </c>
      <c r="J355" s="1">
        <f t="shared" si="11"/>
        <v>1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</row>
    <row r="356" spans="1:16" ht="12.7" x14ac:dyDescent="0.4">
      <c r="A356" s="1" t="s">
        <v>7</v>
      </c>
      <c r="B356" s="1" t="s">
        <v>13</v>
      </c>
      <c r="C356" s="1" t="s">
        <v>6</v>
      </c>
      <c r="D356" s="2">
        <v>41942</v>
      </c>
      <c r="E356" s="9">
        <v>2014.1</v>
      </c>
      <c r="F356" s="1">
        <v>0</v>
      </c>
      <c r="G356" s="1">
        <v>0</v>
      </c>
      <c r="H356" s="1">
        <v>0</v>
      </c>
      <c r="I356" s="1">
        <f t="shared" si="10"/>
        <v>0</v>
      </c>
      <c r="J356" s="1">
        <f t="shared" si="11"/>
        <v>0</v>
      </c>
      <c r="K356" s="1">
        <v>0</v>
      </c>
      <c r="L356" s="1">
        <v>1</v>
      </c>
      <c r="M356" s="1">
        <v>0</v>
      </c>
      <c r="N356" s="1">
        <v>0</v>
      </c>
      <c r="O356" s="1">
        <v>1</v>
      </c>
      <c r="P356" s="1">
        <v>1</v>
      </c>
    </row>
    <row r="357" spans="1:16" ht="12.7" x14ac:dyDescent="0.4">
      <c r="A357" s="1" t="s">
        <v>10</v>
      </c>
      <c r="B357" s="1" t="s">
        <v>13</v>
      </c>
      <c r="C357" s="1" t="s">
        <v>6</v>
      </c>
      <c r="D357" s="2">
        <v>41942</v>
      </c>
      <c r="E357" s="9">
        <v>2014.1</v>
      </c>
      <c r="F357" s="1">
        <v>0</v>
      </c>
      <c r="G357" s="1">
        <v>0</v>
      </c>
      <c r="H357" s="1">
        <v>0</v>
      </c>
      <c r="I357" s="1">
        <f t="shared" si="10"/>
        <v>0</v>
      </c>
      <c r="J357" s="1">
        <f t="shared" si="11"/>
        <v>0</v>
      </c>
      <c r="K357" s="1">
        <v>0</v>
      </c>
      <c r="L357" s="1">
        <v>1</v>
      </c>
      <c r="M357" s="1">
        <v>0</v>
      </c>
      <c r="N357" s="1">
        <v>0</v>
      </c>
      <c r="O357" s="1">
        <v>1</v>
      </c>
      <c r="P357" s="1">
        <v>1</v>
      </c>
    </row>
    <row r="358" spans="1:16" ht="12.7" x14ac:dyDescent="0.4">
      <c r="A358" s="1" t="s">
        <v>4</v>
      </c>
      <c r="B358" s="1" t="s">
        <v>13</v>
      </c>
      <c r="C358" s="1" t="s">
        <v>6</v>
      </c>
      <c r="D358" s="2">
        <v>41942</v>
      </c>
      <c r="E358" s="9">
        <v>2014.1</v>
      </c>
      <c r="F358" s="1">
        <v>0</v>
      </c>
      <c r="G358" s="1">
        <v>0</v>
      </c>
      <c r="H358" s="1">
        <v>31</v>
      </c>
      <c r="I358" s="1">
        <f t="shared" si="10"/>
        <v>31</v>
      </c>
      <c r="J358" s="1">
        <f t="shared" si="11"/>
        <v>1</v>
      </c>
      <c r="K358" s="1">
        <v>0</v>
      </c>
      <c r="L358" s="1">
        <v>0</v>
      </c>
      <c r="M358" s="1">
        <v>0</v>
      </c>
      <c r="N358" s="1">
        <v>31</v>
      </c>
      <c r="O358" s="1">
        <v>0</v>
      </c>
      <c r="P358" s="1">
        <v>31</v>
      </c>
    </row>
    <row r="359" spans="1:16" ht="12.7" x14ac:dyDescent="0.4">
      <c r="A359" s="1" t="s">
        <v>4</v>
      </c>
      <c r="B359" s="1" t="s">
        <v>13</v>
      </c>
      <c r="C359" s="1" t="s">
        <v>6</v>
      </c>
      <c r="D359" s="2">
        <v>41942</v>
      </c>
      <c r="E359" s="9">
        <v>2014.1</v>
      </c>
      <c r="F359" s="1">
        <v>0</v>
      </c>
      <c r="G359" s="1">
        <v>0</v>
      </c>
      <c r="H359" s="1">
        <v>35</v>
      </c>
      <c r="I359" s="1">
        <f t="shared" si="10"/>
        <v>35</v>
      </c>
      <c r="J359" s="1">
        <f t="shared" si="11"/>
        <v>0.97222222222222221</v>
      </c>
      <c r="K359" s="1">
        <v>0</v>
      </c>
      <c r="L359" s="1">
        <v>0</v>
      </c>
      <c r="M359" s="1">
        <v>1</v>
      </c>
      <c r="N359" s="1">
        <v>36</v>
      </c>
      <c r="O359" s="1">
        <v>0</v>
      </c>
      <c r="P359" s="1">
        <v>36</v>
      </c>
    </row>
    <row r="360" spans="1:16" ht="12.7" x14ac:dyDescent="0.4">
      <c r="A360" s="1" t="s">
        <v>8</v>
      </c>
      <c r="B360" s="1" t="s">
        <v>13</v>
      </c>
      <c r="C360" s="1" t="s">
        <v>6</v>
      </c>
      <c r="D360" s="2">
        <v>41942</v>
      </c>
      <c r="E360" s="9">
        <v>2014.1</v>
      </c>
      <c r="F360" s="1">
        <v>38</v>
      </c>
      <c r="G360" s="1">
        <v>15</v>
      </c>
      <c r="H360" s="1">
        <v>5</v>
      </c>
      <c r="I360" s="1">
        <f t="shared" si="10"/>
        <v>58</v>
      </c>
      <c r="J360" s="1">
        <f t="shared" si="11"/>
        <v>0.98305084745762716</v>
      </c>
      <c r="K360" s="1">
        <v>0</v>
      </c>
      <c r="L360" s="1">
        <v>0</v>
      </c>
      <c r="M360" s="1">
        <v>1</v>
      </c>
      <c r="N360" s="1">
        <v>58</v>
      </c>
      <c r="O360" s="1">
        <v>1</v>
      </c>
      <c r="P360" s="1">
        <v>59</v>
      </c>
    </row>
    <row r="361" spans="1:16" ht="12.7" x14ac:dyDescent="0.4">
      <c r="A361" s="1" t="s">
        <v>8</v>
      </c>
      <c r="B361" s="1" t="s">
        <v>13</v>
      </c>
      <c r="C361" s="1" t="s">
        <v>6</v>
      </c>
      <c r="D361" s="2">
        <v>41942</v>
      </c>
      <c r="E361" s="9">
        <v>2014.1</v>
      </c>
      <c r="F361" s="1">
        <v>67</v>
      </c>
      <c r="G361" s="1">
        <v>15</v>
      </c>
      <c r="H361" s="1">
        <v>5</v>
      </c>
      <c r="I361" s="1">
        <f t="shared" si="10"/>
        <v>87</v>
      </c>
      <c r="J361" s="1">
        <f t="shared" si="11"/>
        <v>0.98863636363636365</v>
      </c>
      <c r="K361" s="1">
        <v>0</v>
      </c>
      <c r="L361" s="1">
        <v>0</v>
      </c>
      <c r="M361" s="1">
        <v>1</v>
      </c>
      <c r="N361" s="1">
        <v>88</v>
      </c>
      <c r="O361" s="1">
        <v>0</v>
      </c>
      <c r="P361" s="1">
        <v>88</v>
      </c>
    </row>
    <row r="362" spans="1:16" ht="12.7" x14ac:dyDescent="0.4">
      <c r="A362" s="1" t="s">
        <v>7</v>
      </c>
      <c r="B362" s="1" t="s">
        <v>12</v>
      </c>
      <c r="C362" s="1" t="s">
        <v>6</v>
      </c>
      <c r="D362" s="2">
        <v>41943</v>
      </c>
      <c r="E362" s="9">
        <v>2014.1</v>
      </c>
      <c r="F362" s="1">
        <v>0</v>
      </c>
      <c r="G362" s="1">
        <v>0</v>
      </c>
      <c r="H362" s="1">
        <v>1</v>
      </c>
      <c r="I362" s="1">
        <f t="shared" si="10"/>
        <v>1</v>
      </c>
      <c r="J362" s="1">
        <f t="shared" si="11"/>
        <v>1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1</v>
      </c>
    </row>
    <row r="363" spans="1:16" ht="12.7" x14ac:dyDescent="0.4">
      <c r="A363" s="1" t="s">
        <v>10</v>
      </c>
      <c r="B363" s="1" t="s">
        <v>12</v>
      </c>
      <c r="C363" s="1" t="s">
        <v>6</v>
      </c>
      <c r="D363" s="2">
        <v>41943</v>
      </c>
      <c r="E363" s="9">
        <v>2014.1</v>
      </c>
      <c r="F363" s="1">
        <v>0</v>
      </c>
      <c r="G363" s="1">
        <v>0</v>
      </c>
      <c r="H363" s="1">
        <v>1</v>
      </c>
      <c r="I363" s="1">
        <f t="shared" si="10"/>
        <v>1</v>
      </c>
      <c r="J363" s="1">
        <f t="shared" si="11"/>
        <v>1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1</v>
      </c>
    </row>
    <row r="364" spans="1:16" ht="12.7" x14ac:dyDescent="0.4">
      <c r="A364" s="1" t="s">
        <v>9</v>
      </c>
      <c r="B364" s="1" t="s">
        <v>13</v>
      </c>
      <c r="C364" s="1" t="s">
        <v>6</v>
      </c>
      <c r="D364" s="3">
        <v>41944</v>
      </c>
      <c r="E364" s="9">
        <v>2014.11</v>
      </c>
      <c r="F364" s="1">
        <v>0</v>
      </c>
      <c r="G364" s="1">
        <v>0</v>
      </c>
      <c r="H364" s="1">
        <v>1</v>
      </c>
      <c r="I364" s="1">
        <f t="shared" si="10"/>
        <v>1</v>
      </c>
      <c r="J364" s="1">
        <f t="shared" si="11"/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</v>
      </c>
    </row>
    <row r="365" spans="1:16" ht="12.7" x14ac:dyDescent="0.4">
      <c r="A365" s="1" t="s">
        <v>4</v>
      </c>
      <c r="B365" s="1" t="s">
        <v>13</v>
      </c>
      <c r="C365" s="1" t="s">
        <v>6</v>
      </c>
      <c r="D365" s="3">
        <v>41944</v>
      </c>
      <c r="E365" s="9">
        <v>2014.11</v>
      </c>
      <c r="F365" s="1">
        <v>0</v>
      </c>
      <c r="G365" s="1">
        <v>0</v>
      </c>
      <c r="H365" s="1">
        <v>2</v>
      </c>
      <c r="I365" s="1">
        <f t="shared" si="10"/>
        <v>2</v>
      </c>
      <c r="J365" s="1">
        <f t="shared" si="11"/>
        <v>1</v>
      </c>
      <c r="K365" s="1">
        <v>0</v>
      </c>
      <c r="L365" s="1">
        <v>0</v>
      </c>
      <c r="M365" s="1">
        <v>0</v>
      </c>
      <c r="N365" s="1">
        <v>0</v>
      </c>
      <c r="O365" s="1">
        <v>2</v>
      </c>
      <c r="P365" s="1">
        <v>2</v>
      </c>
    </row>
    <row r="366" spans="1:16" ht="12.7" x14ac:dyDescent="0.4">
      <c r="A366" s="1" t="s">
        <v>10</v>
      </c>
      <c r="B366" s="1" t="s">
        <v>12</v>
      </c>
      <c r="C366" s="1" t="s">
        <v>6</v>
      </c>
      <c r="D366" s="3">
        <v>41946</v>
      </c>
      <c r="E366" s="9">
        <v>2014.11</v>
      </c>
      <c r="F366" s="1">
        <v>0</v>
      </c>
      <c r="G366" s="1">
        <v>0</v>
      </c>
      <c r="H366" s="1">
        <v>1</v>
      </c>
      <c r="I366" s="1">
        <f t="shared" si="10"/>
        <v>1</v>
      </c>
      <c r="J366" s="1">
        <f t="shared" si="11"/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1</v>
      </c>
    </row>
    <row r="367" spans="1:16" ht="12.7" x14ac:dyDescent="0.4">
      <c r="A367" s="1" t="s">
        <v>9</v>
      </c>
      <c r="B367" s="1" t="s">
        <v>13</v>
      </c>
      <c r="C367" s="1" t="s">
        <v>6</v>
      </c>
      <c r="D367" s="3">
        <v>41949</v>
      </c>
      <c r="E367" s="9">
        <v>2014.11</v>
      </c>
      <c r="F367" s="1">
        <v>0</v>
      </c>
      <c r="G367" s="1">
        <v>0</v>
      </c>
      <c r="H367" s="1">
        <v>0</v>
      </c>
      <c r="I367" s="1">
        <f t="shared" si="10"/>
        <v>0</v>
      </c>
      <c r="J367" s="1">
        <f t="shared" si="11"/>
        <v>0</v>
      </c>
      <c r="K367" s="1">
        <v>0</v>
      </c>
      <c r="L367" s="1">
        <v>1</v>
      </c>
      <c r="M367" s="1">
        <v>0</v>
      </c>
      <c r="N367" s="1">
        <v>0</v>
      </c>
      <c r="O367" s="1">
        <v>1</v>
      </c>
      <c r="P367" s="1">
        <v>1</v>
      </c>
    </row>
    <row r="368" spans="1:16" ht="12.7" x14ac:dyDescent="0.4">
      <c r="A368" s="1" t="s">
        <v>4</v>
      </c>
      <c r="B368" s="1" t="s">
        <v>13</v>
      </c>
      <c r="C368" s="1" t="s">
        <v>6</v>
      </c>
      <c r="D368" s="3">
        <v>41950</v>
      </c>
      <c r="E368" s="9">
        <v>2014.11</v>
      </c>
      <c r="F368" s="1">
        <v>0</v>
      </c>
      <c r="G368" s="1">
        <v>0</v>
      </c>
      <c r="H368" s="1">
        <v>69</v>
      </c>
      <c r="I368" s="1">
        <f t="shared" si="10"/>
        <v>69</v>
      </c>
      <c r="J368" s="1">
        <f t="shared" si="11"/>
        <v>0.98571428571428577</v>
      </c>
      <c r="K368" s="1">
        <v>0</v>
      </c>
      <c r="L368" s="1">
        <v>0</v>
      </c>
      <c r="M368" s="1">
        <v>1</v>
      </c>
      <c r="N368" s="1">
        <v>70</v>
      </c>
      <c r="O368" s="1">
        <v>0</v>
      </c>
      <c r="P368" s="1">
        <v>70</v>
      </c>
    </row>
    <row r="369" spans="1:16" ht="12.7" x14ac:dyDescent="0.4">
      <c r="A369" s="1" t="s">
        <v>7</v>
      </c>
      <c r="B369" s="1" t="s">
        <v>12</v>
      </c>
      <c r="C369" s="1" t="s">
        <v>6</v>
      </c>
      <c r="D369" s="2">
        <v>41953</v>
      </c>
      <c r="E369" s="9">
        <v>2014.11</v>
      </c>
      <c r="F369" s="1">
        <v>0</v>
      </c>
      <c r="G369" s="1">
        <v>0</v>
      </c>
      <c r="H369" s="1">
        <v>1</v>
      </c>
      <c r="I369" s="1">
        <f t="shared" si="10"/>
        <v>1</v>
      </c>
      <c r="J369" s="1">
        <f t="shared" si="11"/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</v>
      </c>
    </row>
    <row r="370" spans="1:16" ht="12.7" x14ac:dyDescent="0.4">
      <c r="A370" s="1" t="s">
        <v>7</v>
      </c>
      <c r="B370" s="1" t="s">
        <v>13</v>
      </c>
      <c r="C370" s="1" t="s">
        <v>6</v>
      </c>
      <c r="D370" s="2">
        <v>41953</v>
      </c>
      <c r="E370" s="9">
        <v>2014.11</v>
      </c>
      <c r="F370" s="1">
        <v>0</v>
      </c>
      <c r="G370" s="1">
        <v>0</v>
      </c>
      <c r="H370" s="1">
        <v>0</v>
      </c>
      <c r="I370" s="1">
        <f t="shared" si="10"/>
        <v>0</v>
      </c>
      <c r="J370" s="1">
        <f t="shared" si="11"/>
        <v>0</v>
      </c>
      <c r="K370" s="1">
        <v>0</v>
      </c>
      <c r="L370" s="1">
        <v>1</v>
      </c>
      <c r="M370" s="1">
        <v>0</v>
      </c>
      <c r="N370" s="1">
        <v>0</v>
      </c>
      <c r="O370" s="1">
        <v>1</v>
      </c>
      <c r="P370" s="1">
        <v>1</v>
      </c>
    </row>
    <row r="371" spans="1:16" ht="12.7" x14ac:dyDescent="0.4">
      <c r="A371" s="1" t="s">
        <v>9</v>
      </c>
      <c r="B371" s="1" t="s">
        <v>12</v>
      </c>
      <c r="C371" s="1" t="s">
        <v>6</v>
      </c>
      <c r="D371" s="2">
        <v>41955</v>
      </c>
      <c r="E371" s="9">
        <v>2014.11</v>
      </c>
      <c r="F371" s="1">
        <v>0</v>
      </c>
      <c r="G371" s="1">
        <v>0</v>
      </c>
      <c r="H371" s="1">
        <v>1</v>
      </c>
      <c r="I371" s="1">
        <f t="shared" si="10"/>
        <v>1</v>
      </c>
      <c r="J371" s="1">
        <f t="shared" si="11"/>
        <v>1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</row>
    <row r="372" spans="1:16" ht="12.7" x14ac:dyDescent="0.4">
      <c r="A372" s="1" t="s">
        <v>10</v>
      </c>
      <c r="B372" s="1" t="s">
        <v>12</v>
      </c>
      <c r="C372" s="1" t="s">
        <v>6</v>
      </c>
      <c r="D372" s="2">
        <v>41955</v>
      </c>
      <c r="E372" s="9">
        <v>2014.11</v>
      </c>
      <c r="F372" s="1">
        <v>0</v>
      </c>
      <c r="G372" s="1">
        <v>0</v>
      </c>
      <c r="H372" s="1">
        <v>1</v>
      </c>
      <c r="I372" s="1">
        <f t="shared" si="10"/>
        <v>1</v>
      </c>
      <c r="J372" s="1">
        <f t="shared" si="11"/>
        <v>1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1</v>
      </c>
    </row>
    <row r="373" spans="1:16" ht="12.7" x14ac:dyDescent="0.4">
      <c r="A373" s="1" t="s">
        <v>10</v>
      </c>
      <c r="B373" s="1" t="s">
        <v>12</v>
      </c>
      <c r="C373" s="1" t="s">
        <v>6</v>
      </c>
      <c r="D373" s="2">
        <v>41956</v>
      </c>
      <c r="E373" s="9">
        <v>2014.11</v>
      </c>
      <c r="F373" s="1">
        <v>0</v>
      </c>
      <c r="G373" s="1">
        <v>0</v>
      </c>
      <c r="H373" s="1">
        <v>1</v>
      </c>
      <c r="I373" s="1">
        <f t="shared" si="10"/>
        <v>1</v>
      </c>
      <c r="J373" s="1">
        <f t="shared" si="11"/>
        <v>1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>
        <v>1</v>
      </c>
    </row>
    <row r="374" spans="1:16" ht="12.7" x14ac:dyDescent="0.4">
      <c r="A374" s="1" t="s">
        <v>10</v>
      </c>
      <c r="B374" s="1" t="s">
        <v>12</v>
      </c>
      <c r="C374" s="1" t="s">
        <v>6</v>
      </c>
      <c r="D374" s="2">
        <v>41956</v>
      </c>
      <c r="E374" s="9">
        <v>2014.11</v>
      </c>
      <c r="F374" s="1">
        <v>1</v>
      </c>
      <c r="G374" s="1">
        <v>0</v>
      </c>
      <c r="H374" s="1">
        <v>0</v>
      </c>
      <c r="I374" s="1">
        <f t="shared" si="10"/>
        <v>1</v>
      </c>
      <c r="J374" s="1">
        <f t="shared" si="11"/>
        <v>1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1</v>
      </c>
    </row>
    <row r="375" spans="1:16" ht="12.7" x14ac:dyDescent="0.4">
      <c r="A375" s="1" t="s">
        <v>8</v>
      </c>
      <c r="B375" s="1" t="s">
        <v>13</v>
      </c>
      <c r="C375" s="1" t="s">
        <v>6</v>
      </c>
      <c r="D375" s="2">
        <v>41956</v>
      </c>
      <c r="E375" s="9">
        <v>2014.11</v>
      </c>
      <c r="F375" s="1">
        <v>29</v>
      </c>
      <c r="G375" s="1">
        <v>1</v>
      </c>
      <c r="H375" s="1">
        <v>0</v>
      </c>
      <c r="I375" s="1">
        <f t="shared" si="10"/>
        <v>30</v>
      </c>
      <c r="J375" s="1">
        <f t="shared" si="11"/>
        <v>1</v>
      </c>
      <c r="K375" s="1">
        <v>0</v>
      </c>
      <c r="L375" s="1">
        <v>0</v>
      </c>
      <c r="M375" s="1">
        <v>0</v>
      </c>
      <c r="N375" s="1">
        <v>30</v>
      </c>
      <c r="O375" s="1">
        <v>0</v>
      </c>
      <c r="P375" s="1">
        <v>30</v>
      </c>
    </row>
    <row r="376" spans="1:16" ht="12.7" x14ac:dyDescent="0.4">
      <c r="A376" s="1" t="s">
        <v>9</v>
      </c>
      <c r="B376" s="1" t="s">
        <v>12</v>
      </c>
      <c r="C376" s="1" t="s">
        <v>6</v>
      </c>
      <c r="D376" s="2">
        <v>41957</v>
      </c>
      <c r="E376" s="9">
        <v>2014.11</v>
      </c>
      <c r="F376" s="1">
        <v>0</v>
      </c>
      <c r="G376" s="1">
        <v>0</v>
      </c>
      <c r="H376" s="1">
        <v>1</v>
      </c>
      <c r="I376" s="1">
        <f t="shared" si="10"/>
        <v>1</v>
      </c>
      <c r="J376" s="1">
        <f t="shared" si="11"/>
        <v>1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1</v>
      </c>
    </row>
    <row r="377" spans="1:16" ht="12.7" x14ac:dyDescent="0.4">
      <c r="A377" s="1" t="s">
        <v>9</v>
      </c>
      <c r="B377" s="1" t="s">
        <v>12</v>
      </c>
      <c r="C377" s="1" t="s">
        <v>6</v>
      </c>
      <c r="D377" s="2">
        <v>41957</v>
      </c>
      <c r="E377" s="9">
        <v>2014.11</v>
      </c>
      <c r="F377" s="1">
        <v>0</v>
      </c>
      <c r="G377" s="1">
        <v>0</v>
      </c>
      <c r="H377" s="1">
        <v>1</v>
      </c>
      <c r="I377" s="1">
        <f t="shared" si="10"/>
        <v>1</v>
      </c>
      <c r="J377" s="1">
        <f t="shared" si="11"/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1</v>
      </c>
    </row>
    <row r="378" spans="1:16" ht="12.7" x14ac:dyDescent="0.4">
      <c r="A378" s="1" t="s">
        <v>10</v>
      </c>
      <c r="B378" s="1" t="s">
        <v>12</v>
      </c>
      <c r="C378" s="1" t="s">
        <v>6</v>
      </c>
      <c r="D378" s="2">
        <v>41957</v>
      </c>
      <c r="E378" s="9">
        <v>2014.11</v>
      </c>
      <c r="F378" s="1">
        <v>0</v>
      </c>
      <c r="G378" s="1">
        <v>0</v>
      </c>
      <c r="H378" s="1">
        <v>1</v>
      </c>
      <c r="I378" s="1">
        <f t="shared" si="10"/>
        <v>1</v>
      </c>
      <c r="J378" s="1">
        <f t="shared" si="11"/>
        <v>1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</v>
      </c>
    </row>
    <row r="379" spans="1:16" ht="12.7" x14ac:dyDescent="0.4">
      <c r="A379" s="1" t="s">
        <v>9</v>
      </c>
      <c r="B379" s="1" t="s">
        <v>12</v>
      </c>
      <c r="C379" s="1" t="s">
        <v>6</v>
      </c>
      <c r="D379" s="2">
        <v>41962</v>
      </c>
      <c r="E379" s="9">
        <v>2014.11</v>
      </c>
      <c r="F379" s="1">
        <v>0</v>
      </c>
      <c r="G379" s="1">
        <v>0</v>
      </c>
      <c r="H379" s="1">
        <v>1</v>
      </c>
      <c r="I379" s="1">
        <f t="shared" si="10"/>
        <v>1</v>
      </c>
      <c r="J379" s="1">
        <f t="shared" si="11"/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</row>
    <row r="380" spans="1:16" ht="12.7" x14ac:dyDescent="0.4">
      <c r="A380" s="1" t="s">
        <v>7</v>
      </c>
      <c r="B380" s="1" t="s">
        <v>12</v>
      </c>
      <c r="C380" s="1" t="s">
        <v>6</v>
      </c>
      <c r="D380" s="2">
        <v>41963</v>
      </c>
      <c r="E380" s="9">
        <v>2014.11</v>
      </c>
      <c r="F380" s="1">
        <v>0</v>
      </c>
      <c r="G380" s="1">
        <v>0</v>
      </c>
      <c r="H380" s="1">
        <v>1</v>
      </c>
      <c r="I380" s="1">
        <f t="shared" si="10"/>
        <v>1</v>
      </c>
      <c r="J380" s="1">
        <f t="shared" si="11"/>
        <v>1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1</v>
      </c>
    </row>
    <row r="381" spans="1:16" ht="12.7" x14ac:dyDescent="0.4">
      <c r="A381" s="1" t="s">
        <v>7</v>
      </c>
      <c r="B381" s="1" t="s">
        <v>13</v>
      </c>
      <c r="C381" s="1" t="s">
        <v>6</v>
      </c>
      <c r="D381" s="2">
        <v>41964</v>
      </c>
      <c r="E381" s="9">
        <v>2014.11</v>
      </c>
      <c r="F381" s="1">
        <v>2</v>
      </c>
      <c r="G381" s="1">
        <v>0</v>
      </c>
      <c r="H381" s="1">
        <v>0</v>
      </c>
      <c r="I381" s="1">
        <f t="shared" si="10"/>
        <v>2</v>
      </c>
      <c r="J381" s="1">
        <f t="shared" si="11"/>
        <v>1</v>
      </c>
      <c r="K381" s="1">
        <v>0</v>
      </c>
      <c r="L381" s="1">
        <v>0</v>
      </c>
      <c r="M381" s="1">
        <v>0</v>
      </c>
      <c r="N381" s="1">
        <v>0</v>
      </c>
      <c r="O381" s="1">
        <v>2</v>
      </c>
      <c r="P381" s="1">
        <v>2</v>
      </c>
    </row>
    <row r="382" spans="1:16" ht="12.7" x14ac:dyDescent="0.4">
      <c r="A382" s="1" t="s">
        <v>7</v>
      </c>
      <c r="B382" s="1" t="s">
        <v>13</v>
      </c>
      <c r="C382" s="1" t="s">
        <v>6</v>
      </c>
      <c r="D382" s="2">
        <v>41967</v>
      </c>
      <c r="E382" s="9">
        <v>2014.11</v>
      </c>
      <c r="F382" s="1">
        <v>0</v>
      </c>
      <c r="G382" s="1">
        <v>0</v>
      </c>
      <c r="H382" s="1">
        <v>0</v>
      </c>
      <c r="I382" s="1">
        <f t="shared" si="10"/>
        <v>0</v>
      </c>
      <c r="J382" s="1">
        <f t="shared" si="11"/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1</v>
      </c>
    </row>
    <row r="383" spans="1:16" ht="12.7" x14ac:dyDescent="0.4">
      <c r="A383" s="1" t="s">
        <v>9</v>
      </c>
      <c r="B383" s="1" t="s">
        <v>13</v>
      </c>
      <c r="C383" s="1" t="s">
        <v>6</v>
      </c>
      <c r="D383" s="2">
        <v>41967</v>
      </c>
      <c r="E383" s="9">
        <v>2014.11</v>
      </c>
      <c r="F383" s="1">
        <v>0</v>
      </c>
      <c r="G383" s="1">
        <v>0</v>
      </c>
      <c r="H383" s="1">
        <v>0</v>
      </c>
      <c r="I383" s="1">
        <f t="shared" si="10"/>
        <v>0</v>
      </c>
      <c r="J383" s="1">
        <f t="shared" si="11"/>
        <v>0</v>
      </c>
      <c r="K383" s="1">
        <v>0</v>
      </c>
      <c r="L383" s="1">
        <v>1</v>
      </c>
      <c r="M383" s="1">
        <v>0</v>
      </c>
      <c r="N383" s="1">
        <v>0</v>
      </c>
      <c r="O383" s="1">
        <v>1</v>
      </c>
      <c r="P383" s="1">
        <v>1</v>
      </c>
    </row>
    <row r="384" spans="1:16" ht="12.7" x14ac:dyDescent="0.4">
      <c r="A384" s="1" t="s">
        <v>7</v>
      </c>
      <c r="B384" s="1" t="s">
        <v>13</v>
      </c>
      <c r="C384" s="1" t="s">
        <v>6</v>
      </c>
      <c r="D384" s="2">
        <v>41967</v>
      </c>
      <c r="E384" s="9">
        <v>2014.11</v>
      </c>
      <c r="F384" s="1">
        <v>0</v>
      </c>
      <c r="G384" s="1">
        <v>0</v>
      </c>
      <c r="H384" s="1">
        <v>3</v>
      </c>
      <c r="I384" s="1">
        <f t="shared" si="10"/>
        <v>3</v>
      </c>
      <c r="J384" s="1">
        <f t="shared" si="11"/>
        <v>1</v>
      </c>
      <c r="K384" s="1">
        <v>0</v>
      </c>
      <c r="L384" s="1">
        <v>0</v>
      </c>
      <c r="M384" s="1">
        <v>0</v>
      </c>
      <c r="N384" s="1">
        <v>0</v>
      </c>
      <c r="O384" s="1">
        <v>3</v>
      </c>
      <c r="P384" s="1">
        <v>3</v>
      </c>
    </row>
    <row r="385" spans="1:16" ht="12.7" x14ac:dyDescent="0.4">
      <c r="A385" s="1" t="s">
        <v>4</v>
      </c>
      <c r="B385" s="1" t="s">
        <v>12</v>
      </c>
      <c r="C385" s="1" t="s">
        <v>6</v>
      </c>
      <c r="D385" s="2">
        <v>41968</v>
      </c>
      <c r="E385" s="9">
        <v>2014.11</v>
      </c>
      <c r="F385" s="1">
        <v>0</v>
      </c>
      <c r="G385" s="1">
        <v>0</v>
      </c>
      <c r="H385" s="1">
        <v>1</v>
      </c>
      <c r="I385" s="1">
        <f t="shared" si="10"/>
        <v>1</v>
      </c>
      <c r="J385" s="1">
        <f t="shared" si="11"/>
        <v>1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</v>
      </c>
    </row>
    <row r="386" spans="1:16" ht="12.7" x14ac:dyDescent="0.4">
      <c r="A386" s="1" t="s">
        <v>7</v>
      </c>
      <c r="B386" s="1" t="s">
        <v>12</v>
      </c>
      <c r="C386" s="1" t="s">
        <v>6</v>
      </c>
      <c r="D386" s="2">
        <v>41968</v>
      </c>
      <c r="E386" s="9">
        <v>2014.11</v>
      </c>
      <c r="F386" s="1">
        <v>0</v>
      </c>
      <c r="G386" s="1">
        <v>0</v>
      </c>
      <c r="H386" s="1">
        <v>1</v>
      </c>
      <c r="I386" s="1">
        <f t="shared" ref="I386:I449" si="12">F386+G386+H386</f>
        <v>1</v>
      </c>
      <c r="J386" s="1">
        <f t="shared" ref="J386:J449" si="13">I386/P386</f>
        <v>1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1</v>
      </c>
    </row>
    <row r="387" spans="1:16" ht="12.7" x14ac:dyDescent="0.4">
      <c r="A387" s="1" t="s">
        <v>10</v>
      </c>
      <c r="B387" s="1" t="s">
        <v>12</v>
      </c>
      <c r="C387" s="1" t="s">
        <v>6</v>
      </c>
      <c r="D387" s="2">
        <v>41968</v>
      </c>
      <c r="E387" s="9">
        <v>2014.11</v>
      </c>
      <c r="F387" s="1">
        <v>0</v>
      </c>
      <c r="G387" s="1">
        <v>0</v>
      </c>
      <c r="H387" s="1">
        <v>1</v>
      </c>
      <c r="I387" s="1">
        <f t="shared" si="12"/>
        <v>1</v>
      </c>
      <c r="J387" s="1">
        <f t="shared" si="13"/>
        <v>1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1</v>
      </c>
    </row>
    <row r="388" spans="1:16" ht="12.7" x14ac:dyDescent="0.4">
      <c r="A388" s="1" t="s">
        <v>10</v>
      </c>
      <c r="B388" s="1" t="s">
        <v>12</v>
      </c>
      <c r="C388" s="1" t="s">
        <v>6</v>
      </c>
      <c r="D388" s="2">
        <v>41968</v>
      </c>
      <c r="E388" s="9">
        <v>2014.11</v>
      </c>
      <c r="F388" s="1">
        <v>0</v>
      </c>
      <c r="G388" s="1">
        <v>0</v>
      </c>
      <c r="H388" s="1">
        <v>1</v>
      </c>
      <c r="I388" s="1">
        <f t="shared" si="12"/>
        <v>1</v>
      </c>
      <c r="J388" s="1">
        <f t="shared" si="13"/>
        <v>1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1</v>
      </c>
    </row>
    <row r="389" spans="1:16" ht="12.7" x14ac:dyDescent="0.4">
      <c r="A389" s="1" t="s">
        <v>9</v>
      </c>
      <c r="B389" s="1" t="s">
        <v>12</v>
      </c>
      <c r="C389" s="1" t="s">
        <v>6</v>
      </c>
      <c r="D389" s="2">
        <v>41969</v>
      </c>
      <c r="E389" s="9">
        <v>2014.11</v>
      </c>
      <c r="F389" s="1">
        <v>0</v>
      </c>
      <c r="G389" s="1">
        <v>0</v>
      </c>
      <c r="H389" s="1">
        <v>1</v>
      </c>
      <c r="I389" s="1">
        <f t="shared" si="12"/>
        <v>1</v>
      </c>
      <c r="J389" s="1">
        <f t="shared" si="13"/>
        <v>1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</v>
      </c>
    </row>
    <row r="390" spans="1:16" ht="12.7" x14ac:dyDescent="0.4">
      <c r="A390" s="1" t="s">
        <v>9</v>
      </c>
      <c r="B390" s="1" t="s">
        <v>13</v>
      </c>
      <c r="C390" s="1" t="s">
        <v>6</v>
      </c>
      <c r="D390" s="3">
        <v>41974</v>
      </c>
      <c r="E390" s="9">
        <v>2014.12</v>
      </c>
      <c r="F390" s="1">
        <v>0</v>
      </c>
      <c r="G390" s="1">
        <v>2</v>
      </c>
      <c r="H390" s="1">
        <v>0</v>
      </c>
      <c r="I390" s="1">
        <f t="shared" si="12"/>
        <v>2</v>
      </c>
      <c r="J390" s="1">
        <f t="shared" si="13"/>
        <v>1</v>
      </c>
      <c r="K390" s="1">
        <v>0</v>
      </c>
      <c r="L390" s="1">
        <v>0</v>
      </c>
      <c r="M390" s="1">
        <v>0</v>
      </c>
      <c r="N390" s="1">
        <v>0</v>
      </c>
      <c r="O390" s="1">
        <v>2</v>
      </c>
      <c r="P390" s="1">
        <v>2</v>
      </c>
    </row>
    <row r="391" spans="1:16" ht="12.7" x14ac:dyDescent="0.4">
      <c r="A391" s="1" t="s">
        <v>9</v>
      </c>
      <c r="B391" s="1" t="s">
        <v>13</v>
      </c>
      <c r="C391" s="1" t="s">
        <v>6</v>
      </c>
      <c r="D391" s="3">
        <v>41974</v>
      </c>
      <c r="E391" s="9">
        <v>2014.12</v>
      </c>
      <c r="F391" s="1">
        <v>0</v>
      </c>
      <c r="G391" s="1">
        <v>0</v>
      </c>
      <c r="H391" s="1">
        <v>2</v>
      </c>
      <c r="I391" s="1">
        <f t="shared" si="12"/>
        <v>2</v>
      </c>
      <c r="J391" s="1">
        <f t="shared" si="13"/>
        <v>1</v>
      </c>
      <c r="K391" s="1">
        <v>0</v>
      </c>
      <c r="L391" s="1">
        <v>0</v>
      </c>
      <c r="M391" s="1">
        <v>0</v>
      </c>
      <c r="N391" s="1">
        <v>0</v>
      </c>
      <c r="O391" s="1">
        <v>2</v>
      </c>
      <c r="P391" s="1">
        <v>2</v>
      </c>
    </row>
    <row r="392" spans="1:16" ht="12.7" x14ac:dyDescent="0.4">
      <c r="A392" s="1" t="s">
        <v>4</v>
      </c>
      <c r="B392" s="1" t="s">
        <v>13</v>
      </c>
      <c r="C392" s="1" t="s">
        <v>6</v>
      </c>
      <c r="D392" s="3">
        <v>41974</v>
      </c>
      <c r="E392" s="9">
        <v>2014.12</v>
      </c>
      <c r="F392" s="1">
        <v>0</v>
      </c>
      <c r="G392" s="1">
        <v>0</v>
      </c>
      <c r="H392" s="1">
        <v>0</v>
      </c>
      <c r="I392" s="1">
        <f t="shared" si="12"/>
        <v>0</v>
      </c>
      <c r="J392" s="1">
        <f t="shared" si="13"/>
        <v>0</v>
      </c>
      <c r="K392" s="1">
        <v>4</v>
      </c>
      <c r="L392" s="1">
        <v>0</v>
      </c>
      <c r="M392" s="1">
        <v>0</v>
      </c>
      <c r="N392" s="1">
        <v>0</v>
      </c>
      <c r="O392" s="1">
        <v>4</v>
      </c>
      <c r="P392" s="1">
        <v>4</v>
      </c>
    </row>
    <row r="393" spans="1:16" ht="12.7" x14ac:dyDescent="0.4">
      <c r="A393" s="1" t="s">
        <v>9</v>
      </c>
      <c r="B393" s="1" t="s">
        <v>12</v>
      </c>
      <c r="C393" s="1" t="s">
        <v>6</v>
      </c>
      <c r="D393" s="3">
        <v>41975</v>
      </c>
      <c r="E393" s="9">
        <v>2014.12</v>
      </c>
      <c r="F393" s="1">
        <v>0</v>
      </c>
      <c r="G393" s="1">
        <v>1</v>
      </c>
      <c r="H393" s="1">
        <v>0</v>
      </c>
      <c r="I393" s="1">
        <f t="shared" si="12"/>
        <v>1</v>
      </c>
      <c r="J393" s="1">
        <f t="shared" si="13"/>
        <v>1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</row>
    <row r="394" spans="1:16" ht="12.7" x14ac:dyDescent="0.4">
      <c r="A394" s="1" t="s">
        <v>9</v>
      </c>
      <c r="B394" s="1" t="s">
        <v>13</v>
      </c>
      <c r="C394" s="1" t="s">
        <v>6</v>
      </c>
      <c r="D394" s="3">
        <v>41976</v>
      </c>
      <c r="E394" s="9">
        <v>2014.12</v>
      </c>
      <c r="F394" s="1">
        <v>0</v>
      </c>
      <c r="G394" s="1">
        <v>0</v>
      </c>
      <c r="H394" s="1">
        <v>0</v>
      </c>
      <c r="I394" s="1">
        <f t="shared" si="12"/>
        <v>0</v>
      </c>
      <c r="J394" s="1">
        <f t="shared" si="13"/>
        <v>0</v>
      </c>
      <c r="K394" s="1">
        <v>0</v>
      </c>
      <c r="L394" s="1">
        <v>1</v>
      </c>
      <c r="M394" s="1">
        <v>0</v>
      </c>
      <c r="N394" s="1">
        <v>0</v>
      </c>
      <c r="O394" s="1">
        <v>1</v>
      </c>
      <c r="P394" s="1">
        <v>1</v>
      </c>
    </row>
    <row r="395" spans="1:16" ht="12.7" x14ac:dyDescent="0.4">
      <c r="A395" s="1" t="s">
        <v>9</v>
      </c>
      <c r="B395" s="1" t="s">
        <v>12</v>
      </c>
      <c r="C395" s="1" t="s">
        <v>6</v>
      </c>
      <c r="D395" s="3">
        <v>41977</v>
      </c>
      <c r="E395" s="9">
        <v>2014.12</v>
      </c>
      <c r="F395" s="1">
        <v>0</v>
      </c>
      <c r="G395" s="1">
        <v>0</v>
      </c>
      <c r="H395" s="1">
        <v>1</v>
      </c>
      <c r="I395" s="1">
        <f t="shared" si="12"/>
        <v>1</v>
      </c>
      <c r="J395" s="1">
        <f t="shared" si="13"/>
        <v>1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1</v>
      </c>
    </row>
    <row r="396" spans="1:16" ht="12.7" x14ac:dyDescent="0.4">
      <c r="A396" s="1" t="s">
        <v>7</v>
      </c>
      <c r="B396" s="1" t="s">
        <v>13</v>
      </c>
      <c r="C396" s="1" t="s">
        <v>6</v>
      </c>
      <c r="D396" s="3">
        <v>41977</v>
      </c>
      <c r="E396" s="9">
        <v>2014.12</v>
      </c>
      <c r="F396" s="1">
        <v>0</v>
      </c>
      <c r="G396" s="1">
        <v>0</v>
      </c>
      <c r="H396" s="1">
        <v>0</v>
      </c>
      <c r="I396" s="1">
        <f t="shared" si="12"/>
        <v>0</v>
      </c>
      <c r="J396" s="1">
        <f t="shared" si="13"/>
        <v>0</v>
      </c>
      <c r="K396" s="1">
        <v>1</v>
      </c>
      <c r="L396" s="1">
        <v>0</v>
      </c>
      <c r="M396" s="1">
        <v>0</v>
      </c>
      <c r="N396" s="1">
        <v>0</v>
      </c>
      <c r="O396" s="1">
        <v>1</v>
      </c>
      <c r="P396" s="1">
        <v>1</v>
      </c>
    </row>
    <row r="397" spans="1:16" ht="12.7" x14ac:dyDescent="0.4">
      <c r="A397" s="1" t="s">
        <v>10</v>
      </c>
      <c r="B397" s="1" t="s">
        <v>13</v>
      </c>
      <c r="C397" s="1" t="s">
        <v>6</v>
      </c>
      <c r="D397" s="3">
        <v>41977</v>
      </c>
      <c r="E397" s="9">
        <v>2014.12</v>
      </c>
      <c r="F397" s="1">
        <v>0</v>
      </c>
      <c r="G397" s="1">
        <v>0</v>
      </c>
      <c r="H397" s="1">
        <v>0</v>
      </c>
      <c r="I397" s="1">
        <f t="shared" si="12"/>
        <v>0</v>
      </c>
      <c r="J397" s="1">
        <f t="shared" si="13"/>
        <v>0</v>
      </c>
      <c r="K397" s="1">
        <v>0</v>
      </c>
      <c r="L397" s="1">
        <v>1</v>
      </c>
      <c r="M397" s="1">
        <v>0</v>
      </c>
      <c r="N397" s="1">
        <v>0</v>
      </c>
      <c r="O397" s="1">
        <v>1</v>
      </c>
      <c r="P397" s="1">
        <v>1</v>
      </c>
    </row>
    <row r="398" spans="1:16" ht="12.7" x14ac:dyDescent="0.4">
      <c r="A398" s="1" t="s">
        <v>8</v>
      </c>
      <c r="B398" s="1" t="s">
        <v>13</v>
      </c>
      <c r="C398" s="1" t="s">
        <v>6</v>
      </c>
      <c r="D398" s="3">
        <v>41977</v>
      </c>
      <c r="E398" s="9">
        <v>2014.12</v>
      </c>
      <c r="F398" s="1">
        <v>0</v>
      </c>
      <c r="G398" s="1">
        <v>0</v>
      </c>
      <c r="H398" s="1">
        <v>0</v>
      </c>
      <c r="I398" s="1">
        <f t="shared" si="12"/>
        <v>0</v>
      </c>
      <c r="J398" s="1">
        <f t="shared" si="13"/>
        <v>0</v>
      </c>
      <c r="K398" s="1">
        <v>7</v>
      </c>
      <c r="L398" s="1">
        <v>0</v>
      </c>
      <c r="M398" s="1">
        <v>0</v>
      </c>
      <c r="N398" s="1">
        <v>7</v>
      </c>
      <c r="O398" s="1">
        <v>0</v>
      </c>
      <c r="P398" s="1">
        <v>7</v>
      </c>
    </row>
    <row r="399" spans="1:16" ht="12.7" x14ac:dyDescent="0.4">
      <c r="A399" s="1" t="s">
        <v>8</v>
      </c>
      <c r="B399" s="1" t="s">
        <v>13</v>
      </c>
      <c r="C399" s="1" t="s">
        <v>6</v>
      </c>
      <c r="D399" s="3">
        <v>41977</v>
      </c>
      <c r="E399" s="9">
        <v>2014.12</v>
      </c>
      <c r="F399" s="1">
        <v>0</v>
      </c>
      <c r="G399" s="1">
        <v>0</v>
      </c>
      <c r="H399" s="1">
        <v>8</v>
      </c>
      <c r="I399" s="1">
        <f t="shared" si="12"/>
        <v>8</v>
      </c>
      <c r="J399" s="1">
        <f t="shared" si="13"/>
        <v>0.66666666666666663</v>
      </c>
      <c r="K399" s="1">
        <v>4</v>
      </c>
      <c r="L399" s="1">
        <v>0</v>
      </c>
      <c r="M399" s="1">
        <v>0</v>
      </c>
      <c r="N399" s="1">
        <v>12</v>
      </c>
      <c r="O399" s="1">
        <v>0</v>
      </c>
      <c r="P399" s="1">
        <v>12</v>
      </c>
    </row>
    <row r="400" spans="1:16" ht="12.7" x14ac:dyDescent="0.4">
      <c r="A400" s="1" t="s">
        <v>8</v>
      </c>
      <c r="B400" s="1" t="s">
        <v>13</v>
      </c>
      <c r="C400" s="1" t="s">
        <v>6</v>
      </c>
      <c r="D400" s="3">
        <v>41977</v>
      </c>
      <c r="E400" s="9">
        <v>2014.12</v>
      </c>
      <c r="F400" s="1">
        <v>0</v>
      </c>
      <c r="G400" s="1">
        <v>0</v>
      </c>
      <c r="H400" s="1">
        <v>3</v>
      </c>
      <c r="I400" s="1">
        <f t="shared" si="12"/>
        <v>3</v>
      </c>
      <c r="J400" s="1">
        <f t="shared" si="13"/>
        <v>0.2</v>
      </c>
      <c r="K400" s="1">
        <v>11</v>
      </c>
      <c r="L400" s="1">
        <v>0</v>
      </c>
      <c r="M400" s="1">
        <v>1</v>
      </c>
      <c r="N400" s="1">
        <v>15</v>
      </c>
      <c r="O400" s="1">
        <v>0</v>
      </c>
      <c r="P400" s="1">
        <v>15</v>
      </c>
    </row>
    <row r="401" spans="1:16" ht="12.7" x14ac:dyDescent="0.4">
      <c r="A401" s="1" t="s">
        <v>8</v>
      </c>
      <c r="B401" s="1" t="s">
        <v>13</v>
      </c>
      <c r="C401" s="1" t="s">
        <v>6</v>
      </c>
      <c r="D401" s="3">
        <v>41977</v>
      </c>
      <c r="E401" s="9">
        <v>2014.12</v>
      </c>
      <c r="F401" s="1">
        <v>0</v>
      </c>
      <c r="G401" s="1">
        <v>0</v>
      </c>
      <c r="H401" s="1">
        <v>6</v>
      </c>
      <c r="I401" s="1">
        <f t="shared" si="12"/>
        <v>6</v>
      </c>
      <c r="J401" s="1">
        <f t="shared" si="13"/>
        <v>0.375</v>
      </c>
      <c r="K401" s="1">
        <v>10</v>
      </c>
      <c r="L401" s="1">
        <v>0</v>
      </c>
      <c r="M401" s="1">
        <v>0</v>
      </c>
      <c r="N401" s="1">
        <v>16</v>
      </c>
      <c r="O401" s="1">
        <v>0</v>
      </c>
      <c r="P401" s="1">
        <v>16</v>
      </c>
    </row>
    <row r="402" spans="1:16" ht="12.7" x14ac:dyDescent="0.4">
      <c r="A402" s="1" t="s">
        <v>8</v>
      </c>
      <c r="B402" s="1" t="s">
        <v>13</v>
      </c>
      <c r="C402" s="1" t="s">
        <v>6</v>
      </c>
      <c r="D402" s="3">
        <v>41977</v>
      </c>
      <c r="E402" s="9">
        <v>2014.12</v>
      </c>
      <c r="F402" s="1">
        <v>0</v>
      </c>
      <c r="G402" s="1">
        <v>0</v>
      </c>
      <c r="H402" s="1">
        <v>8</v>
      </c>
      <c r="I402" s="1">
        <f t="shared" si="12"/>
        <v>8</v>
      </c>
      <c r="J402" s="1">
        <f t="shared" si="13"/>
        <v>0.44444444444444442</v>
      </c>
      <c r="K402" s="1">
        <v>9</v>
      </c>
      <c r="L402" s="1">
        <v>0</v>
      </c>
      <c r="M402" s="1">
        <v>1</v>
      </c>
      <c r="N402" s="1">
        <v>18</v>
      </c>
      <c r="O402" s="1">
        <v>0</v>
      </c>
      <c r="P402" s="1">
        <v>18</v>
      </c>
    </row>
    <row r="403" spans="1:16" ht="12.7" x14ac:dyDescent="0.4">
      <c r="A403" s="1" t="s">
        <v>8</v>
      </c>
      <c r="B403" s="1" t="s">
        <v>13</v>
      </c>
      <c r="C403" s="1" t="s">
        <v>6</v>
      </c>
      <c r="D403" s="3">
        <v>41977</v>
      </c>
      <c r="E403" s="9">
        <v>2014.12</v>
      </c>
      <c r="F403" s="1">
        <v>0</v>
      </c>
      <c r="G403" s="1">
        <v>0</v>
      </c>
      <c r="H403" s="1">
        <v>6</v>
      </c>
      <c r="I403" s="1">
        <f t="shared" si="12"/>
        <v>6</v>
      </c>
      <c r="J403" s="1">
        <f t="shared" si="13"/>
        <v>0.33333333333333331</v>
      </c>
      <c r="K403" s="1">
        <v>12</v>
      </c>
      <c r="L403" s="1">
        <v>0</v>
      </c>
      <c r="M403" s="1">
        <v>0</v>
      </c>
      <c r="N403" s="1">
        <v>18</v>
      </c>
      <c r="O403" s="1">
        <v>0</v>
      </c>
      <c r="P403" s="1">
        <v>18</v>
      </c>
    </row>
    <row r="404" spans="1:16" ht="12.7" x14ac:dyDescent="0.4">
      <c r="A404" s="1" t="s">
        <v>8</v>
      </c>
      <c r="B404" s="1" t="s">
        <v>13</v>
      </c>
      <c r="C404" s="1" t="s">
        <v>6</v>
      </c>
      <c r="D404" s="3">
        <v>41977</v>
      </c>
      <c r="E404" s="9">
        <v>2014.12</v>
      </c>
      <c r="F404" s="1">
        <v>0</v>
      </c>
      <c r="G404" s="1">
        <v>0</v>
      </c>
      <c r="H404" s="1">
        <v>16</v>
      </c>
      <c r="I404" s="1">
        <f t="shared" si="12"/>
        <v>16</v>
      </c>
      <c r="J404" s="1">
        <f t="shared" si="13"/>
        <v>0.3902439024390244</v>
      </c>
      <c r="K404" s="1">
        <v>24</v>
      </c>
      <c r="L404" s="1">
        <v>0</v>
      </c>
      <c r="M404" s="1">
        <v>1</v>
      </c>
      <c r="N404" s="1">
        <v>41</v>
      </c>
      <c r="O404" s="1">
        <v>0</v>
      </c>
      <c r="P404" s="1">
        <v>41</v>
      </c>
    </row>
    <row r="405" spans="1:16" ht="12.7" x14ac:dyDescent="0.4">
      <c r="A405" s="1" t="s">
        <v>8</v>
      </c>
      <c r="B405" s="1" t="s">
        <v>13</v>
      </c>
      <c r="C405" s="1" t="s">
        <v>6</v>
      </c>
      <c r="D405" s="3">
        <v>41977</v>
      </c>
      <c r="E405" s="9">
        <v>2014.12</v>
      </c>
      <c r="F405" s="1">
        <v>0</v>
      </c>
      <c r="G405" s="1">
        <v>0</v>
      </c>
      <c r="H405" s="1">
        <v>18</v>
      </c>
      <c r="I405" s="1">
        <f t="shared" si="12"/>
        <v>18</v>
      </c>
      <c r="J405" s="1">
        <f t="shared" si="13"/>
        <v>0.40909090909090912</v>
      </c>
      <c r="K405" s="1">
        <v>25</v>
      </c>
      <c r="L405" s="1">
        <v>0</v>
      </c>
      <c r="M405" s="1">
        <v>1</v>
      </c>
      <c r="N405" s="1">
        <v>44</v>
      </c>
      <c r="O405" s="1">
        <v>0</v>
      </c>
      <c r="P405" s="1">
        <v>44</v>
      </c>
    </row>
    <row r="406" spans="1:16" ht="12.7" x14ac:dyDescent="0.4">
      <c r="A406" s="1" t="s">
        <v>8</v>
      </c>
      <c r="B406" s="1" t="s">
        <v>13</v>
      </c>
      <c r="C406" s="1" t="s">
        <v>6</v>
      </c>
      <c r="D406" s="3">
        <v>41977</v>
      </c>
      <c r="E406" s="9">
        <v>2014.12</v>
      </c>
      <c r="F406" s="1">
        <v>0</v>
      </c>
      <c r="G406" s="1">
        <v>0</v>
      </c>
      <c r="H406" s="1">
        <v>51</v>
      </c>
      <c r="I406" s="1">
        <f t="shared" si="12"/>
        <v>51</v>
      </c>
      <c r="J406" s="1">
        <f t="shared" si="13"/>
        <v>0.94444444444444442</v>
      </c>
      <c r="K406" s="1">
        <v>2</v>
      </c>
      <c r="L406" s="1">
        <v>0</v>
      </c>
      <c r="M406" s="1">
        <v>1</v>
      </c>
      <c r="N406" s="1">
        <v>54</v>
      </c>
      <c r="O406" s="1">
        <v>0</v>
      </c>
      <c r="P406" s="1">
        <v>54</v>
      </c>
    </row>
    <row r="407" spans="1:16" ht="12.7" x14ac:dyDescent="0.4">
      <c r="A407" s="1" t="s">
        <v>7</v>
      </c>
      <c r="B407" s="1" t="s">
        <v>13</v>
      </c>
      <c r="C407" s="1" t="s">
        <v>6</v>
      </c>
      <c r="D407" s="3">
        <v>41978</v>
      </c>
      <c r="E407" s="9">
        <v>2014.12</v>
      </c>
      <c r="F407" s="1">
        <v>0</v>
      </c>
      <c r="G407" s="1">
        <v>0</v>
      </c>
      <c r="H407" s="1">
        <v>1</v>
      </c>
      <c r="I407" s="1">
        <f t="shared" si="12"/>
        <v>1</v>
      </c>
      <c r="J407" s="1">
        <f t="shared" si="13"/>
        <v>1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1</v>
      </c>
    </row>
    <row r="408" spans="1:16" ht="12.7" x14ac:dyDescent="0.4">
      <c r="A408" s="1" t="s">
        <v>8</v>
      </c>
      <c r="B408" s="1" t="s">
        <v>12</v>
      </c>
      <c r="C408" s="1" t="s">
        <v>6</v>
      </c>
      <c r="D408" s="3">
        <v>41981</v>
      </c>
      <c r="E408" s="9">
        <v>2014.12</v>
      </c>
      <c r="F408" s="1">
        <v>0</v>
      </c>
      <c r="G408" s="1">
        <v>0</v>
      </c>
      <c r="H408" s="1">
        <v>1</v>
      </c>
      <c r="I408" s="1">
        <f t="shared" si="12"/>
        <v>1</v>
      </c>
      <c r="J408" s="1">
        <f t="shared" si="13"/>
        <v>1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1</v>
      </c>
    </row>
    <row r="409" spans="1:16" ht="12.7" x14ac:dyDescent="0.4">
      <c r="A409" s="1" t="s">
        <v>10</v>
      </c>
      <c r="B409" s="1" t="s">
        <v>12</v>
      </c>
      <c r="C409" s="1" t="s">
        <v>6</v>
      </c>
      <c r="D409" s="3">
        <v>41981</v>
      </c>
      <c r="E409" s="9">
        <v>2014.12</v>
      </c>
      <c r="F409" s="1">
        <v>0</v>
      </c>
      <c r="G409" s="1">
        <v>0</v>
      </c>
      <c r="H409" s="1">
        <v>1</v>
      </c>
      <c r="I409" s="1">
        <f t="shared" si="12"/>
        <v>1</v>
      </c>
      <c r="J409" s="1">
        <f t="shared" si="13"/>
        <v>1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1</v>
      </c>
    </row>
    <row r="410" spans="1:16" ht="12.7" x14ac:dyDescent="0.4">
      <c r="A410" s="1" t="s">
        <v>7</v>
      </c>
      <c r="B410" s="1" t="s">
        <v>13</v>
      </c>
      <c r="C410" s="1" t="s">
        <v>6</v>
      </c>
      <c r="D410" s="3">
        <v>41981</v>
      </c>
      <c r="E410" s="9">
        <v>2014.12</v>
      </c>
      <c r="F410" s="1">
        <v>0</v>
      </c>
      <c r="G410" s="1">
        <v>0</v>
      </c>
      <c r="H410" s="1">
        <v>2</v>
      </c>
      <c r="I410" s="1">
        <f t="shared" si="12"/>
        <v>2</v>
      </c>
      <c r="J410" s="1">
        <f t="shared" si="13"/>
        <v>1</v>
      </c>
      <c r="K410" s="1">
        <v>0</v>
      </c>
      <c r="L410" s="1">
        <v>0</v>
      </c>
      <c r="M410" s="1">
        <v>0</v>
      </c>
      <c r="N410" s="1">
        <v>0</v>
      </c>
      <c r="O410" s="1">
        <v>2</v>
      </c>
      <c r="P410" s="1">
        <v>2</v>
      </c>
    </row>
    <row r="411" spans="1:16" ht="12.7" x14ac:dyDescent="0.4">
      <c r="A411" s="1" t="s">
        <v>7</v>
      </c>
      <c r="B411" s="1" t="s">
        <v>13</v>
      </c>
      <c r="C411" s="1" t="s">
        <v>6</v>
      </c>
      <c r="D411" s="3">
        <v>41981</v>
      </c>
      <c r="E411" s="9">
        <v>2014.12</v>
      </c>
      <c r="F411" s="1">
        <v>0</v>
      </c>
      <c r="G411" s="1">
        <v>0</v>
      </c>
      <c r="H411" s="1">
        <v>0</v>
      </c>
      <c r="I411" s="1">
        <f t="shared" si="12"/>
        <v>0</v>
      </c>
      <c r="J411" s="1">
        <f t="shared" si="13"/>
        <v>0</v>
      </c>
      <c r="K411" s="1">
        <v>3</v>
      </c>
      <c r="L411" s="1">
        <v>0</v>
      </c>
      <c r="M411" s="1">
        <v>0</v>
      </c>
      <c r="N411" s="1">
        <v>0</v>
      </c>
      <c r="O411" s="1">
        <v>3</v>
      </c>
      <c r="P411" s="1">
        <v>3</v>
      </c>
    </row>
    <row r="412" spans="1:16" ht="12.7" x14ac:dyDescent="0.4">
      <c r="A412" s="1" t="s">
        <v>9</v>
      </c>
      <c r="B412" s="1" t="s">
        <v>12</v>
      </c>
      <c r="C412" s="1" t="s">
        <v>6</v>
      </c>
      <c r="D412" s="3">
        <v>41982</v>
      </c>
      <c r="E412" s="9">
        <v>2014.12</v>
      </c>
      <c r="F412" s="1">
        <v>0</v>
      </c>
      <c r="G412" s="1">
        <v>0</v>
      </c>
      <c r="H412" s="1">
        <v>1</v>
      </c>
      <c r="I412" s="1">
        <f t="shared" si="12"/>
        <v>1</v>
      </c>
      <c r="J412" s="1">
        <f t="shared" si="13"/>
        <v>1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1</v>
      </c>
    </row>
    <row r="413" spans="1:16" ht="12.7" x14ac:dyDescent="0.4">
      <c r="A413" s="1" t="s">
        <v>9</v>
      </c>
      <c r="B413" s="1" t="s">
        <v>12</v>
      </c>
      <c r="C413" s="1" t="s">
        <v>6</v>
      </c>
      <c r="D413" s="3">
        <v>41982</v>
      </c>
      <c r="E413" s="9">
        <v>2014.12</v>
      </c>
      <c r="F413" s="1">
        <v>0</v>
      </c>
      <c r="G413" s="1">
        <v>0</v>
      </c>
      <c r="H413" s="1">
        <v>1</v>
      </c>
      <c r="I413" s="1">
        <f t="shared" si="12"/>
        <v>1</v>
      </c>
      <c r="J413" s="1">
        <f t="shared" si="13"/>
        <v>1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1</v>
      </c>
    </row>
    <row r="414" spans="1:16" ht="12.7" x14ac:dyDescent="0.4">
      <c r="A414" s="1" t="s">
        <v>10</v>
      </c>
      <c r="B414" s="1" t="s">
        <v>12</v>
      </c>
      <c r="C414" s="1" t="s">
        <v>6</v>
      </c>
      <c r="D414" s="2">
        <v>41983</v>
      </c>
      <c r="E414" s="9">
        <v>2014.12</v>
      </c>
      <c r="F414" s="1">
        <v>0</v>
      </c>
      <c r="G414" s="1">
        <v>0</v>
      </c>
      <c r="H414" s="1">
        <v>1</v>
      </c>
      <c r="I414" s="1">
        <f t="shared" si="12"/>
        <v>1</v>
      </c>
      <c r="J414" s="1">
        <f t="shared" si="13"/>
        <v>1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1</v>
      </c>
    </row>
    <row r="415" spans="1:16" ht="12.7" x14ac:dyDescent="0.4">
      <c r="A415" s="1" t="s">
        <v>10</v>
      </c>
      <c r="B415" s="1" t="s">
        <v>12</v>
      </c>
      <c r="C415" s="1" t="s">
        <v>6</v>
      </c>
      <c r="D415" s="2">
        <v>41985</v>
      </c>
      <c r="E415" s="9">
        <v>2014.12</v>
      </c>
      <c r="F415" s="1">
        <v>0</v>
      </c>
      <c r="G415" s="1">
        <v>0</v>
      </c>
      <c r="H415" s="1">
        <v>0</v>
      </c>
      <c r="I415" s="1">
        <f t="shared" si="12"/>
        <v>0</v>
      </c>
      <c r="J415" s="1">
        <f t="shared" si="13"/>
        <v>0</v>
      </c>
      <c r="K415" s="1">
        <v>1</v>
      </c>
      <c r="L415" s="1">
        <v>0</v>
      </c>
      <c r="M415" s="1">
        <v>0</v>
      </c>
      <c r="N415" s="1">
        <v>0</v>
      </c>
      <c r="O415" s="1">
        <v>1</v>
      </c>
      <c r="P415" s="1">
        <v>1</v>
      </c>
    </row>
    <row r="416" spans="1:16" ht="12.7" x14ac:dyDescent="0.4">
      <c r="A416" s="1" t="s">
        <v>7</v>
      </c>
      <c r="B416" s="1" t="s">
        <v>13</v>
      </c>
      <c r="C416" s="1" t="s">
        <v>6</v>
      </c>
      <c r="D416" s="2">
        <v>41985</v>
      </c>
      <c r="E416" s="9">
        <v>2014.12</v>
      </c>
      <c r="F416" s="1">
        <v>0</v>
      </c>
      <c r="G416" s="1">
        <v>0</v>
      </c>
      <c r="H416" s="1">
        <v>0</v>
      </c>
      <c r="I416" s="1">
        <f t="shared" si="12"/>
        <v>0</v>
      </c>
      <c r="J416" s="1">
        <f t="shared" si="13"/>
        <v>0</v>
      </c>
      <c r="K416" s="1">
        <v>2</v>
      </c>
      <c r="L416" s="1">
        <v>0</v>
      </c>
      <c r="M416" s="1">
        <v>0</v>
      </c>
      <c r="N416" s="1">
        <v>0</v>
      </c>
      <c r="O416" s="1">
        <v>2</v>
      </c>
      <c r="P416" s="1">
        <v>2</v>
      </c>
    </row>
    <row r="417" spans="1:16" ht="12.7" x14ac:dyDescent="0.4">
      <c r="A417" s="1" t="s">
        <v>10</v>
      </c>
      <c r="B417" s="1" t="s">
        <v>12</v>
      </c>
      <c r="C417" s="1" t="s">
        <v>6</v>
      </c>
      <c r="D417" s="2">
        <v>41987</v>
      </c>
      <c r="E417" s="9">
        <v>2014.12</v>
      </c>
      <c r="F417" s="1">
        <v>0</v>
      </c>
      <c r="G417" s="1">
        <v>0</v>
      </c>
      <c r="H417" s="1">
        <v>1</v>
      </c>
      <c r="I417" s="1">
        <f t="shared" si="12"/>
        <v>1</v>
      </c>
      <c r="J417" s="1">
        <f t="shared" si="13"/>
        <v>1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1</v>
      </c>
    </row>
    <row r="418" spans="1:16" ht="12.7" x14ac:dyDescent="0.4">
      <c r="A418" s="1" t="s">
        <v>10</v>
      </c>
      <c r="B418" s="1" t="s">
        <v>13</v>
      </c>
      <c r="C418" s="1" t="s">
        <v>6</v>
      </c>
      <c r="D418" s="2">
        <v>41988</v>
      </c>
      <c r="E418" s="9">
        <v>2014.12</v>
      </c>
      <c r="F418" s="1">
        <v>0</v>
      </c>
      <c r="G418" s="1">
        <v>0</v>
      </c>
      <c r="H418" s="1">
        <v>0</v>
      </c>
      <c r="I418" s="1">
        <f t="shared" si="12"/>
        <v>0</v>
      </c>
      <c r="J418" s="1">
        <f t="shared" si="13"/>
        <v>0</v>
      </c>
      <c r="K418" s="1">
        <v>0</v>
      </c>
      <c r="L418" s="1">
        <v>1</v>
      </c>
      <c r="M418" s="1">
        <v>0</v>
      </c>
      <c r="N418" s="1">
        <v>0</v>
      </c>
      <c r="O418" s="1">
        <v>1</v>
      </c>
      <c r="P418" s="1">
        <v>1</v>
      </c>
    </row>
    <row r="419" spans="1:16" ht="12.7" x14ac:dyDescent="0.4">
      <c r="A419" s="1" t="s">
        <v>9</v>
      </c>
      <c r="B419" s="1" t="s">
        <v>13</v>
      </c>
      <c r="C419" s="1" t="s">
        <v>6</v>
      </c>
      <c r="D419" s="2">
        <v>41988</v>
      </c>
      <c r="E419" s="9">
        <v>2014.12</v>
      </c>
      <c r="F419" s="1">
        <v>0</v>
      </c>
      <c r="G419" s="1">
        <v>0</v>
      </c>
      <c r="H419" s="1">
        <v>0</v>
      </c>
      <c r="I419" s="1">
        <f t="shared" si="12"/>
        <v>0</v>
      </c>
      <c r="J419" s="1">
        <f t="shared" si="13"/>
        <v>0</v>
      </c>
      <c r="K419" s="1">
        <v>2</v>
      </c>
      <c r="L419" s="1">
        <v>0</v>
      </c>
      <c r="M419" s="1">
        <v>0</v>
      </c>
      <c r="N419" s="1">
        <v>0</v>
      </c>
      <c r="O419" s="1">
        <v>2</v>
      </c>
      <c r="P419" s="1">
        <v>2</v>
      </c>
    </row>
    <row r="420" spans="1:16" ht="12.7" x14ac:dyDescent="0.4">
      <c r="A420" s="1" t="s">
        <v>9</v>
      </c>
      <c r="B420" s="1" t="s">
        <v>12</v>
      </c>
      <c r="C420" s="1" t="s">
        <v>6</v>
      </c>
      <c r="D420" s="2">
        <v>41989</v>
      </c>
      <c r="E420" s="9">
        <v>2014.12</v>
      </c>
      <c r="F420" s="1">
        <v>0</v>
      </c>
      <c r="G420" s="1">
        <v>0</v>
      </c>
      <c r="H420" s="1">
        <v>1</v>
      </c>
      <c r="I420" s="1">
        <f t="shared" si="12"/>
        <v>1</v>
      </c>
      <c r="J420" s="1">
        <f t="shared" si="13"/>
        <v>1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1</v>
      </c>
    </row>
    <row r="421" spans="1:16" ht="12.7" x14ac:dyDescent="0.4">
      <c r="A421" s="1" t="s">
        <v>9</v>
      </c>
      <c r="B421" s="1" t="s">
        <v>12</v>
      </c>
      <c r="C421" s="1" t="s">
        <v>6</v>
      </c>
      <c r="D421" s="2">
        <v>41995</v>
      </c>
      <c r="E421" s="9">
        <v>2014.12</v>
      </c>
      <c r="F421" s="1">
        <v>0</v>
      </c>
      <c r="G421" s="1">
        <v>0</v>
      </c>
      <c r="H421" s="1">
        <v>1</v>
      </c>
      <c r="I421" s="1">
        <f t="shared" si="12"/>
        <v>1</v>
      </c>
      <c r="J421" s="1">
        <f t="shared" si="13"/>
        <v>1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</row>
    <row r="422" spans="1:16" ht="12.7" x14ac:dyDescent="0.4">
      <c r="A422" s="1" t="s">
        <v>9</v>
      </c>
      <c r="B422" s="1" t="s">
        <v>12</v>
      </c>
      <c r="C422" s="1" t="s">
        <v>6</v>
      </c>
      <c r="D422" s="2">
        <v>41995</v>
      </c>
      <c r="E422" s="9">
        <v>2014.12</v>
      </c>
      <c r="F422" s="1">
        <v>0</v>
      </c>
      <c r="G422" s="1">
        <v>0</v>
      </c>
      <c r="H422" s="1">
        <v>1</v>
      </c>
      <c r="I422" s="1">
        <f t="shared" si="12"/>
        <v>1</v>
      </c>
      <c r="J422" s="1">
        <f t="shared" si="13"/>
        <v>1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1</v>
      </c>
    </row>
    <row r="423" spans="1:16" ht="12.7" x14ac:dyDescent="0.4">
      <c r="A423" s="1" t="s">
        <v>4</v>
      </c>
      <c r="B423" s="1" t="s">
        <v>13</v>
      </c>
      <c r="C423" s="1" t="s">
        <v>6</v>
      </c>
      <c r="D423" s="2">
        <v>41995</v>
      </c>
      <c r="E423" s="9">
        <v>2014.12</v>
      </c>
      <c r="F423" s="1">
        <v>0</v>
      </c>
      <c r="G423" s="1">
        <v>0</v>
      </c>
      <c r="H423" s="1">
        <v>2</v>
      </c>
      <c r="I423" s="1">
        <f t="shared" si="12"/>
        <v>2</v>
      </c>
      <c r="J423" s="1">
        <f t="shared" si="13"/>
        <v>1</v>
      </c>
      <c r="K423" s="1">
        <v>0</v>
      </c>
      <c r="L423" s="1">
        <v>0</v>
      </c>
      <c r="M423" s="1">
        <v>0</v>
      </c>
      <c r="N423" s="1">
        <v>0</v>
      </c>
      <c r="O423" s="1">
        <v>2</v>
      </c>
      <c r="P423" s="1">
        <v>2</v>
      </c>
    </row>
    <row r="424" spans="1:16" ht="12.7" x14ac:dyDescent="0.4">
      <c r="A424" s="1" t="s">
        <v>9</v>
      </c>
      <c r="B424" s="1" t="s">
        <v>13</v>
      </c>
      <c r="C424" s="1" t="s">
        <v>6</v>
      </c>
      <c r="D424" s="2">
        <v>41995</v>
      </c>
      <c r="E424" s="9">
        <v>2014.12</v>
      </c>
      <c r="F424" s="1">
        <v>0</v>
      </c>
      <c r="G424" s="1">
        <v>151</v>
      </c>
      <c r="H424" s="1">
        <v>0</v>
      </c>
      <c r="I424" s="1">
        <f t="shared" si="12"/>
        <v>151</v>
      </c>
      <c r="J424" s="1">
        <f t="shared" si="13"/>
        <v>1</v>
      </c>
      <c r="K424" s="1">
        <v>0</v>
      </c>
      <c r="L424" s="1">
        <v>0</v>
      </c>
      <c r="M424" s="1">
        <v>0</v>
      </c>
      <c r="N424" s="1">
        <v>151</v>
      </c>
      <c r="O424" s="1">
        <v>0</v>
      </c>
      <c r="P424" s="1">
        <v>151</v>
      </c>
    </row>
    <row r="425" spans="1:16" ht="12.7" x14ac:dyDescent="0.4">
      <c r="A425" s="1" t="s">
        <v>10</v>
      </c>
      <c r="B425" s="1" t="s">
        <v>12</v>
      </c>
      <c r="C425" s="1" t="s">
        <v>6</v>
      </c>
      <c r="D425" s="2">
        <v>41996</v>
      </c>
      <c r="E425" s="9">
        <v>2014.12</v>
      </c>
      <c r="F425" s="1">
        <v>0</v>
      </c>
      <c r="G425" s="1">
        <v>0</v>
      </c>
      <c r="H425" s="1">
        <v>1</v>
      </c>
      <c r="I425" s="1">
        <f t="shared" si="12"/>
        <v>1</v>
      </c>
      <c r="J425" s="1">
        <f t="shared" si="13"/>
        <v>1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1</v>
      </c>
    </row>
    <row r="426" spans="1:16" ht="12.7" x14ac:dyDescent="0.4">
      <c r="A426" s="1" t="s">
        <v>7</v>
      </c>
      <c r="B426" s="1" t="s">
        <v>13</v>
      </c>
      <c r="C426" s="1" t="s">
        <v>6</v>
      </c>
      <c r="D426" s="2">
        <v>41996</v>
      </c>
      <c r="E426" s="9">
        <v>2014.12</v>
      </c>
      <c r="F426" s="1">
        <v>0</v>
      </c>
      <c r="G426" s="1">
        <v>0</v>
      </c>
      <c r="H426" s="1">
        <v>0</v>
      </c>
      <c r="I426" s="1">
        <f t="shared" si="12"/>
        <v>0</v>
      </c>
      <c r="J426" s="1">
        <f t="shared" si="13"/>
        <v>0</v>
      </c>
      <c r="K426" s="1">
        <v>0</v>
      </c>
      <c r="L426" s="1">
        <v>1</v>
      </c>
      <c r="M426" s="1">
        <v>0</v>
      </c>
      <c r="N426" s="1">
        <v>0</v>
      </c>
      <c r="O426" s="1">
        <v>1</v>
      </c>
      <c r="P426" s="1">
        <v>1</v>
      </c>
    </row>
    <row r="427" spans="1:16" ht="12.7" x14ac:dyDescent="0.4">
      <c r="A427" s="1" t="s">
        <v>10</v>
      </c>
      <c r="B427" s="1" t="s">
        <v>13</v>
      </c>
      <c r="C427" s="1" t="s">
        <v>6</v>
      </c>
      <c r="D427" s="2">
        <v>41999</v>
      </c>
      <c r="E427" s="9">
        <v>2014.12</v>
      </c>
      <c r="F427" s="1">
        <v>0</v>
      </c>
      <c r="G427" s="1">
        <v>0</v>
      </c>
      <c r="H427" s="1">
        <v>0</v>
      </c>
      <c r="I427" s="1">
        <f t="shared" si="12"/>
        <v>0</v>
      </c>
      <c r="J427" s="1">
        <f t="shared" si="13"/>
        <v>0</v>
      </c>
      <c r="K427" s="1">
        <v>0</v>
      </c>
      <c r="L427" s="1">
        <v>1</v>
      </c>
      <c r="M427" s="1">
        <v>0</v>
      </c>
      <c r="N427" s="1">
        <v>0</v>
      </c>
      <c r="O427" s="1">
        <v>1</v>
      </c>
      <c r="P427" s="1">
        <v>1</v>
      </c>
    </row>
    <row r="428" spans="1:16" ht="12.7" x14ac:dyDescent="0.4">
      <c r="A428" s="1" t="s">
        <v>4</v>
      </c>
      <c r="B428" s="1" t="s">
        <v>13</v>
      </c>
      <c r="C428" s="1" t="s">
        <v>6</v>
      </c>
      <c r="D428" s="2">
        <v>42001</v>
      </c>
      <c r="E428" s="9">
        <v>2014.12</v>
      </c>
      <c r="F428" s="1">
        <v>0</v>
      </c>
      <c r="G428" s="1">
        <v>0</v>
      </c>
      <c r="H428" s="1">
        <v>0</v>
      </c>
      <c r="I428" s="1">
        <f t="shared" si="12"/>
        <v>0</v>
      </c>
      <c r="J428" s="1">
        <f t="shared" si="13"/>
        <v>0</v>
      </c>
      <c r="K428" s="1">
        <v>2</v>
      </c>
      <c r="L428" s="1">
        <v>0</v>
      </c>
      <c r="M428" s="1">
        <v>0</v>
      </c>
      <c r="N428" s="1">
        <v>0</v>
      </c>
      <c r="O428" s="1">
        <v>2</v>
      </c>
      <c r="P428" s="1">
        <v>2</v>
      </c>
    </row>
    <row r="429" spans="1:16" ht="12.7" x14ac:dyDescent="0.4">
      <c r="A429" s="1" t="s">
        <v>4</v>
      </c>
      <c r="B429" s="1" t="s">
        <v>12</v>
      </c>
      <c r="C429" s="1" t="s">
        <v>6</v>
      </c>
      <c r="D429" s="2">
        <v>42003</v>
      </c>
      <c r="E429" s="9">
        <v>2014.12</v>
      </c>
      <c r="F429" s="1">
        <v>0</v>
      </c>
      <c r="G429" s="1">
        <v>0</v>
      </c>
      <c r="H429" s="1">
        <v>1</v>
      </c>
      <c r="I429" s="1">
        <f t="shared" si="12"/>
        <v>1</v>
      </c>
      <c r="J429" s="1">
        <f t="shared" si="13"/>
        <v>1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1</v>
      </c>
    </row>
    <row r="430" spans="1:16" ht="12.7" x14ac:dyDescent="0.4">
      <c r="A430" s="1" t="s">
        <v>4</v>
      </c>
      <c r="B430" s="1" t="s">
        <v>13</v>
      </c>
      <c r="C430" s="1" t="s">
        <v>6</v>
      </c>
      <c r="D430" s="2">
        <v>42003</v>
      </c>
      <c r="E430" s="9">
        <v>2014.12</v>
      </c>
      <c r="F430" s="1">
        <v>0</v>
      </c>
      <c r="G430" s="1">
        <v>0</v>
      </c>
      <c r="H430" s="1">
        <v>69</v>
      </c>
      <c r="I430" s="1">
        <f t="shared" si="12"/>
        <v>69</v>
      </c>
      <c r="J430" s="1">
        <f t="shared" si="13"/>
        <v>1</v>
      </c>
      <c r="K430" s="1">
        <v>0</v>
      </c>
      <c r="L430" s="1">
        <v>0</v>
      </c>
      <c r="M430" s="1">
        <v>0</v>
      </c>
      <c r="N430" s="1">
        <v>69</v>
      </c>
      <c r="O430" s="1">
        <v>0</v>
      </c>
      <c r="P430" s="1">
        <v>69</v>
      </c>
    </row>
    <row r="431" spans="1:16" ht="12.7" x14ac:dyDescent="0.4">
      <c r="A431" s="1" t="s">
        <v>4</v>
      </c>
      <c r="B431" s="1" t="s">
        <v>13</v>
      </c>
      <c r="C431" s="1" t="s">
        <v>6</v>
      </c>
      <c r="D431" s="2">
        <v>42003</v>
      </c>
      <c r="E431" s="9">
        <v>2014.12</v>
      </c>
      <c r="F431" s="1">
        <v>0</v>
      </c>
      <c r="G431" s="1">
        <v>91</v>
      </c>
      <c r="H431" s="1">
        <v>0</v>
      </c>
      <c r="I431" s="1">
        <f t="shared" si="12"/>
        <v>91</v>
      </c>
      <c r="J431" s="1">
        <f t="shared" si="13"/>
        <v>1</v>
      </c>
      <c r="K431" s="1">
        <v>0</v>
      </c>
      <c r="L431" s="1">
        <v>0</v>
      </c>
      <c r="M431" s="1">
        <v>0</v>
      </c>
      <c r="N431" s="1">
        <v>91</v>
      </c>
      <c r="O431" s="1">
        <v>0</v>
      </c>
      <c r="P431" s="1">
        <v>91</v>
      </c>
    </row>
    <row r="432" spans="1:16" ht="12.7" x14ac:dyDescent="0.4">
      <c r="A432" s="1" t="s">
        <v>4</v>
      </c>
      <c r="B432" s="1" t="s">
        <v>13</v>
      </c>
      <c r="C432" s="1" t="s">
        <v>6</v>
      </c>
      <c r="D432" s="2">
        <v>42003</v>
      </c>
      <c r="E432" s="9">
        <v>2014.12</v>
      </c>
      <c r="F432" s="1">
        <v>0</v>
      </c>
      <c r="G432" s="1">
        <v>91</v>
      </c>
      <c r="H432" s="1">
        <v>0</v>
      </c>
      <c r="I432" s="1">
        <f t="shared" si="12"/>
        <v>91</v>
      </c>
      <c r="J432" s="1">
        <f t="shared" si="13"/>
        <v>1</v>
      </c>
      <c r="K432" s="1">
        <v>0</v>
      </c>
      <c r="L432" s="1">
        <v>0</v>
      </c>
      <c r="M432" s="1">
        <v>0</v>
      </c>
      <c r="N432" s="1">
        <v>91</v>
      </c>
      <c r="O432" s="1">
        <v>0</v>
      </c>
      <c r="P432" s="1">
        <v>91</v>
      </c>
    </row>
    <row r="433" spans="1:16" ht="12.7" x14ac:dyDescent="0.4">
      <c r="A433" s="1" t="s">
        <v>4</v>
      </c>
      <c r="B433" s="1" t="s">
        <v>13</v>
      </c>
      <c r="C433" s="1" t="s">
        <v>6</v>
      </c>
      <c r="D433" s="3">
        <v>42005</v>
      </c>
      <c r="E433" s="10">
        <v>2015.1</v>
      </c>
      <c r="F433" s="1">
        <v>0</v>
      </c>
      <c r="G433" s="1">
        <v>0</v>
      </c>
      <c r="H433" s="1">
        <v>0</v>
      </c>
      <c r="I433" s="1">
        <f t="shared" si="12"/>
        <v>0</v>
      </c>
      <c r="J433" s="1">
        <f t="shared" si="13"/>
        <v>0</v>
      </c>
      <c r="K433" s="1">
        <v>2</v>
      </c>
      <c r="L433" s="1">
        <v>0</v>
      </c>
      <c r="M433" s="1">
        <v>0</v>
      </c>
      <c r="N433" s="1">
        <v>0</v>
      </c>
      <c r="O433" s="1">
        <v>2</v>
      </c>
      <c r="P433" s="1">
        <v>2</v>
      </c>
    </row>
    <row r="434" spans="1:16" ht="12.7" x14ac:dyDescent="0.4">
      <c r="A434" s="1" t="s">
        <v>7</v>
      </c>
      <c r="B434" s="1" t="s">
        <v>12</v>
      </c>
      <c r="C434" s="1" t="s">
        <v>6</v>
      </c>
      <c r="D434" s="3">
        <v>42010</v>
      </c>
      <c r="E434" s="10">
        <v>2015.1</v>
      </c>
      <c r="F434" s="1">
        <v>0</v>
      </c>
      <c r="G434" s="1">
        <v>0</v>
      </c>
      <c r="H434" s="1">
        <v>1</v>
      </c>
      <c r="I434" s="1">
        <f t="shared" si="12"/>
        <v>1</v>
      </c>
      <c r="J434" s="1">
        <f t="shared" si="13"/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1</v>
      </c>
    </row>
    <row r="435" spans="1:16" ht="12.7" x14ac:dyDescent="0.4">
      <c r="A435" s="1" t="s">
        <v>10</v>
      </c>
      <c r="B435" s="1" t="s">
        <v>12</v>
      </c>
      <c r="C435" s="1" t="s">
        <v>6</v>
      </c>
      <c r="D435" s="3">
        <v>42012</v>
      </c>
      <c r="E435" s="10">
        <v>2015.1</v>
      </c>
      <c r="F435" s="1">
        <v>0</v>
      </c>
      <c r="G435" s="1">
        <v>0</v>
      </c>
      <c r="H435" s="1">
        <v>1</v>
      </c>
      <c r="I435" s="1">
        <f t="shared" si="12"/>
        <v>1</v>
      </c>
      <c r="J435" s="1">
        <f t="shared" si="13"/>
        <v>1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1</v>
      </c>
    </row>
    <row r="436" spans="1:16" ht="12.7" x14ac:dyDescent="0.4">
      <c r="A436" s="1" t="s">
        <v>4</v>
      </c>
      <c r="B436" s="1" t="s">
        <v>13</v>
      </c>
      <c r="C436" s="1" t="s">
        <v>6</v>
      </c>
      <c r="D436" s="3">
        <v>42012</v>
      </c>
      <c r="E436" s="10">
        <v>2015.1</v>
      </c>
      <c r="F436" s="1">
        <v>0</v>
      </c>
      <c r="G436" s="1">
        <v>0</v>
      </c>
      <c r="H436" s="1">
        <v>0</v>
      </c>
      <c r="I436" s="1">
        <f t="shared" si="12"/>
        <v>0</v>
      </c>
      <c r="J436" s="1">
        <f t="shared" si="13"/>
        <v>0</v>
      </c>
      <c r="K436" s="1">
        <v>0</v>
      </c>
      <c r="L436" s="1">
        <v>1</v>
      </c>
      <c r="M436" s="1">
        <v>0</v>
      </c>
      <c r="N436" s="1">
        <v>0</v>
      </c>
      <c r="O436" s="1">
        <v>1</v>
      </c>
      <c r="P436" s="1">
        <v>1</v>
      </c>
    </row>
    <row r="437" spans="1:16" ht="12.7" x14ac:dyDescent="0.4">
      <c r="A437" s="1" t="s">
        <v>9</v>
      </c>
      <c r="B437" s="1" t="s">
        <v>13</v>
      </c>
      <c r="C437" s="1" t="s">
        <v>6</v>
      </c>
      <c r="D437" s="3">
        <v>42012</v>
      </c>
      <c r="E437" s="10">
        <v>2015.1</v>
      </c>
      <c r="F437" s="1">
        <v>0</v>
      </c>
      <c r="G437" s="1">
        <v>0</v>
      </c>
      <c r="H437" s="1">
        <v>1</v>
      </c>
      <c r="I437" s="1">
        <f t="shared" si="12"/>
        <v>1</v>
      </c>
      <c r="J437" s="1">
        <f t="shared" si="13"/>
        <v>1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1</v>
      </c>
    </row>
    <row r="438" spans="1:16" ht="12.7" x14ac:dyDescent="0.4">
      <c r="A438" s="1" t="s">
        <v>4</v>
      </c>
      <c r="B438" s="1" t="s">
        <v>12</v>
      </c>
      <c r="C438" s="1" t="s">
        <v>6</v>
      </c>
      <c r="D438" s="3">
        <v>42013</v>
      </c>
      <c r="E438" s="10">
        <v>2015.1</v>
      </c>
      <c r="F438" s="1">
        <v>0</v>
      </c>
      <c r="G438" s="1">
        <v>0</v>
      </c>
      <c r="H438" s="1">
        <v>1</v>
      </c>
      <c r="I438" s="1">
        <f t="shared" si="12"/>
        <v>1</v>
      </c>
      <c r="J438" s="1">
        <f t="shared" si="13"/>
        <v>1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1</v>
      </c>
    </row>
    <row r="439" spans="1:16" ht="12.7" x14ac:dyDescent="0.4">
      <c r="A439" s="1" t="s">
        <v>4</v>
      </c>
      <c r="B439" s="1" t="s">
        <v>13</v>
      </c>
      <c r="C439" s="1" t="s">
        <v>6</v>
      </c>
      <c r="D439" s="3">
        <v>42013</v>
      </c>
      <c r="E439" s="10">
        <v>2015.1</v>
      </c>
      <c r="F439" s="1">
        <v>0</v>
      </c>
      <c r="G439" s="1">
        <v>0</v>
      </c>
      <c r="H439" s="1">
        <v>0</v>
      </c>
      <c r="I439" s="1">
        <f t="shared" si="12"/>
        <v>0</v>
      </c>
      <c r="J439" s="1">
        <f t="shared" si="13"/>
        <v>0</v>
      </c>
      <c r="K439" s="1">
        <v>0</v>
      </c>
      <c r="L439" s="1">
        <v>1</v>
      </c>
      <c r="M439" s="1">
        <v>0</v>
      </c>
      <c r="N439" s="1">
        <v>0</v>
      </c>
      <c r="O439" s="1">
        <v>1</v>
      </c>
      <c r="P439" s="1">
        <v>1</v>
      </c>
    </row>
    <row r="440" spans="1:16" ht="12.7" x14ac:dyDescent="0.4">
      <c r="A440" s="1" t="s">
        <v>4</v>
      </c>
      <c r="B440" s="1" t="s">
        <v>12</v>
      </c>
      <c r="C440" s="1" t="s">
        <v>6</v>
      </c>
      <c r="D440" s="3">
        <v>42024</v>
      </c>
      <c r="E440" s="10">
        <v>2015.1</v>
      </c>
      <c r="F440" s="1">
        <v>0</v>
      </c>
      <c r="G440" s="1">
        <v>0</v>
      </c>
      <c r="H440" s="1">
        <v>1</v>
      </c>
      <c r="I440" s="1">
        <f t="shared" si="12"/>
        <v>1</v>
      </c>
      <c r="J440" s="1">
        <f t="shared" si="13"/>
        <v>1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1</v>
      </c>
    </row>
    <row r="441" spans="1:16" ht="12.7" x14ac:dyDescent="0.4">
      <c r="A441" s="1" t="s">
        <v>4</v>
      </c>
      <c r="B441" s="1" t="s">
        <v>12</v>
      </c>
      <c r="C441" s="1" t="s">
        <v>6</v>
      </c>
      <c r="D441" s="3">
        <v>42025</v>
      </c>
      <c r="E441" s="10">
        <v>2015.1</v>
      </c>
      <c r="F441" s="1">
        <v>0</v>
      </c>
      <c r="G441" s="1">
        <v>0</v>
      </c>
      <c r="H441" s="1">
        <v>1</v>
      </c>
      <c r="I441" s="1">
        <f t="shared" si="12"/>
        <v>1</v>
      </c>
      <c r="J441" s="1">
        <f t="shared" si="13"/>
        <v>1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1</v>
      </c>
    </row>
    <row r="442" spans="1:16" ht="12.7" x14ac:dyDescent="0.4">
      <c r="A442" s="1" t="s">
        <v>9</v>
      </c>
      <c r="B442" s="1" t="s">
        <v>12</v>
      </c>
      <c r="C442" s="1" t="s">
        <v>6</v>
      </c>
      <c r="D442" s="3">
        <v>42027</v>
      </c>
      <c r="E442" s="10">
        <v>2015.1</v>
      </c>
      <c r="F442" s="1">
        <v>0</v>
      </c>
      <c r="G442" s="1">
        <v>0</v>
      </c>
      <c r="H442" s="1">
        <v>1</v>
      </c>
      <c r="I442" s="1">
        <f t="shared" si="12"/>
        <v>1</v>
      </c>
      <c r="J442" s="1">
        <f t="shared" si="13"/>
        <v>1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</v>
      </c>
    </row>
    <row r="443" spans="1:16" ht="12.7" x14ac:dyDescent="0.4">
      <c r="A443" s="1" t="s">
        <v>10</v>
      </c>
      <c r="B443" s="1" t="s">
        <v>12</v>
      </c>
      <c r="C443" s="1" t="s">
        <v>6</v>
      </c>
      <c r="D443" s="3">
        <v>42030</v>
      </c>
      <c r="E443" s="10">
        <v>2015.1</v>
      </c>
      <c r="F443" s="1">
        <v>0</v>
      </c>
      <c r="G443" s="1">
        <v>0</v>
      </c>
      <c r="H443" s="1">
        <v>1</v>
      </c>
      <c r="I443" s="1">
        <f t="shared" si="12"/>
        <v>1</v>
      </c>
      <c r="J443" s="1">
        <f t="shared" si="13"/>
        <v>1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1</v>
      </c>
    </row>
    <row r="444" spans="1:16" ht="12.7" x14ac:dyDescent="0.4">
      <c r="A444" s="1" t="s">
        <v>10</v>
      </c>
      <c r="B444" s="1" t="s">
        <v>13</v>
      </c>
      <c r="C444" s="1" t="s">
        <v>6</v>
      </c>
      <c r="D444" s="3">
        <v>42033</v>
      </c>
      <c r="E444" s="10">
        <v>2015.1</v>
      </c>
      <c r="F444" s="1">
        <v>0</v>
      </c>
      <c r="G444" s="1">
        <v>0</v>
      </c>
      <c r="H444" s="1">
        <v>0</v>
      </c>
      <c r="I444" s="1">
        <f t="shared" si="12"/>
        <v>0</v>
      </c>
      <c r="J444" s="1">
        <f t="shared" si="13"/>
        <v>0</v>
      </c>
      <c r="K444" s="1">
        <v>0</v>
      </c>
      <c r="L444" s="1">
        <v>1</v>
      </c>
      <c r="M444" s="1">
        <v>0</v>
      </c>
      <c r="N444" s="1">
        <v>0</v>
      </c>
      <c r="O444" s="1">
        <v>1</v>
      </c>
      <c r="P444" s="1">
        <v>1</v>
      </c>
    </row>
    <row r="445" spans="1:16" ht="12.7" x14ac:dyDescent="0.4">
      <c r="A445" s="1" t="s">
        <v>10</v>
      </c>
      <c r="B445" s="1" t="s">
        <v>12</v>
      </c>
      <c r="C445" s="1" t="s">
        <v>6</v>
      </c>
      <c r="D445" s="3">
        <v>42034</v>
      </c>
      <c r="E445" s="10">
        <v>2015.1</v>
      </c>
      <c r="F445" s="1">
        <v>0</v>
      </c>
      <c r="G445" s="1">
        <v>0</v>
      </c>
      <c r="H445" s="1">
        <v>1</v>
      </c>
      <c r="I445" s="1">
        <f t="shared" si="12"/>
        <v>1</v>
      </c>
      <c r="J445" s="1">
        <f t="shared" si="13"/>
        <v>1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1</v>
      </c>
    </row>
    <row r="446" spans="1:16" ht="12.7" x14ac:dyDescent="0.4">
      <c r="A446" s="1" t="s">
        <v>7</v>
      </c>
      <c r="B446" s="1" t="s">
        <v>13</v>
      </c>
      <c r="C446" s="1" t="s">
        <v>6</v>
      </c>
      <c r="D446" s="3">
        <v>42034</v>
      </c>
      <c r="E446" s="10">
        <v>2015.1</v>
      </c>
      <c r="F446" s="1">
        <v>0</v>
      </c>
      <c r="G446" s="1">
        <v>0</v>
      </c>
      <c r="H446" s="1">
        <v>0</v>
      </c>
      <c r="I446" s="1">
        <f t="shared" si="12"/>
        <v>0</v>
      </c>
      <c r="J446" s="1">
        <f t="shared" si="13"/>
        <v>0</v>
      </c>
      <c r="K446" s="1">
        <v>2</v>
      </c>
      <c r="L446" s="1">
        <v>0</v>
      </c>
      <c r="M446" s="1">
        <v>0</v>
      </c>
      <c r="N446" s="1">
        <v>0</v>
      </c>
      <c r="O446" s="1">
        <v>2</v>
      </c>
      <c r="P446" s="1">
        <v>2</v>
      </c>
    </row>
    <row r="447" spans="1:16" ht="12.7" x14ac:dyDescent="0.4">
      <c r="A447" s="1" t="s">
        <v>4</v>
      </c>
      <c r="B447" s="1" t="s">
        <v>13</v>
      </c>
      <c r="C447" s="1" t="s">
        <v>6</v>
      </c>
      <c r="D447" s="3">
        <v>42034</v>
      </c>
      <c r="E447" s="10">
        <v>2015.1</v>
      </c>
      <c r="F447" s="1">
        <v>0</v>
      </c>
      <c r="G447" s="1">
        <v>1</v>
      </c>
      <c r="H447" s="1">
        <v>10</v>
      </c>
      <c r="I447" s="1">
        <f t="shared" si="12"/>
        <v>11</v>
      </c>
      <c r="J447" s="1">
        <f t="shared" si="13"/>
        <v>1</v>
      </c>
      <c r="K447" s="1">
        <v>0</v>
      </c>
      <c r="L447" s="1">
        <v>0</v>
      </c>
      <c r="M447" s="1">
        <v>0</v>
      </c>
      <c r="N447" s="1">
        <v>11</v>
      </c>
      <c r="O447" s="1">
        <v>0</v>
      </c>
      <c r="P447" s="1">
        <v>11</v>
      </c>
    </row>
    <row r="448" spans="1:16" ht="12.7" x14ac:dyDescent="0.4">
      <c r="A448" s="1" t="s">
        <v>10</v>
      </c>
      <c r="B448" s="1" t="s">
        <v>12</v>
      </c>
      <c r="C448" s="1" t="s">
        <v>6</v>
      </c>
      <c r="D448" s="3">
        <v>42038</v>
      </c>
      <c r="E448" s="10">
        <v>2015.2</v>
      </c>
      <c r="F448" s="1">
        <v>0</v>
      </c>
      <c r="G448" s="1">
        <v>1</v>
      </c>
      <c r="H448" s="1">
        <v>0</v>
      </c>
      <c r="I448" s="1">
        <f t="shared" si="12"/>
        <v>1</v>
      </c>
      <c r="J448" s="1">
        <f t="shared" si="13"/>
        <v>1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1</v>
      </c>
    </row>
    <row r="449" spans="1:16" ht="12.7" x14ac:dyDescent="0.4">
      <c r="A449" s="1" t="s">
        <v>9</v>
      </c>
      <c r="B449" s="1" t="s">
        <v>13</v>
      </c>
      <c r="C449" s="1" t="s">
        <v>6</v>
      </c>
      <c r="D449" s="3">
        <v>42042</v>
      </c>
      <c r="E449" s="10">
        <v>2015.2</v>
      </c>
      <c r="F449" s="1">
        <v>0</v>
      </c>
      <c r="G449" s="1">
        <v>0</v>
      </c>
      <c r="H449" s="1">
        <v>1</v>
      </c>
      <c r="I449" s="1">
        <f t="shared" si="12"/>
        <v>1</v>
      </c>
      <c r="J449" s="1">
        <f t="shared" si="13"/>
        <v>1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1</v>
      </c>
    </row>
    <row r="450" spans="1:16" ht="12.7" x14ac:dyDescent="0.4">
      <c r="A450" s="1" t="s">
        <v>8</v>
      </c>
      <c r="B450" s="1" t="s">
        <v>13</v>
      </c>
      <c r="C450" s="1" t="s">
        <v>6</v>
      </c>
      <c r="D450" s="3">
        <v>42044</v>
      </c>
      <c r="E450" s="10">
        <v>2015.2</v>
      </c>
      <c r="F450" s="1">
        <v>0</v>
      </c>
      <c r="G450" s="1">
        <v>0</v>
      </c>
      <c r="H450" s="1">
        <v>0</v>
      </c>
      <c r="I450" s="1">
        <f t="shared" ref="I450:I513" si="14">F450+G450+H450</f>
        <v>0</v>
      </c>
      <c r="J450" s="1">
        <f t="shared" ref="J450:J513" si="15">I450/P450</f>
        <v>0</v>
      </c>
      <c r="K450" s="1">
        <v>39</v>
      </c>
      <c r="L450" s="1">
        <v>89</v>
      </c>
      <c r="M450" s="1">
        <v>1</v>
      </c>
      <c r="N450" s="1">
        <v>129</v>
      </c>
      <c r="O450" s="1">
        <v>0</v>
      </c>
      <c r="P450" s="1">
        <v>256</v>
      </c>
    </row>
    <row r="451" spans="1:16" ht="12.7" x14ac:dyDescent="0.4">
      <c r="A451" s="1" t="s">
        <v>10</v>
      </c>
      <c r="B451" s="1" t="s">
        <v>12</v>
      </c>
      <c r="C451" s="1" t="s">
        <v>6</v>
      </c>
      <c r="D451" s="3">
        <v>42048</v>
      </c>
      <c r="E451" s="10">
        <v>2015.2</v>
      </c>
      <c r="F451" s="1">
        <v>0</v>
      </c>
      <c r="G451" s="1">
        <v>0</v>
      </c>
      <c r="H451" s="1">
        <v>1</v>
      </c>
      <c r="I451" s="1">
        <f t="shared" si="14"/>
        <v>1</v>
      </c>
      <c r="J451" s="1">
        <f t="shared" si="15"/>
        <v>1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1</v>
      </c>
    </row>
    <row r="452" spans="1:16" ht="12.7" x14ac:dyDescent="0.4">
      <c r="A452" s="1" t="s">
        <v>4</v>
      </c>
      <c r="B452" s="1" t="s">
        <v>12</v>
      </c>
      <c r="C452" s="1" t="s">
        <v>6</v>
      </c>
      <c r="D452" s="3">
        <v>42052</v>
      </c>
      <c r="E452" s="10">
        <v>2015.2</v>
      </c>
      <c r="F452" s="1">
        <v>0</v>
      </c>
      <c r="G452" s="1">
        <v>0</v>
      </c>
      <c r="H452" s="1">
        <v>1</v>
      </c>
      <c r="I452" s="1">
        <f t="shared" si="14"/>
        <v>1</v>
      </c>
      <c r="J452" s="1">
        <f t="shared" si="15"/>
        <v>1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1</v>
      </c>
    </row>
    <row r="453" spans="1:16" ht="12.7" x14ac:dyDescent="0.4">
      <c r="A453" s="1" t="s">
        <v>9</v>
      </c>
      <c r="B453" s="1" t="s">
        <v>13</v>
      </c>
      <c r="C453" s="1" t="s">
        <v>6</v>
      </c>
      <c r="D453" s="3">
        <v>42052</v>
      </c>
      <c r="E453" s="10">
        <v>2015.2</v>
      </c>
      <c r="F453" s="1">
        <v>0</v>
      </c>
      <c r="G453" s="1">
        <v>0</v>
      </c>
      <c r="H453" s="1">
        <v>1</v>
      </c>
      <c r="I453" s="1">
        <f t="shared" si="14"/>
        <v>1</v>
      </c>
      <c r="J453" s="1">
        <f t="shared" si="15"/>
        <v>1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1</v>
      </c>
    </row>
    <row r="454" spans="1:16" ht="12.7" x14ac:dyDescent="0.4">
      <c r="A454" s="1" t="s">
        <v>9</v>
      </c>
      <c r="B454" s="1" t="s">
        <v>12</v>
      </c>
      <c r="C454" s="1" t="s">
        <v>6</v>
      </c>
      <c r="D454" s="3">
        <v>42060</v>
      </c>
      <c r="E454" s="10">
        <v>2015.2</v>
      </c>
      <c r="F454" s="1">
        <v>0</v>
      </c>
      <c r="G454" s="1">
        <v>0</v>
      </c>
      <c r="H454" s="1">
        <v>1</v>
      </c>
      <c r="I454" s="1">
        <f t="shared" si="14"/>
        <v>1</v>
      </c>
      <c r="J454" s="1">
        <f t="shared" si="15"/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1</v>
      </c>
    </row>
    <row r="455" spans="1:16" ht="12.7" x14ac:dyDescent="0.4">
      <c r="A455" s="1" t="s">
        <v>4</v>
      </c>
      <c r="B455" s="1" t="s">
        <v>12</v>
      </c>
      <c r="C455" s="1" t="s">
        <v>6</v>
      </c>
      <c r="D455" s="3">
        <v>42061</v>
      </c>
      <c r="E455" s="10">
        <v>2015.2</v>
      </c>
      <c r="F455" s="1">
        <v>0</v>
      </c>
      <c r="G455" s="1">
        <v>0</v>
      </c>
      <c r="H455" s="1">
        <v>0</v>
      </c>
      <c r="I455" s="1">
        <f t="shared" si="14"/>
        <v>0</v>
      </c>
      <c r="J455" s="1">
        <f t="shared" si="15"/>
        <v>0</v>
      </c>
      <c r="K455" s="1">
        <v>1</v>
      </c>
      <c r="L455" s="1">
        <v>0</v>
      </c>
      <c r="M455" s="1">
        <v>0</v>
      </c>
      <c r="N455" s="1">
        <v>0</v>
      </c>
      <c r="O455" s="1">
        <v>1</v>
      </c>
      <c r="P455" s="1">
        <v>1</v>
      </c>
    </row>
    <row r="456" spans="1:16" ht="12.7" x14ac:dyDescent="0.4">
      <c r="A456" s="1" t="s">
        <v>9</v>
      </c>
      <c r="B456" s="1" t="s">
        <v>13</v>
      </c>
      <c r="C456" s="1" t="s">
        <v>6</v>
      </c>
      <c r="D456" s="3">
        <v>42061</v>
      </c>
      <c r="E456" s="10">
        <v>2015.2</v>
      </c>
      <c r="F456" s="1">
        <v>0</v>
      </c>
      <c r="G456" s="1">
        <v>0</v>
      </c>
      <c r="H456" s="1">
        <v>1</v>
      </c>
      <c r="I456" s="1">
        <f t="shared" si="14"/>
        <v>1</v>
      </c>
      <c r="J456" s="1">
        <f t="shared" si="15"/>
        <v>1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1</v>
      </c>
    </row>
    <row r="457" spans="1:16" ht="12.7" x14ac:dyDescent="0.4">
      <c r="A457" s="1" t="s">
        <v>9</v>
      </c>
      <c r="B457" s="1" t="s">
        <v>12</v>
      </c>
      <c r="C457" s="1" t="s">
        <v>6</v>
      </c>
      <c r="D457" s="3">
        <v>42074</v>
      </c>
      <c r="E457" s="10">
        <v>2015.3</v>
      </c>
      <c r="F457" s="1">
        <v>0</v>
      </c>
      <c r="G457" s="1">
        <v>0</v>
      </c>
      <c r="H457" s="1">
        <v>1</v>
      </c>
      <c r="I457" s="1">
        <f t="shared" si="14"/>
        <v>1</v>
      </c>
      <c r="J457" s="1">
        <f t="shared" si="15"/>
        <v>1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1</v>
      </c>
    </row>
    <row r="458" spans="1:16" ht="12.7" x14ac:dyDescent="0.4">
      <c r="A458" s="1" t="s">
        <v>7</v>
      </c>
      <c r="B458" s="1" t="s">
        <v>12</v>
      </c>
      <c r="C458" s="1" t="s">
        <v>6</v>
      </c>
      <c r="D458" s="3">
        <v>42075</v>
      </c>
      <c r="E458" s="10">
        <v>2015.3</v>
      </c>
      <c r="F458" s="1">
        <v>0</v>
      </c>
      <c r="G458" s="1">
        <v>0</v>
      </c>
      <c r="H458" s="1">
        <v>1</v>
      </c>
      <c r="I458" s="1">
        <f t="shared" si="14"/>
        <v>1</v>
      </c>
      <c r="J458" s="1">
        <f t="shared" si="15"/>
        <v>1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1</v>
      </c>
    </row>
    <row r="459" spans="1:16" ht="12.7" x14ac:dyDescent="0.4">
      <c r="A459" s="1" t="s">
        <v>10</v>
      </c>
      <c r="B459" s="1" t="s">
        <v>12</v>
      </c>
      <c r="C459" s="1" t="s">
        <v>6</v>
      </c>
      <c r="D459" s="3">
        <v>42076</v>
      </c>
      <c r="E459" s="10">
        <v>2015.3</v>
      </c>
      <c r="F459" s="1">
        <v>0</v>
      </c>
      <c r="G459" s="1">
        <v>1</v>
      </c>
      <c r="H459" s="1">
        <v>0</v>
      </c>
      <c r="I459" s="1">
        <f t="shared" si="14"/>
        <v>1</v>
      </c>
      <c r="J459" s="1">
        <f t="shared" si="15"/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</row>
    <row r="460" spans="1:16" ht="12.7" x14ac:dyDescent="0.4">
      <c r="A460" s="1" t="s">
        <v>7</v>
      </c>
      <c r="B460" s="1" t="s">
        <v>12</v>
      </c>
      <c r="C460" s="1" t="s">
        <v>6</v>
      </c>
      <c r="D460" s="3">
        <v>42079</v>
      </c>
      <c r="E460" s="10">
        <v>2015.3</v>
      </c>
      <c r="F460" s="1">
        <v>0</v>
      </c>
      <c r="G460" s="1">
        <v>0</v>
      </c>
      <c r="H460" s="1">
        <v>1</v>
      </c>
      <c r="I460" s="1">
        <f t="shared" si="14"/>
        <v>1</v>
      </c>
      <c r="J460" s="1">
        <f t="shared" si="15"/>
        <v>1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1</v>
      </c>
    </row>
    <row r="461" spans="1:16" ht="12.7" x14ac:dyDescent="0.4">
      <c r="A461" s="1" t="s">
        <v>7</v>
      </c>
      <c r="B461" s="1" t="s">
        <v>12</v>
      </c>
      <c r="C461" s="1" t="s">
        <v>6</v>
      </c>
      <c r="D461" s="3">
        <v>42081</v>
      </c>
      <c r="E461" s="10">
        <v>2015.3</v>
      </c>
      <c r="F461" s="1">
        <v>0</v>
      </c>
      <c r="G461" s="1">
        <v>0</v>
      </c>
      <c r="H461" s="1">
        <v>1</v>
      </c>
      <c r="I461" s="1">
        <f t="shared" si="14"/>
        <v>1</v>
      </c>
      <c r="J461" s="1">
        <f t="shared" si="15"/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1</v>
      </c>
    </row>
    <row r="462" spans="1:16" ht="12.7" x14ac:dyDescent="0.4">
      <c r="A462" s="1" t="s">
        <v>9</v>
      </c>
      <c r="B462" s="1" t="s">
        <v>12</v>
      </c>
      <c r="C462" s="1" t="s">
        <v>6</v>
      </c>
      <c r="D462" s="3">
        <v>42087</v>
      </c>
      <c r="E462" s="10">
        <v>2015.3</v>
      </c>
      <c r="F462" s="1">
        <v>0</v>
      </c>
      <c r="G462" s="1">
        <v>0</v>
      </c>
      <c r="H462" s="1">
        <v>1</v>
      </c>
      <c r="I462" s="1">
        <f t="shared" si="14"/>
        <v>1</v>
      </c>
      <c r="J462" s="1">
        <f t="shared" si="15"/>
        <v>1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1</v>
      </c>
    </row>
    <row r="463" spans="1:16" ht="12.7" x14ac:dyDescent="0.4">
      <c r="A463" s="1" t="s">
        <v>9</v>
      </c>
      <c r="B463" s="1" t="s">
        <v>12</v>
      </c>
      <c r="C463" s="1" t="s">
        <v>6</v>
      </c>
      <c r="D463" s="3">
        <v>42089</v>
      </c>
      <c r="E463" s="10">
        <v>2015.3</v>
      </c>
      <c r="F463" s="1">
        <v>0</v>
      </c>
      <c r="G463" s="1">
        <v>0</v>
      </c>
      <c r="H463" s="1">
        <v>1</v>
      </c>
      <c r="I463" s="1">
        <f t="shared" si="14"/>
        <v>1</v>
      </c>
      <c r="J463" s="1">
        <f t="shared" si="15"/>
        <v>1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1</v>
      </c>
    </row>
    <row r="464" spans="1:16" ht="12.7" x14ac:dyDescent="0.4">
      <c r="A464" s="1" t="s">
        <v>10</v>
      </c>
      <c r="B464" s="1" t="s">
        <v>12</v>
      </c>
      <c r="C464" s="1" t="s">
        <v>6</v>
      </c>
      <c r="D464" s="3">
        <v>42089</v>
      </c>
      <c r="E464" s="10">
        <v>2015.3</v>
      </c>
      <c r="F464" s="1">
        <v>0</v>
      </c>
      <c r="G464" s="1">
        <v>0</v>
      </c>
      <c r="H464" s="1">
        <v>1</v>
      </c>
      <c r="I464" s="1">
        <f t="shared" si="14"/>
        <v>1</v>
      </c>
      <c r="J464" s="1">
        <f t="shared" si="15"/>
        <v>1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1</v>
      </c>
    </row>
    <row r="465" spans="1:16" ht="12.7" x14ac:dyDescent="0.4">
      <c r="A465" s="1" t="s">
        <v>10</v>
      </c>
      <c r="B465" s="1" t="s">
        <v>12</v>
      </c>
      <c r="C465" s="1" t="s">
        <v>6</v>
      </c>
      <c r="D465" s="3">
        <v>42089</v>
      </c>
      <c r="E465" s="10">
        <v>2015.3</v>
      </c>
      <c r="F465" s="1">
        <v>0</v>
      </c>
      <c r="G465" s="1">
        <v>0</v>
      </c>
      <c r="H465" s="1">
        <v>1</v>
      </c>
      <c r="I465" s="1">
        <f t="shared" si="14"/>
        <v>1</v>
      </c>
      <c r="J465" s="1">
        <f t="shared" si="15"/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</v>
      </c>
    </row>
    <row r="466" spans="1:16" ht="12.7" x14ac:dyDescent="0.4">
      <c r="A466" s="1" t="s">
        <v>10</v>
      </c>
      <c r="B466" s="1" t="s">
        <v>12</v>
      </c>
      <c r="C466" s="1" t="s">
        <v>6</v>
      </c>
      <c r="D466" s="3">
        <v>42094</v>
      </c>
      <c r="E466" s="10">
        <v>2015.3</v>
      </c>
      <c r="F466" s="1">
        <v>0</v>
      </c>
      <c r="G466" s="1">
        <v>0</v>
      </c>
      <c r="H466" s="1">
        <v>1</v>
      </c>
      <c r="I466" s="1">
        <f t="shared" si="14"/>
        <v>1</v>
      </c>
      <c r="J466" s="1">
        <f t="shared" si="15"/>
        <v>1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1</v>
      </c>
    </row>
    <row r="467" spans="1:16" ht="12.7" x14ac:dyDescent="0.4">
      <c r="A467" s="1" t="s">
        <v>7</v>
      </c>
      <c r="B467" s="1" t="s">
        <v>13</v>
      </c>
      <c r="C467" s="1" t="s">
        <v>6</v>
      </c>
      <c r="D467" s="3">
        <v>42095</v>
      </c>
      <c r="E467" s="10">
        <v>2015.4</v>
      </c>
      <c r="F467" s="1">
        <v>0</v>
      </c>
      <c r="G467" s="1">
        <v>0</v>
      </c>
      <c r="H467" s="1">
        <v>0</v>
      </c>
      <c r="I467" s="1">
        <f t="shared" si="14"/>
        <v>0</v>
      </c>
      <c r="J467" s="1">
        <f t="shared" si="15"/>
        <v>0</v>
      </c>
      <c r="K467" s="1">
        <v>1</v>
      </c>
      <c r="L467" s="1">
        <v>0</v>
      </c>
      <c r="M467" s="1">
        <v>0</v>
      </c>
      <c r="N467" s="1">
        <v>0</v>
      </c>
      <c r="O467" s="1">
        <v>1</v>
      </c>
      <c r="P467" s="1">
        <v>1</v>
      </c>
    </row>
    <row r="468" spans="1:16" ht="12.7" x14ac:dyDescent="0.4">
      <c r="A468" s="1" t="s">
        <v>7</v>
      </c>
      <c r="B468" s="1" t="s">
        <v>13</v>
      </c>
      <c r="C468" s="1" t="s">
        <v>6</v>
      </c>
      <c r="D468" s="3">
        <v>42095</v>
      </c>
      <c r="E468" s="10">
        <v>2015.4</v>
      </c>
      <c r="F468" s="1">
        <v>0</v>
      </c>
      <c r="G468" s="1">
        <v>2</v>
      </c>
      <c r="H468" s="1">
        <v>0</v>
      </c>
      <c r="I468" s="1">
        <f t="shared" si="14"/>
        <v>2</v>
      </c>
      <c r="J468" s="1">
        <f t="shared" si="15"/>
        <v>1</v>
      </c>
      <c r="K468" s="1">
        <v>0</v>
      </c>
      <c r="L468" s="1">
        <v>0</v>
      </c>
      <c r="M468" s="1">
        <v>0</v>
      </c>
      <c r="N468" s="1">
        <v>0</v>
      </c>
      <c r="O468" s="1">
        <v>2</v>
      </c>
      <c r="P468" s="1">
        <v>2</v>
      </c>
    </row>
    <row r="469" spans="1:16" ht="12.7" x14ac:dyDescent="0.4">
      <c r="A469" s="1" t="s">
        <v>10</v>
      </c>
      <c r="B469" s="1" t="s">
        <v>12</v>
      </c>
      <c r="C469" s="1" t="s">
        <v>6</v>
      </c>
      <c r="D469" s="3">
        <v>42096</v>
      </c>
      <c r="E469" s="10">
        <v>2015.4</v>
      </c>
      <c r="F469" s="1">
        <v>0</v>
      </c>
      <c r="G469" s="1">
        <v>1</v>
      </c>
      <c r="H469" s="1">
        <v>0</v>
      </c>
      <c r="I469" s="1">
        <f t="shared" si="14"/>
        <v>1</v>
      </c>
      <c r="J469" s="1">
        <f t="shared" si="15"/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1</v>
      </c>
    </row>
    <row r="470" spans="1:16" ht="12.7" x14ac:dyDescent="0.4">
      <c r="A470" s="1" t="s">
        <v>9</v>
      </c>
      <c r="B470" s="1" t="s">
        <v>13</v>
      </c>
      <c r="C470" s="1" t="s">
        <v>6</v>
      </c>
      <c r="D470" s="3">
        <v>42096</v>
      </c>
      <c r="E470" s="10">
        <v>2015.4</v>
      </c>
      <c r="F470" s="1">
        <v>0</v>
      </c>
      <c r="G470" s="1">
        <v>0</v>
      </c>
      <c r="H470" s="1">
        <v>1</v>
      </c>
      <c r="I470" s="1">
        <f t="shared" si="14"/>
        <v>1</v>
      </c>
      <c r="J470" s="1">
        <f t="shared" si="15"/>
        <v>1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1</v>
      </c>
    </row>
    <row r="471" spans="1:16" ht="12.7" x14ac:dyDescent="0.4">
      <c r="A471" s="1" t="s">
        <v>7</v>
      </c>
      <c r="B471" s="1" t="s">
        <v>12</v>
      </c>
      <c r="C471" s="1" t="s">
        <v>6</v>
      </c>
      <c r="D471" s="3">
        <v>42101</v>
      </c>
      <c r="E471" s="10">
        <v>2015.4</v>
      </c>
      <c r="F471" s="1">
        <v>0</v>
      </c>
      <c r="G471" s="1">
        <v>0</v>
      </c>
      <c r="H471" s="1">
        <v>1</v>
      </c>
      <c r="I471" s="1">
        <f t="shared" si="14"/>
        <v>1</v>
      </c>
      <c r="J471" s="1">
        <f t="shared" si="15"/>
        <v>1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</v>
      </c>
    </row>
    <row r="472" spans="1:16" ht="12.7" x14ac:dyDescent="0.4">
      <c r="A472" s="1" t="s">
        <v>4</v>
      </c>
      <c r="B472" s="1" t="s">
        <v>12</v>
      </c>
      <c r="C472" s="1" t="s">
        <v>6</v>
      </c>
      <c r="D472" s="3">
        <v>42102</v>
      </c>
      <c r="E472" s="10">
        <v>2015.4</v>
      </c>
      <c r="F472" s="1">
        <v>0</v>
      </c>
      <c r="G472" s="1">
        <v>0</v>
      </c>
      <c r="H472" s="1">
        <v>1</v>
      </c>
      <c r="I472" s="1">
        <f t="shared" si="14"/>
        <v>1</v>
      </c>
      <c r="J472" s="1">
        <f t="shared" si="15"/>
        <v>1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1</v>
      </c>
    </row>
    <row r="473" spans="1:16" ht="12.7" x14ac:dyDescent="0.4">
      <c r="A473" s="1" t="s">
        <v>9</v>
      </c>
      <c r="B473" s="1" t="s">
        <v>12</v>
      </c>
      <c r="C473" s="1" t="s">
        <v>6</v>
      </c>
      <c r="D473" s="3">
        <v>42103</v>
      </c>
      <c r="E473" s="10">
        <v>2015.4</v>
      </c>
      <c r="F473" s="1">
        <v>0</v>
      </c>
      <c r="G473" s="1">
        <v>0</v>
      </c>
      <c r="H473" s="1">
        <v>1</v>
      </c>
      <c r="I473" s="1">
        <f t="shared" si="14"/>
        <v>1</v>
      </c>
      <c r="J473" s="1">
        <f t="shared" si="15"/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1</v>
      </c>
    </row>
    <row r="474" spans="1:16" ht="12.7" x14ac:dyDescent="0.4">
      <c r="A474" s="1" t="s">
        <v>10</v>
      </c>
      <c r="B474" s="1" t="s">
        <v>12</v>
      </c>
      <c r="C474" s="1" t="s">
        <v>6</v>
      </c>
      <c r="D474" s="3">
        <v>42103</v>
      </c>
      <c r="E474" s="10">
        <v>2015.4</v>
      </c>
      <c r="F474" s="1">
        <v>0</v>
      </c>
      <c r="G474" s="1">
        <v>0</v>
      </c>
      <c r="H474" s="1">
        <v>1</v>
      </c>
      <c r="I474" s="1">
        <f t="shared" si="14"/>
        <v>1</v>
      </c>
      <c r="J474" s="1">
        <f t="shared" si="15"/>
        <v>1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</v>
      </c>
    </row>
    <row r="475" spans="1:16" ht="12.7" x14ac:dyDescent="0.4">
      <c r="A475" s="1" t="s">
        <v>4</v>
      </c>
      <c r="B475" s="1" t="s">
        <v>12</v>
      </c>
      <c r="C475" s="1" t="s">
        <v>6</v>
      </c>
      <c r="D475" s="3">
        <v>42104</v>
      </c>
      <c r="E475" s="10">
        <v>2015.4</v>
      </c>
      <c r="F475" s="1">
        <v>0</v>
      </c>
      <c r="G475" s="1">
        <v>0</v>
      </c>
      <c r="H475" s="1">
        <v>1</v>
      </c>
      <c r="I475" s="1">
        <f t="shared" si="14"/>
        <v>1</v>
      </c>
      <c r="J475" s="1">
        <f t="shared" si="15"/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1</v>
      </c>
    </row>
    <row r="476" spans="1:16" ht="12.7" x14ac:dyDescent="0.4">
      <c r="A476" s="1" t="s">
        <v>9</v>
      </c>
      <c r="B476" s="1" t="s">
        <v>12</v>
      </c>
      <c r="C476" s="1" t="s">
        <v>6</v>
      </c>
      <c r="D476" s="3">
        <v>42104</v>
      </c>
      <c r="E476" s="10">
        <v>2015.4</v>
      </c>
      <c r="F476" s="1">
        <v>0</v>
      </c>
      <c r="G476" s="1">
        <v>0</v>
      </c>
      <c r="H476" s="1">
        <v>1</v>
      </c>
      <c r="I476" s="1">
        <f t="shared" si="14"/>
        <v>1</v>
      </c>
      <c r="J476" s="1">
        <f t="shared" si="15"/>
        <v>1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1</v>
      </c>
    </row>
    <row r="477" spans="1:16" ht="12.7" x14ac:dyDescent="0.4">
      <c r="A477" s="1" t="s">
        <v>9</v>
      </c>
      <c r="B477" s="1" t="s">
        <v>12</v>
      </c>
      <c r="C477" s="1" t="s">
        <v>6</v>
      </c>
      <c r="D477" s="3">
        <v>42104</v>
      </c>
      <c r="E477" s="10">
        <v>2015.4</v>
      </c>
      <c r="F477" s="1">
        <v>0</v>
      </c>
      <c r="G477" s="1">
        <v>0</v>
      </c>
      <c r="H477" s="1">
        <v>1</v>
      </c>
      <c r="I477" s="1">
        <f t="shared" si="14"/>
        <v>1</v>
      </c>
      <c r="J477" s="1">
        <f t="shared" si="15"/>
        <v>1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1</v>
      </c>
    </row>
    <row r="478" spans="1:16" ht="12.7" x14ac:dyDescent="0.4">
      <c r="A478" s="1" t="s">
        <v>4</v>
      </c>
      <c r="B478" s="1" t="s">
        <v>13</v>
      </c>
      <c r="C478" s="1" t="s">
        <v>6</v>
      </c>
      <c r="D478" s="3">
        <v>42107</v>
      </c>
      <c r="E478" s="10">
        <v>2015.4</v>
      </c>
      <c r="F478" s="1">
        <v>0</v>
      </c>
      <c r="G478" s="1">
        <v>0</v>
      </c>
      <c r="H478" s="1">
        <v>23</v>
      </c>
      <c r="I478" s="1">
        <f t="shared" si="14"/>
        <v>23</v>
      </c>
      <c r="J478" s="1">
        <f t="shared" si="15"/>
        <v>0.95833333333333337</v>
      </c>
      <c r="K478" s="1">
        <v>0</v>
      </c>
      <c r="L478" s="1">
        <v>0</v>
      </c>
      <c r="M478" s="1">
        <v>1</v>
      </c>
      <c r="N478" s="1">
        <v>24</v>
      </c>
      <c r="O478" s="1">
        <v>0</v>
      </c>
      <c r="P478" s="1">
        <v>24</v>
      </c>
    </row>
    <row r="479" spans="1:16" ht="12.7" x14ac:dyDescent="0.4">
      <c r="A479" s="1" t="s">
        <v>4</v>
      </c>
      <c r="B479" s="1" t="s">
        <v>13</v>
      </c>
      <c r="C479" s="1" t="s">
        <v>6</v>
      </c>
      <c r="D479" s="3">
        <v>42107</v>
      </c>
      <c r="E479" s="10">
        <v>2015.4</v>
      </c>
      <c r="F479" s="1">
        <v>0</v>
      </c>
      <c r="G479" s="1">
        <v>0</v>
      </c>
      <c r="H479" s="1">
        <v>25</v>
      </c>
      <c r="I479" s="1">
        <f t="shared" si="14"/>
        <v>25</v>
      </c>
      <c r="J479" s="1">
        <f t="shared" si="15"/>
        <v>1</v>
      </c>
      <c r="K479" s="1">
        <v>0</v>
      </c>
      <c r="L479" s="1">
        <v>0</v>
      </c>
      <c r="M479" s="1">
        <v>0</v>
      </c>
      <c r="N479" s="1">
        <v>25</v>
      </c>
      <c r="O479" s="1">
        <v>0</v>
      </c>
      <c r="P479" s="1">
        <v>25</v>
      </c>
    </row>
    <row r="480" spans="1:16" ht="12.7" x14ac:dyDescent="0.4">
      <c r="A480" s="1" t="s">
        <v>4</v>
      </c>
      <c r="B480" s="1" t="s">
        <v>13</v>
      </c>
      <c r="C480" s="1" t="s">
        <v>6</v>
      </c>
      <c r="D480" s="3">
        <v>42107</v>
      </c>
      <c r="E480" s="10">
        <v>2015.4</v>
      </c>
      <c r="F480" s="1">
        <v>0</v>
      </c>
      <c r="G480" s="1">
        <v>0</v>
      </c>
      <c r="H480" s="1">
        <v>25</v>
      </c>
      <c r="I480" s="1">
        <f t="shared" si="14"/>
        <v>25</v>
      </c>
      <c r="J480" s="1">
        <f t="shared" si="15"/>
        <v>1</v>
      </c>
      <c r="K480" s="1">
        <v>0</v>
      </c>
      <c r="L480" s="1">
        <v>0</v>
      </c>
      <c r="M480" s="1">
        <v>0</v>
      </c>
      <c r="N480" s="1">
        <v>25</v>
      </c>
      <c r="O480" s="1">
        <v>0</v>
      </c>
      <c r="P480" s="1">
        <v>25</v>
      </c>
    </row>
    <row r="481" spans="1:16" ht="12.7" x14ac:dyDescent="0.4">
      <c r="A481" s="1" t="s">
        <v>4</v>
      </c>
      <c r="B481" s="1" t="s">
        <v>13</v>
      </c>
      <c r="C481" s="1" t="s">
        <v>6</v>
      </c>
      <c r="D481" s="3">
        <v>42107</v>
      </c>
      <c r="E481" s="10">
        <v>2015.4</v>
      </c>
      <c r="F481" s="1">
        <v>0</v>
      </c>
      <c r="G481" s="1">
        <v>0</v>
      </c>
      <c r="H481" s="1">
        <v>42</v>
      </c>
      <c r="I481" s="1">
        <f t="shared" si="14"/>
        <v>42</v>
      </c>
      <c r="J481" s="1">
        <f t="shared" si="15"/>
        <v>0.97674418604651159</v>
      </c>
      <c r="K481" s="1">
        <v>0</v>
      </c>
      <c r="L481" s="1">
        <v>0</v>
      </c>
      <c r="M481" s="1">
        <v>1</v>
      </c>
      <c r="N481" s="1">
        <v>43</v>
      </c>
      <c r="O481" s="1">
        <v>0</v>
      </c>
      <c r="P481" s="1">
        <v>43</v>
      </c>
    </row>
    <row r="482" spans="1:16" ht="12.7" x14ac:dyDescent="0.4">
      <c r="A482" s="1" t="s">
        <v>4</v>
      </c>
      <c r="B482" s="1" t="s">
        <v>13</v>
      </c>
      <c r="C482" s="1" t="s">
        <v>6</v>
      </c>
      <c r="D482" s="3">
        <v>42107</v>
      </c>
      <c r="E482" s="10">
        <v>2015.4</v>
      </c>
      <c r="F482" s="1">
        <v>0</v>
      </c>
      <c r="G482" s="1">
        <v>0</v>
      </c>
      <c r="H482" s="1">
        <v>62</v>
      </c>
      <c r="I482" s="1">
        <f t="shared" si="14"/>
        <v>62</v>
      </c>
      <c r="J482" s="1">
        <f t="shared" si="15"/>
        <v>0.98412698412698407</v>
      </c>
      <c r="K482" s="1">
        <v>0</v>
      </c>
      <c r="L482" s="1">
        <v>0</v>
      </c>
      <c r="M482" s="1">
        <v>1</v>
      </c>
      <c r="N482" s="1">
        <v>63</v>
      </c>
      <c r="O482" s="1">
        <v>0</v>
      </c>
      <c r="P482" s="1">
        <v>63</v>
      </c>
    </row>
    <row r="483" spans="1:16" ht="12.7" x14ac:dyDescent="0.4">
      <c r="A483" s="1" t="s">
        <v>4</v>
      </c>
      <c r="B483" s="1" t="s">
        <v>12</v>
      </c>
      <c r="C483" s="1" t="s">
        <v>6</v>
      </c>
      <c r="D483" s="3">
        <v>42109</v>
      </c>
      <c r="E483" s="10">
        <v>2015.4</v>
      </c>
      <c r="F483" s="1">
        <v>0</v>
      </c>
      <c r="G483" s="1">
        <v>0</v>
      </c>
      <c r="H483" s="1">
        <v>1</v>
      </c>
      <c r="I483" s="1">
        <f t="shared" si="14"/>
        <v>1</v>
      </c>
      <c r="J483" s="1">
        <f t="shared" si="15"/>
        <v>1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1</v>
      </c>
    </row>
    <row r="484" spans="1:16" ht="12.7" x14ac:dyDescent="0.4">
      <c r="A484" s="1" t="s">
        <v>4</v>
      </c>
      <c r="B484" s="1" t="s">
        <v>12</v>
      </c>
      <c r="C484" s="1" t="s">
        <v>6</v>
      </c>
      <c r="D484" s="3">
        <v>42110</v>
      </c>
      <c r="E484" s="10">
        <v>2015.4</v>
      </c>
      <c r="F484" s="1">
        <v>0</v>
      </c>
      <c r="G484" s="1">
        <v>0</v>
      </c>
      <c r="H484" s="1">
        <v>1</v>
      </c>
      <c r="I484" s="1">
        <f t="shared" si="14"/>
        <v>1</v>
      </c>
      <c r="J484" s="1">
        <f t="shared" si="15"/>
        <v>1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1</v>
      </c>
    </row>
    <row r="485" spans="1:16" ht="12.7" x14ac:dyDescent="0.4">
      <c r="A485" s="1" t="s">
        <v>9</v>
      </c>
      <c r="B485" s="1" t="s">
        <v>12</v>
      </c>
      <c r="C485" s="1" t="s">
        <v>6</v>
      </c>
      <c r="D485" s="3">
        <v>42115</v>
      </c>
      <c r="E485" s="10">
        <v>2015.4</v>
      </c>
      <c r="F485" s="1">
        <v>0</v>
      </c>
      <c r="G485" s="1">
        <v>0</v>
      </c>
      <c r="H485" s="1">
        <v>1</v>
      </c>
      <c r="I485" s="1">
        <f t="shared" si="14"/>
        <v>1</v>
      </c>
      <c r="J485" s="1">
        <f t="shared" si="15"/>
        <v>1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1</v>
      </c>
    </row>
    <row r="486" spans="1:16" ht="12.7" x14ac:dyDescent="0.4">
      <c r="A486" s="1" t="s">
        <v>9</v>
      </c>
      <c r="B486" s="1" t="s">
        <v>12</v>
      </c>
      <c r="C486" s="1" t="s">
        <v>6</v>
      </c>
      <c r="D486" s="3">
        <v>42117</v>
      </c>
      <c r="E486" s="10">
        <v>2015.4</v>
      </c>
      <c r="F486" s="1">
        <v>0</v>
      </c>
      <c r="G486" s="1">
        <v>0</v>
      </c>
      <c r="H486" s="1">
        <v>1</v>
      </c>
      <c r="I486" s="1">
        <f t="shared" si="14"/>
        <v>1</v>
      </c>
      <c r="J486" s="1">
        <f t="shared" si="15"/>
        <v>1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1</v>
      </c>
    </row>
    <row r="487" spans="1:16" ht="12.7" x14ac:dyDescent="0.4">
      <c r="A487" s="1" t="s">
        <v>7</v>
      </c>
      <c r="B487" s="1" t="s">
        <v>13</v>
      </c>
      <c r="C487" s="1" t="s">
        <v>6</v>
      </c>
      <c r="D487" s="3">
        <v>42117</v>
      </c>
      <c r="E487" s="10">
        <v>2015.4</v>
      </c>
      <c r="F487" s="1">
        <v>0</v>
      </c>
      <c r="G487" s="1">
        <v>25</v>
      </c>
      <c r="H487" s="1">
        <v>0</v>
      </c>
      <c r="I487" s="1">
        <f t="shared" si="14"/>
        <v>25</v>
      </c>
      <c r="J487" s="1">
        <f t="shared" si="15"/>
        <v>1</v>
      </c>
      <c r="K487" s="1">
        <v>0</v>
      </c>
      <c r="L487" s="1">
        <v>0</v>
      </c>
      <c r="M487" s="1">
        <v>0</v>
      </c>
      <c r="N487" s="1">
        <v>25</v>
      </c>
      <c r="O487" s="1">
        <v>0</v>
      </c>
      <c r="P487" s="1">
        <v>25</v>
      </c>
    </row>
    <row r="488" spans="1:16" ht="12.7" x14ac:dyDescent="0.4">
      <c r="A488" s="1" t="s">
        <v>4</v>
      </c>
      <c r="B488" s="1" t="s">
        <v>13</v>
      </c>
      <c r="C488" s="1" t="s">
        <v>6</v>
      </c>
      <c r="D488" s="3">
        <v>42124</v>
      </c>
      <c r="E488" s="10">
        <v>2015.4</v>
      </c>
      <c r="F488" s="1">
        <v>0</v>
      </c>
      <c r="G488" s="1">
        <v>0</v>
      </c>
      <c r="H488" s="1">
        <v>38</v>
      </c>
      <c r="I488" s="1">
        <f t="shared" si="14"/>
        <v>38</v>
      </c>
      <c r="J488" s="1">
        <f t="shared" si="15"/>
        <v>0.97435897435897434</v>
      </c>
      <c r="K488" s="1">
        <v>0</v>
      </c>
      <c r="L488" s="1">
        <v>0</v>
      </c>
      <c r="M488" s="1">
        <v>1</v>
      </c>
      <c r="N488" s="1">
        <v>39</v>
      </c>
      <c r="O488" s="1">
        <v>0</v>
      </c>
      <c r="P488" s="1">
        <v>39</v>
      </c>
    </row>
    <row r="489" spans="1:16" ht="12.7" x14ac:dyDescent="0.4">
      <c r="A489" s="1" t="s">
        <v>4</v>
      </c>
      <c r="B489" s="1" t="s">
        <v>13</v>
      </c>
      <c r="C489" s="1" t="s">
        <v>6</v>
      </c>
      <c r="D489" s="3">
        <v>42125</v>
      </c>
      <c r="E489" s="10">
        <v>2015.5</v>
      </c>
      <c r="F489" s="1">
        <v>0</v>
      </c>
      <c r="G489" s="1">
        <v>0</v>
      </c>
      <c r="H489" s="1">
        <v>2</v>
      </c>
      <c r="I489" s="1">
        <f t="shared" si="14"/>
        <v>2</v>
      </c>
      <c r="J489" s="1">
        <f t="shared" si="15"/>
        <v>1</v>
      </c>
      <c r="K489" s="1">
        <v>0</v>
      </c>
      <c r="L489" s="1">
        <v>0</v>
      </c>
      <c r="M489" s="1">
        <v>0</v>
      </c>
      <c r="N489" s="1">
        <v>0</v>
      </c>
      <c r="O489" s="1">
        <v>2</v>
      </c>
      <c r="P489" s="1">
        <v>2</v>
      </c>
    </row>
    <row r="490" spans="1:16" ht="12.7" x14ac:dyDescent="0.4">
      <c r="A490" s="1" t="s">
        <v>9</v>
      </c>
      <c r="B490" s="1" t="s">
        <v>13</v>
      </c>
      <c r="C490" s="1" t="s">
        <v>6</v>
      </c>
      <c r="D490" s="3">
        <v>42128</v>
      </c>
      <c r="E490" s="10">
        <v>2015.5</v>
      </c>
      <c r="F490" s="1">
        <v>0</v>
      </c>
      <c r="G490" s="1">
        <v>0</v>
      </c>
      <c r="H490" s="1">
        <v>1</v>
      </c>
      <c r="I490" s="1">
        <f t="shared" si="14"/>
        <v>1</v>
      </c>
      <c r="J490" s="1">
        <f t="shared" si="15"/>
        <v>1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1</v>
      </c>
    </row>
    <row r="491" spans="1:16" ht="12.7" x14ac:dyDescent="0.4">
      <c r="A491" s="1" t="s">
        <v>10</v>
      </c>
      <c r="B491" s="1" t="s">
        <v>12</v>
      </c>
      <c r="C491" s="1" t="s">
        <v>6</v>
      </c>
      <c r="D491" s="3">
        <v>42130</v>
      </c>
      <c r="E491" s="10">
        <v>2015.5</v>
      </c>
      <c r="F491" s="1">
        <v>0</v>
      </c>
      <c r="G491" s="1">
        <v>0</v>
      </c>
      <c r="H491" s="1">
        <v>1</v>
      </c>
      <c r="I491" s="1">
        <f t="shared" si="14"/>
        <v>1</v>
      </c>
      <c r="J491" s="1">
        <f t="shared" si="15"/>
        <v>1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1</v>
      </c>
    </row>
    <row r="492" spans="1:16" ht="12.7" x14ac:dyDescent="0.4">
      <c r="A492" s="1" t="s">
        <v>10</v>
      </c>
      <c r="B492" s="1" t="s">
        <v>12</v>
      </c>
      <c r="C492" s="1" t="s">
        <v>6</v>
      </c>
      <c r="D492" s="3">
        <v>42130</v>
      </c>
      <c r="E492" s="10">
        <v>2015.5</v>
      </c>
      <c r="F492" s="1">
        <v>0</v>
      </c>
      <c r="G492" s="1">
        <v>0</v>
      </c>
      <c r="H492" s="1">
        <v>1</v>
      </c>
      <c r="I492" s="1">
        <f t="shared" si="14"/>
        <v>1</v>
      </c>
      <c r="J492" s="1">
        <f t="shared" si="15"/>
        <v>1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1</v>
      </c>
    </row>
    <row r="493" spans="1:16" ht="12.7" x14ac:dyDescent="0.4">
      <c r="A493" s="1" t="s">
        <v>10</v>
      </c>
      <c r="B493" s="1" t="s">
        <v>12</v>
      </c>
      <c r="C493" s="1" t="s">
        <v>6</v>
      </c>
      <c r="D493" s="3">
        <v>42132</v>
      </c>
      <c r="E493" s="10">
        <v>2015.5</v>
      </c>
      <c r="F493" s="1">
        <v>0</v>
      </c>
      <c r="G493" s="1">
        <v>0</v>
      </c>
      <c r="H493" s="1">
        <v>1</v>
      </c>
      <c r="I493" s="1">
        <f t="shared" si="14"/>
        <v>1</v>
      </c>
      <c r="J493" s="1">
        <f t="shared" si="15"/>
        <v>1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1</v>
      </c>
    </row>
    <row r="494" spans="1:16" ht="12.7" x14ac:dyDescent="0.4">
      <c r="A494" s="1" t="s">
        <v>7</v>
      </c>
      <c r="B494" s="1" t="s">
        <v>13</v>
      </c>
      <c r="C494" s="1" t="s">
        <v>6</v>
      </c>
      <c r="D494" s="3">
        <v>42132</v>
      </c>
      <c r="E494" s="10">
        <v>2015.5</v>
      </c>
      <c r="F494" s="1">
        <v>0</v>
      </c>
      <c r="G494" s="1">
        <v>0</v>
      </c>
      <c r="H494" s="1">
        <v>0</v>
      </c>
      <c r="I494" s="1">
        <f t="shared" si="14"/>
        <v>0</v>
      </c>
      <c r="J494" s="1">
        <f t="shared" si="15"/>
        <v>0</v>
      </c>
      <c r="K494" s="1">
        <v>2</v>
      </c>
      <c r="L494" s="1">
        <v>0</v>
      </c>
      <c r="M494" s="1">
        <v>0</v>
      </c>
      <c r="N494" s="1">
        <v>0</v>
      </c>
      <c r="O494" s="1">
        <v>2</v>
      </c>
      <c r="P494" s="1">
        <v>2</v>
      </c>
    </row>
    <row r="495" spans="1:16" ht="12.7" x14ac:dyDescent="0.4">
      <c r="A495" s="1" t="s">
        <v>9</v>
      </c>
      <c r="B495" s="1" t="s">
        <v>12</v>
      </c>
      <c r="C495" s="1" t="s">
        <v>6</v>
      </c>
      <c r="D495" s="3">
        <v>42136</v>
      </c>
      <c r="E495" s="10">
        <v>2015.5</v>
      </c>
      <c r="F495" s="1">
        <v>0</v>
      </c>
      <c r="G495" s="1">
        <v>0</v>
      </c>
      <c r="H495" s="1">
        <v>1</v>
      </c>
      <c r="I495" s="1">
        <f t="shared" si="14"/>
        <v>1</v>
      </c>
      <c r="J495" s="1">
        <f t="shared" si="15"/>
        <v>1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1</v>
      </c>
    </row>
    <row r="496" spans="1:16" ht="12.7" x14ac:dyDescent="0.4">
      <c r="A496" s="1" t="s">
        <v>10</v>
      </c>
      <c r="B496" s="1" t="s">
        <v>12</v>
      </c>
      <c r="C496" s="1" t="s">
        <v>6</v>
      </c>
      <c r="D496" s="3">
        <v>42138</v>
      </c>
      <c r="E496" s="10">
        <v>2015.5</v>
      </c>
      <c r="F496" s="1">
        <v>0</v>
      </c>
      <c r="G496" s="1">
        <v>0</v>
      </c>
      <c r="H496" s="1">
        <v>1</v>
      </c>
      <c r="I496" s="1">
        <f t="shared" si="14"/>
        <v>1</v>
      </c>
      <c r="J496" s="1">
        <f t="shared" si="15"/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</v>
      </c>
    </row>
    <row r="497" spans="1:16" ht="12.7" x14ac:dyDescent="0.4">
      <c r="A497" s="1" t="s">
        <v>7</v>
      </c>
      <c r="B497" s="1" t="s">
        <v>13</v>
      </c>
      <c r="C497" s="1" t="s">
        <v>6</v>
      </c>
      <c r="D497" s="3">
        <v>42138</v>
      </c>
      <c r="E497" s="10">
        <v>2015.5</v>
      </c>
      <c r="F497" s="1">
        <v>0</v>
      </c>
      <c r="G497" s="1">
        <v>0</v>
      </c>
      <c r="H497" s="1">
        <v>2</v>
      </c>
      <c r="I497" s="1">
        <f t="shared" si="14"/>
        <v>2</v>
      </c>
      <c r="J497" s="1">
        <f t="shared" si="15"/>
        <v>1</v>
      </c>
      <c r="K497" s="1">
        <v>0</v>
      </c>
      <c r="L497" s="1">
        <v>0</v>
      </c>
      <c r="M497" s="1">
        <v>0</v>
      </c>
      <c r="N497" s="1">
        <v>0</v>
      </c>
      <c r="O497" s="1">
        <v>2</v>
      </c>
      <c r="P497" s="1">
        <v>2</v>
      </c>
    </row>
    <row r="498" spans="1:16" ht="12.7" x14ac:dyDescent="0.4">
      <c r="A498" s="1" t="s">
        <v>7</v>
      </c>
      <c r="B498" s="1" t="s">
        <v>12</v>
      </c>
      <c r="C498" s="1" t="s">
        <v>6</v>
      </c>
      <c r="D498" s="3">
        <v>42139</v>
      </c>
      <c r="E498" s="10">
        <v>2015.5</v>
      </c>
      <c r="F498" s="1">
        <v>0</v>
      </c>
      <c r="G498" s="1">
        <v>0</v>
      </c>
      <c r="H498" s="1">
        <v>1</v>
      </c>
      <c r="I498" s="1">
        <f t="shared" si="14"/>
        <v>1</v>
      </c>
      <c r="J498" s="1">
        <f t="shared" si="15"/>
        <v>1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</v>
      </c>
    </row>
    <row r="499" spans="1:16" ht="12.7" x14ac:dyDescent="0.4">
      <c r="A499" s="1" t="s">
        <v>7</v>
      </c>
      <c r="B499" s="1" t="s">
        <v>13</v>
      </c>
      <c r="C499" s="1" t="s">
        <v>6</v>
      </c>
      <c r="D499" s="3">
        <v>42143</v>
      </c>
      <c r="E499" s="10">
        <v>2015.5</v>
      </c>
      <c r="F499" s="1">
        <v>2</v>
      </c>
      <c r="G499" s="1">
        <v>0</v>
      </c>
      <c r="H499" s="1">
        <v>0</v>
      </c>
      <c r="I499" s="1">
        <f t="shared" si="14"/>
        <v>2</v>
      </c>
      <c r="J499" s="1">
        <f t="shared" si="15"/>
        <v>1</v>
      </c>
      <c r="K499" s="1">
        <v>0</v>
      </c>
      <c r="L499" s="1">
        <v>0</v>
      </c>
      <c r="M499" s="1">
        <v>0</v>
      </c>
      <c r="N499" s="1">
        <v>0</v>
      </c>
      <c r="O499" s="1">
        <v>2</v>
      </c>
      <c r="P499" s="1">
        <v>2</v>
      </c>
    </row>
    <row r="500" spans="1:16" ht="12.7" x14ac:dyDescent="0.4">
      <c r="A500" s="1" t="s">
        <v>10</v>
      </c>
      <c r="B500" s="1" t="s">
        <v>12</v>
      </c>
      <c r="C500" s="1" t="s">
        <v>6</v>
      </c>
      <c r="D500" s="3">
        <v>42144</v>
      </c>
      <c r="E500" s="10">
        <v>2015.5</v>
      </c>
      <c r="F500" s="1">
        <v>0</v>
      </c>
      <c r="G500" s="1">
        <v>1</v>
      </c>
      <c r="H500" s="1">
        <v>0</v>
      </c>
      <c r="I500" s="1">
        <f t="shared" si="14"/>
        <v>1</v>
      </c>
      <c r="J500" s="1">
        <f t="shared" si="15"/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1</v>
      </c>
    </row>
    <row r="501" spans="1:16" ht="12.7" x14ac:dyDescent="0.4">
      <c r="A501" s="1" t="s">
        <v>4</v>
      </c>
      <c r="B501" s="1" t="s">
        <v>12</v>
      </c>
      <c r="C501" s="1" t="s">
        <v>6</v>
      </c>
      <c r="D501" s="3">
        <v>42145</v>
      </c>
      <c r="E501" s="10">
        <v>2015.5</v>
      </c>
      <c r="F501" s="1">
        <v>0</v>
      </c>
      <c r="G501" s="1">
        <v>0</v>
      </c>
      <c r="H501" s="1">
        <v>1</v>
      </c>
      <c r="I501" s="1">
        <f t="shared" si="14"/>
        <v>1</v>
      </c>
      <c r="J501" s="1">
        <f t="shared" si="15"/>
        <v>1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1</v>
      </c>
    </row>
    <row r="502" spans="1:16" ht="12.7" x14ac:dyDescent="0.4">
      <c r="A502" s="1" t="s">
        <v>10</v>
      </c>
      <c r="B502" s="1" t="s">
        <v>12</v>
      </c>
      <c r="C502" s="1" t="s">
        <v>6</v>
      </c>
      <c r="D502" s="3">
        <v>42145</v>
      </c>
      <c r="E502" s="10">
        <v>2015.5</v>
      </c>
      <c r="F502" s="1">
        <v>0</v>
      </c>
      <c r="G502" s="1">
        <v>0</v>
      </c>
      <c r="H502" s="1">
        <v>1</v>
      </c>
      <c r="I502" s="1">
        <f t="shared" si="14"/>
        <v>1</v>
      </c>
      <c r="J502" s="1">
        <f t="shared" si="15"/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1</v>
      </c>
    </row>
    <row r="503" spans="1:16" ht="12.7" x14ac:dyDescent="0.4">
      <c r="A503" s="1" t="s">
        <v>9</v>
      </c>
      <c r="B503" s="1" t="s">
        <v>13</v>
      </c>
      <c r="C503" s="1" t="s">
        <v>6</v>
      </c>
      <c r="D503" s="3">
        <v>42145</v>
      </c>
      <c r="E503" s="10">
        <v>2015.5</v>
      </c>
      <c r="F503" s="1">
        <v>0</v>
      </c>
      <c r="G503" s="1">
        <v>0</v>
      </c>
      <c r="H503" s="1">
        <v>1</v>
      </c>
      <c r="I503" s="1">
        <f t="shared" si="14"/>
        <v>1</v>
      </c>
      <c r="J503" s="1">
        <f t="shared" si="15"/>
        <v>1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1</v>
      </c>
    </row>
    <row r="504" spans="1:16" ht="12.7" x14ac:dyDescent="0.4">
      <c r="A504" s="1" t="s">
        <v>7</v>
      </c>
      <c r="B504" s="1" t="s">
        <v>13</v>
      </c>
      <c r="C504" s="1" t="s">
        <v>6</v>
      </c>
      <c r="D504" s="3">
        <v>42149</v>
      </c>
      <c r="E504" s="10">
        <v>2015.5</v>
      </c>
      <c r="F504" s="1">
        <v>0</v>
      </c>
      <c r="G504" s="1">
        <v>0</v>
      </c>
      <c r="H504" s="1">
        <v>26</v>
      </c>
      <c r="I504" s="1">
        <f t="shared" si="14"/>
        <v>26</v>
      </c>
      <c r="J504" s="1">
        <f t="shared" si="15"/>
        <v>0.74285714285714288</v>
      </c>
      <c r="K504" s="1">
        <v>9</v>
      </c>
      <c r="L504" s="1">
        <v>0</v>
      </c>
      <c r="M504" s="1">
        <v>0</v>
      </c>
      <c r="N504" s="1">
        <v>35</v>
      </c>
      <c r="O504" s="1">
        <v>0</v>
      </c>
      <c r="P504" s="1">
        <v>35</v>
      </c>
    </row>
    <row r="505" spans="1:16" ht="12.7" x14ac:dyDescent="0.4">
      <c r="A505" s="1" t="s">
        <v>4</v>
      </c>
      <c r="B505" s="1" t="s">
        <v>13</v>
      </c>
      <c r="C505" s="1" t="s">
        <v>6</v>
      </c>
      <c r="D505" s="3">
        <v>42151</v>
      </c>
      <c r="E505" s="10">
        <v>2015.5</v>
      </c>
      <c r="F505" s="1">
        <v>0</v>
      </c>
      <c r="G505" s="1">
        <v>0</v>
      </c>
      <c r="H505" s="1">
        <v>8</v>
      </c>
      <c r="I505" s="1">
        <f t="shared" si="14"/>
        <v>8</v>
      </c>
      <c r="J505" s="1">
        <f t="shared" si="15"/>
        <v>0.88888888888888884</v>
      </c>
      <c r="K505" s="1">
        <v>0</v>
      </c>
      <c r="L505" s="1">
        <v>0</v>
      </c>
      <c r="M505" s="1">
        <v>1</v>
      </c>
      <c r="N505" s="1">
        <v>9</v>
      </c>
      <c r="O505" s="1">
        <v>0</v>
      </c>
      <c r="P505" s="1">
        <v>9</v>
      </c>
    </row>
    <row r="506" spans="1:16" ht="12.7" x14ac:dyDescent="0.4">
      <c r="A506" s="1" t="s">
        <v>9</v>
      </c>
      <c r="B506" s="1" t="s">
        <v>12</v>
      </c>
      <c r="C506" s="1" t="s">
        <v>6</v>
      </c>
      <c r="D506" s="3">
        <v>42153</v>
      </c>
      <c r="E506" s="10">
        <v>2015.5</v>
      </c>
      <c r="F506" s="1">
        <v>0</v>
      </c>
      <c r="G506" s="1">
        <v>0</v>
      </c>
      <c r="H506" s="1">
        <v>1</v>
      </c>
      <c r="I506" s="1">
        <f t="shared" si="14"/>
        <v>1</v>
      </c>
      <c r="J506" s="1">
        <f t="shared" si="15"/>
        <v>1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1</v>
      </c>
    </row>
    <row r="507" spans="1:16" ht="12.7" x14ac:dyDescent="0.4">
      <c r="A507" s="1" t="s">
        <v>10</v>
      </c>
      <c r="B507" s="1" t="s">
        <v>12</v>
      </c>
      <c r="C507" s="1" t="s">
        <v>6</v>
      </c>
      <c r="D507" s="3">
        <v>42158</v>
      </c>
      <c r="E507" s="10">
        <v>2015.6</v>
      </c>
      <c r="F507" s="1">
        <v>0</v>
      </c>
      <c r="G507" s="1">
        <v>0</v>
      </c>
      <c r="H507" s="1">
        <v>1</v>
      </c>
      <c r="I507" s="1">
        <f t="shared" si="14"/>
        <v>1</v>
      </c>
      <c r="J507" s="1">
        <f t="shared" si="15"/>
        <v>1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1</v>
      </c>
    </row>
    <row r="508" spans="1:16" ht="12.7" x14ac:dyDescent="0.4">
      <c r="A508" s="1" t="s">
        <v>4</v>
      </c>
      <c r="B508" s="1" t="s">
        <v>13</v>
      </c>
      <c r="C508" s="1" t="s">
        <v>6</v>
      </c>
      <c r="D508" s="3">
        <v>42160</v>
      </c>
      <c r="E508" s="10">
        <v>2015.6</v>
      </c>
      <c r="F508" s="1">
        <v>0</v>
      </c>
      <c r="G508" s="1">
        <v>3</v>
      </c>
      <c r="H508" s="1">
        <v>4</v>
      </c>
      <c r="I508" s="1">
        <f t="shared" si="14"/>
        <v>7</v>
      </c>
      <c r="J508" s="1">
        <f t="shared" si="15"/>
        <v>0.63636363636363635</v>
      </c>
      <c r="K508" s="1">
        <v>0</v>
      </c>
      <c r="L508" s="1">
        <v>4</v>
      </c>
      <c r="M508" s="1">
        <v>0</v>
      </c>
      <c r="N508" s="1">
        <v>11</v>
      </c>
      <c r="O508" s="1">
        <v>0</v>
      </c>
      <c r="P508" s="1">
        <v>11</v>
      </c>
    </row>
    <row r="509" spans="1:16" ht="12.7" x14ac:dyDescent="0.4">
      <c r="A509" s="1" t="s">
        <v>4</v>
      </c>
      <c r="B509" s="1" t="s">
        <v>13</v>
      </c>
      <c r="C509" s="1" t="s">
        <v>6</v>
      </c>
      <c r="D509" s="3">
        <v>42160</v>
      </c>
      <c r="E509" s="10">
        <v>2015.6</v>
      </c>
      <c r="F509" s="1">
        <v>0</v>
      </c>
      <c r="G509" s="1">
        <v>5</v>
      </c>
      <c r="H509" s="1">
        <v>8</v>
      </c>
      <c r="I509" s="1">
        <f t="shared" si="14"/>
        <v>13</v>
      </c>
      <c r="J509" s="1">
        <f t="shared" si="15"/>
        <v>0.65</v>
      </c>
      <c r="K509" s="1">
        <v>0</v>
      </c>
      <c r="L509" s="1">
        <v>7</v>
      </c>
      <c r="M509" s="1">
        <v>0</v>
      </c>
      <c r="N509" s="1">
        <v>20</v>
      </c>
      <c r="O509" s="1">
        <v>0</v>
      </c>
      <c r="P509" s="1">
        <v>20</v>
      </c>
    </row>
    <row r="510" spans="1:16" ht="12.7" x14ac:dyDescent="0.4">
      <c r="A510" s="1" t="s">
        <v>4</v>
      </c>
      <c r="B510" s="1" t="s">
        <v>13</v>
      </c>
      <c r="C510" s="1" t="s">
        <v>6</v>
      </c>
      <c r="D510" s="3">
        <v>42160</v>
      </c>
      <c r="E510" s="10">
        <v>2015.6</v>
      </c>
      <c r="F510" s="1">
        <v>0</v>
      </c>
      <c r="G510" s="1">
        <v>6</v>
      </c>
      <c r="H510" s="1">
        <v>33</v>
      </c>
      <c r="I510" s="1">
        <f t="shared" si="14"/>
        <v>39</v>
      </c>
      <c r="J510" s="1">
        <f t="shared" si="15"/>
        <v>0.8125</v>
      </c>
      <c r="K510" s="1">
        <v>0</v>
      </c>
      <c r="L510" s="1">
        <v>9</v>
      </c>
      <c r="M510" s="1">
        <v>0</v>
      </c>
      <c r="N510" s="1">
        <v>48</v>
      </c>
      <c r="O510" s="1">
        <v>0</v>
      </c>
      <c r="P510" s="1">
        <v>48</v>
      </c>
    </row>
    <row r="511" spans="1:16" ht="12.7" x14ac:dyDescent="0.4">
      <c r="A511" s="1" t="s">
        <v>4</v>
      </c>
      <c r="B511" s="1" t="s">
        <v>12</v>
      </c>
      <c r="C511" s="1" t="s">
        <v>6</v>
      </c>
      <c r="D511" s="3">
        <v>42163</v>
      </c>
      <c r="E511" s="10">
        <v>2015.6</v>
      </c>
      <c r="F511" s="1">
        <v>0</v>
      </c>
      <c r="G511" s="1">
        <v>0</v>
      </c>
      <c r="H511" s="1">
        <v>1</v>
      </c>
      <c r="I511" s="1">
        <f t="shared" si="14"/>
        <v>1</v>
      </c>
      <c r="J511" s="1">
        <f t="shared" si="15"/>
        <v>1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1</v>
      </c>
    </row>
    <row r="512" spans="1:16" ht="12.7" x14ac:dyDescent="0.4">
      <c r="A512" s="1" t="s">
        <v>4</v>
      </c>
      <c r="B512" s="1" t="s">
        <v>12</v>
      </c>
      <c r="C512" s="1" t="s">
        <v>6</v>
      </c>
      <c r="D512" s="3">
        <v>42163</v>
      </c>
      <c r="E512" s="10">
        <v>2015.6</v>
      </c>
      <c r="F512" s="1">
        <v>0</v>
      </c>
      <c r="G512" s="1">
        <v>0</v>
      </c>
      <c r="H512" s="1">
        <v>1</v>
      </c>
      <c r="I512" s="1">
        <f t="shared" si="14"/>
        <v>1</v>
      </c>
      <c r="J512" s="1">
        <f t="shared" si="15"/>
        <v>1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1</v>
      </c>
    </row>
    <row r="513" spans="1:16" ht="12.7" x14ac:dyDescent="0.4">
      <c r="A513" s="1" t="s">
        <v>10</v>
      </c>
      <c r="B513" s="1" t="s">
        <v>12</v>
      </c>
      <c r="C513" s="1" t="s">
        <v>6</v>
      </c>
      <c r="D513" s="3">
        <v>42163</v>
      </c>
      <c r="E513" s="10">
        <v>2015.6</v>
      </c>
      <c r="F513" s="1">
        <v>0</v>
      </c>
      <c r="G513" s="1">
        <v>0</v>
      </c>
      <c r="H513" s="1">
        <v>1</v>
      </c>
      <c r="I513" s="1">
        <f t="shared" si="14"/>
        <v>1</v>
      </c>
      <c r="J513" s="1">
        <f t="shared" si="15"/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1</v>
      </c>
    </row>
    <row r="514" spans="1:16" ht="12.7" x14ac:dyDescent="0.4">
      <c r="A514" s="1" t="s">
        <v>7</v>
      </c>
      <c r="B514" s="1" t="s">
        <v>12</v>
      </c>
      <c r="C514" s="1" t="s">
        <v>6</v>
      </c>
      <c r="D514" s="3">
        <v>42166</v>
      </c>
      <c r="E514" s="10">
        <v>2015.6</v>
      </c>
      <c r="F514" s="1">
        <v>0</v>
      </c>
      <c r="G514" s="1">
        <v>0</v>
      </c>
      <c r="H514" s="1">
        <v>1</v>
      </c>
      <c r="I514" s="1">
        <f t="shared" ref="I514:I577" si="16">F514+G514+H514</f>
        <v>1</v>
      </c>
      <c r="J514" s="1">
        <f t="shared" ref="J514:J577" si="17">I514/P514</f>
        <v>1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1</v>
      </c>
    </row>
    <row r="515" spans="1:16" ht="12.7" x14ac:dyDescent="0.4">
      <c r="A515" s="1" t="s">
        <v>4</v>
      </c>
      <c r="B515" s="1" t="s">
        <v>13</v>
      </c>
      <c r="C515" s="1" t="s">
        <v>6</v>
      </c>
      <c r="D515" s="3">
        <v>42174</v>
      </c>
      <c r="E515" s="10">
        <v>2015.6</v>
      </c>
      <c r="F515" s="1">
        <v>0</v>
      </c>
      <c r="G515" s="1">
        <v>1</v>
      </c>
      <c r="H515" s="1">
        <v>3</v>
      </c>
      <c r="I515" s="1">
        <f t="shared" si="16"/>
        <v>4</v>
      </c>
      <c r="J515" s="1">
        <f t="shared" si="17"/>
        <v>0.5</v>
      </c>
      <c r="K515" s="1">
        <v>0</v>
      </c>
      <c r="L515" s="1">
        <v>3</v>
      </c>
      <c r="M515" s="1">
        <v>1</v>
      </c>
      <c r="N515" s="1">
        <v>8</v>
      </c>
      <c r="O515" s="1">
        <v>0</v>
      </c>
      <c r="P515" s="1">
        <v>8</v>
      </c>
    </row>
    <row r="516" spans="1:16" ht="12.7" x14ac:dyDescent="0.4">
      <c r="A516" s="1" t="s">
        <v>4</v>
      </c>
      <c r="B516" s="1" t="s">
        <v>13</v>
      </c>
      <c r="C516" s="1" t="s">
        <v>6</v>
      </c>
      <c r="D516" s="3">
        <v>42174</v>
      </c>
      <c r="E516" s="10">
        <v>2015.6</v>
      </c>
      <c r="F516" s="1">
        <v>0</v>
      </c>
      <c r="G516" s="1">
        <v>1</v>
      </c>
      <c r="H516" s="1">
        <v>3</v>
      </c>
      <c r="I516" s="1">
        <f t="shared" si="16"/>
        <v>4</v>
      </c>
      <c r="J516" s="1">
        <f t="shared" si="17"/>
        <v>0.5</v>
      </c>
      <c r="K516" s="1">
        <v>0</v>
      </c>
      <c r="L516" s="1">
        <v>4</v>
      </c>
      <c r="M516" s="1">
        <v>0</v>
      </c>
      <c r="N516" s="1">
        <v>8</v>
      </c>
      <c r="O516" s="1">
        <v>0</v>
      </c>
      <c r="P516" s="1">
        <v>8</v>
      </c>
    </row>
    <row r="517" spans="1:16" ht="12.7" x14ac:dyDescent="0.4">
      <c r="A517" s="1" t="s">
        <v>4</v>
      </c>
      <c r="B517" s="1" t="s">
        <v>13</v>
      </c>
      <c r="C517" s="1" t="s">
        <v>6</v>
      </c>
      <c r="D517" s="3">
        <v>42174</v>
      </c>
      <c r="E517" s="10">
        <v>2015.6</v>
      </c>
      <c r="F517" s="1">
        <v>0</v>
      </c>
      <c r="G517" s="1">
        <v>2</v>
      </c>
      <c r="H517" s="1">
        <v>7</v>
      </c>
      <c r="I517" s="1">
        <f t="shared" si="16"/>
        <v>9</v>
      </c>
      <c r="J517" s="1">
        <f t="shared" si="17"/>
        <v>0.9</v>
      </c>
      <c r="K517" s="1">
        <v>0</v>
      </c>
      <c r="L517" s="1">
        <v>0</v>
      </c>
      <c r="M517" s="1">
        <v>1</v>
      </c>
      <c r="N517" s="1">
        <v>10</v>
      </c>
      <c r="O517" s="1">
        <v>0</v>
      </c>
      <c r="P517" s="1">
        <v>10</v>
      </c>
    </row>
    <row r="518" spans="1:16" ht="12.7" x14ac:dyDescent="0.4">
      <c r="A518" s="1" t="s">
        <v>4</v>
      </c>
      <c r="B518" s="1" t="s">
        <v>13</v>
      </c>
      <c r="C518" s="1" t="s">
        <v>6</v>
      </c>
      <c r="D518" s="3">
        <v>42174</v>
      </c>
      <c r="E518" s="10">
        <v>2015.6</v>
      </c>
      <c r="F518" s="1">
        <v>0</v>
      </c>
      <c r="G518" s="1">
        <v>2</v>
      </c>
      <c r="H518" s="1">
        <v>9</v>
      </c>
      <c r="I518" s="1">
        <f t="shared" si="16"/>
        <v>11</v>
      </c>
      <c r="J518" s="1">
        <f t="shared" si="17"/>
        <v>0.7857142857142857</v>
      </c>
      <c r="K518" s="1">
        <v>0</v>
      </c>
      <c r="L518" s="1">
        <v>3</v>
      </c>
      <c r="M518" s="1">
        <v>0</v>
      </c>
      <c r="N518" s="1">
        <v>14</v>
      </c>
      <c r="O518" s="1">
        <v>0</v>
      </c>
      <c r="P518" s="1">
        <v>14</v>
      </c>
    </row>
    <row r="519" spans="1:16" ht="12.7" x14ac:dyDescent="0.4">
      <c r="A519" s="1" t="s">
        <v>4</v>
      </c>
      <c r="B519" s="1" t="s">
        <v>13</v>
      </c>
      <c r="C519" s="1" t="s">
        <v>6</v>
      </c>
      <c r="D519" s="3">
        <v>42174</v>
      </c>
      <c r="E519" s="10">
        <v>2015.6</v>
      </c>
      <c r="F519" s="1">
        <v>0</v>
      </c>
      <c r="G519" s="1">
        <v>2</v>
      </c>
      <c r="H519" s="1">
        <v>11</v>
      </c>
      <c r="I519" s="1">
        <f t="shared" si="16"/>
        <v>13</v>
      </c>
      <c r="J519" s="1">
        <f t="shared" si="17"/>
        <v>0.8125</v>
      </c>
      <c r="K519" s="1">
        <v>0</v>
      </c>
      <c r="L519" s="1">
        <v>3</v>
      </c>
      <c r="M519" s="1">
        <v>0</v>
      </c>
      <c r="N519" s="1">
        <v>16</v>
      </c>
      <c r="O519" s="1">
        <v>0</v>
      </c>
      <c r="P519" s="1">
        <v>16</v>
      </c>
    </row>
    <row r="520" spans="1:16" ht="12.7" x14ac:dyDescent="0.4">
      <c r="A520" s="1" t="s">
        <v>4</v>
      </c>
      <c r="B520" s="1" t="s">
        <v>13</v>
      </c>
      <c r="C520" s="1" t="s">
        <v>6</v>
      </c>
      <c r="D520" s="3">
        <v>42174</v>
      </c>
      <c r="E520" s="10">
        <v>2015.6</v>
      </c>
      <c r="F520" s="1">
        <v>0</v>
      </c>
      <c r="G520" s="1">
        <v>2</v>
      </c>
      <c r="H520" s="1">
        <v>14</v>
      </c>
      <c r="I520" s="1">
        <f t="shared" si="16"/>
        <v>16</v>
      </c>
      <c r="J520" s="1">
        <f t="shared" si="17"/>
        <v>0.8</v>
      </c>
      <c r="K520" s="1">
        <v>0</v>
      </c>
      <c r="L520" s="1">
        <v>4</v>
      </c>
      <c r="M520" s="1">
        <v>0</v>
      </c>
      <c r="N520" s="1">
        <v>20</v>
      </c>
      <c r="O520" s="1">
        <v>0</v>
      </c>
      <c r="P520" s="1">
        <v>20</v>
      </c>
    </row>
    <row r="521" spans="1:16" ht="12.7" x14ac:dyDescent="0.4">
      <c r="A521" s="1" t="s">
        <v>4</v>
      </c>
      <c r="B521" s="1" t="s">
        <v>13</v>
      </c>
      <c r="C521" s="1" t="s">
        <v>6</v>
      </c>
      <c r="D521" s="3">
        <v>42174</v>
      </c>
      <c r="E521" s="10">
        <v>2015.6</v>
      </c>
      <c r="F521" s="1">
        <v>0</v>
      </c>
      <c r="G521" s="1">
        <v>3</v>
      </c>
      <c r="H521" s="1">
        <v>13</v>
      </c>
      <c r="I521" s="1">
        <f t="shared" si="16"/>
        <v>16</v>
      </c>
      <c r="J521" s="1">
        <f t="shared" si="17"/>
        <v>0.8</v>
      </c>
      <c r="K521" s="1">
        <v>0</v>
      </c>
      <c r="L521" s="1">
        <v>4</v>
      </c>
      <c r="M521" s="1">
        <v>0</v>
      </c>
      <c r="N521" s="1">
        <v>20</v>
      </c>
      <c r="O521" s="1">
        <v>0</v>
      </c>
      <c r="P521" s="1">
        <v>20</v>
      </c>
    </row>
    <row r="522" spans="1:16" ht="12.7" x14ac:dyDescent="0.4">
      <c r="A522" s="1" t="s">
        <v>9</v>
      </c>
      <c r="B522" s="1" t="s">
        <v>12</v>
      </c>
      <c r="C522" s="1" t="s">
        <v>6</v>
      </c>
      <c r="D522" s="3">
        <v>42177</v>
      </c>
      <c r="E522" s="10">
        <v>2015.6</v>
      </c>
      <c r="F522" s="1">
        <v>0</v>
      </c>
      <c r="G522" s="1">
        <v>0</v>
      </c>
      <c r="H522" s="1">
        <v>1</v>
      </c>
      <c r="I522" s="1">
        <f t="shared" si="16"/>
        <v>1</v>
      </c>
      <c r="J522" s="1">
        <f t="shared" si="17"/>
        <v>1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1</v>
      </c>
    </row>
    <row r="523" spans="1:16" ht="12.7" x14ac:dyDescent="0.4">
      <c r="A523" s="1" t="s">
        <v>8</v>
      </c>
      <c r="B523" s="1" t="s">
        <v>13</v>
      </c>
      <c r="C523" s="1" t="s">
        <v>6</v>
      </c>
      <c r="D523" s="3">
        <v>42180</v>
      </c>
      <c r="E523" s="10">
        <v>2015.6</v>
      </c>
      <c r="F523" s="1">
        <v>82</v>
      </c>
      <c r="G523" s="1">
        <v>18</v>
      </c>
      <c r="H523" s="1">
        <v>7</v>
      </c>
      <c r="I523" s="1">
        <f t="shared" si="16"/>
        <v>107</v>
      </c>
      <c r="J523" s="1">
        <f t="shared" si="17"/>
        <v>0.9907407407407407</v>
      </c>
      <c r="K523" s="1">
        <v>0</v>
      </c>
      <c r="L523" s="1">
        <v>0</v>
      </c>
      <c r="M523" s="1">
        <v>1</v>
      </c>
      <c r="N523" s="1">
        <v>108</v>
      </c>
      <c r="O523" s="1">
        <v>0</v>
      </c>
      <c r="P523" s="1">
        <v>108</v>
      </c>
    </row>
    <row r="524" spans="1:16" ht="12.7" x14ac:dyDescent="0.4">
      <c r="A524" s="1" t="s">
        <v>4</v>
      </c>
      <c r="B524" s="1" t="s">
        <v>13</v>
      </c>
      <c r="C524" s="1" t="s">
        <v>6</v>
      </c>
      <c r="D524" s="3">
        <v>42184</v>
      </c>
      <c r="E524" s="10">
        <v>2015.6</v>
      </c>
      <c r="F524" s="1">
        <v>0</v>
      </c>
      <c r="G524" s="1">
        <v>0</v>
      </c>
      <c r="H524" s="1">
        <v>18</v>
      </c>
      <c r="I524" s="1">
        <f t="shared" si="16"/>
        <v>18</v>
      </c>
      <c r="J524" s="1">
        <f t="shared" si="17"/>
        <v>1</v>
      </c>
      <c r="K524" s="1">
        <v>0</v>
      </c>
      <c r="L524" s="1">
        <v>0</v>
      </c>
      <c r="M524" s="1">
        <v>0</v>
      </c>
      <c r="N524" s="1">
        <v>18</v>
      </c>
      <c r="O524" s="1">
        <v>0</v>
      </c>
      <c r="P524" s="1">
        <v>18</v>
      </c>
    </row>
    <row r="525" spans="1:16" ht="12.7" x14ac:dyDescent="0.4">
      <c r="A525" s="1" t="s">
        <v>8</v>
      </c>
      <c r="B525" s="1" t="s">
        <v>13</v>
      </c>
      <c r="C525" s="1" t="s">
        <v>6</v>
      </c>
      <c r="D525" s="3">
        <v>42184</v>
      </c>
      <c r="E525" s="10">
        <v>2015.6</v>
      </c>
      <c r="F525" s="1">
        <v>0</v>
      </c>
      <c r="G525" s="1">
        <v>2</v>
      </c>
      <c r="H525" s="1">
        <v>11</v>
      </c>
      <c r="I525" s="1">
        <f t="shared" si="16"/>
        <v>13</v>
      </c>
      <c r="J525" s="1">
        <f t="shared" si="17"/>
        <v>0.72222222222222221</v>
      </c>
      <c r="K525" s="1">
        <v>0</v>
      </c>
      <c r="L525" s="1">
        <v>4</v>
      </c>
      <c r="M525" s="1">
        <v>1</v>
      </c>
      <c r="N525" s="1">
        <v>18</v>
      </c>
      <c r="O525" s="1">
        <v>0</v>
      </c>
      <c r="P525" s="1">
        <v>18</v>
      </c>
    </row>
    <row r="526" spans="1:16" ht="12.7" x14ac:dyDescent="0.4">
      <c r="A526" s="1" t="s">
        <v>8</v>
      </c>
      <c r="B526" s="1" t="s">
        <v>13</v>
      </c>
      <c r="C526" s="1" t="s">
        <v>6</v>
      </c>
      <c r="D526" s="3">
        <v>42184</v>
      </c>
      <c r="E526" s="10">
        <v>2015.6</v>
      </c>
      <c r="F526" s="1">
        <v>0</v>
      </c>
      <c r="G526" s="1">
        <v>4</v>
      </c>
      <c r="H526" s="1">
        <v>9</v>
      </c>
      <c r="I526" s="1">
        <f t="shared" si="16"/>
        <v>13</v>
      </c>
      <c r="J526" s="1">
        <f t="shared" si="17"/>
        <v>0.72222222222222221</v>
      </c>
      <c r="K526" s="1">
        <v>0</v>
      </c>
      <c r="L526" s="1">
        <v>5</v>
      </c>
      <c r="M526" s="1">
        <v>0</v>
      </c>
      <c r="N526" s="1">
        <v>18</v>
      </c>
      <c r="O526" s="1">
        <v>0</v>
      </c>
      <c r="P526" s="1">
        <v>18</v>
      </c>
    </row>
    <row r="527" spans="1:16" ht="12.7" x14ac:dyDescent="0.4">
      <c r="A527" s="1" t="s">
        <v>8</v>
      </c>
      <c r="B527" s="1" t="s">
        <v>13</v>
      </c>
      <c r="C527" s="1" t="s">
        <v>6</v>
      </c>
      <c r="D527" s="3">
        <v>42184</v>
      </c>
      <c r="E527" s="10">
        <v>2015.6</v>
      </c>
      <c r="F527" s="1">
        <v>0</v>
      </c>
      <c r="G527" s="1">
        <v>3</v>
      </c>
      <c r="H527" s="1">
        <v>10</v>
      </c>
      <c r="I527" s="1">
        <f t="shared" si="16"/>
        <v>13</v>
      </c>
      <c r="J527" s="1">
        <f t="shared" si="17"/>
        <v>0.72222222222222221</v>
      </c>
      <c r="K527" s="1">
        <v>0</v>
      </c>
      <c r="L527" s="1">
        <v>5</v>
      </c>
      <c r="M527" s="1">
        <v>0</v>
      </c>
      <c r="N527" s="1">
        <v>18</v>
      </c>
      <c r="O527" s="1">
        <v>0</v>
      </c>
      <c r="P527" s="1">
        <v>18</v>
      </c>
    </row>
    <row r="528" spans="1:16" ht="12.7" x14ac:dyDescent="0.4">
      <c r="A528" s="1" t="s">
        <v>8</v>
      </c>
      <c r="B528" s="1" t="s">
        <v>13</v>
      </c>
      <c r="C528" s="1" t="s">
        <v>6</v>
      </c>
      <c r="D528" s="3">
        <v>42184</v>
      </c>
      <c r="E528" s="10">
        <v>2015.6</v>
      </c>
      <c r="F528" s="1">
        <v>0</v>
      </c>
      <c r="G528" s="1">
        <v>5</v>
      </c>
      <c r="H528" s="1">
        <v>8</v>
      </c>
      <c r="I528" s="1">
        <f t="shared" si="16"/>
        <v>13</v>
      </c>
      <c r="J528" s="1">
        <f t="shared" si="17"/>
        <v>0.72222222222222221</v>
      </c>
      <c r="K528" s="1">
        <v>0</v>
      </c>
      <c r="L528" s="1">
        <v>5</v>
      </c>
      <c r="M528" s="1">
        <v>0</v>
      </c>
      <c r="N528" s="1">
        <v>18</v>
      </c>
      <c r="O528" s="1">
        <v>0</v>
      </c>
      <c r="P528" s="1">
        <v>18</v>
      </c>
    </row>
    <row r="529" spans="1:18" ht="12.7" hidden="1" x14ac:dyDescent="0.4">
      <c r="A529" s="1" t="s">
        <v>7</v>
      </c>
      <c r="B529" s="1" t="s">
        <v>12</v>
      </c>
      <c r="C529" s="1" t="s">
        <v>5</v>
      </c>
      <c r="D529" s="1">
        <v>0</v>
      </c>
      <c r="E529" s="1"/>
      <c r="F529" s="1">
        <v>0</v>
      </c>
      <c r="G529" s="1">
        <v>0</v>
      </c>
      <c r="H529" s="1">
        <v>0</v>
      </c>
      <c r="I529" s="1">
        <f t="shared" si="16"/>
        <v>0</v>
      </c>
      <c r="J529" s="1">
        <f t="shared" si="17"/>
        <v>0</v>
      </c>
      <c r="K529" s="1">
        <v>0</v>
      </c>
      <c r="L529" s="1">
        <v>2</v>
      </c>
      <c r="M529" s="1">
        <v>0</v>
      </c>
      <c r="N529" s="1">
        <v>1</v>
      </c>
      <c r="O529" s="1">
        <v>1</v>
      </c>
      <c r="P529" s="1">
        <v>2</v>
      </c>
      <c r="Q529" s="1">
        <v>40.689936979999999</v>
      </c>
      <c r="R529" s="1">
        <v>-73.944263480000004</v>
      </c>
    </row>
    <row r="530" spans="1:18" ht="12.7" hidden="1" x14ac:dyDescent="0.4">
      <c r="A530" s="1" t="s">
        <v>7</v>
      </c>
      <c r="B530" s="1" t="s">
        <v>12</v>
      </c>
      <c r="C530" s="1" t="s">
        <v>5</v>
      </c>
      <c r="D530" s="1">
        <v>0</v>
      </c>
      <c r="E530" s="1"/>
      <c r="F530" s="1">
        <v>0</v>
      </c>
      <c r="G530" s="1">
        <v>0</v>
      </c>
      <c r="H530" s="1">
        <v>0</v>
      </c>
      <c r="I530" s="1">
        <f t="shared" si="16"/>
        <v>0</v>
      </c>
      <c r="J530" s="1">
        <f t="shared" si="17"/>
        <v>0</v>
      </c>
      <c r="K530" s="1">
        <v>2</v>
      </c>
      <c r="L530" s="1">
        <v>0</v>
      </c>
      <c r="M530" s="1">
        <v>0</v>
      </c>
      <c r="N530" s="1">
        <v>1</v>
      </c>
      <c r="O530" s="1">
        <v>1</v>
      </c>
      <c r="P530" s="1">
        <v>2</v>
      </c>
      <c r="Q530" s="1">
        <v>40.689253559999997</v>
      </c>
      <c r="R530" s="1">
        <v>-73.95033273</v>
      </c>
    </row>
    <row r="531" spans="1:18" ht="12.7" hidden="1" x14ac:dyDescent="0.4">
      <c r="A531" s="1" t="s">
        <v>7</v>
      </c>
      <c r="B531" s="1" t="s">
        <v>12</v>
      </c>
      <c r="C531" s="1" t="s">
        <v>5</v>
      </c>
      <c r="D531" s="1">
        <v>0</v>
      </c>
      <c r="E531" s="1"/>
      <c r="F531" s="1">
        <v>0</v>
      </c>
      <c r="G531" s="1">
        <v>0</v>
      </c>
      <c r="H531" s="1">
        <v>0</v>
      </c>
      <c r="I531" s="1">
        <f t="shared" si="16"/>
        <v>0</v>
      </c>
      <c r="J531" s="1">
        <f t="shared" si="17"/>
        <v>0</v>
      </c>
      <c r="K531" s="1">
        <v>0</v>
      </c>
      <c r="L531" s="1">
        <v>2</v>
      </c>
      <c r="M531" s="1">
        <v>0</v>
      </c>
      <c r="N531" s="1">
        <v>1</v>
      </c>
      <c r="O531" s="1">
        <v>1</v>
      </c>
      <c r="P531" s="1">
        <v>2</v>
      </c>
    </row>
    <row r="532" spans="1:18" ht="12.7" hidden="1" x14ac:dyDescent="0.4">
      <c r="A532" s="1" t="s">
        <v>7</v>
      </c>
      <c r="B532" s="1" t="s">
        <v>12</v>
      </c>
      <c r="C532" s="1" t="s">
        <v>5</v>
      </c>
      <c r="D532" s="1">
        <v>0</v>
      </c>
      <c r="E532" s="1"/>
      <c r="F532" s="1">
        <v>0</v>
      </c>
      <c r="G532" s="1">
        <v>0</v>
      </c>
      <c r="H532" s="1">
        <v>0</v>
      </c>
      <c r="I532" s="1">
        <f t="shared" si="16"/>
        <v>0</v>
      </c>
      <c r="J532" s="1">
        <f t="shared" si="17"/>
        <v>0</v>
      </c>
      <c r="K532" s="1">
        <v>0</v>
      </c>
      <c r="L532" s="1">
        <v>2</v>
      </c>
      <c r="M532" s="1">
        <v>0</v>
      </c>
      <c r="N532" s="1">
        <v>1</v>
      </c>
      <c r="O532" s="1">
        <v>1</v>
      </c>
      <c r="P532" s="1">
        <v>2</v>
      </c>
    </row>
    <row r="533" spans="1:18" ht="12.7" hidden="1" x14ac:dyDescent="0.4">
      <c r="A533" s="1" t="s">
        <v>7</v>
      </c>
      <c r="B533" s="1" t="s">
        <v>12</v>
      </c>
      <c r="C533" s="1" t="s">
        <v>5</v>
      </c>
      <c r="D533" s="1">
        <v>0</v>
      </c>
      <c r="E533" s="1"/>
      <c r="F533" s="1">
        <v>0</v>
      </c>
      <c r="G533" s="1">
        <v>0</v>
      </c>
      <c r="H533" s="1">
        <v>0</v>
      </c>
      <c r="I533" s="1">
        <f t="shared" si="16"/>
        <v>0</v>
      </c>
      <c r="J533" s="1">
        <f t="shared" si="17"/>
        <v>0</v>
      </c>
      <c r="K533" s="1">
        <v>0</v>
      </c>
      <c r="L533" s="1">
        <v>2</v>
      </c>
      <c r="M533" s="1">
        <v>0</v>
      </c>
      <c r="N533" s="1">
        <v>1</v>
      </c>
      <c r="O533" s="1">
        <v>1</v>
      </c>
      <c r="P533" s="1">
        <v>2</v>
      </c>
    </row>
    <row r="534" spans="1:18" ht="12.7" hidden="1" x14ac:dyDescent="0.4">
      <c r="A534" s="1" t="s">
        <v>7</v>
      </c>
      <c r="B534" s="1" t="s">
        <v>12</v>
      </c>
      <c r="C534" s="1" t="s">
        <v>5</v>
      </c>
      <c r="D534" s="1">
        <v>0</v>
      </c>
      <c r="E534" s="1"/>
      <c r="F534" s="1">
        <v>0</v>
      </c>
      <c r="G534" s="1">
        <v>0</v>
      </c>
      <c r="H534" s="1">
        <v>0</v>
      </c>
      <c r="I534" s="1">
        <f t="shared" si="16"/>
        <v>0</v>
      </c>
      <c r="J534" s="1">
        <f t="shared" si="17"/>
        <v>0</v>
      </c>
      <c r="K534" s="1">
        <v>0</v>
      </c>
      <c r="L534" s="1">
        <v>2</v>
      </c>
      <c r="M534" s="1">
        <v>0</v>
      </c>
      <c r="N534" s="1">
        <v>1</v>
      </c>
      <c r="O534" s="1">
        <v>1</v>
      </c>
      <c r="P534" s="1">
        <v>2</v>
      </c>
    </row>
    <row r="535" spans="1:18" ht="12.7" hidden="1" x14ac:dyDescent="0.4">
      <c r="A535" s="1" t="s">
        <v>7</v>
      </c>
      <c r="B535" s="1" t="s">
        <v>12</v>
      </c>
      <c r="C535" s="1" t="s">
        <v>5</v>
      </c>
      <c r="D535" s="1">
        <v>0</v>
      </c>
      <c r="E535" s="1"/>
      <c r="F535" s="1">
        <v>0</v>
      </c>
      <c r="G535" s="1">
        <v>0</v>
      </c>
      <c r="H535" s="1">
        <v>0</v>
      </c>
      <c r="I535" s="1">
        <f t="shared" si="16"/>
        <v>0</v>
      </c>
      <c r="J535" s="1">
        <f t="shared" si="17"/>
        <v>0</v>
      </c>
      <c r="K535" s="1">
        <v>0</v>
      </c>
      <c r="L535" s="1">
        <v>2</v>
      </c>
      <c r="M535" s="1">
        <v>0</v>
      </c>
      <c r="N535" s="1">
        <v>1</v>
      </c>
      <c r="O535" s="1">
        <v>1</v>
      </c>
      <c r="P535" s="1">
        <v>2</v>
      </c>
    </row>
    <row r="536" spans="1:18" ht="12.7" hidden="1" x14ac:dyDescent="0.4">
      <c r="A536" s="1" t="s">
        <v>7</v>
      </c>
      <c r="B536" s="1" t="s">
        <v>12</v>
      </c>
      <c r="C536" s="1" t="s">
        <v>5</v>
      </c>
      <c r="D536" s="1">
        <v>0</v>
      </c>
      <c r="E536" s="1"/>
      <c r="F536" s="1">
        <v>0</v>
      </c>
      <c r="G536" s="1">
        <v>0</v>
      </c>
      <c r="H536" s="1">
        <v>0</v>
      </c>
      <c r="I536" s="1">
        <f t="shared" si="16"/>
        <v>0</v>
      </c>
      <c r="J536" s="1">
        <f t="shared" si="17"/>
        <v>0</v>
      </c>
      <c r="K536" s="1">
        <v>0</v>
      </c>
      <c r="L536" s="1">
        <v>2</v>
      </c>
      <c r="M536" s="1">
        <v>0</v>
      </c>
      <c r="N536" s="1">
        <v>1</v>
      </c>
      <c r="O536" s="1">
        <v>1</v>
      </c>
      <c r="P536" s="1">
        <v>2</v>
      </c>
    </row>
    <row r="537" spans="1:18" ht="12.7" hidden="1" x14ac:dyDescent="0.4">
      <c r="A537" s="1" t="s">
        <v>7</v>
      </c>
      <c r="B537" s="1" t="s">
        <v>12</v>
      </c>
      <c r="C537" s="1" t="s">
        <v>5</v>
      </c>
      <c r="D537" s="1">
        <v>0</v>
      </c>
      <c r="E537" s="1"/>
      <c r="F537" s="1">
        <v>0</v>
      </c>
      <c r="G537" s="1">
        <v>0</v>
      </c>
      <c r="H537" s="1">
        <v>0</v>
      </c>
      <c r="I537" s="1">
        <f t="shared" si="16"/>
        <v>0</v>
      </c>
      <c r="J537" s="1">
        <f t="shared" si="17"/>
        <v>0</v>
      </c>
      <c r="K537" s="1">
        <v>0</v>
      </c>
      <c r="L537" s="1">
        <v>2</v>
      </c>
      <c r="M537" s="1">
        <v>0</v>
      </c>
      <c r="N537" s="1">
        <v>1</v>
      </c>
      <c r="O537" s="1">
        <v>1</v>
      </c>
      <c r="P537" s="1">
        <v>2</v>
      </c>
    </row>
    <row r="538" spans="1:18" ht="12.7" hidden="1" x14ac:dyDescent="0.4">
      <c r="A538" s="1" t="s">
        <v>7</v>
      </c>
      <c r="B538" s="1" t="s">
        <v>12</v>
      </c>
      <c r="C538" s="1" t="s">
        <v>5</v>
      </c>
      <c r="D538" s="1">
        <v>0</v>
      </c>
      <c r="E538" s="1"/>
      <c r="F538" s="1">
        <v>0</v>
      </c>
      <c r="G538" s="1">
        <v>0</v>
      </c>
      <c r="H538" s="1">
        <v>0</v>
      </c>
      <c r="I538" s="1">
        <f t="shared" si="16"/>
        <v>0</v>
      </c>
      <c r="J538" s="1">
        <f t="shared" si="17"/>
        <v>0</v>
      </c>
      <c r="K538" s="1">
        <v>0</v>
      </c>
      <c r="L538" s="1">
        <v>2</v>
      </c>
      <c r="M538" s="1">
        <v>0</v>
      </c>
      <c r="N538" s="1">
        <v>1</v>
      </c>
      <c r="O538" s="1">
        <v>1</v>
      </c>
      <c r="P538" s="1">
        <v>2</v>
      </c>
    </row>
    <row r="539" spans="1:18" ht="12.7" hidden="1" x14ac:dyDescent="0.4">
      <c r="A539" s="1" t="s">
        <v>7</v>
      </c>
      <c r="B539" s="1" t="s">
        <v>12</v>
      </c>
      <c r="C539" s="1" t="s">
        <v>5</v>
      </c>
      <c r="D539" s="1">
        <v>0</v>
      </c>
      <c r="E539" s="1"/>
      <c r="F539" s="1">
        <v>0</v>
      </c>
      <c r="G539" s="1">
        <v>0</v>
      </c>
      <c r="H539" s="1">
        <v>0</v>
      </c>
      <c r="I539" s="1">
        <f t="shared" si="16"/>
        <v>0</v>
      </c>
      <c r="J539" s="1">
        <f t="shared" si="17"/>
        <v>0</v>
      </c>
      <c r="K539" s="1">
        <v>0</v>
      </c>
      <c r="L539" s="1">
        <v>2</v>
      </c>
      <c r="M539" s="1">
        <v>0</v>
      </c>
      <c r="N539" s="1">
        <v>1</v>
      </c>
      <c r="O539" s="1">
        <v>1</v>
      </c>
      <c r="P539" s="1">
        <v>2</v>
      </c>
    </row>
    <row r="540" spans="1:18" ht="12.7" hidden="1" x14ac:dyDescent="0.4">
      <c r="A540" s="1" t="s">
        <v>7</v>
      </c>
      <c r="B540" s="1" t="s">
        <v>12</v>
      </c>
      <c r="C540" s="1" t="s">
        <v>5</v>
      </c>
      <c r="D540" s="1">
        <v>0</v>
      </c>
      <c r="E540" s="1"/>
      <c r="F540" s="1">
        <v>0</v>
      </c>
      <c r="G540" s="1">
        <v>0</v>
      </c>
      <c r="H540" s="1">
        <v>0</v>
      </c>
      <c r="I540" s="1">
        <f t="shared" si="16"/>
        <v>0</v>
      </c>
      <c r="J540" s="1">
        <f t="shared" si="17"/>
        <v>0</v>
      </c>
      <c r="K540" s="1">
        <v>0</v>
      </c>
      <c r="L540" s="1">
        <v>2</v>
      </c>
      <c r="M540" s="1">
        <v>0</v>
      </c>
      <c r="N540" s="1">
        <v>1</v>
      </c>
      <c r="O540" s="1">
        <v>1</v>
      </c>
      <c r="P540" s="1">
        <v>2</v>
      </c>
    </row>
    <row r="541" spans="1:18" ht="12.7" hidden="1" x14ac:dyDescent="0.4">
      <c r="A541" s="1" t="s">
        <v>7</v>
      </c>
      <c r="B541" s="1" t="s">
        <v>12</v>
      </c>
      <c r="C541" s="1" t="s">
        <v>5</v>
      </c>
      <c r="D541" s="1">
        <v>0</v>
      </c>
      <c r="E541" s="1"/>
      <c r="F541" s="1">
        <v>0</v>
      </c>
      <c r="G541" s="1">
        <v>0</v>
      </c>
      <c r="H541" s="1">
        <v>0</v>
      </c>
      <c r="I541" s="1">
        <f t="shared" si="16"/>
        <v>0</v>
      </c>
      <c r="J541" s="1">
        <f t="shared" si="17"/>
        <v>0</v>
      </c>
      <c r="K541" s="1">
        <v>0</v>
      </c>
      <c r="L541" s="1">
        <v>2</v>
      </c>
      <c r="M541" s="1">
        <v>0</v>
      </c>
      <c r="N541" s="1">
        <v>1</v>
      </c>
      <c r="O541" s="1">
        <v>1</v>
      </c>
      <c r="P541" s="1">
        <v>2</v>
      </c>
    </row>
    <row r="542" spans="1:18" ht="12.7" hidden="1" x14ac:dyDescent="0.4">
      <c r="A542" s="1" t="s">
        <v>7</v>
      </c>
      <c r="B542" s="1" t="s">
        <v>12</v>
      </c>
      <c r="C542" s="1" t="s">
        <v>5</v>
      </c>
      <c r="D542" s="1">
        <v>0</v>
      </c>
      <c r="E542" s="1"/>
      <c r="F542" s="1">
        <v>0</v>
      </c>
      <c r="G542" s="1">
        <v>0</v>
      </c>
      <c r="H542" s="1">
        <v>0</v>
      </c>
      <c r="I542" s="1">
        <f t="shared" si="16"/>
        <v>0</v>
      </c>
      <c r="J542" s="1">
        <f t="shared" si="17"/>
        <v>0</v>
      </c>
      <c r="K542" s="1">
        <v>0</v>
      </c>
      <c r="L542" s="1">
        <v>2</v>
      </c>
      <c r="M542" s="1">
        <v>0</v>
      </c>
      <c r="N542" s="1">
        <v>1</v>
      </c>
      <c r="O542" s="1">
        <v>1</v>
      </c>
      <c r="P542" s="1">
        <v>2</v>
      </c>
    </row>
    <row r="543" spans="1:18" ht="12.7" hidden="1" x14ac:dyDescent="0.4">
      <c r="A543" s="1" t="s">
        <v>7</v>
      </c>
      <c r="B543" s="1" t="s">
        <v>12</v>
      </c>
      <c r="C543" s="1" t="s">
        <v>5</v>
      </c>
      <c r="D543" s="1">
        <v>0</v>
      </c>
      <c r="E543" s="1"/>
      <c r="F543" s="1">
        <v>0</v>
      </c>
      <c r="G543" s="1">
        <v>0</v>
      </c>
      <c r="H543" s="1">
        <v>0</v>
      </c>
      <c r="I543" s="1">
        <f t="shared" si="16"/>
        <v>0</v>
      </c>
      <c r="J543" s="1">
        <f t="shared" si="17"/>
        <v>0</v>
      </c>
      <c r="K543" s="1">
        <v>0</v>
      </c>
      <c r="L543" s="1">
        <v>2</v>
      </c>
      <c r="M543" s="1">
        <v>0</v>
      </c>
      <c r="N543" s="1">
        <v>1</v>
      </c>
      <c r="O543" s="1">
        <v>1</v>
      </c>
      <c r="P543" s="1">
        <v>2</v>
      </c>
    </row>
    <row r="544" spans="1:18" ht="12.7" hidden="1" x14ac:dyDescent="0.4">
      <c r="A544" s="1" t="s">
        <v>7</v>
      </c>
      <c r="B544" s="1" t="s">
        <v>12</v>
      </c>
      <c r="C544" s="1" t="s">
        <v>5</v>
      </c>
      <c r="D544" s="1">
        <v>0</v>
      </c>
      <c r="E544" s="1"/>
      <c r="F544" s="1">
        <v>0</v>
      </c>
      <c r="G544" s="1">
        <v>0</v>
      </c>
      <c r="H544" s="1">
        <v>0</v>
      </c>
      <c r="I544" s="1">
        <f t="shared" si="16"/>
        <v>0</v>
      </c>
      <c r="J544" s="1">
        <f t="shared" si="17"/>
        <v>0</v>
      </c>
      <c r="K544" s="1">
        <v>0</v>
      </c>
      <c r="L544" s="1">
        <v>2</v>
      </c>
      <c r="M544" s="1">
        <v>0</v>
      </c>
      <c r="N544" s="1">
        <v>1</v>
      </c>
      <c r="O544" s="1">
        <v>1</v>
      </c>
      <c r="P544" s="1">
        <v>2</v>
      </c>
    </row>
    <row r="545" spans="1:18" ht="12.7" hidden="1" x14ac:dyDescent="0.4">
      <c r="A545" s="1" t="s">
        <v>7</v>
      </c>
      <c r="B545" s="1" t="s">
        <v>12</v>
      </c>
      <c r="C545" s="1" t="s">
        <v>5</v>
      </c>
      <c r="D545" s="1">
        <v>0</v>
      </c>
      <c r="E545" s="1"/>
      <c r="F545" s="1">
        <v>0</v>
      </c>
      <c r="G545" s="1">
        <v>0</v>
      </c>
      <c r="H545" s="1">
        <v>0</v>
      </c>
      <c r="I545" s="1">
        <f t="shared" si="16"/>
        <v>0</v>
      </c>
      <c r="J545" s="1">
        <f t="shared" si="17"/>
        <v>0</v>
      </c>
      <c r="K545" s="1">
        <v>0</v>
      </c>
      <c r="L545" s="1">
        <v>2</v>
      </c>
      <c r="M545" s="1">
        <v>0</v>
      </c>
      <c r="N545" s="1">
        <v>1</v>
      </c>
      <c r="O545" s="1">
        <v>1</v>
      </c>
      <c r="P545" s="1">
        <v>2</v>
      </c>
    </row>
    <row r="546" spans="1:18" ht="12.7" hidden="1" x14ac:dyDescent="0.4">
      <c r="A546" s="1" t="s">
        <v>7</v>
      </c>
      <c r="B546" s="1" t="s">
        <v>12</v>
      </c>
      <c r="C546" s="1" t="s">
        <v>5</v>
      </c>
      <c r="D546" s="1">
        <v>0</v>
      </c>
      <c r="E546" s="1"/>
      <c r="F546" s="1">
        <v>0</v>
      </c>
      <c r="G546" s="1">
        <v>0</v>
      </c>
      <c r="H546" s="1">
        <v>0</v>
      </c>
      <c r="I546" s="1">
        <f t="shared" si="16"/>
        <v>0</v>
      </c>
      <c r="J546" s="1">
        <f t="shared" si="17"/>
        <v>0</v>
      </c>
      <c r="K546" s="1">
        <v>0</v>
      </c>
      <c r="L546" s="1">
        <v>2</v>
      </c>
      <c r="M546" s="1">
        <v>0</v>
      </c>
      <c r="N546" s="1">
        <v>1</v>
      </c>
      <c r="O546" s="1">
        <v>1</v>
      </c>
      <c r="P546" s="1">
        <v>2</v>
      </c>
    </row>
    <row r="547" spans="1:18" ht="12.7" hidden="1" x14ac:dyDescent="0.4">
      <c r="A547" s="1" t="s">
        <v>7</v>
      </c>
      <c r="B547" s="1" t="s">
        <v>12</v>
      </c>
      <c r="C547" s="1" t="s">
        <v>5</v>
      </c>
      <c r="D547" s="1">
        <v>0</v>
      </c>
      <c r="E547" s="1"/>
      <c r="F547" s="1">
        <v>0</v>
      </c>
      <c r="G547" s="1">
        <v>0</v>
      </c>
      <c r="H547" s="1">
        <v>0</v>
      </c>
      <c r="I547" s="1">
        <f t="shared" si="16"/>
        <v>0</v>
      </c>
      <c r="J547" s="1">
        <f t="shared" si="17"/>
        <v>0</v>
      </c>
      <c r="K547" s="1">
        <v>0</v>
      </c>
      <c r="L547" s="1">
        <v>2</v>
      </c>
      <c r="M547" s="1">
        <v>0</v>
      </c>
      <c r="N547" s="1">
        <v>1</v>
      </c>
      <c r="O547" s="1">
        <v>1</v>
      </c>
      <c r="P547" s="1">
        <v>2</v>
      </c>
    </row>
    <row r="548" spans="1:18" ht="12.7" hidden="1" x14ac:dyDescent="0.4">
      <c r="A548" s="1" t="s">
        <v>7</v>
      </c>
      <c r="B548" s="1" t="s">
        <v>12</v>
      </c>
      <c r="C548" s="1" t="s">
        <v>5</v>
      </c>
      <c r="D548" s="1">
        <v>0</v>
      </c>
      <c r="E548" s="1"/>
      <c r="F548" s="1">
        <v>0</v>
      </c>
      <c r="G548" s="1">
        <v>0</v>
      </c>
      <c r="H548" s="1">
        <v>0</v>
      </c>
      <c r="I548" s="1">
        <f t="shared" si="16"/>
        <v>0</v>
      </c>
      <c r="J548" s="1">
        <f t="shared" si="17"/>
        <v>0</v>
      </c>
      <c r="K548" s="1">
        <v>0</v>
      </c>
      <c r="L548" s="1">
        <v>2</v>
      </c>
      <c r="M548" s="1">
        <v>0</v>
      </c>
      <c r="N548" s="1">
        <v>1</v>
      </c>
      <c r="O548" s="1">
        <v>1</v>
      </c>
      <c r="P548" s="1">
        <v>2</v>
      </c>
    </row>
    <row r="549" spans="1:18" ht="12.7" hidden="1" x14ac:dyDescent="0.4">
      <c r="A549" s="1" t="s">
        <v>7</v>
      </c>
      <c r="B549" s="1" t="s">
        <v>12</v>
      </c>
      <c r="C549" s="1" t="s">
        <v>5</v>
      </c>
      <c r="D549" s="1">
        <v>0</v>
      </c>
      <c r="E549" s="1"/>
      <c r="F549" s="1">
        <v>0</v>
      </c>
      <c r="G549" s="1">
        <v>0</v>
      </c>
      <c r="H549" s="1">
        <v>0</v>
      </c>
      <c r="I549" s="1">
        <f t="shared" si="16"/>
        <v>0</v>
      </c>
      <c r="J549" s="1">
        <f t="shared" si="17"/>
        <v>0</v>
      </c>
      <c r="K549" s="1">
        <v>0</v>
      </c>
      <c r="L549" s="1">
        <v>2</v>
      </c>
      <c r="M549" s="1">
        <v>0</v>
      </c>
      <c r="N549" s="1">
        <v>1</v>
      </c>
      <c r="O549" s="1">
        <v>1</v>
      </c>
      <c r="P549" s="1">
        <v>2</v>
      </c>
    </row>
    <row r="550" spans="1:18" ht="12.7" hidden="1" x14ac:dyDescent="0.4">
      <c r="A550" s="1" t="s">
        <v>7</v>
      </c>
      <c r="B550" s="1" t="s">
        <v>12</v>
      </c>
      <c r="C550" s="1" t="s">
        <v>5</v>
      </c>
      <c r="D550" s="1">
        <v>0</v>
      </c>
      <c r="E550" s="1"/>
      <c r="F550" s="1">
        <v>0</v>
      </c>
      <c r="G550" s="1">
        <v>0</v>
      </c>
      <c r="H550" s="1">
        <v>0</v>
      </c>
      <c r="I550" s="1">
        <f t="shared" si="16"/>
        <v>0</v>
      </c>
      <c r="J550" s="1">
        <f t="shared" si="17"/>
        <v>0</v>
      </c>
      <c r="K550" s="1">
        <v>0</v>
      </c>
      <c r="L550" s="1">
        <v>2</v>
      </c>
      <c r="M550" s="1">
        <v>0</v>
      </c>
      <c r="N550" s="1">
        <v>1</v>
      </c>
      <c r="O550" s="1">
        <v>1</v>
      </c>
      <c r="P550" s="1">
        <v>2</v>
      </c>
    </row>
    <row r="551" spans="1:18" ht="12.7" hidden="1" x14ac:dyDescent="0.4">
      <c r="A551" s="1" t="s">
        <v>7</v>
      </c>
      <c r="B551" s="1" t="s">
        <v>12</v>
      </c>
      <c r="C551" s="1" t="s">
        <v>5</v>
      </c>
      <c r="D551" s="1">
        <v>0</v>
      </c>
      <c r="E551" s="1"/>
      <c r="F551" s="1">
        <v>0</v>
      </c>
      <c r="G551" s="1">
        <v>0</v>
      </c>
      <c r="H551" s="1">
        <v>0</v>
      </c>
      <c r="I551" s="1">
        <f t="shared" si="16"/>
        <v>0</v>
      </c>
      <c r="J551" s="1">
        <f t="shared" si="17"/>
        <v>0</v>
      </c>
      <c r="K551" s="1">
        <v>0</v>
      </c>
      <c r="L551" s="1">
        <v>2</v>
      </c>
      <c r="M551" s="1">
        <v>0</v>
      </c>
      <c r="N551" s="1">
        <v>1</v>
      </c>
      <c r="O551" s="1">
        <v>1</v>
      </c>
      <c r="P551" s="1">
        <v>2</v>
      </c>
    </row>
    <row r="552" spans="1:18" ht="12.7" hidden="1" x14ac:dyDescent="0.4">
      <c r="A552" s="1" t="s">
        <v>7</v>
      </c>
      <c r="B552" s="1" t="s">
        <v>12</v>
      </c>
      <c r="C552" s="1" t="s">
        <v>5</v>
      </c>
      <c r="D552" s="1">
        <v>0</v>
      </c>
      <c r="E552" s="1"/>
      <c r="F552" s="1">
        <v>0</v>
      </c>
      <c r="G552" s="1">
        <v>0</v>
      </c>
      <c r="H552" s="1">
        <v>0</v>
      </c>
      <c r="I552" s="1">
        <f t="shared" si="16"/>
        <v>0</v>
      </c>
      <c r="J552" s="1">
        <f t="shared" si="17"/>
        <v>0</v>
      </c>
      <c r="K552" s="1">
        <v>0</v>
      </c>
      <c r="L552" s="1">
        <v>2</v>
      </c>
      <c r="M552" s="1">
        <v>0</v>
      </c>
      <c r="N552" s="1">
        <v>1</v>
      </c>
      <c r="O552" s="1">
        <v>1</v>
      </c>
      <c r="P552" s="1">
        <v>2</v>
      </c>
    </row>
    <row r="553" spans="1:18" ht="12.7" hidden="1" x14ac:dyDescent="0.4">
      <c r="A553" s="1" t="s">
        <v>7</v>
      </c>
      <c r="B553" s="1" t="s">
        <v>12</v>
      </c>
      <c r="C553" s="1" t="s">
        <v>5</v>
      </c>
      <c r="D553" s="1">
        <v>0</v>
      </c>
      <c r="E553" s="1"/>
      <c r="F553" s="1">
        <v>0</v>
      </c>
      <c r="G553" s="1">
        <v>0</v>
      </c>
      <c r="H553" s="1">
        <v>0</v>
      </c>
      <c r="I553" s="1">
        <f t="shared" si="16"/>
        <v>0</v>
      </c>
      <c r="J553" s="1">
        <f t="shared" si="17"/>
        <v>0</v>
      </c>
      <c r="K553" s="1">
        <v>0</v>
      </c>
      <c r="L553" s="1">
        <v>2</v>
      </c>
      <c r="M553" s="1">
        <v>0</v>
      </c>
      <c r="N553" s="1">
        <v>1</v>
      </c>
      <c r="O553" s="1">
        <v>1</v>
      </c>
      <c r="P553" s="1">
        <v>2</v>
      </c>
    </row>
    <row r="554" spans="1:18" ht="12.7" hidden="1" x14ac:dyDescent="0.4">
      <c r="A554" s="1" t="s">
        <v>7</v>
      </c>
      <c r="B554" s="1" t="s">
        <v>12</v>
      </c>
      <c r="C554" s="1" t="s">
        <v>5</v>
      </c>
      <c r="D554" s="1">
        <v>0</v>
      </c>
      <c r="E554" s="1"/>
      <c r="F554" s="1">
        <v>0</v>
      </c>
      <c r="G554" s="1">
        <v>0</v>
      </c>
      <c r="H554" s="1">
        <v>0</v>
      </c>
      <c r="I554" s="1">
        <f t="shared" si="16"/>
        <v>0</v>
      </c>
      <c r="J554" s="1">
        <f t="shared" si="17"/>
        <v>0</v>
      </c>
      <c r="K554" s="1">
        <v>0</v>
      </c>
      <c r="L554" s="1">
        <v>2</v>
      </c>
      <c r="M554" s="1">
        <v>0</v>
      </c>
      <c r="N554" s="1">
        <v>1</v>
      </c>
      <c r="O554" s="1">
        <v>1</v>
      </c>
      <c r="P554" s="1">
        <v>2</v>
      </c>
      <c r="Q554" s="1">
        <v>40.681603500000001</v>
      </c>
      <c r="R554" s="1">
        <v>-73.943552960000005</v>
      </c>
    </row>
    <row r="555" spans="1:18" ht="12.7" hidden="1" x14ac:dyDescent="0.4">
      <c r="A555" s="1" t="s">
        <v>7</v>
      </c>
      <c r="B555" s="1" t="s">
        <v>12</v>
      </c>
      <c r="C555" s="1" t="s">
        <v>5</v>
      </c>
      <c r="D555" s="1">
        <v>0</v>
      </c>
      <c r="E555" s="1"/>
      <c r="F555" s="1">
        <v>0</v>
      </c>
      <c r="G555" s="1">
        <v>0</v>
      </c>
      <c r="H555" s="1">
        <v>0</v>
      </c>
      <c r="I555" s="1">
        <f t="shared" si="16"/>
        <v>0</v>
      </c>
      <c r="J555" s="1">
        <f t="shared" si="17"/>
        <v>0</v>
      </c>
      <c r="K555" s="1">
        <v>0</v>
      </c>
      <c r="L555" s="1">
        <v>2</v>
      </c>
      <c r="M555" s="1">
        <v>0</v>
      </c>
      <c r="N555" s="1">
        <v>1</v>
      </c>
      <c r="O555" s="1">
        <v>1</v>
      </c>
      <c r="P555" s="1">
        <v>2</v>
      </c>
    </row>
    <row r="556" spans="1:18" ht="12.7" hidden="1" x14ac:dyDescent="0.4">
      <c r="A556" s="1" t="s">
        <v>7</v>
      </c>
      <c r="B556" s="1" t="s">
        <v>12</v>
      </c>
      <c r="C556" s="1" t="s">
        <v>5</v>
      </c>
      <c r="D556" s="1">
        <v>0</v>
      </c>
      <c r="E556" s="1"/>
      <c r="F556" s="1">
        <v>0</v>
      </c>
      <c r="G556" s="1">
        <v>0</v>
      </c>
      <c r="H556" s="1">
        <v>0</v>
      </c>
      <c r="I556" s="1">
        <f t="shared" si="16"/>
        <v>0</v>
      </c>
      <c r="J556" s="1">
        <f t="shared" si="17"/>
        <v>0</v>
      </c>
      <c r="K556" s="1">
        <v>0</v>
      </c>
      <c r="L556" s="1">
        <v>2</v>
      </c>
      <c r="M556" s="1">
        <v>0</v>
      </c>
      <c r="N556" s="1">
        <v>1</v>
      </c>
      <c r="O556" s="1">
        <v>1</v>
      </c>
      <c r="P556" s="1">
        <v>2</v>
      </c>
      <c r="Q556" s="1">
        <v>40.68153762</v>
      </c>
      <c r="R556" s="1">
        <v>-73.943538590000003</v>
      </c>
    </row>
    <row r="557" spans="1:18" ht="12.7" hidden="1" x14ac:dyDescent="0.4">
      <c r="A557" s="1" t="s">
        <v>7</v>
      </c>
      <c r="B557" s="1" t="s">
        <v>12</v>
      </c>
      <c r="C557" s="1" t="s">
        <v>5</v>
      </c>
      <c r="D557" s="1">
        <v>0</v>
      </c>
      <c r="E557" s="1"/>
      <c r="F557" s="1">
        <v>0</v>
      </c>
      <c r="G557" s="1">
        <v>0</v>
      </c>
      <c r="H557" s="1">
        <v>0</v>
      </c>
      <c r="I557" s="1">
        <f t="shared" si="16"/>
        <v>0</v>
      </c>
      <c r="J557" s="1">
        <f t="shared" si="17"/>
        <v>0</v>
      </c>
      <c r="K557" s="1">
        <v>0</v>
      </c>
      <c r="L557" s="1">
        <v>2</v>
      </c>
      <c r="M557" s="1">
        <v>0</v>
      </c>
      <c r="N557" s="1">
        <v>1</v>
      </c>
      <c r="O557" s="1">
        <v>1</v>
      </c>
      <c r="P557" s="1">
        <v>2</v>
      </c>
    </row>
    <row r="558" spans="1:18" ht="12.7" hidden="1" x14ac:dyDescent="0.4">
      <c r="A558" s="1" t="s">
        <v>7</v>
      </c>
      <c r="B558" s="1" t="s">
        <v>12</v>
      </c>
      <c r="C558" s="1" t="s">
        <v>5</v>
      </c>
      <c r="D558" s="1">
        <v>0</v>
      </c>
      <c r="E558" s="1"/>
      <c r="F558" s="1">
        <v>0</v>
      </c>
      <c r="G558" s="1">
        <v>0</v>
      </c>
      <c r="H558" s="1">
        <v>0</v>
      </c>
      <c r="I558" s="1">
        <f t="shared" si="16"/>
        <v>0</v>
      </c>
      <c r="J558" s="1">
        <f t="shared" si="17"/>
        <v>0</v>
      </c>
      <c r="K558" s="1">
        <v>0</v>
      </c>
      <c r="L558" s="1">
        <v>2</v>
      </c>
      <c r="M558" s="1">
        <v>0</v>
      </c>
      <c r="N558" s="1">
        <v>1</v>
      </c>
      <c r="O558" s="1">
        <v>1</v>
      </c>
      <c r="P558" s="1">
        <v>2</v>
      </c>
    </row>
    <row r="559" spans="1:18" ht="12.7" hidden="1" x14ac:dyDescent="0.4">
      <c r="A559" s="1" t="s">
        <v>7</v>
      </c>
      <c r="B559" s="1" t="s">
        <v>12</v>
      </c>
      <c r="C559" s="1" t="s">
        <v>5</v>
      </c>
      <c r="D559" s="1">
        <v>0</v>
      </c>
      <c r="E559" s="1"/>
      <c r="F559" s="1">
        <v>0</v>
      </c>
      <c r="G559" s="1">
        <v>0</v>
      </c>
      <c r="H559" s="1">
        <v>0</v>
      </c>
      <c r="I559" s="1">
        <f t="shared" si="16"/>
        <v>0</v>
      </c>
      <c r="J559" s="1">
        <f t="shared" si="17"/>
        <v>0</v>
      </c>
      <c r="K559" s="1">
        <v>0</v>
      </c>
      <c r="L559" s="1">
        <v>2</v>
      </c>
      <c r="M559" s="1">
        <v>0</v>
      </c>
      <c r="N559" s="1">
        <v>1</v>
      </c>
      <c r="O559" s="1">
        <v>1</v>
      </c>
      <c r="P559" s="1">
        <v>2</v>
      </c>
    </row>
    <row r="560" spans="1:18" ht="12.7" hidden="1" x14ac:dyDescent="0.4">
      <c r="A560" s="1" t="s">
        <v>7</v>
      </c>
      <c r="B560" s="1" t="s">
        <v>12</v>
      </c>
      <c r="C560" s="1" t="s">
        <v>5</v>
      </c>
      <c r="D560" s="1">
        <v>0</v>
      </c>
      <c r="E560" s="1"/>
      <c r="F560" s="1">
        <v>0</v>
      </c>
      <c r="G560" s="1">
        <v>0</v>
      </c>
      <c r="H560" s="1">
        <v>0</v>
      </c>
      <c r="I560" s="1">
        <f t="shared" si="16"/>
        <v>0</v>
      </c>
      <c r="J560" s="1">
        <f t="shared" si="17"/>
        <v>0</v>
      </c>
      <c r="K560" s="1">
        <v>2</v>
      </c>
      <c r="L560" s="1">
        <v>0</v>
      </c>
      <c r="M560" s="1">
        <v>0</v>
      </c>
      <c r="N560" s="1">
        <v>1</v>
      </c>
      <c r="O560" s="1">
        <v>1</v>
      </c>
      <c r="P560" s="1">
        <v>2</v>
      </c>
      <c r="Q560" s="1">
        <v>40.686696390000002</v>
      </c>
      <c r="R560" s="1">
        <v>-73.946353909999999</v>
      </c>
    </row>
    <row r="561" spans="1:18" ht="12.7" hidden="1" x14ac:dyDescent="0.4">
      <c r="A561" s="1" t="s">
        <v>7</v>
      </c>
      <c r="B561" s="1" t="s">
        <v>12</v>
      </c>
      <c r="C561" s="1" t="s">
        <v>5</v>
      </c>
      <c r="D561" s="1">
        <v>0</v>
      </c>
      <c r="E561" s="1"/>
      <c r="F561" s="1">
        <v>0</v>
      </c>
      <c r="G561" s="1">
        <v>0</v>
      </c>
      <c r="H561" s="1">
        <v>0</v>
      </c>
      <c r="I561" s="1">
        <f t="shared" si="16"/>
        <v>0</v>
      </c>
      <c r="J561" s="1">
        <f t="shared" si="17"/>
        <v>0</v>
      </c>
      <c r="K561" s="1">
        <v>0</v>
      </c>
      <c r="L561" s="1">
        <v>2</v>
      </c>
      <c r="M561" s="1">
        <v>0</v>
      </c>
      <c r="N561" s="1">
        <v>1</v>
      </c>
      <c r="O561" s="1">
        <v>1</v>
      </c>
      <c r="P561" s="1">
        <v>2</v>
      </c>
      <c r="Q561" s="1">
        <v>40.686891780000003</v>
      </c>
      <c r="R561" s="1">
        <v>-73.931764909999998</v>
      </c>
    </row>
    <row r="562" spans="1:18" ht="12.7" hidden="1" x14ac:dyDescent="0.4">
      <c r="A562" s="1" t="s">
        <v>7</v>
      </c>
      <c r="B562" s="1" t="s">
        <v>12</v>
      </c>
      <c r="C562" s="1" t="s">
        <v>5</v>
      </c>
      <c r="D562" s="1">
        <v>0</v>
      </c>
      <c r="E562" s="1"/>
      <c r="F562" s="1">
        <v>0</v>
      </c>
      <c r="G562" s="1">
        <v>0</v>
      </c>
      <c r="H562" s="1">
        <v>0</v>
      </c>
      <c r="I562" s="1">
        <f t="shared" si="16"/>
        <v>0</v>
      </c>
      <c r="J562" s="1">
        <f t="shared" si="17"/>
        <v>0</v>
      </c>
      <c r="K562" s="1">
        <v>2</v>
      </c>
      <c r="L562" s="1">
        <v>0</v>
      </c>
      <c r="M562" s="1">
        <v>0</v>
      </c>
      <c r="N562" s="1">
        <v>1</v>
      </c>
      <c r="O562" s="1">
        <v>1</v>
      </c>
      <c r="P562" s="1">
        <v>2</v>
      </c>
      <c r="Q562" s="1">
        <v>40.68946914</v>
      </c>
      <c r="R562" s="1">
        <v>-73.941797449999996</v>
      </c>
    </row>
    <row r="563" spans="1:18" ht="12.7" hidden="1" x14ac:dyDescent="0.4">
      <c r="A563" s="1" t="s">
        <v>7</v>
      </c>
      <c r="B563" s="1" t="s">
        <v>12</v>
      </c>
      <c r="C563" s="1" t="s">
        <v>5</v>
      </c>
      <c r="D563" s="1">
        <v>0</v>
      </c>
      <c r="E563" s="1"/>
      <c r="F563" s="1">
        <v>0</v>
      </c>
      <c r="G563" s="1">
        <v>0</v>
      </c>
      <c r="H563" s="1">
        <v>0</v>
      </c>
      <c r="I563" s="1">
        <f t="shared" si="16"/>
        <v>0</v>
      </c>
      <c r="J563" s="1">
        <f t="shared" si="17"/>
        <v>0</v>
      </c>
      <c r="K563" s="1">
        <v>0</v>
      </c>
      <c r="L563" s="1">
        <v>2</v>
      </c>
      <c r="M563" s="1">
        <v>0</v>
      </c>
      <c r="N563" s="1">
        <v>1</v>
      </c>
      <c r="O563" s="1">
        <v>1</v>
      </c>
      <c r="P563" s="1">
        <v>2</v>
      </c>
      <c r="Q563" s="1">
        <v>40.690669890000002</v>
      </c>
      <c r="R563" s="1">
        <v>-73.944381859999993</v>
      </c>
    </row>
    <row r="564" spans="1:18" ht="12.7" hidden="1" x14ac:dyDescent="0.4">
      <c r="A564" s="1" t="s">
        <v>7</v>
      </c>
      <c r="B564" s="1" t="s">
        <v>12</v>
      </c>
      <c r="C564" s="1" t="s">
        <v>5</v>
      </c>
      <c r="D564" s="1">
        <v>0</v>
      </c>
      <c r="E564" s="1"/>
      <c r="F564" s="1">
        <v>0</v>
      </c>
      <c r="G564" s="1">
        <v>0</v>
      </c>
      <c r="H564" s="1">
        <v>0</v>
      </c>
      <c r="I564" s="1">
        <f t="shared" si="16"/>
        <v>0</v>
      </c>
      <c r="J564" s="1">
        <f t="shared" si="17"/>
        <v>0</v>
      </c>
      <c r="K564" s="1">
        <v>0</v>
      </c>
      <c r="L564" s="1">
        <v>2</v>
      </c>
      <c r="M564" s="1">
        <v>0</v>
      </c>
      <c r="N564" s="1">
        <v>1</v>
      </c>
      <c r="O564" s="1">
        <v>1</v>
      </c>
      <c r="P564" s="1">
        <v>2</v>
      </c>
      <c r="Q564" s="1">
        <v>40.690675349999999</v>
      </c>
      <c r="R564" s="1">
        <v>-73.944320559999994</v>
      </c>
    </row>
    <row r="565" spans="1:18" ht="12.7" hidden="1" x14ac:dyDescent="0.4">
      <c r="A565" s="1" t="s">
        <v>7</v>
      </c>
      <c r="B565" s="1" t="s">
        <v>12</v>
      </c>
      <c r="C565" s="1" t="s">
        <v>5</v>
      </c>
      <c r="D565" s="1">
        <v>0</v>
      </c>
      <c r="E565" s="1"/>
      <c r="F565" s="1">
        <v>0</v>
      </c>
      <c r="G565" s="1">
        <v>0</v>
      </c>
      <c r="H565" s="1">
        <v>0</v>
      </c>
      <c r="I565" s="1">
        <f t="shared" si="16"/>
        <v>0</v>
      </c>
      <c r="J565" s="1">
        <f t="shared" si="17"/>
        <v>0</v>
      </c>
      <c r="K565" s="1">
        <v>0</v>
      </c>
      <c r="L565" s="1">
        <v>2</v>
      </c>
      <c r="M565" s="1">
        <v>0</v>
      </c>
      <c r="N565" s="1">
        <v>1</v>
      </c>
      <c r="O565" s="1">
        <v>1</v>
      </c>
      <c r="P565" s="1">
        <v>2</v>
      </c>
      <c r="Q565" s="1">
        <v>40.690683550000003</v>
      </c>
      <c r="R565" s="1">
        <v>-73.944259250000002</v>
      </c>
    </row>
    <row r="566" spans="1:18" ht="12.7" hidden="1" x14ac:dyDescent="0.4">
      <c r="A566" s="1" t="s">
        <v>7</v>
      </c>
      <c r="B566" s="1" t="s">
        <v>12</v>
      </c>
      <c r="C566" s="1" t="s">
        <v>5</v>
      </c>
      <c r="D566" s="1">
        <v>0</v>
      </c>
      <c r="E566" s="1"/>
      <c r="F566" s="1">
        <v>0</v>
      </c>
      <c r="G566" s="1">
        <v>0</v>
      </c>
      <c r="H566" s="1">
        <v>3</v>
      </c>
      <c r="I566" s="1">
        <f t="shared" si="16"/>
        <v>3</v>
      </c>
      <c r="J566" s="1">
        <f t="shared" si="17"/>
        <v>1</v>
      </c>
      <c r="K566" s="1">
        <v>0</v>
      </c>
      <c r="L566" s="1">
        <v>0</v>
      </c>
      <c r="M566" s="1">
        <v>0</v>
      </c>
      <c r="N566" s="1">
        <v>0</v>
      </c>
      <c r="O566" s="1">
        <v>3</v>
      </c>
      <c r="P566" s="1">
        <v>3</v>
      </c>
      <c r="Q566" s="1">
        <v>40.674578609999998</v>
      </c>
      <c r="R566" s="1">
        <v>-73.907955150000006</v>
      </c>
    </row>
    <row r="567" spans="1:18" ht="12.7" x14ac:dyDescent="0.4">
      <c r="A567" s="1" t="s">
        <v>8</v>
      </c>
      <c r="B567" s="1" t="s">
        <v>13</v>
      </c>
      <c r="C567" s="1" t="s">
        <v>6</v>
      </c>
      <c r="D567" s="3">
        <v>42184</v>
      </c>
      <c r="E567" s="10">
        <v>2015.6</v>
      </c>
      <c r="F567" s="1">
        <v>0</v>
      </c>
      <c r="G567" s="1">
        <v>4</v>
      </c>
      <c r="H567" s="1">
        <v>14</v>
      </c>
      <c r="I567" s="1">
        <f t="shared" si="16"/>
        <v>18</v>
      </c>
      <c r="J567" s="1">
        <f t="shared" si="17"/>
        <v>0.9</v>
      </c>
      <c r="K567" s="1">
        <v>0</v>
      </c>
      <c r="L567" s="1">
        <v>1</v>
      </c>
      <c r="M567" s="1">
        <v>1</v>
      </c>
      <c r="N567" s="1">
        <v>20</v>
      </c>
      <c r="O567" s="1">
        <v>0</v>
      </c>
      <c r="P567" s="1">
        <v>20</v>
      </c>
      <c r="Q567" s="1">
        <v>40.575896</v>
      </c>
      <c r="R567" s="1">
        <v>-73.991475789999996</v>
      </c>
    </row>
    <row r="568" spans="1:18" ht="12.7" x14ac:dyDescent="0.4">
      <c r="A568" s="1" t="s">
        <v>4</v>
      </c>
      <c r="B568" s="1" t="s">
        <v>13</v>
      </c>
      <c r="C568" s="1" t="s">
        <v>6</v>
      </c>
      <c r="D568" s="3">
        <v>42184</v>
      </c>
      <c r="E568" s="10">
        <v>2015.6</v>
      </c>
      <c r="F568" s="1">
        <v>0</v>
      </c>
      <c r="G568" s="1">
        <v>0</v>
      </c>
      <c r="H568" s="1">
        <v>23</v>
      </c>
      <c r="I568" s="1">
        <f t="shared" si="16"/>
        <v>23</v>
      </c>
      <c r="J568" s="1">
        <f t="shared" si="17"/>
        <v>1</v>
      </c>
      <c r="K568" s="1">
        <v>0</v>
      </c>
      <c r="L568" s="1">
        <v>0</v>
      </c>
      <c r="M568" s="1">
        <v>0</v>
      </c>
      <c r="N568" s="1">
        <v>23</v>
      </c>
      <c r="O568" s="1">
        <v>0</v>
      </c>
      <c r="P568" s="1">
        <v>23</v>
      </c>
      <c r="Q568" s="1">
        <v>40.575896</v>
      </c>
      <c r="R568" s="1">
        <v>-73.991490189999993</v>
      </c>
    </row>
    <row r="569" spans="1:18" ht="12.7" x14ac:dyDescent="0.4">
      <c r="A569" s="1" t="s">
        <v>8</v>
      </c>
      <c r="B569" s="1" t="s">
        <v>13</v>
      </c>
      <c r="C569" s="1" t="s">
        <v>6</v>
      </c>
      <c r="D569" s="3">
        <v>42184</v>
      </c>
      <c r="E569" s="10">
        <v>2015.6</v>
      </c>
      <c r="F569" s="1">
        <v>0</v>
      </c>
      <c r="G569" s="1">
        <v>40</v>
      </c>
      <c r="H569" s="1">
        <v>0</v>
      </c>
      <c r="I569" s="1">
        <f t="shared" si="16"/>
        <v>40</v>
      </c>
      <c r="J569" s="1">
        <f t="shared" si="17"/>
        <v>1</v>
      </c>
      <c r="K569" s="1">
        <v>0</v>
      </c>
      <c r="L569" s="1">
        <v>0</v>
      </c>
      <c r="M569" s="1">
        <v>0</v>
      </c>
      <c r="N569" s="1">
        <v>40</v>
      </c>
      <c r="O569" s="1">
        <v>0</v>
      </c>
      <c r="P569" s="1">
        <v>40</v>
      </c>
      <c r="Q569" s="1">
        <v>40.578439639999999</v>
      </c>
      <c r="R569" s="1">
        <v>-73.984045300000005</v>
      </c>
    </row>
    <row r="570" spans="1:18" ht="12.7" x14ac:dyDescent="0.4">
      <c r="A570" s="1" t="s">
        <v>4</v>
      </c>
      <c r="B570" s="1" t="s">
        <v>12</v>
      </c>
      <c r="C570" s="1" t="s">
        <v>6</v>
      </c>
      <c r="D570" s="3">
        <v>42185</v>
      </c>
      <c r="E570" s="10">
        <v>2015.6</v>
      </c>
      <c r="F570" s="1">
        <v>0</v>
      </c>
      <c r="G570" s="1">
        <v>0</v>
      </c>
      <c r="H570" s="1">
        <v>1</v>
      </c>
      <c r="I570" s="1">
        <f t="shared" si="16"/>
        <v>1</v>
      </c>
      <c r="J570" s="1">
        <f t="shared" si="17"/>
        <v>1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1</v>
      </c>
      <c r="Q570" s="1">
        <v>40.578406700000002</v>
      </c>
      <c r="R570" s="1">
        <v>-73.984038100000006</v>
      </c>
    </row>
    <row r="571" spans="1:18" ht="12.7" x14ac:dyDescent="0.4">
      <c r="A571" s="1" t="s">
        <v>9</v>
      </c>
      <c r="B571" s="1" t="s">
        <v>12</v>
      </c>
      <c r="C571" s="1" t="s">
        <v>6</v>
      </c>
      <c r="D571" s="3">
        <v>42185</v>
      </c>
      <c r="E571" s="10">
        <v>2015.6</v>
      </c>
      <c r="F571" s="1">
        <v>0</v>
      </c>
      <c r="G571" s="1">
        <v>0</v>
      </c>
      <c r="H571" s="1">
        <v>1</v>
      </c>
      <c r="I571" s="1">
        <f t="shared" si="16"/>
        <v>1</v>
      </c>
      <c r="J571" s="1">
        <f t="shared" si="17"/>
        <v>1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1</v>
      </c>
      <c r="Q571" s="1">
        <v>40.575061890000001</v>
      </c>
      <c r="R571" s="1">
        <v>-73.998833700000006</v>
      </c>
    </row>
    <row r="572" spans="1:18" ht="12.7" x14ac:dyDescent="0.4">
      <c r="A572" s="1" t="s">
        <v>7</v>
      </c>
      <c r="B572" s="1" t="s">
        <v>13</v>
      </c>
      <c r="C572" s="1" t="s">
        <v>6</v>
      </c>
      <c r="D572" s="3">
        <v>42185</v>
      </c>
      <c r="E572" s="10">
        <v>2015.6</v>
      </c>
      <c r="F572" s="1">
        <v>0</v>
      </c>
      <c r="G572" s="1">
        <v>0</v>
      </c>
      <c r="H572" s="1">
        <v>2</v>
      </c>
      <c r="I572" s="1">
        <f t="shared" si="16"/>
        <v>2</v>
      </c>
      <c r="J572" s="1">
        <f t="shared" si="17"/>
        <v>1</v>
      </c>
      <c r="K572" s="1">
        <v>0</v>
      </c>
      <c r="L572" s="1">
        <v>0</v>
      </c>
      <c r="M572" s="1">
        <v>0</v>
      </c>
      <c r="N572" s="1">
        <v>2</v>
      </c>
      <c r="O572" s="1">
        <v>0</v>
      </c>
      <c r="P572" s="1">
        <v>2</v>
      </c>
      <c r="Q572" s="1">
        <v>40.579028110000003</v>
      </c>
      <c r="R572" s="1">
        <v>-74.002379550000001</v>
      </c>
    </row>
    <row r="573" spans="1:18" ht="12.7" x14ac:dyDescent="0.4">
      <c r="A573" s="1" t="s">
        <v>7</v>
      </c>
      <c r="B573" s="1" t="s">
        <v>13</v>
      </c>
      <c r="C573" s="1" t="s">
        <v>6</v>
      </c>
      <c r="D573" s="3">
        <v>42185</v>
      </c>
      <c r="E573" s="10">
        <v>2015.6</v>
      </c>
      <c r="F573" s="1">
        <v>0</v>
      </c>
      <c r="G573" s="1">
        <v>0</v>
      </c>
      <c r="H573" s="1">
        <v>2</v>
      </c>
      <c r="I573" s="1">
        <f t="shared" si="16"/>
        <v>2</v>
      </c>
      <c r="J573" s="1">
        <f t="shared" si="17"/>
        <v>1</v>
      </c>
      <c r="K573" s="1">
        <v>0</v>
      </c>
      <c r="L573" s="1">
        <v>0</v>
      </c>
      <c r="M573" s="1">
        <v>0</v>
      </c>
      <c r="N573" s="1">
        <v>2</v>
      </c>
      <c r="O573" s="1">
        <v>0</v>
      </c>
      <c r="P573" s="1">
        <v>2</v>
      </c>
      <c r="Q573" s="1">
        <v>40.579028110000003</v>
      </c>
      <c r="R573" s="1">
        <v>-74.00238315</v>
      </c>
    </row>
    <row r="574" spans="1:18" ht="12.7" x14ac:dyDescent="0.4">
      <c r="A574" s="1" t="s">
        <v>7</v>
      </c>
      <c r="B574" s="1" t="s">
        <v>13</v>
      </c>
      <c r="C574" s="1" t="s">
        <v>6</v>
      </c>
      <c r="D574" s="3">
        <v>42185</v>
      </c>
      <c r="E574" s="10">
        <v>2015.6</v>
      </c>
      <c r="F574" s="1">
        <v>0</v>
      </c>
      <c r="G574" s="1">
        <v>0</v>
      </c>
      <c r="H574" s="1">
        <v>2</v>
      </c>
      <c r="I574" s="1">
        <f t="shared" si="16"/>
        <v>2</v>
      </c>
      <c r="J574" s="1">
        <f t="shared" si="17"/>
        <v>1</v>
      </c>
      <c r="K574" s="1">
        <v>0</v>
      </c>
      <c r="L574" s="1">
        <v>0</v>
      </c>
      <c r="M574" s="1">
        <v>0</v>
      </c>
      <c r="N574" s="1">
        <v>2</v>
      </c>
      <c r="O574" s="1">
        <v>0</v>
      </c>
      <c r="P574" s="1">
        <v>2</v>
      </c>
      <c r="Q574" s="1">
        <v>40.837902049999997</v>
      </c>
      <c r="R574" s="1">
        <v>-73.901415650000004</v>
      </c>
    </row>
    <row r="575" spans="1:18" ht="12.7" x14ac:dyDescent="0.4">
      <c r="A575" s="1" t="s">
        <v>7</v>
      </c>
      <c r="B575" s="1" t="s">
        <v>13</v>
      </c>
      <c r="C575" s="1" t="s">
        <v>6</v>
      </c>
      <c r="D575" s="3">
        <v>42185</v>
      </c>
      <c r="E575" s="10">
        <v>2015.6</v>
      </c>
      <c r="F575" s="1">
        <v>0</v>
      </c>
      <c r="G575" s="1">
        <v>0</v>
      </c>
      <c r="H575" s="1">
        <v>3</v>
      </c>
      <c r="I575" s="1">
        <f t="shared" si="16"/>
        <v>3</v>
      </c>
      <c r="J575" s="1">
        <f t="shared" si="17"/>
        <v>1</v>
      </c>
      <c r="K575" s="1">
        <v>0</v>
      </c>
      <c r="L575" s="1">
        <v>0</v>
      </c>
      <c r="M575" s="1">
        <v>0</v>
      </c>
      <c r="N575" s="1">
        <v>3</v>
      </c>
      <c r="O575" s="1">
        <v>0</v>
      </c>
      <c r="P575" s="1">
        <v>3</v>
      </c>
      <c r="Q575" s="1">
        <v>40.83792399</v>
      </c>
      <c r="R575" s="1">
        <v>-73.901397549999999</v>
      </c>
    </row>
    <row r="576" spans="1:18" ht="12.7" x14ac:dyDescent="0.4">
      <c r="A576" s="1" t="s">
        <v>7</v>
      </c>
      <c r="B576" s="1" t="s">
        <v>13</v>
      </c>
      <c r="C576" s="1" t="s">
        <v>6</v>
      </c>
      <c r="D576" s="3">
        <v>42185</v>
      </c>
      <c r="E576" s="10">
        <v>2015.6</v>
      </c>
      <c r="F576" s="1">
        <v>0</v>
      </c>
      <c r="G576" s="1">
        <v>0</v>
      </c>
      <c r="H576" s="1">
        <v>2</v>
      </c>
      <c r="I576" s="1">
        <f t="shared" si="16"/>
        <v>2</v>
      </c>
      <c r="J576" s="1">
        <f t="shared" si="17"/>
        <v>0.66666666666666663</v>
      </c>
      <c r="K576" s="1">
        <v>0</v>
      </c>
      <c r="L576" s="1">
        <v>1</v>
      </c>
      <c r="M576" s="1">
        <v>0</v>
      </c>
      <c r="N576" s="1">
        <v>3</v>
      </c>
      <c r="O576" s="1">
        <v>0</v>
      </c>
      <c r="P576" s="1">
        <v>3</v>
      </c>
      <c r="Q576" s="1">
        <v>40.70886213</v>
      </c>
      <c r="R576" s="1">
        <v>-73.950227949999999</v>
      </c>
    </row>
    <row r="577" spans="1:18" ht="12.7" x14ac:dyDescent="0.4">
      <c r="A577" s="1" t="s">
        <v>7</v>
      </c>
      <c r="B577" s="1" t="s">
        <v>13</v>
      </c>
      <c r="C577" s="1" t="s">
        <v>6</v>
      </c>
      <c r="D577" s="3">
        <v>42185</v>
      </c>
      <c r="E577" s="10">
        <v>2015.6</v>
      </c>
      <c r="F577" s="1">
        <v>0</v>
      </c>
      <c r="G577" s="1">
        <v>0</v>
      </c>
      <c r="H577" s="1">
        <v>5</v>
      </c>
      <c r="I577" s="1">
        <f t="shared" si="16"/>
        <v>5</v>
      </c>
      <c r="J577" s="1">
        <f t="shared" si="17"/>
        <v>1</v>
      </c>
      <c r="K577" s="1">
        <v>0</v>
      </c>
      <c r="L577" s="1">
        <v>0</v>
      </c>
      <c r="M577" s="1">
        <v>0</v>
      </c>
      <c r="N577" s="1">
        <v>5</v>
      </c>
      <c r="O577" s="1">
        <v>0</v>
      </c>
      <c r="P577" s="1">
        <v>5</v>
      </c>
      <c r="Q577" s="1">
        <v>40.707510229999997</v>
      </c>
      <c r="R577" s="1">
        <v>-73.941265909999998</v>
      </c>
    </row>
    <row r="578" spans="1:18" ht="12.7" hidden="1" x14ac:dyDescent="0.4">
      <c r="A578" s="1" t="s">
        <v>7</v>
      </c>
      <c r="B578" s="1" t="s">
        <v>12</v>
      </c>
      <c r="C578" s="1" t="s">
        <v>5</v>
      </c>
      <c r="D578" s="1">
        <v>0</v>
      </c>
      <c r="E578" s="1"/>
      <c r="F578" s="1">
        <v>0</v>
      </c>
      <c r="G578" s="1">
        <v>0</v>
      </c>
      <c r="H578" s="1">
        <v>4</v>
      </c>
      <c r="I578" s="1">
        <f t="shared" ref="I578:I641" si="18">F578+G578+H578</f>
        <v>4</v>
      </c>
      <c r="J578" s="1">
        <f t="shared" ref="J578:J641" si="19">I578/P578</f>
        <v>1</v>
      </c>
      <c r="K578" s="1">
        <v>0</v>
      </c>
      <c r="L578" s="1">
        <v>0</v>
      </c>
      <c r="M578" s="1">
        <v>0</v>
      </c>
      <c r="N578" s="1">
        <v>0</v>
      </c>
      <c r="O578" s="1">
        <v>4</v>
      </c>
      <c r="P578" s="1">
        <v>4</v>
      </c>
      <c r="Q578" s="1">
        <v>40.674438909999999</v>
      </c>
      <c r="R578" s="1">
        <v>-73.908312240000001</v>
      </c>
    </row>
    <row r="579" spans="1:18" ht="12.7" x14ac:dyDescent="0.4">
      <c r="A579" s="1" t="s">
        <v>7</v>
      </c>
      <c r="B579" s="1" t="s">
        <v>13</v>
      </c>
      <c r="C579" s="1" t="s">
        <v>6</v>
      </c>
      <c r="D579" s="3">
        <v>42185</v>
      </c>
      <c r="E579" s="10">
        <v>2015.6</v>
      </c>
      <c r="F579" s="1">
        <v>0</v>
      </c>
      <c r="G579" s="1">
        <v>0</v>
      </c>
      <c r="H579" s="1">
        <v>6</v>
      </c>
      <c r="I579" s="1">
        <f t="shared" si="18"/>
        <v>6</v>
      </c>
      <c r="J579" s="1">
        <f t="shared" si="19"/>
        <v>0.8571428571428571</v>
      </c>
      <c r="K579" s="1">
        <v>0</v>
      </c>
      <c r="L579" s="1">
        <v>1</v>
      </c>
      <c r="M579" s="1">
        <v>0</v>
      </c>
      <c r="N579" s="1">
        <v>7</v>
      </c>
      <c r="O579" s="1">
        <v>0</v>
      </c>
      <c r="P579" s="1">
        <v>7</v>
      </c>
      <c r="Q579" s="1">
        <v>40.722436440000003</v>
      </c>
      <c r="R579" s="1">
        <v>-73.947346109999998</v>
      </c>
    </row>
    <row r="580" spans="1:18" ht="12.7" hidden="1" x14ac:dyDescent="0.4">
      <c r="A580" s="1" t="s">
        <v>7</v>
      </c>
      <c r="B580" s="1" t="s">
        <v>12</v>
      </c>
      <c r="C580" s="1" t="s">
        <v>5</v>
      </c>
      <c r="D580" s="1">
        <v>0</v>
      </c>
      <c r="E580" s="1"/>
      <c r="F580" s="1">
        <v>0</v>
      </c>
      <c r="G580" s="1">
        <v>0</v>
      </c>
      <c r="H580" s="1">
        <v>0</v>
      </c>
      <c r="I580" s="1">
        <f t="shared" si="18"/>
        <v>0</v>
      </c>
      <c r="J580" s="1">
        <f t="shared" si="19"/>
        <v>0</v>
      </c>
      <c r="K580" s="1">
        <v>4</v>
      </c>
      <c r="L580" s="1">
        <v>0</v>
      </c>
      <c r="M580" s="1">
        <v>0</v>
      </c>
      <c r="N580" s="1">
        <v>0</v>
      </c>
      <c r="O580" s="1">
        <v>4</v>
      </c>
      <c r="P580" s="1">
        <v>4</v>
      </c>
      <c r="Q580" s="1">
        <v>40.64283013</v>
      </c>
      <c r="R580" s="1">
        <v>-73.986941419999994</v>
      </c>
    </row>
    <row r="581" spans="1:18" ht="12.7" hidden="1" x14ac:dyDescent="0.4">
      <c r="A581" s="1" t="s">
        <v>7</v>
      </c>
      <c r="B581" s="1" t="s">
        <v>12</v>
      </c>
      <c r="C581" s="1" t="s">
        <v>5</v>
      </c>
      <c r="D581" s="1">
        <v>0</v>
      </c>
      <c r="E581" s="1"/>
      <c r="F581" s="1">
        <v>0</v>
      </c>
      <c r="G581" s="1">
        <v>0</v>
      </c>
      <c r="H581" s="1">
        <v>0</v>
      </c>
      <c r="I581" s="1">
        <f t="shared" si="18"/>
        <v>0</v>
      </c>
      <c r="J581" s="1">
        <f t="shared" si="19"/>
        <v>0</v>
      </c>
      <c r="K581" s="1">
        <v>4</v>
      </c>
      <c r="L581" s="1">
        <v>0</v>
      </c>
      <c r="M581" s="1">
        <v>0</v>
      </c>
      <c r="N581" s="1">
        <v>0</v>
      </c>
      <c r="O581" s="1">
        <v>4</v>
      </c>
      <c r="P581" s="1">
        <v>4</v>
      </c>
      <c r="Q581" s="1">
        <v>40.642791699999997</v>
      </c>
      <c r="R581" s="1">
        <v>-73.986876559999999</v>
      </c>
    </row>
    <row r="582" spans="1:18" ht="12.7" hidden="1" x14ac:dyDescent="0.4">
      <c r="A582" s="1" t="s">
        <v>7</v>
      </c>
      <c r="B582" s="1" t="s">
        <v>12</v>
      </c>
      <c r="C582" s="1" t="s">
        <v>5</v>
      </c>
      <c r="D582" s="1">
        <v>0</v>
      </c>
      <c r="E582" s="1"/>
      <c r="F582" s="1">
        <v>0</v>
      </c>
      <c r="G582" s="1">
        <v>0</v>
      </c>
      <c r="H582" s="1">
        <v>0</v>
      </c>
      <c r="I582" s="1">
        <f t="shared" si="18"/>
        <v>0</v>
      </c>
      <c r="J582" s="1">
        <f t="shared" si="19"/>
        <v>0</v>
      </c>
      <c r="K582" s="1">
        <v>4</v>
      </c>
      <c r="L582" s="1">
        <v>0</v>
      </c>
      <c r="M582" s="1">
        <v>0</v>
      </c>
      <c r="N582" s="1">
        <v>0</v>
      </c>
      <c r="O582" s="1">
        <v>4</v>
      </c>
      <c r="P582" s="1">
        <v>4</v>
      </c>
      <c r="Q582" s="1">
        <v>40.642736790000001</v>
      </c>
      <c r="R582" s="1">
        <v>-73.986782890000001</v>
      </c>
    </row>
    <row r="583" spans="1:18" ht="12.7" hidden="1" x14ac:dyDescent="0.4">
      <c r="A583" s="1" t="s">
        <v>7</v>
      </c>
      <c r="B583" s="1" t="s">
        <v>12</v>
      </c>
      <c r="C583" s="1" t="s">
        <v>5</v>
      </c>
      <c r="D583" s="1">
        <v>0</v>
      </c>
      <c r="E583" s="1"/>
      <c r="F583" s="1">
        <v>0</v>
      </c>
      <c r="G583" s="1">
        <v>0</v>
      </c>
      <c r="H583" s="1">
        <v>0</v>
      </c>
      <c r="I583" s="1">
        <f t="shared" si="18"/>
        <v>0</v>
      </c>
      <c r="J583" s="1">
        <f t="shared" si="19"/>
        <v>0</v>
      </c>
      <c r="K583" s="1">
        <v>4</v>
      </c>
      <c r="L583" s="1">
        <v>0</v>
      </c>
      <c r="M583" s="1">
        <v>0</v>
      </c>
      <c r="N583" s="1">
        <v>0</v>
      </c>
      <c r="O583" s="1">
        <v>4</v>
      </c>
      <c r="P583" s="1">
        <v>4</v>
      </c>
      <c r="Q583" s="1">
        <v>40.642679139999998</v>
      </c>
      <c r="R583" s="1">
        <v>-73.986689209999994</v>
      </c>
    </row>
    <row r="584" spans="1:18" ht="12.7" hidden="1" x14ac:dyDescent="0.4">
      <c r="A584" s="1" t="s">
        <v>7</v>
      </c>
      <c r="B584" s="1" t="s">
        <v>12</v>
      </c>
      <c r="C584" s="1" t="s">
        <v>5</v>
      </c>
      <c r="D584" s="1">
        <v>0</v>
      </c>
      <c r="E584" s="1"/>
      <c r="F584" s="1">
        <v>0</v>
      </c>
      <c r="G584" s="1">
        <v>0</v>
      </c>
      <c r="H584" s="1">
        <v>0</v>
      </c>
      <c r="I584" s="1">
        <f t="shared" si="18"/>
        <v>0</v>
      </c>
      <c r="J584" s="1">
        <f t="shared" si="19"/>
        <v>0</v>
      </c>
      <c r="K584" s="1">
        <v>4</v>
      </c>
      <c r="L584" s="1">
        <v>0</v>
      </c>
      <c r="M584" s="1">
        <v>0</v>
      </c>
      <c r="N584" s="1">
        <v>0</v>
      </c>
      <c r="O584" s="1">
        <v>4</v>
      </c>
      <c r="P584" s="1">
        <v>4</v>
      </c>
      <c r="Q584" s="1">
        <v>40.642621490000003</v>
      </c>
      <c r="R584" s="1">
        <v>-73.986595539999996</v>
      </c>
    </row>
    <row r="585" spans="1:18" ht="12.7" hidden="1" x14ac:dyDescent="0.4">
      <c r="A585" s="1" t="s">
        <v>7</v>
      </c>
      <c r="B585" s="1" t="s">
        <v>12</v>
      </c>
      <c r="C585" s="1" t="s">
        <v>5</v>
      </c>
      <c r="D585" s="1">
        <v>0</v>
      </c>
      <c r="E585" s="1"/>
      <c r="F585" s="1">
        <v>0</v>
      </c>
      <c r="G585" s="1">
        <v>0</v>
      </c>
      <c r="H585" s="1">
        <v>0</v>
      </c>
      <c r="I585" s="1">
        <f t="shared" si="18"/>
        <v>0</v>
      </c>
      <c r="J585" s="1">
        <f t="shared" si="19"/>
        <v>0</v>
      </c>
      <c r="K585" s="1">
        <v>4</v>
      </c>
      <c r="L585" s="1">
        <v>0</v>
      </c>
      <c r="M585" s="1">
        <v>0</v>
      </c>
      <c r="N585" s="1">
        <v>0</v>
      </c>
      <c r="O585" s="1">
        <v>4</v>
      </c>
      <c r="P585" s="1">
        <v>4</v>
      </c>
      <c r="Q585" s="1">
        <v>40.64256658</v>
      </c>
      <c r="R585" s="1">
        <v>-73.986501860000004</v>
      </c>
    </row>
    <row r="586" spans="1:18" ht="12.7" hidden="1" x14ac:dyDescent="0.4">
      <c r="A586" s="1" t="s">
        <v>7</v>
      </c>
      <c r="B586" s="1" t="s">
        <v>12</v>
      </c>
      <c r="C586" s="1" t="s">
        <v>5</v>
      </c>
      <c r="D586" s="1">
        <v>0</v>
      </c>
      <c r="E586" s="1"/>
      <c r="F586" s="1">
        <v>0</v>
      </c>
      <c r="G586" s="1">
        <v>0</v>
      </c>
      <c r="H586" s="1">
        <v>0</v>
      </c>
      <c r="I586" s="1">
        <f t="shared" si="18"/>
        <v>0</v>
      </c>
      <c r="J586" s="1">
        <f t="shared" si="19"/>
        <v>0</v>
      </c>
      <c r="K586" s="1">
        <v>4</v>
      </c>
      <c r="L586" s="1">
        <v>0</v>
      </c>
      <c r="M586" s="1">
        <v>0</v>
      </c>
      <c r="N586" s="1">
        <v>0</v>
      </c>
      <c r="O586" s="1">
        <v>4</v>
      </c>
      <c r="P586" s="1">
        <v>4</v>
      </c>
      <c r="Q586" s="1">
        <v>40.642261849999997</v>
      </c>
      <c r="R586" s="1">
        <v>-73.985997449999999</v>
      </c>
    </row>
    <row r="587" spans="1:18" ht="12.7" hidden="1" x14ac:dyDescent="0.4">
      <c r="A587" s="1" t="s">
        <v>7</v>
      </c>
      <c r="B587" s="1" t="s">
        <v>12</v>
      </c>
      <c r="C587" s="1" t="s">
        <v>5</v>
      </c>
      <c r="D587" s="1">
        <v>0</v>
      </c>
      <c r="E587" s="1"/>
      <c r="F587" s="1">
        <v>0</v>
      </c>
      <c r="G587" s="1">
        <v>0</v>
      </c>
      <c r="H587" s="1">
        <v>0</v>
      </c>
      <c r="I587" s="1">
        <f t="shared" si="18"/>
        <v>0</v>
      </c>
      <c r="J587" s="1">
        <f t="shared" si="19"/>
        <v>0</v>
      </c>
      <c r="K587" s="1">
        <v>4</v>
      </c>
      <c r="L587" s="1">
        <v>0</v>
      </c>
      <c r="M587" s="1">
        <v>0</v>
      </c>
      <c r="N587" s="1">
        <v>0</v>
      </c>
      <c r="O587" s="1">
        <v>4</v>
      </c>
      <c r="P587" s="1">
        <v>4</v>
      </c>
      <c r="Q587" s="1">
        <v>40.642204200000002</v>
      </c>
      <c r="R587" s="1">
        <v>-73.985903780000001</v>
      </c>
    </row>
    <row r="588" spans="1:18" ht="12.7" hidden="1" x14ac:dyDescent="0.4">
      <c r="A588" s="1" t="s">
        <v>7</v>
      </c>
      <c r="B588" s="1" t="s">
        <v>12</v>
      </c>
      <c r="C588" s="1" t="s">
        <v>5</v>
      </c>
      <c r="D588" s="1">
        <v>0</v>
      </c>
      <c r="E588" s="1"/>
      <c r="F588" s="1">
        <v>0</v>
      </c>
      <c r="G588" s="1">
        <v>0</v>
      </c>
      <c r="H588" s="1">
        <v>0</v>
      </c>
      <c r="I588" s="1">
        <f t="shared" si="18"/>
        <v>0</v>
      </c>
      <c r="J588" s="1">
        <f t="shared" si="19"/>
        <v>0</v>
      </c>
      <c r="K588" s="1">
        <v>4</v>
      </c>
      <c r="L588" s="1">
        <v>0</v>
      </c>
      <c r="M588" s="1">
        <v>0</v>
      </c>
      <c r="N588" s="1">
        <v>0</v>
      </c>
      <c r="O588" s="1">
        <v>4</v>
      </c>
      <c r="P588" s="1">
        <v>4</v>
      </c>
      <c r="Q588" s="1">
        <v>40.642149289999999</v>
      </c>
      <c r="R588" s="1">
        <v>-73.985810110000003</v>
      </c>
    </row>
    <row r="589" spans="1:18" ht="12.7" hidden="1" x14ac:dyDescent="0.4">
      <c r="A589" s="1" t="s">
        <v>7</v>
      </c>
      <c r="B589" s="1" t="s">
        <v>12</v>
      </c>
      <c r="C589" s="1" t="s">
        <v>5</v>
      </c>
      <c r="D589" s="1">
        <v>0</v>
      </c>
      <c r="E589" s="1"/>
      <c r="F589" s="1">
        <v>0</v>
      </c>
      <c r="G589" s="1">
        <v>0</v>
      </c>
      <c r="H589" s="1">
        <v>4</v>
      </c>
      <c r="I589" s="1">
        <f t="shared" si="18"/>
        <v>4</v>
      </c>
      <c r="J589" s="1">
        <f t="shared" si="19"/>
        <v>1</v>
      </c>
      <c r="K589" s="1">
        <v>0</v>
      </c>
      <c r="L589" s="1">
        <v>0</v>
      </c>
      <c r="M589" s="1">
        <v>0</v>
      </c>
      <c r="N589" s="1">
        <v>0</v>
      </c>
      <c r="O589" s="1">
        <v>4</v>
      </c>
      <c r="P589" s="1">
        <v>4</v>
      </c>
      <c r="Q589" s="1">
        <v>40.674573039999999</v>
      </c>
      <c r="R589" s="1">
        <v>-73.907857820000004</v>
      </c>
    </row>
    <row r="590" spans="1:18" ht="12.7" hidden="1" x14ac:dyDescent="0.4">
      <c r="A590" s="1" t="s">
        <v>7</v>
      </c>
      <c r="B590" s="1" t="s">
        <v>12</v>
      </c>
      <c r="C590" s="1" t="s">
        <v>5</v>
      </c>
      <c r="D590" s="1">
        <v>0</v>
      </c>
      <c r="E590" s="1"/>
      <c r="F590" s="1">
        <v>0</v>
      </c>
      <c r="G590" s="1">
        <v>0</v>
      </c>
      <c r="H590" s="1">
        <v>4</v>
      </c>
      <c r="I590" s="1">
        <f t="shared" si="18"/>
        <v>4</v>
      </c>
      <c r="J590" s="1">
        <f t="shared" si="19"/>
        <v>1</v>
      </c>
      <c r="K590" s="1">
        <v>0</v>
      </c>
      <c r="L590" s="1">
        <v>0</v>
      </c>
      <c r="M590" s="1">
        <v>0</v>
      </c>
      <c r="N590" s="1">
        <v>0</v>
      </c>
      <c r="O590" s="1">
        <v>4</v>
      </c>
      <c r="P590" s="1">
        <v>4</v>
      </c>
      <c r="Q590" s="1">
        <v>40.67456748</v>
      </c>
      <c r="R590" s="1">
        <v>-73.907760490000001</v>
      </c>
    </row>
    <row r="591" spans="1:18" ht="12.7" x14ac:dyDescent="0.4">
      <c r="A591" s="1" t="s">
        <v>7</v>
      </c>
      <c r="B591" s="1" t="s">
        <v>13</v>
      </c>
      <c r="C591" s="1" t="s">
        <v>6</v>
      </c>
      <c r="D591" s="3">
        <v>42185</v>
      </c>
      <c r="E591" s="10">
        <v>2015.6</v>
      </c>
      <c r="F591" s="1">
        <v>0</v>
      </c>
      <c r="G591" s="1">
        <v>0</v>
      </c>
      <c r="H591" s="1">
        <v>8</v>
      </c>
      <c r="I591" s="1">
        <f t="shared" si="18"/>
        <v>8</v>
      </c>
      <c r="J591" s="1">
        <f t="shared" si="19"/>
        <v>1</v>
      </c>
      <c r="K591" s="1">
        <v>0</v>
      </c>
      <c r="L591" s="1">
        <v>0</v>
      </c>
      <c r="M591" s="1">
        <v>0</v>
      </c>
      <c r="N591" s="1">
        <v>8</v>
      </c>
      <c r="O591" s="1">
        <v>0</v>
      </c>
      <c r="P591" s="1">
        <v>8</v>
      </c>
      <c r="Q591" s="1">
        <v>40.702998360000002</v>
      </c>
      <c r="R591" s="1">
        <v>-73.94806475</v>
      </c>
    </row>
    <row r="592" spans="1:18" ht="12.7" x14ac:dyDescent="0.4">
      <c r="A592" s="1" t="s">
        <v>4</v>
      </c>
      <c r="B592" s="1" t="s">
        <v>12</v>
      </c>
      <c r="C592" s="1" t="s">
        <v>6</v>
      </c>
      <c r="D592" s="3">
        <v>42186</v>
      </c>
      <c r="E592" s="10">
        <v>2015.7</v>
      </c>
      <c r="F592" s="1">
        <v>0</v>
      </c>
      <c r="G592" s="1">
        <v>0</v>
      </c>
      <c r="H592" s="1">
        <v>1</v>
      </c>
      <c r="I592" s="1">
        <f t="shared" si="18"/>
        <v>1</v>
      </c>
      <c r="J592" s="1">
        <f t="shared" si="19"/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</v>
      </c>
      <c r="Q592" s="1">
        <v>40.706179900000002</v>
      </c>
      <c r="R592" s="1">
        <v>-73.943027200000003</v>
      </c>
    </row>
    <row r="593" spans="1:18" ht="12.7" hidden="1" x14ac:dyDescent="0.4">
      <c r="A593" s="1" t="s">
        <v>8</v>
      </c>
      <c r="B593" s="1" t="s">
        <v>12</v>
      </c>
      <c r="C593" s="1" t="s">
        <v>5</v>
      </c>
      <c r="D593" s="1">
        <v>0</v>
      </c>
      <c r="E593" s="1"/>
      <c r="F593" s="1">
        <v>0</v>
      </c>
      <c r="G593" s="1">
        <v>0</v>
      </c>
      <c r="H593" s="1">
        <v>5</v>
      </c>
      <c r="I593" s="1">
        <f t="shared" si="18"/>
        <v>5</v>
      </c>
      <c r="J593" s="1">
        <f t="shared" si="19"/>
        <v>1</v>
      </c>
      <c r="K593" s="1">
        <v>0</v>
      </c>
      <c r="L593" s="1">
        <v>0</v>
      </c>
      <c r="M593" s="1">
        <v>0</v>
      </c>
      <c r="N593" s="1">
        <v>5</v>
      </c>
      <c r="O593" s="1">
        <v>0</v>
      </c>
      <c r="P593" s="1">
        <v>5</v>
      </c>
      <c r="Q593" s="1">
        <v>40.781819730000002</v>
      </c>
      <c r="R593" s="1">
        <v>-73.948855440000003</v>
      </c>
    </row>
    <row r="594" spans="1:18" ht="12.7" x14ac:dyDescent="0.4">
      <c r="A594" s="1" t="s">
        <v>4</v>
      </c>
      <c r="B594" s="1" t="s">
        <v>13</v>
      </c>
      <c r="C594" s="1" t="s">
        <v>6</v>
      </c>
      <c r="D594" s="3">
        <v>42186</v>
      </c>
      <c r="E594" s="10">
        <v>2015.7</v>
      </c>
      <c r="F594" s="1">
        <v>0</v>
      </c>
      <c r="G594" s="1">
        <v>0</v>
      </c>
      <c r="H594" s="1">
        <v>2</v>
      </c>
      <c r="I594" s="1">
        <f t="shared" si="18"/>
        <v>2</v>
      </c>
      <c r="J594" s="1">
        <f t="shared" si="19"/>
        <v>1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2</v>
      </c>
      <c r="Q594" s="1">
        <v>40.709668700000002</v>
      </c>
      <c r="R594" s="1">
        <v>-73.949329210000002</v>
      </c>
    </row>
    <row r="595" spans="1:18" ht="12.7" x14ac:dyDescent="0.4">
      <c r="A595" s="1" t="s">
        <v>7</v>
      </c>
      <c r="B595" s="1" t="s">
        <v>13</v>
      </c>
      <c r="C595" s="1" t="s">
        <v>6</v>
      </c>
      <c r="D595" s="3">
        <v>42191</v>
      </c>
      <c r="E595" s="10">
        <v>2015.7</v>
      </c>
      <c r="F595" s="1">
        <v>0</v>
      </c>
      <c r="G595" s="1">
        <v>0</v>
      </c>
      <c r="H595" s="1">
        <v>2</v>
      </c>
      <c r="I595" s="1">
        <f t="shared" si="18"/>
        <v>2</v>
      </c>
      <c r="J595" s="1">
        <f t="shared" si="19"/>
        <v>1</v>
      </c>
      <c r="K595" s="1">
        <v>0</v>
      </c>
      <c r="L595" s="1">
        <v>0</v>
      </c>
      <c r="M595" s="1">
        <v>0</v>
      </c>
      <c r="N595" s="1">
        <v>0</v>
      </c>
      <c r="O595" s="1">
        <v>2</v>
      </c>
      <c r="P595" s="1">
        <v>2</v>
      </c>
      <c r="Q595" s="1">
        <v>40.70824949</v>
      </c>
      <c r="R595" s="1">
        <v>-73.948944350000005</v>
      </c>
    </row>
    <row r="596" spans="1:18" ht="12.7" x14ac:dyDescent="0.4">
      <c r="A596" s="1" t="s">
        <v>4</v>
      </c>
      <c r="B596" s="1" t="s">
        <v>12</v>
      </c>
      <c r="C596" s="1" t="s">
        <v>6</v>
      </c>
      <c r="D596" s="3">
        <v>42192</v>
      </c>
      <c r="E596" s="10">
        <v>2015.7</v>
      </c>
      <c r="F596" s="1">
        <v>0</v>
      </c>
      <c r="G596" s="1">
        <v>0</v>
      </c>
      <c r="H596" s="1">
        <v>1</v>
      </c>
      <c r="I596" s="1">
        <f t="shared" si="18"/>
        <v>1</v>
      </c>
      <c r="J596" s="1">
        <f t="shared" si="19"/>
        <v>1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1</v>
      </c>
      <c r="Q596" s="1">
        <v>40.691870100000003</v>
      </c>
      <c r="R596" s="1">
        <v>-73.926195739999997</v>
      </c>
    </row>
    <row r="597" spans="1:18" ht="12.7" hidden="1" x14ac:dyDescent="0.4">
      <c r="A597" s="1" t="s">
        <v>7</v>
      </c>
      <c r="B597" s="1" t="s">
        <v>12</v>
      </c>
      <c r="C597" s="1" t="s">
        <v>5</v>
      </c>
      <c r="D597" s="1">
        <v>0</v>
      </c>
      <c r="E597" s="1"/>
      <c r="F597" s="1">
        <v>0</v>
      </c>
      <c r="G597" s="1">
        <v>0</v>
      </c>
      <c r="H597" s="1">
        <v>7</v>
      </c>
      <c r="I597" s="1">
        <f t="shared" si="18"/>
        <v>7</v>
      </c>
      <c r="J597" s="1">
        <f t="shared" si="19"/>
        <v>1</v>
      </c>
      <c r="K597" s="1">
        <v>0</v>
      </c>
      <c r="L597" s="1">
        <v>0</v>
      </c>
      <c r="M597" s="1">
        <v>0</v>
      </c>
      <c r="N597" s="1">
        <v>0</v>
      </c>
      <c r="O597" s="1">
        <v>7</v>
      </c>
      <c r="P597" s="1">
        <v>7</v>
      </c>
      <c r="Q597" s="1">
        <v>40.671482279999999</v>
      </c>
      <c r="R597" s="1">
        <v>-73.914794330000007</v>
      </c>
    </row>
    <row r="598" spans="1:18" ht="12.7" x14ac:dyDescent="0.4">
      <c r="A598" s="1" t="s">
        <v>7</v>
      </c>
      <c r="B598" s="1" t="s">
        <v>13</v>
      </c>
      <c r="C598" s="1" t="s">
        <v>6</v>
      </c>
      <c r="D598" s="3">
        <v>42194</v>
      </c>
      <c r="E598" s="10">
        <v>2015.7</v>
      </c>
      <c r="F598" s="1">
        <v>1</v>
      </c>
      <c r="G598" s="1">
        <v>0</v>
      </c>
      <c r="H598" s="1">
        <v>0</v>
      </c>
      <c r="I598" s="1">
        <f t="shared" si="18"/>
        <v>1</v>
      </c>
      <c r="J598" s="1">
        <f t="shared" si="19"/>
        <v>1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</v>
      </c>
      <c r="Q598" s="1">
        <v>40.841822229999998</v>
      </c>
      <c r="R598" s="1">
        <v>-73.887235169999997</v>
      </c>
    </row>
    <row r="599" spans="1:18" ht="12.7" x14ac:dyDescent="0.4">
      <c r="A599" s="1" t="s">
        <v>9</v>
      </c>
      <c r="B599" s="1" t="s">
        <v>13</v>
      </c>
      <c r="C599" s="1" t="s">
        <v>6</v>
      </c>
      <c r="D599" s="3">
        <v>42194</v>
      </c>
      <c r="E599" s="10">
        <v>2015.7</v>
      </c>
      <c r="F599" s="1">
        <v>0</v>
      </c>
      <c r="G599" s="1">
        <v>0</v>
      </c>
      <c r="H599" s="1">
        <v>1</v>
      </c>
      <c r="I599" s="1">
        <f t="shared" si="18"/>
        <v>1</v>
      </c>
      <c r="J599" s="1">
        <f t="shared" si="19"/>
        <v>1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1</v>
      </c>
      <c r="Q599" s="1">
        <v>40.689387320000002</v>
      </c>
      <c r="R599" s="1">
        <v>-73.919837709999996</v>
      </c>
    </row>
    <row r="600" spans="1:18" ht="12.7" x14ac:dyDescent="0.4">
      <c r="A600" s="1" t="s">
        <v>8</v>
      </c>
      <c r="B600" s="1" t="s">
        <v>13</v>
      </c>
      <c r="C600" s="1" t="s">
        <v>6</v>
      </c>
      <c r="D600" s="3">
        <v>42199</v>
      </c>
      <c r="E600" s="10">
        <v>2015.7</v>
      </c>
      <c r="F600" s="1">
        <v>0</v>
      </c>
      <c r="G600" s="1">
        <v>0</v>
      </c>
      <c r="H600" s="1">
        <v>8</v>
      </c>
      <c r="I600" s="1">
        <f t="shared" si="18"/>
        <v>8</v>
      </c>
      <c r="J600" s="1">
        <f t="shared" si="19"/>
        <v>0.88888888888888884</v>
      </c>
      <c r="K600" s="1">
        <v>0</v>
      </c>
      <c r="L600" s="1">
        <v>0</v>
      </c>
      <c r="M600" s="1">
        <v>1</v>
      </c>
      <c r="N600" s="1">
        <v>9</v>
      </c>
      <c r="O600" s="1">
        <v>0</v>
      </c>
      <c r="P600" s="1">
        <v>9</v>
      </c>
      <c r="Q600" s="1">
        <v>40.715159010000001</v>
      </c>
      <c r="R600" s="1">
        <v>-73.939578190000006</v>
      </c>
    </row>
    <row r="601" spans="1:18" ht="12.7" x14ac:dyDescent="0.4">
      <c r="A601" s="1" t="s">
        <v>8</v>
      </c>
      <c r="B601" s="1" t="s">
        <v>13</v>
      </c>
      <c r="C601" s="1" t="s">
        <v>6</v>
      </c>
      <c r="D601" s="3">
        <v>42199</v>
      </c>
      <c r="E601" s="10">
        <v>2015.7</v>
      </c>
      <c r="F601" s="1">
        <v>0</v>
      </c>
      <c r="G601" s="1">
        <v>0</v>
      </c>
      <c r="H601" s="1">
        <v>10</v>
      </c>
      <c r="I601" s="1">
        <f t="shared" si="18"/>
        <v>10</v>
      </c>
      <c r="J601" s="1">
        <f t="shared" si="19"/>
        <v>1</v>
      </c>
      <c r="K601" s="1">
        <v>0</v>
      </c>
      <c r="L601" s="1">
        <v>0</v>
      </c>
      <c r="M601" s="1">
        <v>0</v>
      </c>
      <c r="N601" s="1">
        <v>10</v>
      </c>
      <c r="O601" s="1">
        <v>0</v>
      </c>
      <c r="P601" s="1">
        <v>10</v>
      </c>
      <c r="Q601" s="1">
        <v>40.715172709999997</v>
      </c>
      <c r="R601" s="1">
        <v>-73.939531279999997</v>
      </c>
    </row>
    <row r="602" spans="1:18" ht="12.7" x14ac:dyDescent="0.4">
      <c r="A602" s="1" t="s">
        <v>8</v>
      </c>
      <c r="B602" s="1" t="s">
        <v>13</v>
      </c>
      <c r="C602" s="1" t="s">
        <v>6</v>
      </c>
      <c r="D602" s="3">
        <v>42199</v>
      </c>
      <c r="E602" s="10">
        <v>2015.7</v>
      </c>
      <c r="F602" s="1">
        <v>0</v>
      </c>
      <c r="G602" s="1">
        <v>0</v>
      </c>
      <c r="H602" s="1">
        <v>12</v>
      </c>
      <c r="I602" s="1">
        <f t="shared" si="18"/>
        <v>12</v>
      </c>
      <c r="J602" s="1">
        <f t="shared" si="19"/>
        <v>1</v>
      </c>
      <c r="K602" s="1">
        <v>0</v>
      </c>
      <c r="L602" s="1">
        <v>0</v>
      </c>
      <c r="M602" s="1">
        <v>0</v>
      </c>
      <c r="N602" s="1">
        <v>12</v>
      </c>
      <c r="O602" s="1">
        <v>0</v>
      </c>
      <c r="P602" s="1">
        <v>12</v>
      </c>
      <c r="Q602" s="1">
        <v>40.698785530000002</v>
      </c>
      <c r="R602" s="1">
        <v>-73.932892359999997</v>
      </c>
    </row>
    <row r="603" spans="1:18" ht="12.7" x14ac:dyDescent="0.4">
      <c r="A603" s="1" t="s">
        <v>8</v>
      </c>
      <c r="B603" s="1" t="s">
        <v>13</v>
      </c>
      <c r="C603" s="1" t="s">
        <v>6</v>
      </c>
      <c r="D603" s="3">
        <v>42199</v>
      </c>
      <c r="E603" s="10">
        <v>2015.7</v>
      </c>
      <c r="F603" s="1">
        <v>0</v>
      </c>
      <c r="G603" s="1">
        <v>0</v>
      </c>
      <c r="H603" s="1">
        <v>15</v>
      </c>
      <c r="I603" s="1">
        <f t="shared" si="18"/>
        <v>15</v>
      </c>
      <c r="J603" s="1">
        <f t="shared" si="19"/>
        <v>1</v>
      </c>
      <c r="K603" s="1">
        <v>0</v>
      </c>
      <c r="L603" s="1">
        <v>0</v>
      </c>
      <c r="M603" s="1">
        <v>0</v>
      </c>
      <c r="N603" s="1">
        <v>15</v>
      </c>
      <c r="O603" s="1">
        <v>0</v>
      </c>
      <c r="P603" s="1">
        <v>15</v>
      </c>
      <c r="Q603" s="1">
        <v>40.703179009999999</v>
      </c>
      <c r="R603" s="1">
        <v>-73.941305799999995</v>
      </c>
    </row>
    <row r="604" spans="1:18" ht="12.7" x14ac:dyDescent="0.4">
      <c r="A604" s="1" t="s">
        <v>9</v>
      </c>
      <c r="B604" s="1" t="s">
        <v>12</v>
      </c>
      <c r="C604" s="1" t="s">
        <v>6</v>
      </c>
      <c r="D604" s="3">
        <v>42200</v>
      </c>
      <c r="E604" s="10">
        <v>2015.7</v>
      </c>
      <c r="F604" s="1">
        <v>0</v>
      </c>
      <c r="G604" s="1">
        <v>0</v>
      </c>
      <c r="H604" s="1">
        <v>1</v>
      </c>
      <c r="I604" s="1">
        <f t="shared" si="18"/>
        <v>1</v>
      </c>
      <c r="J604" s="1">
        <f t="shared" si="19"/>
        <v>1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1</v>
      </c>
      <c r="Q604" s="1">
        <v>40.732235889999998</v>
      </c>
      <c r="R604" s="1">
        <v>-73.955442379999994</v>
      </c>
    </row>
    <row r="605" spans="1:18" ht="12.7" hidden="1" x14ac:dyDescent="0.4">
      <c r="A605" s="1" t="s">
        <v>7</v>
      </c>
      <c r="B605" s="1" t="s">
        <v>12</v>
      </c>
      <c r="C605" s="1" t="s">
        <v>5</v>
      </c>
      <c r="D605" s="1">
        <v>0</v>
      </c>
      <c r="E605" s="1"/>
      <c r="F605" s="1">
        <v>0</v>
      </c>
      <c r="G605" s="1">
        <v>0</v>
      </c>
      <c r="H605" s="1">
        <v>2</v>
      </c>
      <c r="I605" s="1">
        <f t="shared" si="18"/>
        <v>2</v>
      </c>
      <c r="J605" s="1">
        <f t="shared" si="19"/>
        <v>0.25</v>
      </c>
      <c r="K605" s="1">
        <v>0</v>
      </c>
      <c r="L605" s="1">
        <v>0</v>
      </c>
      <c r="M605" s="1">
        <v>0</v>
      </c>
      <c r="N605" s="1">
        <v>2</v>
      </c>
      <c r="O605" s="1">
        <v>0</v>
      </c>
      <c r="P605" s="1">
        <v>8</v>
      </c>
      <c r="Q605" s="1">
        <v>40.694174369999999</v>
      </c>
      <c r="R605" s="1">
        <v>-73.943178099999997</v>
      </c>
    </row>
    <row r="606" spans="1:18" ht="12.7" hidden="1" x14ac:dyDescent="0.4">
      <c r="A606" s="1" t="s">
        <v>7</v>
      </c>
      <c r="B606" s="1" t="s">
        <v>12</v>
      </c>
      <c r="C606" s="1" t="s">
        <v>5</v>
      </c>
      <c r="D606" s="1">
        <v>0</v>
      </c>
      <c r="E606" s="1"/>
      <c r="F606" s="1">
        <v>0</v>
      </c>
      <c r="G606" s="1">
        <v>0</v>
      </c>
      <c r="H606" s="1">
        <v>2</v>
      </c>
      <c r="I606" s="1">
        <f t="shared" si="18"/>
        <v>2</v>
      </c>
      <c r="J606" s="1">
        <f t="shared" si="19"/>
        <v>0.25</v>
      </c>
      <c r="K606" s="1">
        <v>0</v>
      </c>
      <c r="L606" s="1">
        <v>0</v>
      </c>
      <c r="M606" s="1">
        <v>0</v>
      </c>
      <c r="N606" s="1">
        <v>2</v>
      </c>
      <c r="O606" s="1">
        <v>0</v>
      </c>
      <c r="P606" s="1">
        <v>8</v>
      </c>
      <c r="Q606" s="1">
        <v>40.703199239999996</v>
      </c>
      <c r="R606" s="1">
        <v>-73.928534720000002</v>
      </c>
    </row>
    <row r="607" spans="1:18" ht="12.7" hidden="1" x14ac:dyDescent="0.4">
      <c r="A607" s="1" t="s">
        <v>7</v>
      </c>
      <c r="B607" s="1" t="s">
        <v>12</v>
      </c>
      <c r="C607" s="1" t="s">
        <v>5</v>
      </c>
      <c r="D607" s="1">
        <v>0</v>
      </c>
      <c r="E607" s="1"/>
      <c r="F607" s="1">
        <v>0</v>
      </c>
      <c r="G607" s="1">
        <v>0</v>
      </c>
      <c r="H607" s="1">
        <v>4</v>
      </c>
      <c r="I607" s="1">
        <f t="shared" si="18"/>
        <v>4</v>
      </c>
      <c r="J607" s="1">
        <f t="shared" si="19"/>
        <v>0.5</v>
      </c>
      <c r="K607" s="1">
        <v>0</v>
      </c>
      <c r="L607" s="1">
        <v>0</v>
      </c>
      <c r="M607" s="1">
        <v>0</v>
      </c>
      <c r="N607" s="1">
        <v>4</v>
      </c>
      <c r="O607" s="1">
        <v>0</v>
      </c>
      <c r="P607" s="1">
        <v>8</v>
      </c>
      <c r="Q607" s="1">
        <v>40.69354096</v>
      </c>
      <c r="R607" s="1">
        <v>-73.906360309999997</v>
      </c>
    </row>
    <row r="608" spans="1:18" ht="12.7" hidden="1" x14ac:dyDescent="0.4">
      <c r="A608" s="1" t="s">
        <v>7</v>
      </c>
      <c r="B608" s="1" t="s">
        <v>12</v>
      </c>
      <c r="C608" s="1" t="s">
        <v>5</v>
      </c>
      <c r="D608" s="1">
        <v>0</v>
      </c>
      <c r="E608" s="1"/>
      <c r="F608" s="1">
        <v>0</v>
      </c>
      <c r="G608" s="1">
        <v>0</v>
      </c>
      <c r="H608" s="1">
        <v>8</v>
      </c>
      <c r="I608" s="1">
        <f t="shared" si="18"/>
        <v>8</v>
      </c>
      <c r="J608" s="1">
        <f t="shared" si="19"/>
        <v>1</v>
      </c>
      <c r="K608" s="1">
        <v>0</v>
      </c>
      <c r="L608" s="1">
        <v>0</v>
      </c>
      <c r="M608" s="1">
        <v>0</v>
      </c>
      <c r="N608" s="1">
        <v>0</v>
      </c>
      <c r="O608" s="1">
        <v>8</v>
      </c>
      <c r="P608" s="1">
        <v>8</v>
      </c>
      <c r="Q608" s="1">
        <v>40.671009679999997</v>
      </c>
      <c r="R608" s="1">
        <v>-73.914128030000001</v>
      </c>
    </row>
    <row r="609" spans="1:18" ht="12.7" hidden="1" x14ac:dyDescent="0.4">
      <c r="A609" s="1" t="s">
        <v>7</v>
      </c>
      <c r="B609" s="1" t="s">
        <v>12</v>
      </c>
      <c r="C609" s="1" t="s">
        <v>5</v>
      </c>
      <c r="D609" s="1">
        <v>0</v>
      </c>
      <c r="E609" s="1"/>
      <c r="F609" s="1">
        <v>0</v>
      </c>
      <c r="G609" s="1">
        <v>0</v>
      </c>
      <c r="H609" s="1">
        <v>2</v>
      </c>
      <c r="I609" s="1">
        <f t="shared" si="18"/>
        <v>2</v>
      </c>
      <c r="J609" s="1">
        <f t="shared" si="19"/>
        <v>0.25</v>
      </c>
      <c r="K609" s="1">
        <v>0</v>
      </c>
      <c r="L609" s="1">
        <v>0</v>
      </c>
      <c r="M609" s="1">
        <v>0</v>
      </c>
      <c r="N609" s="1">
        <v>0</v>
      </c>
      <c r="O609" s="1">
        <v>2</v>
      </c>
      <c r="P609" s="1">
        <v>8</v>
      </c>
      <c r="Q609" s="1">
        <v>40.689236979999997</v>
      </c>
      <c r="R609" s="1">
        <v>-73.956852159999997</v>
      </c>
    </row>
    <row r="610" spans="1:18" ht="12.7" hidden="1" x14ac:dyDescent="0.4">
      <c r="A610" s="1" t="s">
        <v>7</v>
      </c>
      <c r="B610" s="1" t="s">
        <v>12</v>
      </c>
      <c r="C610" s="1" t="s">
        <v>5</v>
      </c>
      <c r="D610" s="1">
        <v>0</v>
      </c>
      <c r="E610" s="1"/>
      <c r="F610" s="1">
        <v>3</v>
      </c>
      <c r="G610" s="1">
        <v>1</v>
      </c>
      <c r="H610" s="1">
        <v>4</v>
      </c>
      <c r="I610" s="1">
        <f t="shared" si="18"/>
        <v>8</v>
      </c>
      <c r="J610" s="1">
        <f t="shared" si="19"/>
        <v>1</v>
      </c>
      <c r="K610" s="1">
        <v>0</v>
      </c>
      <c r="L610" s="1">
        <v>0</v>
      </c>
      <c r="M610" s="1">
        <v>0</v>
      </c>
      <c r="N610" s="1">
        <v>8</v>
      </c>
      <c r="O610" s="1">
        <v>0</v>
      </c>
      <c r="P610" s="1">
        <v>8</v>
      </c>
      <c r="Q610" s="1">
        <v>40.655034809999997</v>
      </c>
      <c r="R610" s="1">
        <v>-73.874936820000002</v>
      </c>
    </row>
    <row r="611" spans="1:18" ht="12.7" hidden="1" x14ac:dyDescent="0.4">
      <c r="A611" s="1" t="s">
        <v>7</v>
      </c>
      <c r="B611" s="1" t="s">
        <v>12</v>
      </c>
      <c r="C611" s="1" t="s">
        <v>5</v>
      </c>
      <c r="D611" s="1">
        <v>0</v>
      </c>
      <c r="E611" s="1"/>
      <c r="F611" s="1">
        <v>0</v>
      </c>
      <c r="G611" s="1">
        <v>0</v>
      </c>
      <c r="H611" s="1">
        <v>8</v>
      </c>
      <c r="I611" s="1">
        <f t="shared" si="18"/>
        <v>8</v>
      </c>
      <c r="J611" s="1">
        <f t="shared" si="19"/>
        <v>1</v>
      </c>
      <c r="K611" s="1">
        <v>0</v>
      </c>
      <c r="L611" s="1">
        <v>0</v>
      </c>
      <c r="M611" s="1">
        <v>0</v>
      </c>
      <c r="N611" s="1">
        <v>8</v>
      </c>
      <c r="O611" s="1">
        <v>0</v>
      </c>
      <c r="P611" s="1">
        <v>8</v>
      </c>
      <c r="Q611" s="1">
        <v>40.6550704</v>
      </c>
      <c r="R611" s="1">
        <v>-73.874850249999994</v>
      </c>
    </row>
    <row r="612" spans="1:18" ht="12.7" hidden="1" x14ac:dyDescent="0.4">
      <c r="A612" s="1" t="s">
        <v>7</v>
      </c>
      <c r="B612" s="1" t="s">
        <v>12</v>
      </c>
      <c r="C612" s="1" t="s">
        <v>5</v>
      </c>
      <c r="D612" s="1">
        <v>0</v>
      </c>
      <c r="E612" s="1"/>
      <c r="F612" s="1">
        <v>3</v>
      </c>
      <c r="G612" s="1">
        <v>2</v>
      </c>
      <c r="H612" s="1">
        <v>3</v>
      </c>
      <c r="I612" s="1">
        <f t="shared" si="18"/>
        <v>8</v>
      </c>
      <c r="J612" s="1">
        <f t="shared" si="19"/>
        <v>1</v>
      </c>
      <c r="K612" s="1">
        <v>0</v>
      </c>
      <c r="L612" s="1">
        <v>0</v>
      </c>
      <c r="M612" s="1">
        <v>0</v>
      </c>
      <c r="N612" s="1">
        <v>8</v>
      </c>
      <c r="O612" s="1">
        <v>0</v>
      </c>
      <c r="P612" s="1">
        <v>8</v>
      </c>
      <c r="Q612" s="1">
        <v>40.65508956</v>
      </c>
      <c r="R612" s="1">
        <v>-73.874806969999995</v>
      </c>
    </row>
    <row r="613" spans="1:18" ht="12.7" hidden="1" x14ac:dyDescent="0.4">
      <c r="A613" s="1" t="s">
        <v>7</v>
      </c>
      <c r="B613" s="1" t="s">
        <v>12</v>
      </c>
      <c r="C613" s="1" t="s">
        <v>5</v>
      </c>
      <c r="D613" s="1">
        <v>0</v>
      </c>
      <c r="E613" s="1"/>
      <c r="F613" s="1">
        <v>3</v>
      </c>
      <c r="G613" s="1">
        <v>2</v>
      </c>
      <c r="H613" s="1">
        <v>3</v>
      </c>
      <c r="I613" s="1">
        <f t="shared" si="18"/>
        <v>8</v>
      </c>
      <c r="J613" s="1">
        <f t="shared" si="19"/>
        <v>1</v>
      </c>
      <c r="K613" s="1">
        <v>0</v>
      </c>
      <c r="L613" s="1">
        <v>0</v>
      </c>
      <c r="M613" s="1">
        <v>0</v>
      </c>
      <c r="N613" s="1">
        <v>8</v>
      </c>
      <c r="O613" s="1">
        <v>0</v>
      </c>
      <c r="P613" s="1">
        <v>8</v>
      </c>
      <c r="Q613" s="1">
        <v>40.655108730000002</v>
      </c>
      <c r="R613" s="1">
        <v>-73.874760080000001</v>
      </c>
    </row>
    <row r="614" spans="1:18" ht="12.7" hidden="1" x14ac:dyDescent="0.4">
      <c r="A614" s="1" t="s">
        <v>7</v>
      </c>
      <c r="B614" s="1" t="s">
        <v>12</v>
      </c>
      <c r="C614" s="1" t="s">
        <v>5</v>
      </c>
      <c r="D614" s="1">
        <v>0</v>
      </c>
      <c r="E614" s="1"/>
      <c r="F614" s="1">
        <v>0</v>
      </c>
      <c r="G614" s="1">
        <v>0</v>
      </c>
      <c r="H614" s="1">
        <v>8</v>
      </c>
      <c r="I614" s="1">
        <f t="shared" si="18"/>
        <v>8</v>
      </c>
      <c r="J614" s="1">
        <f t="shared" si="19"/>
        <v>1</v>
      </c>
      <c r="K614" s="1">
        <v>0</v>
      </c>
      <c r="L614" s="1">
        <v>0</v>
      </c>
      <c r="M614" s="1">
        <v>0</v>
      </c>
      <c r="N614" s="1">
        <v>8</v>
      </c>
      <c r="O614" s="1">
        <v>0</v>
      </c>
      <c r="P614" s="1">
        <v>8</v>
      </c>
      <c r="Q614" s="1">
        <v>40.655127890000003</v>
      </c>
      <c r="R614" s="1">
        <v>-73.874716800000002</v>
      </c>
    </row>
    <row r="615" spans="1:18" ht="12.7" hidden="1" x14ac:dyDescent="0.4">
      <c r="A615" s="1" t="s">
        <v>7</v>
      </c>
      <c r="B615" s="1" t="s">
        <v>12</v>
      </c>
      <c r="C615" s="1" t="s">
        <v>5</v>
      </c>
      <c r="D615" s="1">
        <v>0</v>
      </c>
      <c r="E615" s="1"/>
      <c r="F615" s="1">
        <v>2</v>
      </c>
      <c r="G615" s="1">
        <v>3</v>
      </c>
      <c r="H615" s="1">
        <v>3</v>
      </c>
      <c r="I615" s="1">
        <f t="shared" si="18"/>
        <v>8</v>
      </c>
      <c r="J615" s="1">
        <f t="shared" si="19"/>
        <v>1</v>
      </c>
      <c r="K615" s="1">
        <v>0</v>
      </c>
      <c r="L615" s="1">
        <v>0</v>
      </c>
      <c r="M615" s="1">
        <v>0</v>
      </c>
      <c r="N615" s="1">
        <v>8</v>
      </c>
      <c r="O615" s="1">
        <v>0</v>
      </c>
      <c r="P615" s="1">
        <v>8</v>
      </c>
      <c r="Q615" s="1">
        <v>40.655144309999997</v>
      </c>
      <c r="R615" s="1">
        <v>-73.874673520000002</v>
      </c>
    </row>
    <row r="616" spans="1:18" ht="12.7" hidden="1" x14ac:dyDescent="0.4">
      <c r="A616" s="1" t="s">
        <v>7</v>
      </c>
      <c r="B616" s="1" t="s">
        <v>12</v>
      </c>
      <c r="C616" s="1" t="s">
        <v>5</v>
      </c>
      <c r="D616" s="1">
        <v>0</v>
      </c>
      <c r="E616" s="1"/>
      <c r="F616" s="1">
        <v>8</v>
      </c>
      <c r="G616" s="1">
        <v>0</v>
      </c>
      <c r="H616" s="1">
        <v>0</v>
      </c>
      <c r="I616" s="1">
        <f t="shared" si="18"/>
        <v>8</v>
      </c>
      <c r="J616" s="1">
        <f t="shared" si="19"/>
        <v>1</v>
      </c>
      <c r="K616" s="1">
        <v>0</v>
      </c>
      <c r="L616" s="1">
        <v>0</v>
      </c>
      <c r="M616" s="1">
        <v>0</v>
      </c>
      <c r="N616" s="1">
        <v>8</v>
      </c>
      <c r="O616" s="1">
        <v>0</v>
      </c>
      <c r="P616" s="1">
        <v>8</v>
      </c>
      <c r="Q616" s="1">
        <v>40.668453</v>
      </c>
      <c r="R616" s="1">
        <v>-73.990288809999996</v>
      </c>
    </row>
    <row r="617" spans="1:18" ht="12.7" hidden="1" x14ac:dyDescent="0.4">
      <c r="A617" s="1" t="s">
        <v>7</v>
      </c>
      <c r="B617" s="1" t="s">
        <v>12</v>
      </c>
      <c r="C617" s="1" t="s">
        <v>5</v>
      </c>
      <c r="D617" s="1">
        <v>0</v>
      </c>
      <c r="E617" s="1"/>
      <c r="F617" s="1">
        <v>2</v>
      </c>
      <c r="G617" s="1">
        <v>3</v>
      </c>
      <c r="H617" s="1">
        <v>3</v>
      </c>
      <c r="I617" s="1">
        <f t="shared" si="18"/>
        <v>8</v>
      </c>
      <c r="J617" s="1">
        <f t="shared" si="19"/>
        <v>1</v>
      </c>
      <c r="K617" s="1">
        <v>0</v>
      </c>
      <c r="L617" s="1">
        <v>0</v>
      </c>
      <c r="M617" s="1">
        <v>0</v>
      </c>
      <c r="N617" s="1">
        <v>8</v>
      </c>
      <c r="O617" s="1">
        <v>0</v>
      </c>
      <c r="P617" s="1">
        <v>8</v>
      </c>
      <c r="Q617" s="1">
        <v>40.655163479999999</v>
      </c>
      <c r="R617" s="1">
        <v>-73.874630229999994</v>
      </c>
    </row>
    <row r="618" spans="1:18" ht="12.7" hidden="1" x14ac:dyDescent="0.4">
      <c r="A618" s="1" t="s">
        <v>7</v>
      </c>
      <c r="B618" s="1" t="s">
        <v>12</v>
      </c>
      <c r="C618" s="1" t="s">
        <v>5</v>
      </c>
      <c r="D618" s="1">
        <v>0</v>
      </c>
      <c r="E618" s="1"/>
      <c r="F618" s="1">
        <v>0</v>
      </c>
      <c r="G618" s="1">
        <v>0</v>
      </c>
      <c r="H618" s="1">
        <v>8</v>
      </c>
      <c r="I618" s="1">
        <f t="shared" si="18"/>
        <v>8</v>
      </c>
      <c r="J618" s="1">
        <f t="shared" si="19"/>
        <v>1</v>
      </c>
      <c r="K618" s="1">
        <v>0</v>
      </c>
      <c r="L618" s="1">
        <v>0</v>
      </c>
      <c r="M618" s="1">
        <v>0</v>
      </c>
      <c r="N618" s="1">
        <v>8</v>
      </c>
      <c r="O618" s="1">
        <v>0</v>
      </c>
      <c r="P618" s="1">
        <v>8</v>
      </c>
      <c r="Q618" s="1">
        <v>40.65518265</v>
      </c>
      <c r="R618" s="1">
        <v>-73.874586949999994</v>
      </c>
    </row>
    <row r="619" spans="1:18" ht="12.7" hidden="1" x14ac:dyDescent="0.4">
      <c r="A619" s="1" t="s">
        <v>7</v>
      </c>
      <c r="B619" s="1" t="s">
        <v>12</v>
      </c>
      <c r="C619" s="1" t="s">
        <v>5</v>
      </c>
      <c r="D619" s="1">
        <v>0</v>
      </c>
      <c r="E619" s="1"/>
      <c r="F619" s="1">
        <v>2</v>
      </c>
      <c r="G619" s="1">
        <v>2</v>
      </c>
      <c r="H619" s="1">
        <v>4</v>
      </c>
      <c r="I619" s="1">
        <f t="shared" si="18"/>
        <v>8</v>
      </c>
      <c r="J619" s="1">
        <f t="shared" si="19"/>
        <v>1</v>
      </c>
      <c r="K619" s="1">
        <v>0</v>
      </c>
      <c r="L619" s="1">
        <v>0</v>
      </c>
      <c r="M619" s="1">
        <v>0</v>
      </c>
      <c r="N619" s="1">
        <v>8</v>
      </c>
      <c r="O619" s="1">
        <v>0</v>
      </c>
      <c r="P619" s="1">
        <v>8</v>
      </c>
      <c r="Q619" s="1">
        <v>40.655201810000001</v>
      </c>
      <c r="R619" s="1">
        <v>-73.874540060000001</v>
      </c>
    </row>
    <row r="620" spans="1:18" ht="12.7" hidden="1" x14ac:dyDescent="0.4">
      <c r="A620" s="1" t="s">
        <v>7</v>
      </c>
      <c r="B620" s="1" t="s">
        <v>12</v>
      </c>
      <c r="C620" s="1" t="s">
        <v>5</v>
      </c>
      <c r="D620" s="1">
        <v>0</v>
      </c>
      <c r="E620" s="1"/>
      <c r="F620" s="1">
        <v>0</v>
      </c>
      <c r="G620" s="1">
        <v>0</v>
      </c>
      <c r="H620" s="1">
        <v>7</v>
      </c>
      <c r="I620" s="1">
        <f t="shared" si="18"/>
        <v>7</v>
      </c>
      <c r="J620" s="1">
        <f t="shared" si="19"/>
        <v>0.875</v>
      </c>
      <c r="K620" s="1">
        <v>0</v>
      </c>
      <c r="L620" s="1">
        <v>0</v>
      </c>
      <c r="M620" s="1">
        <v>1</v>
      </c>
      <c r="N620" s="1">
        <v>8</v>
      </c>
      <c r="O620" s="1">
        <v>0</v>
      </c>
      <c r="P620" s="1">
        <v>8</v>
      </c>
      <c r="Q620" s="1">
        <v>40.655081299999999</v>
      </c>
      <c r="R620" s="1">
        <v>-73.874778149999997</v>
      </c>
    </row>
    <row r="621" spans="1:18" ht="12.7" hidden="1" x14ac:dyDescent="0.4">
      <c r="A621" s="1" t="s">
        <v>7</v>
      </c>
      <c r="B621" s="1" t="s">
        <v>12</v>
      </c>
      <c r="C621" s="1" t="s">
        <v>5</v>
      </c>
      <c r="D621" s="1">
        <v>0</v>
      </c>
      <c r="E621" s="1"/>
      <c r="F621" s="1">
        <v>3</v>
      </c>
      <c r="G621" s="1">
        <v>2</v>
      </c>
      <c r="H621" s="1">
        <v>3</v>
      </c>
      <c r="I621" s="1">
        <f t="shared" si="18"/>
        <v>8</v>
      </c>
      <c r="J621" s="1">
        <f t="shared" si="19"/>
        <v>1</v>
      </c>
      <c r="K621" s="1">
        <v>0</v>
      </c>
      <c r="L621" s="1">
        <v>0</v>
      </c>
      <c r="M621" s="1">
        <v>0</v>
      </c>
      <c r="N621" s="1">
        <v>8</v>
      </c>
      <c r="O621" s="1">
        <v>0</v>
      </c>
      <c r="P621" s="1">
        <v>8</v>
      </c>
      <c r="Q621" s="1">
        <v>40.655218230000003</v>
      </c>
      <c r="R621" s="1">
        <v>-73.874496780000001</v>
      </c>
    </row>
    <row r="622" spans="1:18" ht="12.7" hidden="1" x14ac:dyDescent="0.4">
      <c r="A622" s="1" t="s">
        <v>7</v>
      </c>
      <c r="B622" s="1" t="s">
        <v>12</v>
      </c>
      <c r="C622" s="1" t="s">
        <v>5</v>
      </c>
      <c r="D622" s="1">
        <v>0</v>
      </c>
      <c r="E622" s="1"/>
      <c r="F622" s="1">
        <v>1</v>
      </c>
      <c r="G622" s="1">
        <v>3</v>
      </c>
      <c r="H622" s="1">
        <v>4</v>
      </c>
      <c r="I622" s="1">
        <f t="shared" si="18"/>
        <v>8</v>
      </c>
      <c r="J622" s="1">
        <f t="shared" si="19"/>
        <v>1</v>
      </c>
      <c r="K622" s="1">
        <v>0</v>
      </c>
      <c r="L622" s="1">
        <v>0</v>
      </c>
      <c r="M622" s="1">
        <v>0</v>
      </c>
      <c r="N622" s="1">
        <v>8</v>
      </c>
      <c r="O622" s="1">
        <v>0</v>
      </c>
      <c r="P622" s="1">
        <v>8</v>
      </c>
      <c r="Q622" s="1">
        <v>40.655114159999997</v>
      </c>
      <c r="R622" s="1">
        <v>-73.874706009999997</v>
      </c>
    </row>
    <row r="623" spans="1:18" ht="12.7" hidden="1" x14ac:dyDescent="0.4">
      <c r="A623" s="1" t="s">
        <v>7</v>
      </c>
      <c r="B623" s="1" t="s">
        <v>12</v>
      </c>
      <c r="C623" s="1" t="s">
        <v>5</v>
      </c>
      <c r="D623" s="1">
        <v>0</v>
      </c>
      <c r="E623" s="1"/>
      <c r="F623" s="1">
        <v>3</v>
      </c>
      <c r="G623" s="1">
        <v>2</v>
      </c>
      <c r="H623" s="1">
        <v>3</v>
      </c>
      <c r="I623" s="1">
        <f t="shared" si="18"/>
        <v>8</v>
      </c>
      <c r="J623" s="1">
        <f t="shared" si="19"/>
        <v>1</v>
      </c>
      <c r="K623" s="1">
        <v>0</v>
      </c>
      <c r="L623" s="1">
        <v>0</v>
      </c>
      <c r="M623" s="1">
        <v>0</v>
      </c>
      <c r="N623" s="1">
        <v>8</v>
      </c>
      <c r="O623" s="1">
        <v>0</v>
      </c>
      <c r="P623" s="1">
        <v>8</v>
      </c>
      <c r="Q623" s="1">
        <v>40.655237399999997</v>
      </c>
      <c r="R623" s="1">
        <v>-73.874453500000001</v>
      </c>
    </row>
    <row r="624" spans="1:18" ht="12.7" hidden="1" x14ac:dyDescent="0.4">
      <c r="A624" s="1" t="s">
        <v>7</v>
      </c>
      <c r="B624" s="1" t="s">
        <v>12</v>
      </c>
      <c r="C624" s="1" t="s">
        <v>5</v>
      </c>
      <c r="D624" s="1">
        <v>0</v>
      </c>
      <c r="E624" s="1"/>
      <c r="F624" s="1">
        <v>2</v>
      </c>
      <c r="G624" s="1">
        <v>4</v>
      </c>
      <c r="H624" s="1">
        <v>2</v>
      </c>
      <c r="I624" s="1">
        <f t="shared" si="18"/>
        <v>8</v>
      </c>
      <c r="J624" s="1">
        <f t="shared" si="19"/>
        <v>1</v>
      </c>
      <c r="K624" s="1">
        <v>0</v>
      </c>
      <c r="L624" s="1">
        <v>0</v>
      </c>
      <c r="M624" s="1">
        <v>0</v>
      </c>
      <c r="N624" s="1">
        <v>8</v>
      </c>
      <c r="O624" s="1">
        <v>0</v>
      </c>
      <c r="P624" s="1">
        <v>8</v>
      </c>
      <c r="Q624" s="1">
        <v>40.655144270000001</v>
      </c>
      <c r="R624" s="1">
        <v>-73.874630269999997</v>
      </c>
    </row>
    <row r="625" spans="1:18" ht="12.7" hidden="1" x14ac:dyDescent="0.4">
      <c r="A625" s="1" t="s">
        <v>7</v>
      </c>
      <c r="B625" s="1" t="s">
        <v>12</v>
      </c>
      <c r="C625" s="1" t="s">
        <v>5</v>
      </c>
      <c r="D625" s="1">
        <v>0</v>
      </c>
      <c r="E625" s="1"/>
      <c r="F625" s="1">
        <v>0</v>
      </c>
      <c r="G625" s="1">
        <v>0</v>
      </c>
      <c r="H625" s="1">
        <v>8</v>
      </c>
      <c r="I625" s="1">
        <f t="shared" si="18"/>
        <v>8</v>
      </c>
      <c r="J625" s="1">
        <f t="shared" si="19"/>
        <v>1</v>
      </c>
      <c r="K625" s="1">
        <v>0</v>
      </c>
      <c r="L625" s="1">
        <v>0</v>
      </c>
      <c r="M625" s="1">
        <v>0</v>
      </c>
      <c r="N625" s="1">
        <v>8</v>
      </c>
      <c r="O625" s="1">
        <v>0</v>
      </c>
      <c r="P625" s="1">
        <v>8</v>
      </c>
      <c r="Q625" s="1">
        <v>40.655177119999998</v>
      </c>
      <c r="R625" s="1">
        <v>-73.874554520000004</v>
      </c>
    </row>
    <row r="626" spans="1:18" ht="12.7" hidden="1" x14ac:dyDescent="0.4">
      <c r="A626" s="1" t="s">
        <v>7</v>
      </c>
      <c r="B626" s="1" t="s">
        <v>12</v>
      </c>
      <c r="C626" s="1" t="s">
        <v>5</v>
      </c>
      <c r="D626" s="1">
        <v>0</v>
      </c>
      <c r="E626" s="1"/>
      <c r="F626" s="1">
        <v>2</v>
      </c>
      <c r="G626" s="1">
        <v>2</v>
      </c>
      <c r="H626" s="1">
        <v>4</v>
      </c>
      <c r="I626" s="1">
        <f t="shared" si="18"/>
        <v>8</v>
      </c>
      <c r="J626" s="1">
        <f t="shared" si="19"/>
        <v>1</v>
      </c>
      <c r="K626" s="1">
        <v>0</v>
      </c>
      <c r="L626" s="1">
        <v>0</v>
      </c>
      <c r="M626" s="1">
        <v>0</v>
      </c>
      <c r="N626" s="1">
        <v>8</v>
      </c>
      <c r="O626" s="1">
        <v>0</v>
      </c>
      <c r="P626" s="1">
        <v>8</v>
      </c>
      <c r="Q626" s="1">
        <v>40.655207240000003</v>
      </c>
      <c r="R626" s="1">
        <v>-73.874482389999997</v>
      </c>
    </row>
    <row r="627" spans="1:18" ht="12.7" hidden="1" x14ac:dyDescent="0.4">
      <c r="A627" s="1" t="s">
        <v>7</v>
      </c>
      <c r="B627" s="1" t="s">
        <v>12</v>
      </c>
      <c r="C627" s="1" t="s">
        <v>5</v>
      </c>
      <c r="D627" s="1">
        <v>0</v>
      </c>
      <c r="E627" s="1"/>
      <c r="F627" s="1">
        <v>2</v>
      </c>
      <c r="G627" s="1">
        <v>2</v>
      </c>
      <c r="H627" s="1">
        <v>4</v>
      </c>
      <c r="I627" s="1">
        <f t="shared" si="18"/>
        <v>8</v>
      </c>
      <c r="J627" s="1">
        <f t="shared" si="19"/>
        <v>1</v>
      </c>
      <c r="K627" s="1">
        <v>0</v>
      </c>
      <c r="L627" s="1">
        <v>0</v>
      </c>
      <c r="M627" s="1">
        <v>0</v>
      </c>
      <c r="N627" s="1">
        <v>8</v>
      </c>
      <c r="O627" s="1">
        <v>0</v>
      </c>
      <c r="P627" s="1">
        <v>8</v>
      </c>
      <c r="Q627" s="1">
        <v>40.65523735</v>
      </c>
      <c r="R627" s="1">
        <v>-73.874406640000004</v>
      </c>
    </row>
    <row r="628" spans="1:18" ht="12.7" hidden="1" x14ac:dyDescent="0.4">
      <c r="A628" s="1" t="s">
        <v>7</v>
      </c>
      <c r="B628" s="1" t="s">
        <v>12</v>
      </c>
      <c r="C628" s="1" t="s">
        <v>5</v>
      </c>
      <c r="D628" s="1">
        <v>0</v>
      </c>
      <c r="E628" s="1"/>
      <c r="F628" s="1">
        <v>0</v>
      </c>
      <c r="G628" s="1">
        <v>0</v>
      </c>
      <c r="H628" s="1">
        <v>8</v>
      </c>
      <c r="I628" s="1">
        <f t="shared" si="18"/>
        <v>8</v>
      </c>
      <c r="J628" s="1">
        <f t="shared" si="19"/>
        <v>1</v>
      </c>
      <c r="K628" s="1">
        <v>0</v>
      </c>
      <c r="L628" s="1">
        <v>0</v>
      </c>
      <c r="M628" s="1">
        <v>0</v>
      </c>
      <c r="N628" s="1">
        <v>8</v>
      </c>
      <c r="O628" s="1">
        <v>0</v>
      </c>
      <c r="P628" s="1">
        <v>8</v>
      </c>
      <c r="Q628" s="1">
        <v>40.655270199999997</v>
      </c>
      <c r="R628" s="1">
        <v>-73.874334500000003</v>
      </c>
    </row>
    <row r="629" spans="1:18" ht="12.7" hidden="1" x14ac:dyDescent="0.4">
      <c r="A629" s="1" t="s">
        <v>7</v>
      </c>
      <c r="B629" s="1" t="s">
        <v>12</v>
      </c>
      <c r="C629" s="1" t="s">
        <v>5</v>
      </c>
      <c r="D629" s="1">
        <v>0</v>
      </c>
      <c r="E629" s="1"/>
      <c r="F629" s="1">
        <v>2</v>
      </c>
      <c r="G629" s="1">
        <v>2</v>
      </c>
      <c r="H629" s="1">
        <v>4</v>
      </c>
      <c r="I629" s="1">
        <f t="shared" si="18"/>
        <v>8</v>
      </c>
      <c r="J629" s="1">
        <f t="shared" si="19"/>
        <v>1</v>
      </c>
      <c r="K629" s="1">
        <v>0</v>
      </c>
      <c r="L629" s="1">
        <v>0</v>
      </c>
      <c r="M629" s="1">
        <v>0</v>
      </c>
      <c r="N629" s="1">
        <v>8</v>
      </c>
      <c r="O629" s="1">
        <v>0</v>
      </c>
      <c r="P629" s="1">
        <v>8</v>
      </c>
      <c r="Q629" s="1">
        <v>40.655300310000001</v>
      </c>
      <c r="R629" s="1">
        <v>-73.874258760000004</v>
      </c>
    </row>
    <row r="630" spans="1:18" ht="12.7" hidden="1" x14ac:dyDescent="0.4">
      <c r="A630" s="1" t="s">
        <v>7</v>
      </c>
      <c r="B630" s="1" t="s">
        <v>12</v>
      </c>
      <c r="C630" s="1" t="s">
        <v>5</v>
      </c>
      <c r="D630" s="1">
        <v>0</v>
      </c>
      <c r="E630" s="1"/>
      <c r="F630" s="1">
        <v>2</v>
      </c>
      <c r="G630" s="1">
        <v>2</v>
      </c>
      <c r="H630" s="1">
        <v>4</v>
      </c>
      <c r="I630" s="1">
        <f t="shared" si="18"/>
        <v>8</v>
      </c>
      <c r="J630" s="1">
        <f t="shared" si="19"/>
        <v>1</v>
      </c>
      <c r="K630" s="1">
        <v>0</v>
      </c>
      <c r="L630" s="1">
        <v>0</v>
      </c>
      <c r="M630" s="1">
        <v>0</v>
      </c>
      <c r="N630" s="1">
        <v>8</v>
      </c>
      <c r="O630" s="1">
        <v>0</v>
      </c>
      <c r="P630" s="1">
        <v>8</v>
      </c>
      <c r="Q630" s="1">
        <v>40.655333169999999</v>
      </c>
      <c r="R630" s="1">
        <v>-73.874186620000003</v>
      </c>
    </row>
    <row r="631" spans="1:18" ht="12.7" x14ac:dyDescent="0.4">
      <c r="A631" s="1" t="s">
        <v>9</v>
      </c>
      <c r="B631" s="1" t="s">
        <v>12</v>
      </c>
      <c r="C631" s="1" t="s">
        <v>6</v>
      </c>
      <c r="D631" s="3">
        <v>42207</v>
      </c>
      <c r="E631" s="10">
        <v>2015.7</v>
      </c>
      <c r="F631" s="1">
        <v>0</v>
      </c>
      <c r="G631" s="1">
        <v>0</v>
      </c>
      <c r="H631" s="1">
        <v>1</v>
      </c>
      <c r="I631" s="1">
        <f t="shared" si="18"/>
        <v>1</v>
      </c>
      <c r="J631" s="1">
        <f t="shared" si="19"/>
        <v>1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1</v>
      </c>
      <c r="Q631" s="1">
        <v>40.684959880000001</v>
      </c>
      <c r="R631" s="1">
        <v>-73.915815539999997</v>
      </c>
    </row>
    <row r="632" spans="1:18" ht="12.7" hidden="1" x14ac:dyDescent="0.4">
      <c r="A632" s="1" t="s">
        <v>7</v>
      </c>
      <c r="B632" s="1" t="s">
        <v>12</v>
      </c>
      <c r="C632" s="1" t="s">
        <v>5</v>
      </c>
      <c r="D632" s="1">
        <v>0</v>
      </c>
      <c r="E632" s="1"/>
      <c r="F632" s="1">
        <v>0</v>
      </c>
      <c r="G632" s="1">
        <v>0</v>
      </c>
      <c r="H632" s="1">
        <v>2</v>
      </c>
      <c r="I632" s="1">
        <f t="shared" si="18"/>
        <v>2</v>
      </c>
      <c r="J632" s="1">
        <f t="shared" si="19"/>
        <v>0.25</v>
      </c>
      <c r="K632" s="1">
        <v>0</v>
      </c>
      <c r="L632" s="1">
        <v>0</v>
      </c>
      <c r="M632" s="1">
        <v>0</v>
      </c>
      <c r="N632" s="1">
        <v>2</v>
      </c>
      <c r="O632" s="1">
        <v>0</v>
      </c>
      <c r="P632" s="1">
        <v>8</v>
      </c>
      <c r="Q632" s="1">
        <v>40.684448170000003</v>
      </c>
      <c r="R632" s="1">
        <v>-73.91061689</v>
      </c>
    </row>
    <row r="633" spans="1:18" ht="12.7" hidden="1" x14ac:dyDescent="0.4">
      <c r="A633" s="1" t="s">
        <v>8</v>
      </c>
      <c r="B633" s="1" t="s">
        <v>12</v>
      </c>
      <c r="C633" s="1" t="s">
        <v>5</v>
      </c>
      <c r="D633" s="1">
        <v>0</v>
      </c>
      <c r="E633" s="1"/>
      <c r="F633" s="1">
        <v>0</v>
      </c>
      <c r="G633" s="1">
        <v>0</v>
      </c>
      <c r="H633" s="1">
        <v>2</v>
      </c>
      <c r="I633" s="1">
        <f t="shared" si="18"/>
        <v>2</v>
      </c>
      <c r="J633" s="1">
        <f t="shared" si="19"/>
        <v>0.25</v>
      </c>
      <c r="K633" s="1">
        <v>0</v>
      </c>
      <c r="L633" s="1">
        <v>0</v>
      </c>
      <c r="M633" s="1">
        <v>0</v>
      </c>
      <c r="N633" s="1">
        <v>2</v>
      </c>
      <c r="O633" s="1">
        <v>0</v>
      </c>
      <c r="P633" s="1">
        <v>8</v>
      </c>
      <c r="Q633" s="1">
        <v>40.807647690000003</v>
      </c>
      <c r="R633" s="1">
        <v>-73.943117349999994</v>
      </c>
    </row>
    <row r="634" spans="1:18" ht="12.7" x14ac:dyDescent="0.4">
      <c r="A634" s="1" t="s">
        <v>10</v>
      </c>
      <c r="B634" s="1" t="s">
        <v>12</v>
      </c>
      <c r="C634" s="1" t="s">
        <v>6</v>
      </c>
      <c r="D634" s="3">
        <v>42207</v>
      </c>
      <c r="E634" s="10">
        <v>2015.7</v>
      </c>
      <c r="F634" s="1">
        <v>0</v>
      </c>
      <c r="G634" s="1">
        <v>0</v>
      </c>
      <c r="H634" s="1">
        <v>1</v>
      </c>
      <c r="I634" s="1">
        <f t="shared" si="18"/>
        <v>1</v>
      </c>
      <c r="J634" s="1">
        <f t="shared" si="19"/>
        <v>1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1</v>
      </c>
      <c r="Q634" s="1">
        <v>40.807787810000001</v>
      </c>
      <c r="R634" s="1">
        <v>-73.943402599999999</v>
      </c>
    </row>
    <row r="635" spans="1:18" ht="12.7" hidden="1" x14ac:dyDescent="0.4">
      <c r="A635" s="1" t="s">
        <v>8</v>
      </c>
      <c r="B635" s="1" t="s">
        <v>12</v>
      </c>
      <c r="C635" s="1" t="s">
        <v>5</v>
      </c>
      <c r="D635" s="1">
        <v>0</v>
      </c>
      <c r="E635" s="1"/>
      <c r="F635" s="1">
        <v>0</v>
      </c>
      <c r="G635" s="1">
        <v>0</v>
      </c>
      <c r="H635" s="1">
        <v>2</v>
      </c>
      <c r="I635" s="1">
        <f t="shared" si="18"/>
        <v>2</v>
      </c>
      <c r="J635" s="1">
        <f t="shared" si="19"/>
        <v>0.25</v>
      </c>
      <c r="K635" s="1">
        <v>0</v>
      </c>
      <c r="L635" s="1">
        <v>0</v>
      </c>
      <c r="M635" s="1">
        <v>0</v>
      </c>
      <c r="N635" s="1">
        <v>2</v>
      </c>
      <c r="O635" s="1">
        <v>0</v>
      </c>
      <c r="P635" s="1">
        <v>8</v>
      </c>
      <c r="Q635" s="1">
        <v>40.796397810000002</v>
      </c>
      <c r="R635" s="1">
        <v>-73.934216960000001</v>
      </c>
    </row>
    <row r="636" spans="1:18" ht="12.7" x14ac:dyDescent="0.4">
      <c r="A636" s="1" t="s">
        <v>9</v>
      </c>
      <c r="B636" s="1" t="s">
        <v>12</v>
      </c>
      <c r="C636" s="1" t="s">
        <v>6</v>
      </c>
      <c r="D636" s="3">
        <v>42208</v>
      </c>
      <c r="E636" s="10">
        <v>2015.7</v>
      </c>
      <c r="F636" s="1">
        <v>0</v>
      </c>
      <c r="G636" s="1">
        <v>1</v>
      </c>
      <c r="H636" s="1">
        <v>0</v>
      </c>
      <c r="I636" s="1">
        <f t="shared" si="18"/>
        <v>1</v>
      </c>
      <c r="J636" s="1">
        <f t="shared" si="19"/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</v>
      </c>
      <c r="Q636" s="1">
        <v>40.745942739999997</v>
      </c>
      <c r="R636" s="1">
        <v>-73.947843610000007</v>
      </c>
    </row>
    <row r="637" spans="1:18" ht="12.7" hidden="1" x14ac:dyDescent="0.4">
      <c r="A637" s="1" t="s">
        <v>7</v>
      </c>
      <c r="B637" s="1" t="s">
        <v>12</v>
      </c>
      <c r="C637" s="1" t="s">
        <v>5</v>
      </c>
      <c r="D637" s="1">
        <v>0</v>
      </c>
      <c r="E637" s="1"/>
      <c r="F637" s="1">
        <v>0</v>
      </c>
      <c r="G637" s="1">
        <v>0</v>
      </c>
      <c r="H637" s="1">
        <v>2</v>
      </c>
      <c r="I637" s="1">
        <f t="shared" si="18"/>
        <v>2</v>
      </c>
      <c r="J637" s="1">
        <f t="shared" si="19"/>
        <v>0.22222222222222221</v>
      </c>
      <c r="K637" s="1">
        <v>0</v>
      </c>
      <c r="L637" s="1">
        <v>0</v>
      </c>
      <c r="M637" s="1">
        <v>0</v>
      </c>
      <c r="N637" s="1">
        <v>2</v>
      </c>
      <c r="O637" s="1">
        <v>0</v>
      </c>
      <c r="P637" s="1">
        <v>9</v>
      </c>
      <c r="Q637" s="1">
        <v>40.715101449999999</v>
      </c>
      <c r="R637" s="1">
        <v>-73.939733349999997</v>
      </c>
    </row>
    <row r="638" spans="1:18" ht="12.7" hidden="1" x14ac:dyDescent="0.4">
      <c r="A638" s="1" t="s">
        <v>7</v>
      </c>
      <c r="B638" s="1" t="s">
        <v>12</v>
      </c>
      <c r="C638" s="1" t="s">
        <v>5</v>
      </c>
      <c r="D638" s="1">
        <v>0</v>
      </c>
      <c r="E638" s="1"/>
      <c r="F638" s="1">
        <v>0</v>
      </c>
      <c r="G638" s="1">
        <v>0</v>
      </c>
      <c r="H638" s="1">
        <v>2</v>
      </c>
      <c r="I638" s="1">
        <f t="shared" si="18"/>
        <v>2</v>
      </c>
      <c r="J638" s="1">
        <f t="shared" si="19"/>
        <v>0.22222222222222221</v>
      </c>
      <c r="K638" s="1">
        <v>0</v>
      </c>
      <c r="L638" s="1">
        <v>0</v>
      </c>
      <c r="M638" s="1">
        <v>0</v>
      </c>
      <c r="N638" s="1">
        <v>2</v>
      </c>
      <c r="O638" s="1">
        <v>0</v>
      </c>
      <c r="P638" s="1">
        <v>9</v>
      </c>
      <c r="Q638" s="1">
        <v>40.71523294</v>
      </c>
      <c r="R638" s="1">
        <v>-73.939246249999997</v>
      </c>
    </row>
    <row r="639" spans="1:18" ht="12.7" hidden="1" x14ac:dyDescent="0.4">
      <c r="A639" s="1" t="s">
        <v>8</v>
      </c>
      <c r="B639" s="1" t="s">
        <v>12</v>
      </c>
      <c r="C639" s="1" t="s">
        <v>5</v>
      </c>
      <c r="D639" s="1">
        <v>0</v>
      </c>
      <c r="E639" s="1"/>
      <c r="F639" s="1">
        <v>0</v>
      </c>
      <c r="G639" s="1">
        <v>0</v>
      </c>
      <c r="H639" s="1">
        <v>0</v>
      </c>
      <c r="I639" s="1">
        <f t="shared" si="18"/>
        <v>0</v>
      </c>
      <c r="J639" s="1">
        <f t="shared" si="19"/>
        <v>0</v>
      </c>
      <c r="K639" s="1">
        <v>0</v>
      </c>
      <c r="L639" s="1">
        <v>2</v>
      </c>
      <c r="M639" s="1">
        <v>0</v>
      </c>
      <c r="N639" s="1">
        <v>2</v>
      </c>
      <c r="O639" s="1">
        <v>0</v>
      </c>
      <c r="P639" s="1">
        <v>9</v>
      </c>
      <c r="Q639" s="1">
        <v>40.74259455</v>
      </c>
      <c r="R639" s="1">
        <v>-73.990050659999994</v>
      </c>
    </row>
    <row r="640" spans="1:18" ht="12.7" x14ac:dyDescent="0.4">
      <c r="A640" s="1" t="s">
        <v>8</v>
      </c>
      <c r="B640" s="1" t="s">
        <v>13</v>
      </c>
      <c r="C640" s="1" t="s">
        <v>6</v>
      </c>
      <c r="D640" s="3">
        <v>42208</v>
      </c>
      <c r="E640" s="10">
        <v>2015.7</v>
      </c>
      <c r="F640" s="1">
        <v>0</v>
      </c>
      <c r="G640" s="1">
        <v>0</v>
      </c>
      <c r="H640" s="1">
        <v>7</v>
      </c>
      <c r="I640" s="1">
        <f t="shared" si="18"/>
        <v>7</v>
      </c>
      <c r="J640" s="1">
        <f t="shared" si="19"/>
        <v>1</v>
      </c>
      <c r="K640" s="1">
        <v>0</v>
      </c>
      <c r="L640" s="1">
        <v>0</v>
      </c>
      <c r="M640" s="1">
        <v>0</v>
      </c>
      <c r="N640" s="1">
        <v>7</v>
      </c>
      <c r="O640" s="1">
        <v>0</v>
      </c>
      <c r="P640" s="1">
        <v>7</v>
      </c>
      <c r="Q640" s="1">
        <v>40.710341380000003</v>
      </c>
      <c r="R640" s="1">
        <v>-73.949819250000004</v>
      </c>
    </row>
    <row r="641" spans="1:18" ht="12.7" hidden="1" x14ac:dyDescent="0.4">
      <c r="A641" s="1" t="s">
        <v>7</v>
      </c>
      <c r="B641" s="1" t="s">
        <v>12</v>
      </c>
      <c r="C641" s="1" t="s">
        <v>5</v>
      </c>
      <c r="D641" s="1">
        <v>0</v>
      </c>
      <c r="E641" s="1"/>
      <c r="F641" s="1">
        <v>0</v>
      </c>
      <c r="G641" s="1">
        <v>0</v>
      </c>
      <c r="H641" s="1">
        <v>2</v>
      </c>
      <c r="I641" s="1">
        <f t="shared" si="18"/>
        <v>2</v>
      </c>
      <c r="J641" s="1">
        <f t="shared" si="19"/>
        <v>0.2</v>
      </c>
      <c r="K641" s="1">
        <v>0</v>
      </c>
      <c r="L641" s="1">
        <v>0</v>
      </c>
      <c r="M641" s="1">
        <v>0</v>
      </c>
      <c r="N641" s="1">
        <v>2</v>
      </c>
      <c r="O641" s="1">
        <v>0</v>
      </c>
      <c r="P641" s="1">
        <v>10</v>
      </c>
      <c r="Q641" s="1">
        <v>40.69300363</v>
      </c>
      <c r="R641" s="1">
        <v>-73.94582235</v>
      </c>
    </row>
    <row r="642" spans="1:18" ht="12.7" x14ac:dyDescent="0.4">
      <c r="A642" s="1" t="s">
        <v>8</v>
      </c>
      <c r="B642" s="1" t="s">
        <v>13</v>
      </c>
      <c r="C642" s="1" t="s">
        <v>6</v>
      </c>
      <c r="D642" s="3">
        <v>42208</v>
      </c>
      <c r="E642" s="10">
        <v>2015.7</v>
      </c>
      <c r="F642" s="1">
        <v>0</v>
      </c>
      <c r="G642" s="1">
        <v>0</v>
      </c>
      <c r="H642" s="1">
        <v>12</v>
      </c>
      <c r="I642" s="1">
        <f t="shared" ref="I642:I705" si="20">F642+G642+H642</f>
        <v>12</v>
      </c>
      <c r="J642" s="1">
        <f t="shared" ref="J642:J705" si="21">I642/P642</f>
        <v>0.92307692307692313</v>
      </c>
      <c r="K642" s="1">
        <v>0</v>
      </c>
      <c r="L642" s="1">
        <v>0</v>
      </c>
      <c r="M642" s="1">
        <v>1</v>
      </c>
      <c r="N642" s="1">
        <v>13</v>
      </c>
      <c r="O642" s="1">
        <v>0</v>
      </c>
      <c r="P642" s="1">
        <v>13</v>
      </c>
      <c r="Q642" s="1">
        <v>40.731801019999999</v>
      </c>
      <c r="R642" s="1">
        <v>-73.95242623</v>
      </c>
    </row>
    <row r="643" spans="1:18" ht="12.7" hidden="1" x14ac:dyDescent="0.4">
      <c r="A643" s="1" t="s">
        <v>7</v>
      </c>
      <c r="B643" s="1" t="s">
        <v>12</v>
      </c>
      <c r="C643" s="1" t="s">
        <v>5</v>
      </c>
      <c r="D643" s="1">
        <v>0</v>
      </c>
      <c r="E643" s="1"/>
      <c r="F643" s="1">
        <v>0</v>
      </c>
      <c r="G643" s="1">
        <v>0</v>
      </c>
      <c r="H643" s="1">
        <v>2</v>
      </c>
      <c r="I643" s="1">
        <f t="shared" si="20"/>
        <v>2</v>
      </c>
      <c r="J643" s="1">
        <f t="shared" si="21"/>
        <v>0.2</v>
      </c>
      <c r="K643" s="1">
        <v>0</v>
      </c>
      <c r="L643" s="1">
        <v>0</v>
      </c>
      <c r="M643" s="1">
        <v>0</v>
      </c>
      <c r="N643" s="1">
        <v>2</v>
      </c>
      <c r="O643" s="1">
        <v>0</v>
      </c>
      <c r="P643" s="1">
        <v>10</v>
      </c>
      <c r="Q643" s="1">
        <v>40.702522960000003</v>
      </c>
      <c r="R643" s="1">
        <v>-73.918656990000002</v>
      </c>
    </row>
    <row r="644" spans="1:18" ht="12.7" hidden="1" x14ac:dyDescent="0.4">
      <c r="A644" s="1" t="s">
        <v>7</v>
      </c>
      <c r="B644" s="1" t="s">
        <v>12</v>
      </c>
      <c r="C644" s="1" t="s">
        <v>5</v>
      </c>
      <c r="D644" s="1">
        <v>0</v>
      </c>
      <c r="E644" s="1"/>
      <c r="F644" s="1">
        <v>0</v>
      </c>
      <c r="G644" s="1">
        <v>0</v>
      </c>
      <c r="H644" s="1">
        <v>2</v>
      </c>
      <c r="I644" s="1">
        <f t="shared" si="20"/>
        <v>2</v>
      </c>
      <c r="J644" s="1">
        <f t="shared" si="21"/>
        <v>0.2</v>
      </c>
      <c r="K644" s="1">
        <v>0</v>
      </c>
      <c r="L644" s="1">
        <v>0</v>
      </c>
      <c r="M644" s="1">
        <v>0</v>
      </c>
      <c r="N644" s="1">
        <v>2</v>
      </c>
      <c r="O644" s="1">
        <v>0</v>
      </c>
      <c r="P644" s="1">
        <v>10</v>
      </c>
      <c r="Q644" s="1">
        <v>40.711530490000001</v>
      </c>
      <c r="R644" s="1">
        <v>-73.945161619999993</v>
      </c>
    </row>
    <row r="645" spans="1:18" ht="12.7" hidden="1" x14ac:dyDescent="0.4">
      <c r="A645" s="1" t="s">
        <v>7</v>
      </c>
      <c r="B645" s="1" t="s">
        <v>12</v>
      </c>
      <c r="C645" s="1" t="s">
        <v>5</v>
      </c>
      <c r="D645" s="1">
        <v>0</v>
      </c>
      <c r="E645" s="1"/>
      <c r="F645" s="1">
        <v>0</v>
      </c>
      <c r="G645" s="1">
        <v>0</v>
      </c>
      <c r="H645" s="1">
        <v>10</v>
      </c>
      <c r="I645" s="1">
        <f t="shared" si="20"/>
        <v>10</v>
      </c>
      <c r="J645" s="1">
        <f t="shared" si="21"/>
        <v>1</v>
      </c>
      <c r="K645" s="1">
        <v>0</v>
      </c>
      <c r="L645" s="1">
        <v>0</v>
      </c>
      <c r="M645" s="1">
        <v>0</v>
      </c>
      <c r="N645" s="1">
        <v>0</v>
      </c>
      <c r="O645" s="1">
        <v>10</v>
      </c>
      <c r="P645" s="1">
        <v>10</v>
      </c>
      <c r="Q645" s="1">
        <v>40.671482279999999</v>
      </c>
      <c r="R645" s="1">
        <v>-73.914794330000007</v>
      </c>
    </row>
    <row r="646" spans="1:18" ht="12.7" x14ac:dyDescent="0.4">
      <c r="A646" s="1" t="s">
        <v>7</v>
      </c>
      <c r="B646" s="1" t="s">
        <v>12</v>
      </c>
      <c r="C646" s="1" t="s">
        <v>6</v>
      </c>
      <c r="D646" s="3">
        <v>42214</v>
      </c>
      <c r="E646" s="10">
        <v>2015.7</v>
      </c>
      <c r="F646" s="1">
        <v>0</v>
      </c>
      <c r="G646" s="1">
        <v>0</v>
      </c>
      <c r="H646" s="1">
        <v>1</v>
      </c>
      <c r="I646" s="1">
        <f t="shared" si="20"/>
        <v>1</v>
      </c>
      <c r="J646" s="1">
        <f t="shared" si="21"/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1</v>
      </c>
      <c r="Q646" s="1">
        <v>40.813853700000003</v>
      </c>
      <c r="R646" s="1">
        <v>-73.91640031</v>
      </c>
    </row>
    <row r="647" spans="1:18" ht="12.7" hidden="1" x14ac:dyDescent="0.4">
      <c r="A647" s="1" t="s">
        <v>8</v>
      </c>
      <c r="B647" s="1" t="s">
        <v>12</v>
      </c>
      <c r="C647" s="1" t="s">
        <v>5</v>
      </c>
      <c r="D647" s="1">
        <v>0</v>
      </c>
      <c r="E647" s="1"/>
      <c r="F647" s="1">
        <v>0</v>
      </c>
      <c r="G647" s="1">
        <v>0</v>
      </c>
      <c r="H647" s="1">
        <v>11</v>
      </c>
      <c r="I647" s="1">
        <f t="shared" si="20"/>
        <v>11</v>
      </c>
      <c r="J647" s="1">
        <f t="shared" si="21"/>
        <v>1</v>
      </c>
      <c r="K647" s="1">
        <v>0</v>
      </c>
      <c r="L647" s="1">
        <v>0</v>
      </c>
      <c r="M647" s="1">
        <v>0</v>
      </c>
      <c r="N647" s="1">
        <v>11</v>
      </c>
      <c r="O647" s="1">
        <v>0</v>
      </c>
      <c r="P647" s="1">
        <v>11</v>
      </c>
      <c r="Q647" s="1">
        <v>40.788162630000002</v>
      </c>
      <c r="R647" s="1">
        <v>-73.948453330000007</v>
      </c>
    </row>
    <row r="648" spans="1:18" ht="12.7" hidden="1" x14ac:dyDescent="0.4">
      <c r="A648" s="1" t="s">
        <v>8</v>
      </c>
      <c r="B648" s="1" t="s">
        <v>12</v>
      </c>
      <c r="C648" s="1" t="s">
        <v>5</v>
      </c>
      <c r="D648" s="1">
        <v>0</v>
      </c>
      <c r="E648" s="1"/>
      <c r="F648" s="1">
        <v>0</v>
      </c>
      <c r="G648" s="1">
        <v>0</v>
      </c>
      <c r="H648" s="1">
        <v>10</v>
      </c>
      <c r="I648" s="1">
        <f t="shared" si="20"/>
        <v>10</v>
      </c>
      <c r="J648" s="1">
        <f t="shared" si="21"/>
        <v>0.90909090909090906</v>
      </c>
      <c r="K648" s="1">
        <v>0</v>
      </c>
      <c r="L648" s="1">
        <v>0</v>
      </c>
      <c r="M648" s="1">
        <v>0</v>
      </c>
      <c r="N648" s="1">
        <v>0</v>
      </c>
      <c r="O648" s="1">
        <v>10</v>
      </c>
      <c r="P648" s="1">
        <v>11</v>
      </c>
      <c r="Q648" s="1">
        <v>40.768528519999997</v>
      </c>
      <c r="R648" s="1">
        <v>-73.952511909999998</v>
      </c>
    </row>
    <row r="649" spans="1:18" ht="12.7" hidden="1" x14ac:dyDescent="0.4">
      <c r="A649" s="1" t="s">
        <v>7</v>
      </c>
      <c r="B649" s="1" t="s">
        <v>12</v>
      </c>
      <c r="C649" s="1" t="s">
        <v>5</v>
      </c>
      <c r="D649" s="1">
        <v>0</v>
      </c>
      <c r="E649" s="1"/>
      <c r="F649" s="1">
        <v>0</v>
      </c>
      <c r="G649" s="1">
        <v>0</v>
      </c>
      <c r="H649" s="1">
        <v>3</v>
      </c>
      <c r="I649" s="1">
        <f t="shared" si="20"/>
        <v>3</v>
      </c>
      <c r="J649" s="1">
        <f t="shared" si="21"/>
        <v>0.25</v>
      </c>
      <c r="K649" s="1">
        <v>0</v>
      </c>
      <c r="L649" s="1">
        <v>0</v>
      </c>
      <c r="M649" s="1">
        <v>0</v>
      </c>
      <c r="N649" s="1">
        <v>3</v>
      </c>
      <c r="O649" s="1">
        <v>0</v>
      </c>
      <c r="P649" s="1">
        <v>12</v>
      </c>
      <c r="Q649" s="1">
        <v>40.717676689999998</v>
      </c>
      <c r="R649" s="1">
        <v>-73.946624779999993</v>
      </c>
    </row>
    <row r="650" spans="1:18" ht="12.7" hidden="1" x14ac:dyDescent="0.4">
      <c r="A650" s="1" t="s">
        <v>8</v>
      </c>
      <c r="B650" s="1" t="s">
        <v>12</v>
      </c>
      <c r="C650" s="1" t="s">
        <v>5</v>
      </c>
      <c r="D650" s="1">
        <v>0</v>
      </c>
      <c r="E650" s="1"/>
      <c r="F650" s="1">
        <v>0</v>
      </c>
      <c r="G650" s="1">
        <v>0</v>
      </c>
      <c r="H650" s="1">
        <v>3</v>
      </c>
      <c r="I650" s="1">
        <f t="shared" si="20"/>
        <v>3</v>
      </c>
      <c r="J650" s="1">
        <f t="shared" si="21"/>
        <v>0.23076923076923078</v>
      </c>
      <c r="K650" s="1">
        <v>0</v>
      </c>
      <c r="L650" s="1">
        <v>0</v>
      </c>
      <c r="M650" s="1">
        <v>0</v>
      </c>
      <c r="N650" s="1">
        <v>3</v>
      </c>
      <c r="O650" s="1">
        <v>0</v>
      </c>
      <c r="P650" s="1">
        <v>13</v>
      </c>
      <c r="Q650" s="1">
        <v>40.800469870000001</v>
      </c>
      <c r="R650" s="1">
        <v>-73.942386650000003</v>
      </c>
    </row>
    <row r="651" spans="1:18" ht="12.7" hidden="1" x14ac:dyDescent="0.4">
      <c r="A651" s="1" t="s">
        <v>4</v>
      </c>
      <c r="B651" s="1" t="s">
        <v>12</v>
      </c>
      <c r="C651" s="1" t="s">
        <v>5</v>
      </c>
      <c r="D651" s="1">
        <v>0</v>
      </c>
      <c r="E651" s="1"/>
      <c r="F651" s="1">
        <v>0</v>
      </c>
      <c r="G651" s="1">
        <v>0</v>
      </c>
      <c r="H651" s="1">
        <v>3</v>
      </c>
      <c r="I651" s="1">
        <f t="shared" si="20"/>
        <v>3</v>
      </c>
      <c r="J651" s="1">
        <f t="shared" si="21"/>
        <v>0.21428571428571427</v>
      </c>
      <c r="K651" s="1">
        <v>0</v>
      </c>
      <c r="L651" s="1">
        <v>0</v>
      </c>
      <c r="M651" s="1">
        <v>0</v>
      </c>
      <c r="N651" s="1">
        <v>3</v>
      </c>
      <c r="O651" s="1">
        <v>0</v>
      </c>
      <c r="P651" s="1">
        <v>14</v>
      </c>
      <c r="Q651" s="1">
        <v>40.828366709999997</v>
      </c>
      <c r="R651" s="1">
        <v>-73.898022330000003</v>
      </c>
    </row>
    <row r="652" spans="1:18" ht="12.7" hidden="1" x14ac:dyDescent="0.4">
      <c r="A652" s="1" t="s">
        <v>7</v>
      </c>
      <c r="B652" s="1" t="s">
        <v>12</v>
      </c>
      <c r="C652" s="1" t="s">
        <v>5</v>
      </c>
      <c r="D652" s="1">
        <v>0</v>
      </c>
      <c r="E652" s="1"/>
      <c r="F652" s="1">
        <v>0</v>
      </c>
      <c r="G652" s="1">
        <v>0</v>
      </c>
      <c r="H652" s="1">
        <v>3</v>
      </c>
      <c r="I652" s="1">
        <f t="shared" si="20"/>
        <v>3</v>
      </c>
      <c r="J652" s="1">
        <f t="shared" si="21"/>
        <v>0.21428571428571427</v>
      </c>
      <c r="K652" s="1">
        <v>0</v>
      </c>
      <c r="L652" s="1">
        <v>0</v>
      </c>
      <c r="M652" s="1">
        <v>0</v>
      </c>
      <c r="N652" s="1">
        <v>3</v>
      </c>
      <c r="O652" s="1">
        <v>0</v>
      </c>
      <c r="P652" s="1">
        <v>14</v>
      </c>
      <c r="Q652" s="1">
        <v>40.732564959999998</v>
      </c>
      <c r="R652" s="1">
        <v>-73.954659169999999</v>
      </c>
    </row>
    <row r="653" spans="1:18" ht="12.7" x14ac:dyDescent="0.4">
      <c r="A653" s="1" t="s">
        <v>9</v>
      </c>
      <c r="B653" s="1" t="s">
        <v>12</v>
      </c>
      <c r="C653" s="1" t="s">
        <v>6</v>
      </c>
      <c r="D653" s="3">
        <v>42214</v>
      </c>
      <c r="E653" s="10">
        <v>2015.7</v>
      </c>
      <c r="F653" s="1">
        <v>0</v>
      </c>
      <c r="G653" s="1">
        <v>0</v>
      </c>
      <c r="H653" s="1">
        <v>1</v>
      </c>
      <c r="I653" s="1">
        <f t="shared" si="20"/>
        <v>1</v>
      </c>
      <c r="J653" s="1">
        <f t="shared" si="21"/>
        <v>1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</v>
      </c>
      <c r="Q653" s="1">
        <v>40.795885630000001</v>
      </c>
      <c r="R653" s="1">
        <v>-73.946988250000004</v>
      </c>
    </row>
    <row r="654" spans="1:18" ht="12.7" hidden="1" x14ac:dyDescent="0.4">
      <c r="A654" s="1" t="s">
        <v>7</v>
      </c>
      <c r="B654" s="1" t="s">
        <v>12</v>
      </c>
      <c r="C654" s="1" t="s">
        <v>5</v>
      </c>
      <c r="D654" s="1">
        <v>0</v>
      </c>
      <c r="E654" s="1"/>
      <c r="F654" s="1">
        <v>0</v>
      </c>
      <c r="G654" s="1">
        <v>0</v>
      </c>
      <c r="H654" s="1">
        <v>3</v>
      </c>
      <c r="I654" s="1">
        <f t="shared" si="20"/>
        <v>3</v>
      </c>
      <c r="J654" s="1">
        <f t="shared" si="21"/>
        <v>0.2</v>
      </c>
      <c r="K654" s="1">
        <v>0</v>
      </c>
      <c r="L654" s="1">
        <v>0</v>
      </c>
      <c r="M654" s="1">
        <v>0</v>
      </c>
      <c r="N654" s="1">
        <v>3</v>
      </c>
      <c r="O654" s="1">
        <v>0</v>
      </c>
      <c r="P654" s="1">
        <v>15</v>
      </c>
      <c r="Q654" s="1">
        <v>40.699117190000003</v>
      </c>
      <c r="R654" s="1">
        <v>-73.932109429999997</v>
      </c>
    </row>
    <row r="655" spans="1:18" ht="12.7" x14ac:dyDescent="0.4">
      <c r="A655" s="1" t="s">
        <v>7</v>
      </c>
      <c r="B655" s="1" t="s">
        <v>12</v>
      </c>
      <c r="C655" s="1" t="s">
        <v>6</v>
      </c>
      <c r="D655" s="3">
        <v>42215</v>
      </c>
      <c r="E655" s="10">
        <v>2015.7</v>
      </c>
      <c r="F655" s="1">
        <v>0</v>
      </c>
      <c r="G655" s="1">
        <v>0</v>
      </c>
      <c r="H655" s="1">
        <v>1</v>
      </c>
      <c r="I655" s="1">
        <f t="shared" si="20"/>
        <v>1</v>
      </c>
      <c r="J655" s="1">
        <f t="shared" si="21"/>
        <v>1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1</v>
      </c>
      <c r="Q655" s="1">
        <v>40.689569589999998</v>
      </c>
      <c r="R655" s="1">
        <v>-73.906748120000003</v>
      </c>
    </row>
    <row r="656" spans="1:18" ht="12.7" hidden="1" x14ac:dyDescent="0.4">
      <c r="A656" s="1" t="s">
        <v>7</v>
      </c>
      <c r="B656" s="1" t="s">
        <v>12</v>
      </c>
      <c r="C656" s="1" t="s">
        <v>5</v>
      </c>
      <c r="D656" s="1">
        <v>0</v>
      </c>
      <c r="E656" s="1"/>
      <c r="F656" s="1">
        <v>0</v>
      </c>
      <c r="G656" s="1">
        <v>0</v>
      </c>
      <c r="H656" s="1">
        <v>4</v>
      </c>
      <c r="I656" s="1">
        <f t="shared" si="20"/>
        <v>4</v>
      </c>
      <c r="J656" s="1">
        <f t="shared" si="21"/>
        <v>0.23529411764705882</v>
      </c>
      <c r="K656" s="1">
        <v>0</v>
      </c>
      <c r="L656" s="1">
        <v>0</v>
      </c>
      <c r="M656" s="1">
        <v>0</v>
      </c>
      <c r="N656" s="1">
        <v>4</v>
      </c>
      <c r="O656" s="1">
        <v>0</v>
      </c>
      <c r="P656" s="1">
        <v>17</v>
      </c>
      <c r="Q656" s="1">
        <v>40.679004669999998</v>
      </c>
      <c r="R656" s="1">
        <v>-73.976504149999997</v>
      </c>
    </row>
    <row r="657" spans="1:18" ht="12.7" hidden="1" x14ac:dyDescent="0.4">
      <c r="A657" s="1" t="s">
        <v>7</v>
      </c>
      <c r="B657" s="1" t="s">
        <v>12</v>
      </c>
      <c r="C657" s="1" t="s">
        <v>5</v>
      </c>
      <c r="D657" s="1">
        <v>0</v>
      </c>
      <c r="E657" s="1"/>
      <c r="F657" s="1">
        <v>3</v>
      </c>
      <c r="G657" s="1">
        <v>1</v>
      </c>
      <c r="H657" s="1">
        <v>13</v>
      </c>
      <c r="I657" s="1">
        <f t="shared" si="20"/>
        <v>17</v>
      </c>
      <c r="J657" s="1">
        <f t="shared" si="21"/>
        <v>0.94444444444444442</v>
      </c>
      <c r="K657" s="1">
        <v>0</v>
      </c>
      <c r="L657" s="1">
        <v>0</v>
      </c>
      <c r="M657" s="1">
        <v>1</v>
      </c>
      <c r="N657" s="1">
        <v>18</v>
      </c>
      <c r="O657" s="1">
        <v>0</v>
      </c>
      <c r="P657" s="1">
        <v>18</v>
      </c>
      <c r="Q657" s="1">
        <v>40.709657780000001</v>
      </c>
      <c r="R657" s="1">
        <v>-73.949466279999996</v>
      </c>
    </row>
    <row r="658" spans="1:18" ht="12.7" hidden="1" x14ac:dyDescent="0.4">
      <c r="A658" s="1" t="s">
        <v>7</v>
      </c>
      <c r="B658" s="1" t="s">
        <v>12</v>
      </c>
      <c r="C658" s="1" t="s">
        <v>5</v>
      </c>
      <c r="D658" s="1">
        <v>0</v>
      </c>
      <c r="E658" s="1"/>
      <c r="F658" s="1">
        <v>3</v>
      </c>
      <c r="G658" s="1">
        <v>5</v>
      </c>
      <c r="H658" s="1">
        <v>10</v>
      </c>
      <c r="I658" s="1">
        <f t="shared" si="20"/>
        <v>18</v>
      </c>
      <c r="J658" s="1">
        <f t="shared" si="21"/>
        <v>1</v>
      </c>
      <c r="K658" s="1">
        <v>0</v>
      </c>
      <c r="L658" s="1">
        <v>0</v>
      </c>
      <c r="M658" s="1">
        <v>0</v>
      </c>
      <c r="N658" s="1">
        <v>18</v>
      </c>
      <c r="O658" s="1">
        <v>0</v>
      </c>
      <c r="P658" s="1">
        <v>18</v>
      </c>
      <c r="Q658" s="1">
        <v>40.680703860000001</v>
      </c>
      <c r="R658" s="1">
        <v>-73.906598270000003</v>
      </c>
    </row>
    <row r="659" spans="1:18" ht="12.7" hidden="1" x14ac:dyDescent="0.4">
      <c r="A659" s="1" t="s">
        <v>8</v>
      </c>
      <c r="B659" s="1" t="s">
        <v>12</v>
      </c>
      <c r="C659" s="1" t="s">
        <v>5</v>
      </c>
      <c r="D659" s="1">
        <v>0</v>
      </c>
      <c r="E659" s="1"/>
      <c r="F659" s="1">
        <v>0</v>
      </c>
      <c r="G659" s="1">
        <v>0</v>
      </c>
      <c r="H659" s="1">
        <v>17</v>
      </c>
      <c r="I659" s="1">
        <f t="shared" si="20"/>
        <v>17</v>
      </c>
      <c r="J659" s="1">
        <f t="shared" si="21"/>
        <v>0.94444444444444442</v>
      </c>
      <c r="K659" s="1">
        <v>0</v>
      </c>
      <c r="L659" s="1">
        <v>0</v>
      </c>
      <c r="M659" s="1">
        <v>0</v>
      </c>
      <c r="N659" s="1">
        <v>17</v>
      </c>
      <c r="O659" s="1">
        <v>0</v>
      </c>
      <c r="P659" s="1">
        <v>18</v>
      </c>
      <c r="Q659" s="1">
        <v>40.780790430000003</v>
      </c>
      <c r="R659" s="1">
        <v>-73.948802069999999</v>
      </c>
    </row>
    <row r="660" spans="1:18" ht="12.7" hidden="1" x14ac:dyDescent="0.4">
      <c r="A660" s="1" t="s">
        <v>7</v>
      </c>
      <c r="B660" s="1" t="s">
        <v>12</v>
      </c>
      <c r="C660" s="1" t="s">
        <v>5</v>
      </c>
      <c r="D660" s="1">
        <v>0</v>
      </c>
      <c r="E660" s="1"/>
      <c r="F660" s="1">
        <v>5</v>
      </c>
      <c r="G660" s="1">
        <v>1</v>
      </c>
      <c r="H660" s="1">
        <v>13</v>
      </c>
      <c r="I660" s="1">
        <f t="shared" si="20"/>
        <v>19</v>
      </c>
      <c r="J660" s="1">
        <f t="shared" si="21"/>
        <v>1</v>
      </c>
      <c r="K660" s="1">
        <v>0</v>
      </c>
      <c r="L660" s="1">
        <v>0</v>
      </c>
      <c r="M660" s="1">
        <v>0</v>
      </c>
      <c r="N660" s="1">
        <v>19</v>
      </c>
      <c r="O660" s="1">
        <v>0</v>
      </c>
      <c r="P660" s="1">
        <v>19</v>
      </c>
      <c r="Q660" s="1">
        <v>40.712163339999996</v>
      </c>
      <c r="R660" s="1">
        <v>-73.962789049999998</v>
      </c>
    </row>
    <row r="661" spans="1:18" ht="12.7" hidden="1" x14ac:dyDescent="0.4">
      <c r="A661" s="1" t="s">
        <v>7</v>
      </c>
      <c r="B661" s="1" t="s">
        <v>12</v>
      </c>
      <c r="C661" s="1" t="s">
        <v>5</v>
      </c>
      <c r="D661" s="1">
        <v>0</v>
      </c>
      <c r="E661" s="1"/>
      <c r="F661" s="1">
        <v>0</v>
      </c>
      <c r="G661" s="1">
        <v>0</v>
      </c>
      <c r="H661" s="1">
        <v>4</v>
      </c>
      <c r="I661" s="1">
        <f t="shared" si="20"/>
        <v>4</v>
      </c>
      <c r="J661" s="1">
        <f t="shared" si="21"/>
        <v>0.2</v>
      </c>
      <c r="K661" s="1">
        <v>0</v>
      </c>
      <c r="L661" s="1">
        <v>0</v>
      </c>
      <c r="M661" s="1">
        <v>0</v>
      </c>
      <c r="N661" s="1">
        <v>4</v>
      </c>
      <c r="O661" s="1">
        <v>0</v>
      </c>
      <c r="P661" s="1">
        <v>20</v>
      </c>
      <c r="Q661" s="1">
        <v>40.69578353</v>
      </c>
      <c r="R661" s="1">
        <v>-73.925250180000006</v>
      </c>
    </row>
    <row r="662" spans="1:18" ht="12.7" hidden="1" x14ac:dyDescent="0.4">
      <c r="A662" s="1" t="s">
        <v>7</v>
      </c>
      <c r="B662" s="1" t="s">
        <v>12</v>
      </c>
      <c r="C662" s="1" t="s">
        <v>5</v>
      </c>
      <c r="D662" s="1">
        <v>0</v>
      </c>
      <c r="E662" s="1"/>
      <c r="F662" s="1">
        <v>0</v>
      </c>
      <c r="G662" s="1">
        <v>0</v>
      </c>
      <c r="H662" s="1">
        <v>4</v>
      </c>
      <c r="I662" s="1">
        <f t="shared" si="20"/>
        <v>4</v>
      </c>
      <c r="J662" s="1">
        <f t="shared" si="21"/>
        <v>0.2</v>
      </c>
      <c r="K662" s="1">
        <v>0</v>
      </c>
      <c r="L662" s="1">
        <v>0</v>
      </c>
      <c r="M662" s="1">
        <v>0</v>
      </c>
      <c r="N662" s="1">
        <v>4</v>
      </c>
      <c r="O662" s="1">
        <v>0</v>
      </c>
      <c r="P662" s="1">
        <v>20</v>
      </c>
      <c r="Q662" s="1">
        <v>40.706416609999998</v>
      </c>
      <c r="R662" s="1">
        <v>-73.938958529999994</v>
      </c>
    </row>
    <row r="663" spans="1:18" ht="12.7" hidden="1" x14ac:dyDescent="0.4">
      <c r="A663" s="1" t="s">
        <v>8</v>
      </c>
      <c r="B663" s="1" t="s">
        <v>12</v>
      </c>
      <c r="C663" s="1" t="s">
        <v>5</v>
      </c>
      <c r="D663" s="1">
        <v>0</v>
      </c>
      <c r="E663" s="1"/>
      <c r="F663" s="1">
        <v>0</v>
      </c>
      <c r="G663" s="1">
        <v>0</v>
      </c>
      <c r="H663" s="1">
        <v>5</v>
      </c>
      <c r="I663" s="1">
        <f t="shared" si="20"/>
        <v>5</v>
      </c>
      <c r="J663" s="1">
        <f t="shared" si="21"/>
        <v>0.25</v>
      </c>
      <c r="K663" s="1">
        <v>0</v>
      </c>
      <c r="L663" s="1">
        <v>0</v>
      </c>
      <c r="M663" s="1">
        <v>0</v>
      </c>
      <c r="N663" s="1">
        <v>5</v>
      </c>
      <c r="O663" s="1">
        <v>0</v>
      </c>
      <c r="P663" s="1">
        <v>20</v>
      </c>
      <c r="Q663" s="1">
        <v>40.802672979999997</v>
      </c>
      <c r="R663" s="1">
        <v>-73.935496630000003</v>
      </c>
    </row>
    <row r="664" spans="1:18" ht="12.7" hidden="1" x14ac:dyDescent="0.4">
      <c r="A664" s="1" t="s">
        <v>8</v>
      </c>
      <c r="B664" s="1" t="s">
        <v>12</v>
      </c>
      <c r="C664" s="1" t="s">
        <v>5</v>
      </c>
      <c r="D664" s="1">
        <v>0</v>
      </c>
      <c r="E664" s="1"/>
      <c r="F664" s="1">
        <v>0</v>
      </c>
      <c r="G664" s="1">
        <v>0</v>
      </c>
      <c r="H664" s="1">
        <v>20</v>
      </c>
      <c r="I664" s="1">
        <f t="shared" si="20"/>
        <v>20</v>
      </c>
      <c r="J664" s="1">
        <f t="shared" si="21"/>
        <v>1</v>
      </c>
      <c r="K664" s="1">
        <v>0</v>
      </c>
      <c r="L664" s="1">
        <v>0</v>
      </c>
      <c r="M664" s="1">
        <v>0</v>
      </c>
      <c r="N664" s="1">
        <v>20</v>
      </c>
      <c r="O664" s="1">
        <v>0</v>
      </c>
      <c r="P664" s="1">
        <v>20</v>
      </c>
      <c r="Q664" s="1">
        <v>40.78177857</v>
      </c>
      <c r="R664" s="1">
        <v>-73.948884359999994</v>
      </c>
    </row>
    <row r="665" spans="1:18" ht="12.7" hidden="1" x14ac:dyDescent="0.4">
      <c r="A665" s="1" t="s">
        <v>8</v>
      </c>
      <c r="B665" s="1" t="s">
        <v>12</v>
      </c>
      <c r="C665" s="1" t="s">
        <v>5</v>
      </c>
      <c r="D665" s="1">
        <v>0</v>
      </c>
      <c r="E665" s="1"/>
      <c r="F665" s="1">
        <v>0</v>
      </c>
      <c r="G665" s="1">
        <v>0</v>
      </c>
      <c r="H665" s="1">
        <v>20</v>
      </c>
      <c r="I665" s="1">
        <f t="shared" si="20"/>
        <v>20</v>
      </c>
      <c r="J665" s="1">
        <f t="shared" si="21"/>
        <v>0.95238095238095233</v>
      </c>
      <c r="K665" s="1">
        <v>0</v>
      </c>
      <c r="L665" s="1">
        <v>0</v>
      </c>
      <c r="M665" s="1">
        <v>0</v>
      </c>
      <c r="N665" s="1">
        <v>20</v>
      </c>
      <c r="O665" s="1">
        <v>0</v>
      </c>
      <c r="P665" s="1">
        <v>21</v>
      </c>
      <c r="Q665" s="1">
        <v>40.760674020000003</v>
      </c>
      <c r="R665" s="1">
        <v>-73.962512880000006</v>
      </c>
    </row>
    <row r="666" spans="1:18" ht="12.7" hidden="1" x14ac:dyDescent="0.4">
      <c r="A666" s="1" t="s">
        <v>8</v>
      </c>
      <c r="B666" s="1" t="s">
        <v>12</v>
      </c>
      <c r="C666" s="1" t="s">
        <v>5</v>
      </c>
      <c r="D666" s="1">
        <v>0</v>
      </c>
      <c r="E666" s="1"/>
      <c r="F666" s="1">
        <v>0</v>
      </c>
      <c r="G666" s="1">
        <v>0</v>
      </c>
      <c r="H666" s="1">
        <v>5</v>
      </c>
      <c r="I666" s="1">
        <f t="shared" si="20"/>
        <v>5</v>
      </c>
      <c r="J666" s="1">
        <f t="shared" si="21"/>
        <v>0.23809523809523808</v>
      </c>
      <c r="K666" s="1">
        <v>0</v>
      </c>
      <c r="L666" s="1">
        <v>0</v>
      </c>
      <c r="M666" s="1">
        <v>0</v>
      </c>
      <c r="N666" s="1">
        <v>5</v>
      </c>
      <c r="O666" s="1">
        <v>0</v>
      </c>
      <c r="P666" s="1">
        <v>21</v>
      </c>
      <c r="Q666" s="1">
        <v>40.798459319999999</v>
      </c>
      <c r="R666" s="1">
        <v>-73.939632599999996</v>
      </c>
    </row>
    <row r="667" spans="1:18" ht="12.7" hidden="1" x14ac:dyDescent="0.4">
      <c r="A667" s="1" t="s">
        <v>7</v>
      </c>
      <c r="B667" s="1" t="s">
        <v>12</v>
      </c>
      <c r="C667" s="1" t="s">
        <v>5</v>
      </c>
      <c r="D667" s="1">
        <v>0</v>
      </c>
      <c r="E667" s="1"/>
      <c r="F667" s="1">
        <v>0</v>
      </c>
      <c r="G667" s="1">
        <v>0</v>
      </c>
      <c r="H667" s="1">
        <v>4</v>
      </c>
      <c r="I667" s="1">
        <f t="shared" si="20"/>
        <v>4</v>
      </c>
      <c r="J667" s="1">
        <f t="shared" si="21"/>
        <v>0.18181818181818182</v>
      </c>
      <c r="K667" s="1">
        <v>0</v>
      </c>
      <c r="L667" s="1">
        <v>0</v>
      </c>
      <c r="M667" s="1">
        <v>0</v>
      </c>
      <c r="N667" s="1">
        <v>4</v>
      </c>
      <c r="O667" s="1">
        <v>0</v>
      </c>
      <c r="P667" s="1">
        <v>22</v>
      </c>
      <c r="Q667" s="1">
        <v>40.731957459999997</v>
      </c>
      <c r="R667" s="1">
        <v>-73.959599190000006</v>
      </c>
    </row>
    <row r="668" spans="1:18" ht="12.7" hidden="1" x14ac:dyDescent="0.4">
      <c r="A668" s="1" t="s">
        <v>7</v>
      </c>
      <c r="B668" s="1" t="s">
        <v>12</v>
      </c>
      <c r="C668" s="1" t="s">
        <v>5</v>
      </c>
      <c r="D668" s="1">
        <v>0</v>
      </c>
      <c r="E668" s="1"/>
      <c r="F668" s="1">
        <v>0</v>
      </c>
      <c r="G668" s="1">
        <v>0</v>
      </c>
      <c r="H668" s="1">
        <v>0</v>
      </c>
      <c r="I668" s="1">
        <f t="shared" si="20"/>
        <v>0</v>
      </c>
      <c r="J668" s="1">
        <f t="shared" si="21"/>
        <v>0</v>
      </c>
      <c r="K668" s="1">
        <v>5</v>
      </c>
      <c r="L668" s="1">
        <v>18</v>
      </c>
      <c r="M668" s="1">
        <v>1</v>
      </c>
      <c r="N668" s="1">
        <v>24</v>
      </c>
      <c r="O668" s="1">
        <v>0</v>
      </c>
      <c r="P668" s="1">
        <v>24</v>
      </c>
      <c r="Q668" s="1">
        <v>40.682845360000002</v>
      </c>
      <c r="R668" s="1">
        <v>-73.980540989999994</v>
      </c>
    </row>
    <row r="669" spans="1:18" ht="12.7" hidden="1" x14ac:dyDescent="0.4">
      <c r="A669" s="1" t="s">
        <v>4</v>
      </c>
      <c r="B669" s="1" t="s">
        <v>12</v>
      </c>
      <c r="C669" s="1" t="s">
        <v>5</v>
      </c>
      <c r="D669" s="1">
        <v>0</v>
      </c>
      <c r="E669" s="1"/>
      <c r="F669" s="1">
        <v>0</v>
      </c>
      <c r="G669" s="1">
        <v>0</v>
      </c>
      <c r="H669" s="1">
        <v>25</v>
      </c>
      <c r="I669" s="1">
        <f t="shared" si="20"/>
        <v>25</v>
      </c>
      <c r="J669" s="1">
        <f t="shared" si="21"/>
        <v>1</v>
      </c>
      <c r="K669" s="1">
        <v>0</v>
      </c>
      <c r="L669" s="1">
        <v>0</v>
      </c>
      <c r="M669" s="1">
        <v>0</v>
      </c>
      <c r="N669" s="1">
        <v>25</v>
      </c>
      <c r="O669" s="1">
        <v>0</v>
      </c>
      <c r="P669" s="1">
        <v>25</v>
      </c>
      <c r="Q669" s="1">
        <v>40.814748000000002</v>
      </c>
      <c r="R669" s="1">
        <v>-73.908541630000002</v>
      </c>
    </row>
    <row r="670" spans="1:18" ht="12.7" hidden="1" x14ac:dyDescent="0.4">
      <c r="A670" s="1" t="s">
        <v>4</v>
      </c>
      <c r="B670" s="1" t="s">
        <v>12</v>
      </c>
      <c r="C670" s="1" t="s">
        <v>5</v>
      </c>
      <c r="D670" s="1">
        <v>0</v>
      </c>
      <c r="E670" s="1"/>
      <c r="F670" s="1">
        <v>0</v>
      </c>
      <c r="G670" s="1">
        <v>8</v>
      </c>
      <c r="H670" s="1">
        <v>16</v>
      </c>
      <c r="I670" s="1">
        <f t="shared" si="20"/>
        <v>24</v>
      </c>
      <c r="J670" s="1">
        <f t="shared" si="21"/>
        <v>0.96</v>
      </c>
      <c r="K670" s="1">
        <v>0</v>
      </c>
      <c r="L670" s="1">
        <v>0</v>
      </c>
      <c r="M670" s="1">
        <v>1</v>
      </c>
      <c r="N670" s="1">
        <v>25</v>
      </c>
      <c r="O670" s="1">
        <v>0</v>
      </c>
      <c r="P670" s="1">
        <v>25</v>
      </c>
      <c r="Q670" s="1">
        <v>40.829991999999997</v>
      </c>
      <c r="R670" s="1">
        <v>-73.904943309999993</v>
      </c>
    </row>
    <row r="671" spans="1:18" ht="12.7" x14ac:dyDescent="0.4">
      <c r="A671" s="1" t="s">
        <v>8</v>
      </c>
      <c r="B671" s="1" t="s">
        <v>13</v>
      </c>
      <c r="C671" s="1" t="s">
        <v>6</v>
      </c>
      <c r="D671" s="3">
        <v>42215</v>
      </c>
      <c r="E671" s="10">
        <v>2015.7</v>
      </c>
      <c r="F671" s="1">
        <v>0</v>
      </c>
      <c r="G671" s="1">
        <v>0</v>
      </c>
      <c r="H671" s="1">
        <v>42</v>
      </c>
      <c r="I671" s="1">
        <f t="shared" si="20"/>
        <v>42</v>
      </c>
      <c r="J671" s="1">
        <f t="shared" si="21"/>
        <v>1</v>
      </c>
      <c r="K671" s="1">
        <v>0</v>
      </c>
      <c r="L671" s="1">
        <v>0</v>
      </c>
      <c r="M671" s="1">
        <v>0</v>
      </c>
      <c r="N671" s="1">
        <v>42</v>
      </c>
      <c r="O671" s="1">
        <v>0</v>
      </c>
      <c r="P671" s="1">
        <v>42</v>
      </c>
      <c r="Q671" s="1">
        <v>40.770701170000002</v>
      </c>
      <c r="R671" s="1">
        <v>-73.920479950000001</v>
      </c>
    </row>
    <row r="672" spans="1:18" ht="12.7" hidden="1" x14ac:dyDescent="0.4">
      <c r="A672" s="1" t="s">
        <v>4</v>
      </c>
      <c r="B672" s="1" t="s">
        <v>12</v>
      </c>
      <c r="C672" s="1" t="s">
        <v>5</v>
      </c>
      <c r="D672" s="1">
        <v>0</v>
      </c>
      <c r="E672" s="1"/>
      <c r="F672" s="1">
        <v>0</v>
      </c>
      <c r="G672" s="1">
        <v>0</v>
      </c>
      <c r="H672" s="1">
        <v>6</v>
      </c>
      <c r="I672" s="1">
        <f t="shared" si="20"/>
        <v>6</v>
      </c>
      <c r="J672" s="1">
        <f t="shared" si="21"/>
        <v>0.22222222222222221</v>
      </c>
      <c r="K672" s="1">
        <v>0</v>
      </c>
      <c r="L672" s="1">
        <v>0</v>
      </c>
      <c r="M672" s="1">
        <v>0</v>
      </c>
      <c r="N672" s="1">
        <v>6</v>
      </c>
      <c r="O672" s="1">
        <v>0</v>
      </c>
      <c r="P672" s="1">
        <v>27</v>
      </c>
      <c r="Q672" s="1">
        <v>40.841403749999998</v>
      </c>
      <c r="R672" s="1">
        <v>-73.88593118</v>
      </c>
    </row>
    <row r="673" spans="1:18" ht="12.7" x14ac:dyDescent="0.4">
      <c r="A673" s="1" t="s">
        <v>9</v>
      </c>
      <c r="B673" s="1" t="s">
        <v>12</v>
      </c>
      <c r="C673" s="1" t="s">
        <v>6</v>
      </c>
      <c r="D673" s="3">
        <v>42216</v>
      </c>
      <c r="E673" s="10">
        <v>2015.7</v>
      </c>
      <c r="F673" s="1">
        <v>0</v>
      </c>
      <c r="G673" s="1">
        <v>0</v>
      </c>
      <c r="H673" s="1">
        <v>1</v>
      </c>
      <c r="I673" s="1">
        <f t="shared" si="20"/>
        <v>1</v>
      </c>
      <c r="J673" s="1">
        <f t="shared" si="21"/>
        <v>1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</v>
      </c>
      <c r="Q673" s="1">
        <v>40.658483660000002</v>
      </c>
      <c r="R673" s="1">
        <v>-73.884142710000006</v>
      </c>
    </row>
    <row r="674" spans="1:18" ht="12.7" x14ac:dyDescent="0.4">
      <c r="A674" s="1" t="s">
        <v>4</v>
      </c>
      <c r="B674" s="1" t="s">
        <v>13</v>
      </c>
      <c r="C674" s="1" t="s">
        <v>6</v>
      </c>
      <c r="D674" s="3">
        <v>42216</v>
      </c>
      <c r="E674" s="10">
        <v>2015.7</v>
      </c>
      <c r="F674" s="1">
        <v>0</v>
      </c>
      <c r="G674" s="1">
        <v>0</v>
      </c>
      <c r="H674" s="1">
        <v>0</v>
      </c>
      <c r="I674" s="1">
        <f t="shared" si="20"/>
        <v>0</v>
      </c>
      <c r="J674" s="1">
        <f t="shared" si="21"/>
        <v>0</v>
      </c>
      <c r="K674" s="1">
        <v>2</v>
      </c>
      <c r="L674" s="1">
        <v>0</v>
      </c>
      <c r="M674" s="1">
        <v>0</v>
      </c>
      <c r="N674" s="1">
        <v>0</v>
      </c>
      <c r="O674" s="1">
        <v>2</v>
      </c>
      <c r="P674" s="1">
        <v>2</v>
      </c>
      <c r="Q674" s="1">
        <v>40.866732990000003</v>
      </c>
      <c r="R674" s="1">
        <v>-73.923919139999995</v>
      </c>
    </row>
    <row r="675" spans="1:18" ht="12.7" hidden="1" x14ac:dyDescent="0.4">
      <c r="A675" s="1" t="s">
        <v>9</v>
      </c>
      <c r="B675" s="1" t="s">
        <v>12</v>
      </c>
      <c r="C675" s="1" t="s">
        <v>5</v>
      </c>
      <c r="D675" s="1">
        <v>0</v>
      </c>
      <c r="E675" s="1"/>
      <c r="F675" s="1">
        <v>0</v>
      </c>
      <c r="G675" s="1">
        <v>0</v>
      </c>
      <c r="H675" s="1">
        <v>6</v>
      </c>
      <c r="I675" s="1">
        <f t="shared" si="20"/>
        <v>6</v>
      </c>
      <c r="J675" s="1">
        <f t="shared" si="21"/>
        <v>0.22222222222222221</v>
      </c>
      <c r="K675" s="1">
        <v>0</v>
      </c>
      <c r="L675" s="1">
        <v>0</v>
      </c>
      <c r="M675" s="1">
        <v>0</v>
      </c>
      <c r="N675" s="1">
        <v>6</v>
      </c>
      <c r="O675" s="1">
        <v>0</v>
      </c>
      <c r="P675" s="1">
        <v>27</v>
      </c>
      <c r="Q675" s="1">
        <v>40.771801670000002</v>
      </c>
      <c r="R675" s="1">
        <v>-73.933215919999995</v>
      </c>
    </row>
    <row r="676" spans="1:18" ht="12.7" hidden="1" x14ac:dyDescent="0.4">
      <c r="A676" s="1" t="s">
        <v>4</v>
      </c>
      <c r="B676" s="1" t="s">
        <v>12</v>
      </c>
      <c r="C676" s="1" t="s">
        <v>5</v>
      </c>
      <c r="D676" s="1">
        <v>0</v>
      </c>
      <c r="E676" s="1"/>
      <c r="F676" s="1">
        <v>6</v>
      </c>
      <c r="G676" s="1">
        <v>8</v>
      </c>
      <c r="H676" s="1">
        <v>14</v>
      </c>
      <c r="I676" s="1">
        <f t="shared" si="20"/>
        <v>28</v>
      </c>
      <c r="J676" s="1">
        <f t="shared" si="21"/>
        <v>1</v>
      </c>
      <c r="K676" s="1">
        <v>0</v>
      </c>
      <c r="L676" s="1">
        <v>0</v>
      </c>
      <c r="M676" s="1">
        <v>0</v>
      </c>
      <c r="N676" s="1">
        <v>28</v>
      </c>
      <c r="O676" s="1">
        <v>0</v>
      </c>
      <c r="P676" s="1">
        <v>28</v>
      </c>
      <c r="Q676" s="1">
        <v>40.839387690000002</v>
      </c>
      <c r="R676" s="1">
        <v>-73.881771299999997</v>
      </c>
    </row>
    <row r="677" spans="1:18" ht="12.7" hidden="1" x14ac:dyDescent="0.4">
      <c r="A677" s="1" t="s">
        <v>7</v>
      </c>
      <c r="B677" s="1" t="s">
        <v>12</v>
      </c>
      <c r="C677" s="1" t="s">
        <v>5</v>
      </c>
      <c r="D677" s="1">
        <v>0</v>
      </c>
      <c r="E677" s="1"/>
      <c r="F677" s="1">
        <v>7</v>
      </c>
      <c r="G677" s="1">
        <v>11</v>
      </c>
      <c r="H677" s="1">
        <v>10</v>
      </c>
      <c r="I677" s="1">
        <f t="shared" si="20"/>
        <v>28</v>
      </c>
      <c r="J677" s="1">
        <f t="shared" si="21"/>
        <v>1</v>
      </c>
      <c r="K677" s="1">
        <v>0</v>
      </c>
      <c r="L677" s="1">
        <v>0</v>
      </c>
      <c r="M677" s="1">
        <v>0</v>
      </c>
      <c r="N677" s="1">
        <v>28</v>
      </c>
      <c r="O677" s="1">
        <v>0</v>
      </c>
      <c r="P677" s="1">
        <v>28</v>
      </c>
      <c r="Q677" s="1">
        <v>40.659156500000002</v>
      </c>
      <c r="R677" s="1">
        <v>-73.89909917</v>
      </c>
    </row>
    <row r="678" spans="1:18" ht="12.7" hidden="1" x14ac:dyDescent="0.4">
      <c r="A678" s="1" t="s">
        <v>9</v>
      </c>
      <c r="B678" s="1" t="s">
        <v>12</v>
      </c>
      <c r="C678" s="1" t="s">
        <v>5</v>
      </c>
      <c r="D678" s="1">
        <v>0</v>
      </c>
      <c r="E678" s="1"/>
      <c r="F678" s="1">
        <v>0</v>
      </c>
      <c r="G678" s="1">
        <v>0</v>
      </c>
      <c r="H678" s="1">
        <v>6</v>
      </c>
      <c r="I678" s="1">
        <f t="shared" si="20"/>
        <v>6</v>
      </c>
      <c r="J678" s="1">
        <f t="shared" si="21"/>
        <v>0.21428571428571427</v>
      </c>
      <c r="K678" s="1">
        <v>0</v>
      </c>
      <c r="L678" s="1">
        <v>0</v>
      </c>
      <c r="M678" s="1">
        <v>0</v>
      </c>
      <c r="N678" s="1">
        <v>6</v>
      </c>
      <c r="O678" s="1">
        <v>0</v>
      </c>
      <c r="P678" s="1">
        <v>28</v>
      </c>
      <c r="Q678" s="1">
        <v>40.776281969999999</v>
      </c>
      <c r="R678" s="1">
        <v>-73.9347712</v>
      </c>
    </row>
    <row r="679" spans="1:18" ht="12.7" hidden="1" x14ac:dyDescent="0.4">
      <c r="A679" s="1" t="s">
        <v>8</v>
      </c>
      <c r="B679" s="1" t="s">
        <v>12</v>
      </c>
      <c r="C679" s="1" t="s">
        <v>5</v>
      </c>
      <c r="D679" s="1">
        <v>0</v>
      </c>
      <c r="E679" s="1"/>
      <c r="F679" s="1">
        <v>0</v>
      </c>
      <c r="G679" s="1">
        <v>0</v>
      </c>
      <c r="H679" s="1">
        <v>10</v>
      </c>
      <c r="I679" s="1">
        <f t="shared" si="20"/>
        <v>10</v>
      </c>
      <c r="J679" s="1">
        <f t="shared" si="21"/>
        <v>0.34482758620689657</v>
      </c>
      <c r="K679" s="1">
        <v>0</v>
      </c>
      <c r="L679" s="1">
        <v>0</v>
      </c>
      <c r="M679" s="1">
        <v>0</v>
      </c>
      <c r="N679" s="1">
        <v>10</v>
      </c>
      <c r="O679" s="1">
        <v>0</v>
      </c>
      <c r="P679" s="1">
        <v>29</v>
      </c>
      <c r="Q679" s="1">
        <v>40.802761259999997</v>
      </c>
      <c r="R679" s="1">
        <v>-73.953542200000001</v>
      </c>
    </row>
    <row r="680" spans="1:18" ht="12.7" hidden="1" x14ac:dyDescent="0.4">
      <c r="A680" s="1" t="s">
        <v>4</v>
      </c>
      <c r="B680" s="1" t="s">
        <v>12</v>
      </c>
      <c r="C680" s="1" t="s">
        <v>5</v>
      </c>
      <c r="D680" s="1">
        <v>0</v>
      </c>
      <c r="E680" s="1"/>
      <c r="F680" s="1">
        <v>8</v>
      </c>
      <c r="G680" s="1">
        <v>0</v>
      </c>
      <c r="H680" s="1">
        <v>22</v>
      </c>
      <c r="I680" s="1">
        <f t="shared" si="20"/>
        <v>30</v>
      </c>
      <c r="J680" s="1">
        <f t="shared" si="21"/>
        <v>1</v>
      </c>
      <c r="K680" s="1">
        <v>0</v>
      </c>
      <c r="L680" s="1">
        <v>0</v>
      </c>
      <c r="M680" s="1">
        <v>0</v>
      </c>
      <c r="N680" s="1">
        <v>30</v>
      </c>
      <c r="O680" s="1">
        <v>0</v>
      </c>
      <c r="P680" s="1">
        <v>30</v>
      </c>
      <c r="Q680" s="1">
        <v>40.826618240000002</v>
      </c>
      <c r="R680" s="1">
        <v>-73.907694250000006</v>
      </c>
    </row>
    <row r="681" spans="1:18" ht="12.7" x14ac:dyDescent="0.4">
      <c r="A681" s="1" t="s">
        <v>7</v>
      </c>
      <c r="B681" s="1" t="s">
        <v>13</v>
      </c>
      <c r="C681" s="1" t="s">
        <v>6</v>
      </c>
      <c r="D681" s="3">
        <v>42217</v>
      </c>
      <c r="E681" s="10">
        <v>2015.8</v>
      </c>
      <c r="F681" s="1">
        <v>0</v>
      </c>
      <c r="G681" s="1">
        <v>0</v>
      </c>
      <c r="H681" s="1">
        <v>1</v>
      </c>
      <c r="I681" s="1">
        <f t="shared" si="20"/>
        <v>1</v>
      </c>
      <c r="J681" s="1">
        <f t="shared" si="21"/>
        <v>1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  <c r="P681" s="1">
        <v>1</v>
      </c>
      <c r="Q681" s="1">
        <v>40.746436629999998</v>
      </c>
      <c r="R681" s="1">
        <v>-73.892250689999997</v>
      </c>
    </row>
    <row r="682" spans="1:18" ht="12.7" x14ac:dyDescent="0.4">
      <c r="A682" s="1" t="s">
        <v>9</v>
      </c>
      <c r="B682" s="1" t="s">
        <v>13</v>
      </c>
      <c r="C682" s="1" t="s">
        <v>6</v>
      </c>
      <c r="D682" s="3">
        <v>42217</v>
      </c>
      <c r="E682" s="10">
        <v>2015.8</v>
      </c>
      <c r="F682" s="1">
        <v>0</v>
      </c>
      <c r="G682" s="1">
        <v>0</v>
      </c>
      <c r="H682" s="1">
        <v>2</v>
      </c>
      <c r="I682" s="1">
        <f t="shared" si="20"/>
        <v>2</v>
      </c>
      <c r="J682" s="1">
        <f t="shared" si="21"/>
        <v>1</v>
      </c>
      <c r="K682" s="1">
        <v>0</v>
      </c>
      <c r="L682" s="1">
        <v>0</v>
      </c>
      <c r="M682" s="1">
        <v>0</v>
      </c>
      <c r="N682" s="1">
        <v>0</v>
      </c>
      <c r="O682" s="1">
        <v>2</v>
      </c>
      <c r="P682" s="1">
        <v>2</v>
      </c>
      <c r="Q682" s="1">
        <v>40.659131690000002</v>
      </c>
      <c r="R682" s="1">
        <v>-73.884397489999998</v>
      </c>
    </row>
    <row r="683" spans="1:18" ht="12.7" x14ac:dyDescent="0.4">
      <c r="A683" s="1" t="s">
        <v>7</v>
      </c>
      <c r="B683" s="1" t="s">
        <v>13</v>
      </c>
      <c r="C683" s="1" t="s">
        <v>6</v>
      </c>
      <c r="D683" s="3">
        <v>42221</v>
      </c>
      <c r="E683" s="10">
        <v>2015.8</v>
      </c>
      <c r="F683" s="1">
        <v>0</v>
      </c>
      <c r="G683" s="1">
        <v>0</v>
      </c>
      <c r="H683" s="1">
        <v>2</v>
      </c>
      <c r="I683" s="1">
        <f t="shared" si="20"/>
        <v>2</v>
      </c>
      <c r="J683" s="1">
        <f t="shared" si="21"/>
        <v>1</v>
      </c>
      <c r="K683" s="1">
        <v>0</v>
      </c>
      <c r="L683" s="1">
        <v>0</v>
      </c>
      <c r="M683" s="1">
        <v>0</v>
      </c>
      <c r="N683" s="1">
        <v>0</v>
      </c>
      <c r="O683" s="1">
        <v>2</v>
      </c>
      <c r="P683" s="1">
        <v>2</v>
      </c>
      <c r="Q683" s="1">
        <v>40.658651220000003</v>
      </c>
      <c r="R683" s="1">
        <v>-73.884264970000004</v>
      </c>
    </row>
    <row r="684" spans="1:18" ht="12.7" x14ac:dyDescent="0.4">
      <c r="A684" s="1" t="s">
        <v>7</v>
      </c>
      <c r="B684" s="1" t="s">
        <v>12</v>
      </c>
      <c r="C684" s="1" t="s">
        <v>6</v>
      </c>
      <c r="D684" s="3">
        <v>42227</v>
      </c>
      <c r="E684" s="10">
        <v>2015.8</v>
      </c>
      <c r="F684" s="1">
        <v>0</v>
      </c>
      <c r="G684" s="1">
        <v>0</v>
      </c>
      <c r="H684" s="1">
        <v>1</v>
      </c>
      <c r="I684" s="1">
        <f t="shared" si="20"/>
        <v>1</v>
      </c>
      <c r="J684" s="1">
        <f t="shared" si="21"/>
        <v>1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1</v>
      </c>
      <c r="Q684" s="1">
        <v>40.67256879</v>
      </c>
      <c r="R684" s="1">
        <v>-73.917983340000006</v>
      </c>
    </row>
    <row r="685" spans="1:18" ht="12.7" x14ac:dyDescent="0.4">
      <c r="A685" s="1" t="s">
        <v>4</v>
      </c>
      <c r="B685" s="1" t="s">
        <v>12</v>
      </c>
      <c r="C685" s="1" t="s">
        <v>6</v>
      </c>
      <c r="D685" s="3">
        <v>42228</v>
      </c>
      <c r="E685" s="10">
        <v>2015.8</v>
      </c>
      <c r="F685" s="1">
        <v>0</v>
      </c>
      <c r="G685" s="1">
        <v>1</v>
      </c>
      <c r="H685" s="1">
        <v>0</v>
      </c>
      <c r="I685" s="1">
        <f t="shared" si="20"/>
        <v>1</v>
      </c>
      <c r="J685" s="1">
        <f t="shared" si="21"/>
        <v>1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  <c r="P685" s="1">
        <v>1</v>
      </c>
      <c r="Q685" s="1">
        <v>40.800237690000003</v>
      </c>
      <c r="R685" s="1">
        <v>-73.944676790000003</v>
      </c>
    </row>
    <row r="686" spans="1:18" ht="12.7" hidden="1" x14ac:dyDescent="0.4">
      <c r="A686" s="1" t="s">
        <v>4</v>
      </c>
      <c r="B686" s="1" t="s">
        <v>12</v>
      </c>
      <c r="C686" s="1" t="s">
        <v>5</v>
      </c>
      <c r="D686" s="1">
        <v>0</v>
      </c>
      <c r="E686" s="1"/>
      <c r="F686" s="1">
        <v>0</v>
      </c>
      <c r="G686" s="1">
        <v>0</v>
      </c>
      <c r="H686" s="1">
        <v>7</v>
      </c>
      <c r="I686" s="1">
        <f t="shared" si="20"/>
        <v>7</v>
      </c>
      <c r="J686" s="1">
        <f t="shared" si="21"/>
        <v>0.21212121212121213</v>
      </c>
      <c r="K686" s="1">
        <v>0</v>
      </c>
      <c r="L686" s="1">
        <v>0</v>
      </c>
      <c r="M686" s="1">
        <v>0</v>
      </c>
      <c r="N686" s="1">
        <v>7</v>
      </c>
      <c r="O686" s="1">
        <v>0</v>
      </c>
      <c r="P686" s="1">
        <v>33</v>
      </c>
      <c r="Q686" s="1">
        <v>40.84808907</v>
      </c>
      <c r="R686" s="1">
        <v>-73.917159699999999</v>
      </c>
    </row>
    <row r="687" spans="1:18" ht="12.7" hidden="1" x14ac:dyDescent="0.4">
      <c r="A687" s="1" t="s">
        <v>8</v>
      </c>
      <c r="B687" s="1" t="s">
        <v>12</v>
      </c>
      <c r="C687" s="1" t="s">
        <v>5</v>
      </c>
      <c r="D687" s="1">
        <v>0</v>
      </c>
      <c r="E687" s="1"/>
      <c r="F687" s="1">
        <v>0</v>
      </c>
      <c r="G687" s="1">
        <v>0</v>
      </c>
      <c r="H687" s="1">
        <v>0</v>
      </c>
      <c r="I687" s="1">
        <f t="shared" si="20"/>
        <v>0</v>
      </c>
      <c r="J687" s="1">
        <f t="shared" si="21"/>
        <v>0</v>
      </c>
      <c r="K687" s="1">
        <v>0</v>
      </c>
      <c r="L687" s="1">
        <v>7</v>
      </c>
      <c r="M687" s="1">
        <v>0</v>
      </c>
      <c r="N687" s="1">
        <v>7</v>
      </c>
      <c r="O687" s="1">
        <v>0</v>
      </c>
      <c r="P687" s="1">
        <v>33</v>
      </c>
      <c r="Q687" s="1">
        <v>40.731774909999999</v>
      </c>
      <c r="R687" s="1">
        <v>-74.007631279999998</v>
      </c>
    </row>
    <row r="688" spans="1:18" ht="12.7" hidden="1" x14ac:dyDescent="0.4">
      <c r="A688" s="1" t="s">
        <v>4</v>
      </c>
      <c r="B688" s="1" t="s">
        <v>12</v>
      </c>
      <c r="C688" s="1" t="s">
        <v>5</v>
      </c>
      <c r="D688" s="1">
        <v>0</v>
      </c>
      <c r="E688" s="1"/>
      <c r="F688" s="1">
        <v>0</v>
      </c>
      <c r="G688" s="1">
        <v>0</v>
      </c>
      <c r="H688" s="1">
        <v>7</v>
      </c>
      <c r="I688" s="1">
        <f t="shared" si="20"/>
        <v>7</v>
      </c>
      <c r="J688" s="1">
        <f t="shared" si="21"/>
        <v>0.20588235294117646</v>
      </c>
      <c r="K688" s="1">
        <v>0</v>
      </c>
      <c r="L688" s="1">
        <v>0</v>
      </c>
      <c r="M688" s="1">
        <v>0</v>
      </c>
      <c r="N688" s="1">
        <v>7</v>
      </c>
      <c r="O688" s="1">
        <v>0</v>
      </c>
      <c r="P688" s="1">
        <v>34</v>
      </c>
      <c r="Q688" s="1">
        <v>40.85102492</v>
      </c>
      <c r="R688" s="1">
        <v>-73.912124460000001</v>
      </c>
    </row>
    <row r="689" spans="1:18" ht="12.7" x14ac:dyDescent="0.4">
      <c r="A689" s="1" t="s">
        <v>10</v>
      </c>
      <c r="B689" s="1" t="s">
        <v>12</v>
      </c>
      <c r="C689" s="1" t="s">
        <v>6</v>
      </c>
      <c r="D689" s="3">
        <v>42228</v>
      </c>
      <c r="E689" s="10">
        <v>2015.8</v>
      </c>
      <c r="F689" s="1">
        <v>0</v>
      </c>
      <c r="G689" s="1">
        <v>0</v>
      </c>
      <c r="H689" s="1">
        <v>1</v>
      </c>
      <c r="I689" s="1">
        <f t="shared" si="20"/>
        <v>1</v>
      </c>
      <c r="J689" s="1">
        <f t="shared" si="21"/>
        <v>1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1</v>
      </c>
      <c r="Q689" s="1">
        <v>40.868174529999997</v>
      </c>
      <c r="R689" s="1">
        <v>-73.882139530000003</v>
      </c>
    </row>
    <row r="690" spans="1:18" ht="12.7" hidden="1" x14ac:dyDescent="0.4">
      <c r="A690" s="1" t="s">
        <v>7</v>
      </c>
      <c r="B690" s="1" t="s">
        <v>12</v>
      </c>
      <c r="C690" s="1" t="s">
        <v>5</v>
      </c>
      <c r="D690" s="1">
        <v>0</v>
      </c>
      <c r="E690" s="1"/>
      <c r="F690" s="1">
        <v>0</v>
      </c>
      <c r="G690" s="1">
        <v>0</v>
      </c>
      <c r="H690" s="1">
        <v>7</v>
      </c>
      <c r="I690" s="1">
        <f t="shared" si="20"/>
        <v>7</v>
      </c>
      <c r="J690" s="1">
        <f t="shared" si="21"/>
        <v>0.20588235294117646</v>
      </c>
      <c r="K690" s="1">
        <v>0</v>
      </c>
      <c r="L690" s="1">
        <v>0</v>
      </c>
      <c r="M690" s="1">
        <v>0</v>
      </c>
      <c r="N690" s="1">
        <v>7</v>
      </c>
      <c r="O690" s="1">
        <v>0</v>
      </c>
      <c r="P690" s="1">
        <v>34</v>
      </c>
      <c r="Q690" s="1">
        <v>40.69612472</v>
      </c>
      <c r="R690" s="1">
        <v>-73.946447300000003</v>
      </c>
    </row>
    <row r="691" spans="1:18" ht="12.7" hidden="1" x14ac:dyDescent="0.4">
      <c r="A691" s="1" t="s">
        <v>8</v>
      </c>
      <c r="B691" s="1" t="s">
        <v>12</v>
      </c>
      <c r="C691" s="1" t="s">
        <v>5</v>
      </c>
      <c r="D691" s="1">
        <v>0</v>
      </c>
      <c r="E691" s="1"/>
      <c r="F691" s="1">
        <v>0</v>
      </c>
      <c r="G691" s="1">
        <v>0</v>
      </c>
      <c r="H691" s="1">
        <v>2</v>
      </c>
      <c r="I691" s="1">
        <f t="shared" si="20"/>
        <v>2</v>
      </c>
      <c r="J691" s="1">
        <f t="shared" si="21"/>
        <v>5.7142857142857141E-2</v>
      </c>
      <c r="K691" s="1">
        <v>0</v>
      </c>
      <c r="L691" s="1">
        <v>0</v>
      </c>
      <c r="M691" s="1">
        <v>0</v>
      </c>
      <c r="N691" s="1">
        <v>2</v>
      </c>
      <c r="O691" s="1">
        <v>0</v>
      </c>
      <c r="P691" s="1">
        <v>35</v>
      </c>
      <c r="Q691" s="1">
        <v>40.742130760000002</v>
      </c>
      <c r="R691" s="1">
        <v>-73.990931259999996</v>
      </c>
    </row>
    <row r="692" spans="1:18" ht="12.7" hidden="1" x14ac:dyDescent="0.4">
      <c r="A692" s="1" t="s">
        <v>4</v>
      </c>
      <c r="B692" s="1" t="s">
        <v>12</v>
      </c>
      <c r="C692" s="1" t="s">
        <v>5</v>
      </c>
      <c r="D692" s="1">
        <v>0</v>
      </c>
      <c r="E692" s="1"/>
      <c r="F692" s="1">
        <v>0</v>
      </c>
      <c r="G692" s="1">
        <v>4</v>
      </c>
      <c r="H692" s="1">
        <v>28</v>
      </c>
      <c r="I692" s="1">
        <f t="shared" si="20"/>
        <v>32</v>
      </c>
      <c r="J692" s="1">
        <f t="shared" si="21"/>
        <v>0.86486486486486491</v>
      </c>
      <c r="K692" s="1">
        <v>4</v>
      </c>
      <c r="L692" s="1">
        <v>0</v>
      </c>
      <c r="M692" s="1">
        <v>1</v>
      </c>
      <c r="N692" s="1">
        <v>37</v>
      </c>
      <c r="O692" s="1">
        <v>0</v>
      </c>
      <c r="P692" s="1">
        <v>37</v>
      </c>
      <c r="Q692" s="1">
        <v>40.850905619999999</v>
      </c>
      <c r="R692" s="1">
        <v>-73.903644679999999</v>
      </c>
    </row>
    <row r="693" spans="1:18" ht="12.7" hidden="1" x14ac:dyDescent="0.4">
      <c r="A693" s="1" t="s">
        <v>7</v>
      </c>
      <c r="B693" s="1" t="s">
        <v>12</v>
      </c>
      <c r="C693" s="1" t="s">
        <v>5</v>
      </c>
      <c r="D693" s="1">
        <v>0</v>
      </c>
      <c r="E693" s="1"/>
      <c r="F693" s="1">
        <v>0</v>
      </c>
      <c r="G693" s="1">
        <v>0</v>
      </c>
      <c r="H693" s="1">
        <v>15</v>
      </c>
      <c r="I693" s="1">
        <f t="shared" si="20"/>
        <v>15</v>
      </c>
      <c r="J693" s="1">
        <f t="shared" si="21"/>
        <v>0.40540540540540543</v>
      </c>
      <c r="K693" s="1">
        <v>0</v>
      </c>
      <c r="L693" s="1">
        <v>22</v>
      </c>
      <c r="M693" s="1">
        <v>0</v>
      </c>
      <c r="N693" s="1">
        <v>37</v>
      </c>
      <c r="O693" s="1">
        <v>0</v>
      </c>
      <c r="P693" s="1">
        <v>37</v>
      </c>
      <c r="Q693" s="1">
        <v>40.682079809999998</v>
      </c>
      <c r="R693" s="1">
        <v>-73.960163019999996</v>
      </c>
    </row>
    <row r="694" spans="1:18" ht="12.7" hidden="1" x14ac:dyDescent="0.4">
      <c r="A694" s="1" t="s">
        <v>8</v>
      </c>
      <c r="B694" s="1" t="s">
        <v>12</v>
      </c>
      <c r="C694" s="1" t="s">
        <v>5</v>
      </c>
      <c r="D694" s="1">
        <v>0</v>
      </c>
      <c r="E694" s="1"/>
      <c r="F694" s="1">
        <v>0</v>
      </c>
      <c r="G694" s="1">
        <v>0</v>
      </c>
      <c r="H694" s="1">
        <v>37</v>
      </c>
      <c r="I694" s="1">
        <f t="shared" si="20"/>
        <v>37</v>
      </c>
      <c r="J694" s="1">
        <f t="shared" si="21"/>
        <v>1</v>
      </c>
      <c r="K694" s="1">
        <v>0</v>
      </c>
      <c r="L694" s="1">
        <v>0</v>
      </c>
      <c r="M694" s="1">
        <v>0</v>
      </c>
      <c r="N694" s="1">
        <v>37</v>
      </c>
      <c r="O694" s="1">
        <v>0</v>
      </c>
      <c r="P694" s="1">
        <v>37</v>
      </c>
      <c r="Q694" s="1">
        <v>40.747510669999997</v>
      </c>
      <c r="R694" s="1">
        <v>-73.993983760000006</v>
      </c>
    </row>
    <row r="695" spans="1:18" ht="12.7" hidden="1" x14ac:dyDescent="0.4">
      <c r="A695" s="1" t="s">
        <v>4</v>
      </c>
      <c r="B695" s="1" t="s">
        <v>12</v>
      </c>
      <c r="C695" s="1" t="s">
        <v>5</v>
      </c>
      <c r="D695" s="1">
        <v>0</v>
      </c>
      <c r="E695" s="1"/>
      <c r="F695" s="1">
        <v>7</v>
      </c>
      <c r="G695" s="1">
        <v>0</v>
      </c>
      <c r="H695" s="1">
        <v>31</v>
      </c>
      <c r="I695" s="1">
        <f t="shared" si="20"/>
        <v>38</v>
      </c>
      <c r="J695" s="1">
        <f t="shared" si="21"/>
        <v>1</v>
      </c>
      <c r="K695" s="1">
        <v>0</v>
      </c>
      <c r="L695" s="1">
        <v>0</v>
      </c>
      <c r="M695" s="1">
        <v>0</v>
      </c>
      <c r="N695" s="1">
        <v>38</v>
      </c>
      <c r="O695" s="1">
        <v>0</v>
      </c>
      <c r="P695" s="1">
        <v>38</v>
      </c>
      <c r="Q695" s="1">
        <v>40.8223117</v>
      </c>
      <c r="R695" s="1">
        <v>-73.897836499999997</v>
      </c>
    </row>
    <row r="696" spans="1:18" ht="12.7" hidden="1" x14ac:dyDescent="0.4">
      <c r="A696" s="1" t="s">
        <v>4</v>
      </c>
      <c r="B696" s="1" t="s">
        <v>12</v>
      </c>
      <c r="C696" s="1" t="s">
        <v>5</v>
      </c>
      <c r="D696" s="1">
        <v>0</v>
      </c>
      <c r="E696" s="1"/>
      <c r="F696" s="1">
        <v>0</v>
      </c>
      <c r="G696" s="1">
        <v>0</v>
      </c>
      <c r="H696" s="1">
        <v>8</v>
      </c>
      <c r="I696" s="1">
        <f t="shared" si="20"/>
        <v>8</v>
      </c>
      <c r="J696" s="1">
        <f t="shared" si="21"/>
        <v>0.21052631578947367</v>
      </c>
      <c r="K696" s="1">
        <v>0</v>
      </c>
      <c r="L696" s="1">
        <v>0</v>
      </c>
      <c r="M696" s="1">
        <v>0</v>
      </c>
      <c r="N696" s="1">
        <v>8</v>
      </c>
      <c r="O696" s="1">
        <v>0</v>
      </c>
      <c r="P696" s="1">
        <v>38</v>
      </c>
      <c r="Q696" s="1">
        <v>40.830174270000001</v>
      </c>
      <c r="R696" s="1">
        <v>-73.887858370000004</v>
      </c>
    </row>
    <row r="697" spans="1:18" ht="12.7" hidden="1" x14ac:dyDescent="0.4">
      <c r="A697" s="1" t="s">
        <v>4</v>
      </c>
      <c r="B697" s="1" t="s">
        <v>12</v>
      </c>
      <c r="C697" s="1" t="s">
        <v>5</v>
      </c>
      <c r="D697" s="1">
        <v>0</v>
      </c>
      <c r="E697" s="1"/>
      <c r="F697" s="1">
        <v>0</v>
      </c>
      <c r="G697" s="1">
        <v>0</v>
      </c>
      <c r="H697" s="1">
        <v>8</v>
      </c>
      <c r="I697" s="1">
        <f t="shared" si="20"/>
        <v>8</v>
      </c>
      <c r="J697" s="1">
        <f t="shared" si="21"/>
        <v>0.20512820512820512</v>
      </c>
      <c r="K697" s="1">
        <v>0</v>
      </c>
      <c r="L697" s="1">
        <v>0</v>
      </c>
      <c r="M697" s="1">
        <v>0</v>
      </c>
      <c r="N697" s="1">
        <v>8</v>
      </c>
      <c r="O697" s="1">
        <v>0</v>
      </c>
      <c r="P697" s="1">
        <v>39</v>
      </c>
      <c r="Q697" s="1">
        <v>40.823474769999997</v>
      </c>
      <c r="R697" s="1">
        <v>-73.913797599999995</v>
      </c>
    </row>
    <row r="698" spans="1:18" ht="12.7" hidden="1" x14ac:dyDescent="0.4">
      <c r="A698" s="1" t="s">
        <v>7</v>
      </c>
      <c r="B698" s="1" t="s">
        <v>12</v>
      </c>
      <c r="C698" s="1" t="s">
        <v>5</v>
      </c>
      <c r="D698" s="1">
        <v>0</v>
      </c>
      <c r="E698" s="1"/>
      <c r="F698" s="1">
        <v>0</v>
      </c>
      <c r="G698" s="1">
        <v>0</v>
      </c>
      <c r="H698" s="1">
        <v>8</v>
      </c>
      <c r="I698" s="1">
        <f t="shared" si="20"/>
        <v>8</v>
      </c>
      <c r="J698" s="1">
        <f t="shared" si="21"/>
        <v>0.20512820512820512</v>
      </c>
      <c r="K698" s="1">
        <v>0</v>
      </c>
      <c r="L698" s="1">
        <v>0</v>
      </c>
      <c r="M698" s="1">
        <v>0</v>
      </c>
      <c r="N698" s="1">
        <v>8</v>
      </c>
      <c r="O698" s="1">
        <v>0</v>
      </c>
      <c r="P698" s="1">
        <v>39</v>
      </c>
      <c r="Q698" s="1">
        <v>40.683665910000002</v>
      </c>
      <c r="R698" s="1">
        <v>-73.967730160000002</v>
      </c>
    </row>
    <row r="699" spans="1:18" ht="12.7" hidden="1" x14ac:dyDescent="0.4">
      <c r="A699" s="1" t="s">
        <v>8</v>
      </c>
      <c r="B699" s="1" t="s">
        <v>12</v>
      </c>
      <c r="C699" s="1" t="s">
        <v>5</v>
      </c>
      <c r="D699" s="1">
        <v>0</v>
      </c>
      <c r="E699" s="1"/>
      <c r="F699" s="1">
        <v>0</v>
      </c>
      <c r="G699" s="1">
        <v>9</v>
      </c>
      <c r="H699" s="1">
        <v>29</v>
      </c>
      <c r="I699" s="1">
        <f t="shared" si="20"/>
        <v>38</v>
      </c>
      <c r="J699" s="1">
        <f t="shared" si="21"/>
        <v>0.97435897435897434</v>
      </c>
      <c r="K699" s="1">
        <v>0</v>
      </c>
      <c r="L699" s="1">
        <v>0</v>
      </c>
      <c r="M699" s="1">
        <v>1</v>
      </c>
      <c r="N699" s="1">
        <v>39</v>
      </c>
      <c r="O699" s="1">
        <v>0</v>
      </c>
      <c r="P699" s="1">
        <v>39</v>
      </c>
      <c r="Q699" s="1">
        <v>40.829083439999998</v>
      </c>
      <c r="R699" s="1">
        <v>-73.942090870000001</v>
      </c>
    </row>
    <row r="700" spans="1:18" ht="12.7" x14ac:dyDescent="0.4">
      <c r="A700" s="1" t="s">
        <v>7</v>
      </c>
      <c r="B700" s="1" t="s">
        <v>13</v>
      </c>
      <c r="C700" s="1" t="s">
        <v>6</v>
      </c>
      <c r="D700" s="3">
        <v>42229</v>
      </c>
      <c r="E700" s="10">
        <v>2015.8</v>
      </c>
      <c r="F700" s="1">
        <v>0</v>
      </c>
      <c r="G700" s="1">
        <v>0</v>
      </c>
      <c r="H700" s="1">
        <v>6</v>
      </c>
      <c r="I700" s="1">
        <f t="shared" si="20"/>
        <v>6</v>
      </c>
      <c r="J700" s="1">
        <f t="shared" si="21"/>
        <v>1</v>
      </c>
      <c r="K700" s="1">
        <v>0</v>
      </c>
      <c r="L700" s="1">
        <v>0</v>
      </c>
      <c r="M700" s="1">
        <v>0</v>
      </c>
      <c r="N700" s="1">
        <v>6</v>
      </c>
      <c r="O700" s="1">
        <v>0</v>
      </c>
      <c r="P700" s="1">
        <v>6</v>
      </c>
      <c r="Q700" s="1">
        <v>40.851217140000003</v>
      </c>
      <c r="R700" s="1">
        <v>-73.902010410000003</v>
      </c>
    </row>
    <row r="701" spans="1:18" ht="12.7" hidden="1" x14ac:dyDescent="0.4">
      <c r="A701" s="1" t="s">
        <v>4</v>
      </c>
      <c r="B701" s="1" t="s">
        <v>12</v>
      </c>
      <c r="C701" s="1" t="s">
        <v>5</v>
      </c>
      <c r="D701" s="1">
        <v>0</v>
      </c>
      <c r="E701" s="1"/>
      <c r="F701" s="1">
        <v>0</v>
      </c>
      <c r="G701" s="1">
        <v>0</v>
      </c>
      <c r="H701" s="1">
        <v>8</v>
      </c>
      <c r="I701" s="1">
        <f t="shared" si="20"/>
        <v>8</v>
      </c>
      <c r="J701" s="1">
        <f t="shared" si="21"/>
        <v>0.2</v>
      </c>
      <c r="K701" s="1">
        <v>0</v>
      </c>
      <c r="L701" s="1">
        <v>0</v>
      </c>
      <c r="M701" s="1">
        <v>0</v>
      </c>
      <c r="N701" s="1">
        <v>8</v>
      </c>
      <c r="O701" s="1">
        <v>0</v>
      </c>
      <c r="P701" s="1">
        <v>40</v>
      </c>
      <c r="Q701" s="1">
        <v>40.830681439999999</v>
      </c>
      <c r="R701" s="1">
        <v>-73.912534359999995</v>
      </c>
    </row>
    <row r="702" spans="1:18" ht="12.7" hidden="1" x14ac:dyDescent="0.4">
      <c r="A702" s="1" t="s">
        <v>7</v>
      </c>
      <c r="B702" s="1" t="s">
        <v>12</v>
      </c>
      <c r="C702" s="1" t="s">
        <v>5</v>
      </c>
      <c r="D702" s="1">
        <v>0</v>
      </c>
      <c r="E702" s="1"/>
      <c r="F702" s="1">
        <v>0</v>
      </c>
      <c r="G702" s="1">
        <v>0</v>
      </c>
      <c r="H702" s="1">
        <v>8</v>
      </c>
      <c r="I702" s="1">
        <f t="shared" si="20"/>
        <v>8</v>
      </c>
      <c r="J702" s="1">
        <f t="shared" si="21"/>
        <v>0.2</v>
      </c>
      <c r="K702" s="1">
        <v>0</v>
      </c>
      <c r="L702" s="1">
        <v>0</v>
      </c>
      <c r="M702" s="1">
        <v>0</v>
      </c>
      <c r="N702" s="1">
        <v>8</v>
      </c>
      <c r="O702" s="1">
        <v>0</v>
      </c>
      <c r="P702" s="1">
        <v>40</v>
      </c>
      <c r="Q702" s="1">
        <v>40.70696684</v>
      </c>
      <c r="R702" s="1">
        <v>-73.947069780000007</v>
      </c>
    </row>
    <row r="703" spans="1:18" ht="12.7" x14ac:dyDescent="0.4">
      <c r="A703" s="1" t="s">
        <v>7</v>
      </c>
      <c r="B703" s="1" t="s">
        <v>13</v>
      </c>
      <c r="C703" s="1" t="s">
        <v>6</v>
      </c>
      <c r="D703" s="3">
        <v>42229</v>
      </c>
      <c r="E703" s="10">
        <v>2015.8</v>
      </c>
      <c r="F703" s="1">
        <v>0</v>
      </c>
      <c r="G703" s="1">
        <v>0</v>
      </c>
      <c r="H703" s="1">
        <v>6</v>
      </c>
      <c r="I703" s="1">
        <f t="shared" si="20"/>
        <v>6</v>
      </c>
      <c r="J703" s="1">
        <f t="shared" si="21"/>
        <v>1</v>
      </c>
      <c r="K703" s="1">
        <v>0</v>
      </c>
      <c r="L703" s="1">
        <v>0</v>
      </c>
      <c r="M703" s="1">
        <v>0</v>
      </c>
      <c r="N703" s="1">
        <v>6</v>
      </c>
      <c r="O703" s="1">
        <v>0</v>
      </c>
      <c r="P703" s="1">
        <v>6</v>
      </c>
      <c r="Q703" s="1">
        <v>40.712186539999998</v>
      </c>
      <c r="R703" s="1">
        <v>-73.939782879999996</v>
      </c>
    </row>
    <row r="704" spans="1:18" ht="12.7" hidden="1" x14ac:dyDescent="0.4">
      <c r="A704" s="1" t="s">
        <v>4</v>
      </c>
      <c r="B704" s="1" t="s">
        <v>12</v>
      </c>
      <c r="C704" s="1" t="s">
        <v>5</v>
      </c>
      <c r="D704" s="1">
        <v>0</v>
      </c>
      <c r="E704" s="1"/>
      <c r="F704" s="1">
        <v>8</v>
      </c>
      <c r="G704" s="1">
        <v>8</v>
      </c>
      <c r="H704" s="1">
        <v>24</v>
      </c>
      <c r="I704" s="1">
        <f t="shared" si="20"/>
        <v>40</v>
      </c>
      <c r="J704" s="1">
        <f t="shared" si="21"/>
        <v>0.97560975609756095</v>
      </c>
      <c r="K704" s="1">
        <v>0</v>
      </c>
      <c r="L704" s="1">
        <v>0</v>
      </c>
      <c r="M704" s="1">
        <v>1</v>
      </c>
      <c r="N704" s="1">
        <v>41</v>
      </c>
      <c r="O704" s="1">
        <v>0</v>
      </c>
      <c r="P704" s="1">
        <v>41</v>
      </c>
      <c r="Q704" s="1">
        <v>40.827883399999997</v>
      </c>
      <c r="R704" s="1">
        <v>-73.907511819999996</v>
      </c>
    </row>
    <row r="705" spans="1:18" ht="12.7" hidden="1" x14ac:dyDescent="0.4">
      <c r="A705" s="1" t="s">
        <v>4</v>
      </c>
      <c r="B705" s="1" t="s">
        <v>12</v>
      </c>
      <c r="C705" s="1" t="s">
        <v>5</v>
      </c>
      <c r="D705" s="1">
        <v>0</v>
      </c>
      <c r="E705" s="1"/>
      <c r="F705" s="1">
        <v>0</v>
      </c>
      <c r="G705" s="1">
        <v>0</v>
      </c>
      <c r="H705" s="1">
        <v>10</v>
      </c>
      <c r="I705" s="1">
        <f t="shared" si="20"/>
        <v>10</v>
      </c>
      <c r="J705" s="1">
        <f t="shared" si="21"/>
        <v>0.24390243902439024</v>
      </c>
      <c r="K705" s="1">
        <v>0</v>
      </c>
      <c r="L705" s="1">
        <v>0</v>
      </c>
      <c r="M705" s="1">
        <v>0</v>
      </c>
      <c r="N705" s="1">
        <v>10</v>
      </c>
      <c r="O705" s="1">
        <v>0</v>
      </c>
      <c r="P705" s="1">
        <v>41</v>
      </c>
      <c r="Q705" s="1">
        <v>40.835477679999997</v>
      </c>
      <c r="R705" s="1">
        <v>-73.885695609999999</v>
      </c>
    </row>
    <row r="706" spans="1:18" ht="12.7" hidden="1" x14ac:dyDescent="0.4">
      <c r="A706" s="1" t="s">
        <v>4</v>
      </c>
      <c r="B706" s="1" t="s">
        <v>12</v>
      </c>
      <c r="C706" s="1" t="s">
        <v>5</v>
      </c>
      <c r="D706" s="1">
        <v>0</v>
      </c>
      <c r="E706" s="1"/>
      <c r="F706" s="1">
        <v>0</v>
      </c>
      <c r="G706" s="1">
        <v>0</v>
      </c>
      <c r="H706" s="1">
        <v>9</v>
      </c>
      <c r="I706" s="1">
        <f t="shared" ref="I706:I769" si="22">F706+G706+H706</f>
        <v>9</v>
      </c>
      <c r="J706" s="1">
        <f t="shared" ref="J706:J769" si="23">I706/P706</f>
        <v>0.21951219512195122</v>
      </c>
      <c r="K706" s="1">
        <v>0</v>
      </c>
      <c r="L706" s="1">
        <v>0</v>
      </c>
      <c r="M706" s="1">
        <v>0</v>
      </c>
      <c r="N706" s="1">
        <v>9</v>
      </c>
      <c r="O706" s="1">
        <v>0</v>
      </c>
      <c r="P706" s="1">
        <v>41</v>
      </c>
      <c r="Q706" s="1">
        <v>40.852832659999997</v>
      </c>
      <c r="R706" s="1">
        <v>-73.883131849999998</v>
      </c>
    </row>
    <row r="707" spans="1:18" ht="12.7" hidden="1" x14ac:dyDescent="0.4">
      <c r="A707" s="1" t="s">
        <v>4</v>
      </c>
      <c r="B707" s="1" t="s">
        <v>12</v>
      </c>
      <c r="C707" s="1" t="s">
        <v>5</v>
      </c>
      <c r="D707" s="1">
        <v>0</v>
      </c>
      <c r="E707" s="1"/>
      <c r="F707" s="1">
        <v>23</v>
      </c>
      <c r="G707" s="1">
        <v>0</v>
      </c>
      <c r="H707" s="1">
        <v>18</v>
      </c>
      <c r="I707" s="1">
        <f t="shared" si="22"/>
        <v>41</v>
      </c>
      <c r="J707" s="1">
        <f t="shared" si="23"/>
        <v>0.97619047619047616</v>
      </c>
      <c r="K707" s="1">
        <v>0</v>
      </c>
      <c r="L707" s="1">
        <v>0</v>
      </c>
      <c r="M707" s="1">
        <v>1</v>
      </c>
      <c r="N707" s="1">
        <v>42</v>
      </c>
      <c r="O707" s="1">
        <v>0</v>
      </c>
      <c r="P707" s="1">
        <v>42</v>
      </c>
    </row>
    <row r="708" spans="1:18" ht="12.7" hidden="1" x14ac:dyDescent="0.4">
      <c r="A708" s="1" t="s">
        <v>7</v>
      </c>
      <c r="B708" s="1" t="s">
        <v>12</v>
      </c>
      <c r="C708" s="1" t="s">
        <v>5</v>
      </c>
      <c r="D708" s="1">
        <v>0</v>
      </c>
      <c r="E708" s="1"/>
      <c r="F708" s="1">
        <v>0</v>
      </c>
      <c r="G708" s="1">
        <v>0</v>
      </c>
      <c r="H708" s="1">
        <v>9</v>
      </c>
      <c r="I708" s="1">
        <f t="shared" si="22"/>
        <v>9</v>
      </c>
      <c r="J708" s="1">
        <f t="shared" si="23"/>
        <v>0.21428571428571427</v>
      </c>
      <c r="K708" s="1">
        <v>0</v>
      </c>
      <c r="L708" s="1">
        <v>0</v>
      </c>
      <c r="M708" s="1">
        <v>0</v>
      </c>
      <c r="N708" s="1">
        <v>9</v>
      </c>
      <c r="O708" s="1">
        <v>0</v>
      </c>
      <c r="P708" s="1">
        <v>42</v>
      </c>
      <c r="Q708" s="1">
        <v>40.70121022</v>
      </c>
      <c r="R708" s="1">
        <v>-73.939774760000006</v>
      </c>
    </row>
    <row r="709" spans="1:18" ht="12.7" hidden="1" x14ac:dyDescent="0.4">
      <c r="A709" s="1" t="s">
        <v>4</v>
      </c>
      <c r="B709" s="1" t="s">
        <v>12</v>
      </c>
      <c r="C709" s="1" t="s">
        <v>5</v>
      </c>
      <c r="D709" s="1">
        <v>0</v>
      </c>
      <c r="E709" s="1"/>
      <c r="F709" s="1">
        <v>0</v>
      </c>
      <c r="G709" s="1">
        <v>0</v>
      </c>
      <c r="H709" s="1">
        <v>9</v>
      </c>
      <c r="I709" s="1">
        <f t="shared" si="22"/>
        <v>9</v>
      </c>
      <c r="J709" s="1">
        <f t="shared" si="23"/>
        <v>0.20454545454545456</v>
      </c>
      <c r="K709" s="1">
        <v>0</v>
      </c>
      <c r="L709" s="1">
        <v>0</v>
      </c>
      <c r="M709" s="1">
        <v>0</v>
      </c>
      <c r="N709" s="1">
        <v>9</v>
      </c>
      <c r="O709" s="1">
        <v>0</v>
      </c>
      <c r="P709" s="1">
        <v>44</v>
      </c>
      <c r="Q709" s="1">
        <v>40.894910699999997</v>
      </c>
      <c r="R709" s="1">
        <v>-73.896603639999995</v>
      </c>
    </row>
    <row r="710" spans="1:18" ht="12.7" x14ac:dyDescent="0.4">
      <c r="A710" s="1" t="s">
        <v>7</v>
      </c>
      <c r="B710" s="1" t="s">
        <v>13</v>
      </c>
      <c r="C710" s="1" t="s">
        <v>6</v>
      </c>
      <c r="D710" s="3">
        <v>42229</v>
      </c>
      <c r="E710" s="10">
        <v>2015.8</v>
      </c>
      <c r="F710" s="1">
        <v>0</v>
      </c>
      <c r="G710" s="1">
        <v>0</v>
      </c>
      <c r="H710" s="1">
        <v>8</v>
      </c>
      <c r="I710" s="1">
        <f t="shared" si="22"/>
        <v>8</v>
      </c>
      <c r="J710" s="1">
        <f t="shared" si="23"/>
        <v>1</v>
      </c>
      <c r="K710" s="1">
        <v>0</v>
      </c>
      <c r="L710" s="1">
        <v>0</v>
      </c>
      <c r="M710" s="1">
        <v>0</v>
      </c>
      <c r="N710" s="1">
        <v>8</v>
      </c>
      <c r="O710" s="1">
        <v>0</v>
      </c>
      <c r="P710" s="1">
        <v>8</v>
      </c>
      <c r="Q710" s="1">
        <v>40.716001839999997</v>
      </c>
      <c r="R710" s="1">
        <v>-73.951582579999993</v>
      </c>
    </row>
    <row r="711" spans="1:18" ht="12.7" hidden="1" x14ac:dyDescent="0.4">
      <c r="A711" s="1" t="s">
        <v>4</v>
      </c>
      <c r="B711" s="1" t="s">
        <v>12</v>
      </c>
      <c r="C711" s="1" t="s">
        <v>5</v>
      </c>
      <c r="D711" s="1">
        <v>0</v>
      </c>
      <c r="E711" s="1"/>
      <c r="F711" s="1">
        <v>0</v>
      </c>
      <c r="G711" s="1">
        <v>0</v>
      </c>
      <c r="H711" s="1">
        <v>16</v>
      </c>
      <c r="I711" s="1">
        <f t="shared" si="22"/>
        <v>16</v>
      </c>
      <c r="J711" s="1">
        <f t="shared" si="23"/>
        <v>0.35555555555555557</v>
      </c>
      <c r="K711" s="1">
        <v>28</v>
      </c>
      <c r="L711" s="1">
        <v>0</v>
      </c>
      <c r="M711" s="1">
        <v>1</v>
      </c>
      <c r="N711" s="1">
        <v>45</v>
      </c>
      <c r="O711" s="1">
        <v>0</v>
      </c>
      <c r="P711" s="1">
        <v>45</v>
      </c>
      <c r="Q711" s="1">
        <v>40.812867140000002</v>
      </c>
      <c r="R711" s="1">
        <v>-73.904270539999999</v>
      </c>
    </row>
    <row r="712" spans="1:18" ht="12.7" x14ac:dyDescent="0.4">
      <c r="A712" s="1" t="s">
        <v>7</v>
      </c>
      <c r="B712" s="1" t="s">
        <v>13</v>
      </c>
      <c r="C712" s="1" t="s">
        <v>6</v>
      </c>
      <c r="D712" s="3">
        <v>42229</v>
      </c>
      <c r="E712" s="10">
        <v>2015.8</v>
      </c>
      <c r="F712" s="1">
        <v>0</v>
      </c>
      <c r="G712" s="1">
        <v>0</v>
      </c>
      <c r="H712" s="1">
        <v>8</v>
      </c>
      <c r="I712" s="1">
        <f t="shared" si="22"/>
        <v>8</v>
      </c>
      <c r="J712" s="1">
        <f t="shared" si="23"/>
        <v>1</v>
      </c>
      <c r="K712" s="1">
        <v>0</v>
      </c>
      <c r="L712" s="1">
        <v>0</v>
      </c>
      <c r="M712" s="1">
        <v>0</v>
      </c>
      <c r="N712" s="1">
        <v>8</v>
      </c>
      <c r="O712" s="1">
        <v>0</v>
      </c>
      <c r="P712" s="1">
        <v>8</v>
      </c>
      <c r="Q712" s="1">
        <v>40.843524420000001</v>
      </c>
      <c r="R712" s="1">
        <v>-73.884933630000006</v>
      </c>
    </row>
    <row r="713" spans="1:18" ht="12.7" hidden="1" x14ac:dyDescent="0.4">
      <c r="A713" s="1" t="s">
        <v>4</v>
      </c>
      <c r="B713" s="1" t="s">
        <v>12</v>
      </c>
      <c r="C713" s="1" t="s">
        <v>5</v>
      </c>
      <c r="D713" s="1">
        <v>0</v>
      </c>
      <c r="E713" s="1"/>
      <c r="F713" s="1">
        <v>10</v>
      </c>
      <c r="G713" s="1">
        <v>0</v>
      </c>
      <c r="H713" s="1">
        <v>34</v>
      </c>
      <c r="I713" s="1">
        <f t="shared" si="22"/>
        <v>44</v>
      </c>
      <c r="J713" s="1">
        <f t="shared" si="23"/>
        <v>0.97777777777777775</v>
      </c>
      <c r="K713" s="1">
        <v>0</v>
      </c>
      <c r="L713" s="1">
        <v>0</v>
      </c>
      <c r="M713" s="1">
        <v>1</v>
      </c>
      <c r="N713" s="1">
        <v>45</v>
      </c>
      <c r="O713" s="1">
        <v>0</v>
      </c>
      <c r="P713" s="1">
        <v>45</v>
      </c>
      <c r="Q713" s="1">
        <v>40.821450159999998</v>
      </c>
      <c r="R713" s="1">
        <v>-73.898181070000007</v>
      </c>
    </row>
    <row r="714" spans="1:18" ht="12.7" hidden="1" x14ac:dyDescent="0.4">
      <c r="A714" s="1" t="s">
        <v>4</v>
      </c>
      <c r="B714" s="1" t="s">
        <v>12</v>
      </c>
      <c r="C714" s="1" t="s">
        <v>5</v>
      </c>
      <c r="D714" s="1">
        <v>0</v>
      </c>
      <c r="E714" s="1"/>
      <c r="F714" s="1">
        <v>48</v>
      </c>
      <c r="G714" s="1">
        <v>0</v>
      </c>
      <c r="H714" s="1">
        <v>0</v>
      </c>
      <c r="I714" s="1">
        <f t="shared" si="22"/>
        <v>48</v>
      </c>
      <c r="J714" s="1">
        <f t="shared" si="23"/>
        <v>1</v>
      </c>
      <c r="K714" s="1">
        <v>0</v>
      </c>
      <c r="L714" s="1">
        <v>0</v>
      </c>
      <c r="M714" s="1">
        <v>0</v>
      </c>
      <c r="N714" s="1">
        <v>48</v>
      </c>
      <c r="O714" s="1">
        <v>0</v>
      </c>
      <c r="P714" s="1">
        <v>48</v>
      </c>
      <c r="Q714" s="1">
        <v>40.831677939999999</v>
      </c>
      <c r="R714" s="1">
        <v>-73.928721940000003</v>
      </c>
    </row>
    <row r="715" spans="1:18" ht="12.7" x14ac:dyDescent="0.4">
      <c r="A715" s="1" t="s">
        <v>7</v>
      </c>
      <c r="B715" s="1" t="s">
        <v>13</v>
      </c>
      <c r="C715" s="1" t="s">
        <v>6</v>
      </c>
      <c r="D715" s="3">
        <v>42229</v>
      </c>
      <c r="E715" s="10">
        <v>2015.8</v>
      </c>
      <c r="F715" s="1">
        <v>0</v>
      </c>
      <c r="G715" s="1">
        <v>0</v>
      </c>
      <c r="H715" s="1">
        <v>8</v>
      </c>
      <c r="I715" s="1">
        <f t="shared" si="22"/>
        <v>8</v>
      </c>
      <c r="J715" s="1">
        <f t="shared" si="23"/>
        <v>1</v>
      </c>
      <c r="K715" s="1">
        <v>0</v>
      </c>
      <c r="L715" s="1">
        <v>0</v>
      </c>
      <c r="M715" s="1">
        <v>0</v>
      </c>
      <c r="N715" s="1">
        <v>8</v>
      </c>
      <c r="O715" s="1">
        <v>0</v>
      </c>
      <c r="P715" s="1">
        <v>8</v>
      </c>
      <c r="Q715" s="1">
        <v>40.682817219999997</v>
      </c>
      <c r="R715" s="1">
        <v>-73.965794399999993</v>
      </c>
    </row>
    <row r="716" spans="1:18" ht="12.7" x14ac:dyDescent="0.4">
      <c r="A716" s="1" t="s">
        <v>7</v>
      </c>
      <c r="B716" s="1" t="s">
        <v>13</v>
      </c>
      <c r="C716" s="1" t="s">
        <v>6</v>
      </c>
      <c r="D716" s="3">
        <v>42229</v>
      </c>
      <c r="E716" s="10">
        <v>2015.8</v>
      </c>
      <c r="F716" s="1">
        <v>0</v>
      </c>
      <c r="G716" s="1">
        <v>0</v>
      </c>
      <c r="H716" s="1">
        <v>8</v>
      </c>
      <c r="I716" s="1">
        <f t="shared" si="22"/>
        <v>8</v>
      </c>
      <c r="J716" s="1">
        <f t="shared" si="23"/>
        <v>1</v>
      </c>
      <c r="K716" s="1">
        <v>0</v>
      </c>
      <c r="L716" s="1">
        <v>0</v>
      </c>
      <c r="M716" s="1">
        <v>0</v>
      </c>
      <c r="N716" s="1">
        <v>8</v>
      </c>
      <c r="O716" s="1">
        <v>0</v>
      </c>
      <c r="P716" s="1">
        <v>8</v>
      </c>
      <c r="Q716" s="1">
        <v>40.672577330000003</v>
      </c>
      <c r="R716" s="1">
        <v>-73.918423140000002</v>
      </c>
    </row>
    <row r="717" spans="1:18" ht="12.7" hidden="1" x14ac:dyDescent="0.4">
      <c r="A717" s="1" t="s">
        <v>4</v>
      </c>
      <c r="B717" s="1" t="s">
        <v>12</v>
      </c>
      <c r="C717" s="1" t="s">
        <v>5</v>
      </c>
      <c r="D717" s="1">
        <v>0</v>
      </c>
      <c r="E717" s="1"/>
      <c r="F717" s="1">
        <v>4</v>
      </c>
      <c r="G717" s="1">
        <v>4</v>
      </c>
      <c r="H717" s="1">
        <v>35</v>
      </c>
      <c r="I717" s="1">
        <f t="shared" si="22"/>
        <v>43</v>
      </c>
      <c r="J717" s="1">
        <f t="shared" si="23"/>
        <v>0.87755102040816324</v>
      </c>
      <c r="K717" s="1">
        <v>5</v>
      </c>
      <c r="L717" s="1">
        <v>0</v>
      </c>
      <c r="M717" s="1">
        <v>1</v>
      </c>
      <c r="N717" s="1">
        <v>49</v>
      </c>
      <c r="O717" s="1">
        <v>0</v>
      </c>
      <c r="P717" s="1">
        <v>49</v>
      </c>
      <c r="Q717" s="1">
        <v>40.856106459999999</v>
      </c>
      <c r="R717" s="1">
        <v>-73.903203360000006</v>
      </c>
    </row>
    <row r="718" spans="1:18" ht="12.7" x14ac:dyDescent="0.4">
      <c r="A718" s="1" t="s">
        <v>8</v>
      </c>
      <c r="B718" s="1" t="s">
        <v>13</v>
      </c>
      <c r="C718" s="1" t="s">
        <v>6</v>
      </c>
      <c r="D718" s="3">
        <v>42229</v>
      </c>
      <c r="E718" s="10">
        <v>2015.8</v>
      </c>
      <c r="F718" s="1">
        <v>0</v>
      </c>
      <c r="G718" s="1">
        <v>0</v>
      </c>
      <c r="H718" s="1">
        <v>9</v>
      </c>
      <c r="I718" s="1">
        <f t="shared" si="22"/>
        <v>9</v>
      </c>
      <c r="J718" s="1">
        <f t="shared" si="23"/>
        <v>1</v>
      </c>
      <c r="K718" s="1">
        <v>0</v>
      </c>
      <c r="L718" s="1">
        <v>0</v>
      </c>
      <c r="M718" s="1">
        <v>0</v>
      </c>
      <c r="N718" s="1">
        <v>9</v>
      </c>
      <c r="O718" s="1">
        <v>0</v>
      </c>
      <c r="P718" s="1">
        <v>9</v>
      </c>
      <c r="Q718" s="1">
        <v>40.719626179999999</v>
      </c>
      <c r="R718" s="1">
        <v>-73.954686010000003</v>
      </c>
    </row>
    <row r="719" spans="1:18" ht="12.7" hidden="1" x14ac:dyDescent="0.4">
      <c r="A719" s="1" t="s">
        <v>8</v>
      </c>
      <c r="B719" s="1" t="s">
        <v>12</v>
      </c>
      <c r="C719" s="1" t="s">
        <v>5</v>
      </c>
      <c r="D719" s="1">
        <v>0</v>
      </c>
      <c r="E719" s="1"/>
      <c r="F719" s="1">
        <v>0</v>
      </c>
      <c r="G719" s="1">
        <v>0</v>
      </c>
      <c r="H719" s="1">
        <v>0</v>
      </c>
      <c r="I719" s="1">
        <f t="shared" si="22"/>
        <v>0</v>
      </c>
      <c r="J719" s="1">
        <f t="shared" si="23"/>
        <v>0</v>
      </c>
      <c r="K719" s="1">
        <v>0</v>
      </c>
      <c r="L719" s="1">
        <v>10</v>
      </c>
      <c r="M719" s="1">
        <v>0</v>
      </c>
      <c r="N719" s="1">
        <v>10</v>
      </c>
      <c r="O719" s="1">
        <v>0</v>
      </c>
      <c r="P719" s="1">
        <v>49</v>
      </c>
      <c r="Q719" s="1">
        <v>40.801113309999998</v>
      </c>
      <c r="R719" s="1">
        <v>-73.957772919999996</v>
      </c>
    </row>
    <row r="720" spans="1:18" ht="12.7" x14ac:dyDescent="0.4">
      <c r="A720" s="1" t="s">
        <v>10</v>
      </c>
      <c r="B720" s="1" t="s">
        <v>12</v>
      </c>
      <c r="C720" s="1" t="s">
        <v>6</v>
      </c>
      <c r="D720" s="3">
        <v>42230</v>
      </c>
      <c r="E720" s="10">
        <v>2015.8</v>
      </c>
      <c r="F720" s="1">
        <v>0</v>
      </c>
      <c r="G720" s="1">
        <v>0</v>
      </c>
      <c r="H720" s="1">
        <v>1</v>
      </c>
      <c r="I720" s="1">
        <f t="shared" si="22"/>
        <v>1</v>
      </c>
      <c r="J720" s="1">
        <f t="shared" si="23"/>
        <v>1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1</v>
      </c>
      <c r="Q720" s="1">
        <v>40.85747619</v>
      </c>
      <c r="R720" s="1">
        <v>-73.903349579999997</v>
      </c>
    </row>
    <row r="721" spans="1:18" ht="12.7" x14ac:dyDescent="0.4">
      <c r="A721" s="1" t="s">
        <v>9</v>
      </c>
      <c r="B721" s="1" t="s">
        <v>12</v>
      </c>
      <c r="C721" s="1" t="s">
        <v>6</v>
      </c>
      <c r="D721" s="3">
        <v>42234</v>
      </c>
      <c r="E721" s="10">
        <v>2015.8</v>
      </c>
      <c r="F721" s="1">
        <v>0</v>
      </c>
      <c r="G721" s="1">
        <v>0</v>
      </c>
      <c r="H721" s="1">
        <v>1</v>
      </c>
      <c r="I721" s="1">
        <f t="shared" si="22"/>
        <v>1</v>
      </c>
      <c r="J721" s="1">
        <f t="shared" si="23"/>
        <v>1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1</v>
      </c>
      <c r="Q721" s="1">
        <v>40.71265073</v>
      </c>
      <c r="R721" s="1">
        <v>-73.952180190000007</v>
      </c>
    </row>
    <row r="722" spans="1:18" ht="12.7" x14ac:dyDescent="0.4">
      <c r="A722" s="1" t="s">
        <v>10</v>
      </c>
      <c r="B722" s="1" t="s">
        <v>12</v>
      </c>
      <c r="C722" s="1" t="s">
        <v>6</v>
      </c>
      <c r="D722" s="3">
        <v>42243</v>
      </c>
      <c r="E722" s="10">
        <v>2015.8</v>
      </c>
      <c r="F722" s="1">
        <v>0</v>
      </c>
      <c r="G722" s="1">
        <v>0</v>
      </c>
      <c r="H722" s="1">
        <v>1</v>
      </c>
      <c r="I722" s="1">
        <f t="shared" si="22"/>
        <v>1</v>
      </c>
      <c r="J722" s="1">
        <f t="shared" si="23"/>
        <v>1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1</v>
      </c>
      <c r="Q722" s="1">
        <v>40.718192739999999</v>
      </c>
      <c r="R722" s="1">
        <v>-73.946682089999996</v>
      </c>
    </row>
    <row r="723" spans="1:18" ht="12.7" hidden="1" x14ac:dyDescent="0.4">
      <c r="A723" s="1" t="s">
        <v>7</v>
      </c>
      <c r="B723" s="1" t="s">
        <v>12</v>
      </c>
      <c r="C723" s="1" t="s">
        <v>5</v>
      </c>
      <c r="D723" s="1">
        <v>0</v>
      </c>
      <c r="E723" s="1"/>
      <c r="F723" s="1">
        <v>0</v>
      </c>
      <c r="G723" s="1">
        <v>0</v>
      </c>
      <c r="H723" s="1">
        <v>10</v>
      </c>
      <c r="I723" s="1">
        <f t="shared" si="22"/>
        <v>10</v>
      </c>
      <c r="J723" s="1">
        <f t="shared" si="23"/>
        <v>0.2</v>
      </c>
      <c r="K723" s="1">
        <v>0</v>
      </c>
      <c r="L723" s="1">
        <v>0</v>
      </c>
      <c r="M723" s="1">
        <v>0</v>
      </c>
      <c r="N723" s="1">
        <v>10</v>
      </c>
      <c r="O723" s="1">
        <v>0</v>
      </c>
      <c r="P723" s="1">
        <v>50</v>
      </c>
      <c r="Q723" s="1">
        <v>40.68001263</v>
      </c>
      <c r="R723" s="1">
        <v>-73.959129509999997</v>
      </c>
    </row>
    <row r="724" spans="1:18" ht="12.7" hidden="1" x14ac:dyDescent="0.4">
      <c r="A724" s="1" t="s">
        <v>9</v>
      </c>
      <c r="B724" s="1" t="s">
        <v>12</v>
      </c>
      <c r="C724" s="1" t="s">
        <v>5</v>
      </c>
      <c r="D724" s="1">
        <v>0</v>
      </c>
      <c r="E724" s="1"/>
      <c r="F724" s="1">
        <v>0</v>
      </c>
      <c r="G724" s="1">
        <v>0</v>
      </c>
      <c r="H724" s="1">
        <v>10</v>
      </c>
      <c r="I724" s="1">
        <f t="shared" si="22"/>
        <v>10</v>
      </c>
      <c r="J724" s="1">
        <f t="shared" si="23"/>
        <v>0.2</v>
      </c>
      <c r="K724" s="1">
        <v>0</v>
      </c>
      <c r="L724" s="1">
        <v>0</v>
      </c>
      <c r="M724" s="1">
        <v>0</v>
      </c>
      <c r="N724" s="1">
        <v>10</v>
      </c>
      <c r="O724" s="1">
        <v>0</v>
      </c>
      <c r="P724" s="1">
        <v>50</v>
      </c>
      <c r="Q724" s="1">
        <v>40.770771439999997</v>
      </c>
      <c r="R724" s="1">
        <v>-73.927119180000005</v>
      </c>
    </row>
    <row r="725" spans="1:18" ht="12.7" hidden="1" x14ac:dyDescent="0.4">
      <c r="A725" s="1" t="s">
        <v>7</v>
      </c>
      <c r="B725" s="1" t="s">
        <v>12</v>
      </c>
      <c r="C725" s="1" t="s">
        <v>5</v>
      </c>
      <c r="D725" s="1">
        <v>0</v>
      </c>
      <c r="E725" s="1"/>
      <c r="F725" s="1">
        <v>16</v>
      </c>
      <c r="G725" s="1">
        <v>13</v>
      </c>
      <c r="H725" s="1">
        <v>12</v>
      </c>
      <c r="I725" s="1">
        <f t="shared" si="22"/>
        <v>41</v>
      </c>
      <c r="J725" s="1">
        <f t="shared" si="23"/>
        <v>0.80392156862745101</v>
      </c>
      <c r="K725" s="1">
        <v>9</v>
      </c>
      <c r="L725" s="1">
        <v>0</v>
      </c>
      <c r="M725" s="1">
        <v>1</v>
      </c>
      <c r="N725" s="1">
        <v>51</v>
      </c>
      <c r="O725" s="1">
        <v>0</v>
      </c>
      <c r="P725" s="1">
        <v>51</v>
      </c>
      <c r="Q725" s="1">
        <v>40.711565989999997</v>
      </c>
      <c r="R725" s="1">
        <v>-73.944797280000003</v>
      </c>
    </row>
    <row r="726" spans="1:18" ht="12.7" x14ac:dyDescent="0.4">
      <c r="A726" s="1" t="s">
        <v>10</v>
      </c>
      <c r="B726" s="1" t="s">
        <v>12</v>
      </c>
      <c r="C726" s="1" t="s">
        <v>6</v>
      </c>
      <c r="D726" s="3">
        <v>42243</v>
      </c>
      <c r="E726" s="10">
        <v>2015.8</v>
      </c>
      <c r="F726" s="1">
        <v>0</v>
      </c>
      <c r="G726" s="1">
        <v>1</v>
      </c>
      <c r="H726" s="1">
        <v>0</v>
      </c>
      <c r="I726" s="1">
        <f t="shared" si="22"/>
        <v>1</v>
      </c>
      <c r="J726" s="1">
        <f t="shared" si="23"/>
        <v>1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1</v>
      </c>
      <c r="Q726" s="1">
        <v>40.827390100000002</v>
      </c>
      <c r="R726" s="1">
        <v>-73.937134819999997</v>
      </c>
    </row>
    <row r="727" spans="1:18" ht="12.7" hidden="1" x14ac:dyDescent="0.4">
      <c r="A727" s="1" t="s">
        <v>4</v>
      </c>
      <c r="B727" s="1" t="s">
        <v>12</v>
      </c>
      <c r="C727" s="1" t="s">
        <v>5</v>
      </c>
      <c r="D727" s="1">
        <v>0</v>
      </c>
      <c r="E727" s="1"/>
      <c r="F727" s="1">
        <v>4</v>
      </c>
      <c r="G727" s="1">
        <v>6</v>
      </c>
      <c r="H727" s="1">
        <v>36</v>
      </c>
      <c r="I727" s="1">
        <f t="shared" si="22"/>
        <v>46</v>
      </c>
      <c r="J727" s="1">
        <f t="shared" si="23"/>
        <v>0.88461538461538458</v>
      </c>
      <c r="K727" s="1">
        <v>5</v>
      </c>
      <c r="L727" s="1">
        <v>0</v>
      </c>
      <c r="M727" s="1">
        <v>1</v>
      </c>
      <c r="N727" s="1">
        <v>52</v>
      </c>
      <c r="O727" s="1">
        <v>0</v>
      </c>
      <c r="P727" s="1">
        <v>52</v>
      </c>
      <c r="Q727" s="1">
        <v>40.85035723</v>
      </c>
      <c r="R727" s="1">
        <v>-73.90431418</v>
      </c>
    </row>
    <row r="728" spans="1:18" ht="12.7" x14ac:dyDescent="0.4">
      <c r="A728" s="1" t="s">
        <v>8</v>
      </c>
      <c r="B728" s="1" t="s">
        <v>12</v>
      </c>
      <c r="C728" s="1" t="s">
        <v>6</v>
      </c>
      <c r="D728" s="3">
        <v>42247</v>
      </c>
      <c r="E728" s="10">
        <v>2015.8</v>
      </c>
      <c r="F728" s="1">
        <v>0</v>
      </c>
      <c r="G728" s="1">
        <v>0</v>
      </c>
      <c r="H728" s="1">
        <v>6</v>
      </c>
      <c r="I728" s="1">
        <f t="shared" si="22"/>
        <v>6</v>
      </c>
      <c r="J728" s="1">
        <f t="shared" si="23"/>
        <v>0.22222222222222221</v>
      </c>
      <c r="K728" s="1">
        <v>0</v>
      </c>
      <c r="L728" s="1">
        <v>0</v>
      </c>
      <c r="M728" s="1">
        <v>0</v>
      </c>
      <c r="N728" s="1">
        <v>6</v>
      </c>
      <c r="O728" s="1">
        <v>0</v>
      </c>
      <c r="P728" s="1">
        <v>27</v>
      </c>
      <c r="Q728" s="1">
        <v>40.663862530000003</v>
      </c>
      <c r="R728" s="1">
        <v>-73.897661060000004</v>
      </c>
    </row>
    <row r="729" spans="1:18" ht="12.7" x14ac:dyDescent="0.4">
      <c r="A729" s="1" t="s">
        <v>9</v>
      </c>
      <c r="B729" s="1" t="s">
        <v>12</v>
      </c>
      <c r="C729" s="1" t="s">
        <v>6</v>
      </c>
      <c r="D729" s="3">
        <v>42250</v>
      </c>
      <c r="E729" s="10">
        <v>2015.9</v>
      </c>
      <c r="F729" s="1">
        <v>0</v>
      </c>
      <c r="G729" s="1">
        <v>0</v>
      </c>
      <c r="H729" s="1">
        <v>1</v>
      </c>
      <c r="I729" s="1">
        <f t="shared" si="22"/>
        <v>1</v>
      </c>
      <c r="J729" s="1">
        <f t="shared" si="23"/>
        <v>1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  <c r="P729" s="1">
        <v>1</v>
      </c>
      <c r="Q729" s="1">
        <v>40.664985590000001</v>
      </c>
      <c r="R729" s="1">
        <v>-73.895100099999993</v>
      </c>
    </row>
    <row r="730" spans="1:18" ht="12.7" hidden="1" x14ac:dyDescent="0.4">
      <c r="A730" s="1" t="s">
        <v>7</v>
      </c>
      <c r="B730" s="1" t="s">
        <v>12</v>
      </c>
      <c r="C730" s="1" t="s">
        <v>5</v>
      </c>
      <c r="D730" s="1">
        <v>0</v>
      </c>
      <c r="E730" s="1"/>
      <c r="F730" s="1">
        <v>0</v>
      </c>
      <c r="G730" s="1">
        <v>0</v>
      </c>
      <c r="H730" s="1">
        <v>4</v>
      </c>
      <c r="I730" s="1">
        <f t="shared" si="22"/>
        <v>4</v>
      </c>
      <c r="J730" s="1">
        <f t="shared" si="23"/>
        <v>7.6923076923076927E-2</v>
      </c>
      <c r="K730" s="1">
        <v>0</v>
      </c>
      <c r="L730" s="1">
        <v>0</v>
      </c>
      <c r="M730" s="1">
        <v>0</v>
      </c>
      <c r="N730" s="1">
        <v>4</v>
      </c>
      <c r="O730" s="1">
        <v>0</v>
      </c>
      <c r="P730" s="1">
        <v>52</v>
      </c>
      <c r="Q730" s="1">
        <v>40.722245890000003</v>
      </c>
      <c r="R730" s="1">
        <v>-73.950939489999996</v>
      </c>
    </row>
    <row r="731" spans="1:18" ht="12.7" hidden="1" x14ac:dyDescent="0.4">
      <c r="A731" s="1" t="s">
        <v>4</v>
      </c>
      <c r="B731" s="1" t="s">
        <v>12</v>
      </c>
      <c r="C731" s="1" t="s">
        <v>5</v>
      </c>
      <c r="D731" s="1">
        <v>0</v>
      </c>
      <c r="E731" s="1"/>
      <c r="F731" s="1">
        <v>0</v>
      </c>
      <c r="G731" s="1">
        <v>0</v>
      </c>
      <c r="H731" s="1">
        <v>27</v>
      </c>
      <c r="I731" s="1">
        <f t="shared" si="22"/>
        <v>27</v>
      </c>
      <c r="J731" s="1">
        <f t="shared" si="23"/>
        <v>0.50943396226415094</v>
      </c>
      <c r="K731" s="1">
        <v>25</v>
      </c>
      <c r="L731" s="1">
        <v>0</v>
      </c>
      <c r="M731" s="1">
        <v>1</v>
      </c>
      <c r="N731" s="1">
        <v>53</v>
      </c>
      <c r="O731" s="1">
        <v>0</v>
      </c>
      <c r="P731" s="1">
        <v>53</v>
      </c>
      <c r="Q731" s="1">
        <v>40.875119230000003</v>
      </c>
      <c r="R731" s="1">
        <v>-73.888285179999997</v>
      </c>
    </row>
    <row r="732" spans="1:18" ht="12.7" hidden="1" x14ac:dyDescent="0.4">
      <c r="A732" s="1" t="s">
        <v>4</v>
      </c>
      <c r="B732" s="1" t="s">
        <v>12</v>
      </c>
      <c r="C732" s="1" t="s">
        <v>5</v>
      </c>
      <c r="D732" s="1">
        <v>0</v>
      </c>
      <c r="E732" s="1"/>
      <c r="F732" s="1">
        <v>0</v>
      </c>
      <c r="G732" s="1">
        <v>0</v>
      </c>
      <c r="H732" s="1">
        <v>11</v>
      </c>
      <c r="I732" s="1">
        <f t="shared" si="22"/>
        <v>11</v>
      </c>
      <c r="J732" s="1">
        <f t="shared" si="23"/>
        <v>0.20754716981132076</v>
      </c>
      <c r="K732" s="1">
        <v>0</v>
      </c>
      <c r="L732" s="1">
        <v>0</v>
      </c>
      <c r="M732" s="1">
        <v>0</v>
      </c>
      <c r="N732" s="1">
        <v>11</v>
      </c>
      <c r="O732" s="1">
        <v>0</v>
      </c>
      <c r="P732" s="1">
        <v>53</v>
      </c>
      <c r="Q732" s="1">
        <v>40.833227280000003</v>
      </c>
      <c r="R732" s="1">
        <v>-73.926465350000001</v>
      </c>
    </row>
    <row r="733" spans="1:18" ht="12.7" x14ac:dyDescent="0.4">
      <c r="A733" s="1" t="s">
        <v>7</v>
      </c>
      <c r="B733" s="1" t="s">
        <v>13</v>
      </c>
      <c r="C733" s="1" t="s">
        <v>6</v>
      </c>
      <c r="D733" s="3">
        <v>42278</v>
      </c>
      <c r="E733" s="9">
        <v>2015.1</v>
      </c>
      <c r="F733" s="1">
        <v>0</v>
      </c>
      <c r="G733" s="1">
        <v>0</v>
      </c>
      <c r="H733" s="1">
        <v>2</v>
      </c>
      <c r="I733" s="1">
        <f t="shared" si="22"/>
        <v>2</v>
      </c>
      <c r="J733" s="1">
        <f t="shared" si="23"/>
        <v>1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2</v>
      </c>
      <c r="Q733" s="1">
        <v>40.68976627</v>
      </c>
      <c r="R733" s="1">
        <v>-73.786563049999998</v>
      </c>
    </row>
    <row r="734" spans="1:18" ht="12.7" hidden="1" x14ac:dyDescent="0.4">
      <c r="A734" s="1" t="s">
        <v>7</v>
      </c>
      <c r="B734" s="1" t="s">
        <v>12</v>
      </c>
      <c r="C734" s="1" t="s">
        <v>5</v>
      </c>
      <c r="D734" s="1">
        <v>0</v>
      </c>
      <c r="E734" s="1"/>
      <c r="F734" s="1">
        <v>53</v>
      </c>
      <c r="G734" s="1">
        <v>0</v>
      </c>
      <c r="H734" s="1">
        <v>0</v>
      </c>
      <c r="I734" s="1">
        <f t="shared" si="22"/>
        <v>53</v>
      </c>
      <c r="J734" s="1">
        <f t="shared" si="23"/>
        <v>0.98148148148148151</v>
      </c>
      <c r="K734" s="1">
        <v>0</v>
      </c>
      <c r="L734" s="1">
        <v>0</v>
      </c>
      <c r="M734" s="1">
        <v>1</v>
      </c>
      <c r="N734" s="1">
        <v>54</v>
      </c>
      <c r="O734" s="1">
        <v>0</v>
      </c>
      <c r="P734" s="1">
        <v>54</v>
      </c>
      <c r="Q734" s="1">
        <v>40.679151560000001</v>
      </c>
      <c r="R734" s="1">
        <v>-73.895290529999997</v>
      </c>
    </row>
    <row r="735" spans="1:18" ht="12.7" x14ac:dyDescent="0.4">
      <c r="A735" s="1" t="s">
        <v>7</v>
      </c>
      <c r="B735" s="1" t="s">
        <v>13</v>
      </c>
      <c r="C735" s="1" t="s">
        <v>6</v>
      </c>
      <c r="D735" s="3">
        <v>42285</v>
      </c>
      <c r="E735" s="9">
        <v>2015.1</v>
      </c>
      <c r="F735" s="1">
        <v>0</v>
      </c>
      <c r="G735" s="1">
        <v>0</v>
      </c>
      <c r="H735" s="1">
        <v>0</v>
      </c>
      <c r="I735" s="1">
        <f t="shared" si="22"/>
        <v>0</v>
      </c>
      <c r="J735" s="1">
        <f t="shared" si="23"/>
        <v>0</v>
      </c>
      <c r="K735" s="1">
        <v>2</v>
      </c>
      <c r="L735" s="1">
        <v>0</v>
      </c>
      <c r="M735" s="1">
        <v>0</v>
      </c>
      <c r="N735" s="1">
        <v>0</v>
      </c>
      <c r="O735" s="1">
        <v>2</v>
      </c>
      <c r="P735" s="1">
        <v>2</v>
      </c>
      <c r="Q735" s="1">
        <v>40.819304629999998</v>
      </c>
      <c r="R735" s="1">
        <v>-73.943338609999998</v>
      </c>
    </row>
    <row r="736" spans="1:18" ht="12.7" x14ac:dyDescent="0.4">
      <c r="A736" s="1" t="s">
        <v>10</v>
      </c>
      <c r="B736" s="1" t="s">
        <v>12</v>
      </c>
      <c r="C736" s="1" t="s">
        <v>6</v>
      </c>
      <c r="D736" s="2">
        <v>42297</v>
      </c>
      <c r="E736" s="9">
        <v>2015.1</v>
      </c>
      <c r="F736" s="1">
        <v>0</v>
      </c>
      <c r="G736" s="1">
        <v>0</v>
      </c>
      <c r="H736" s="1">
        <v>1</v>
      </c>
      <c r="I736" s="1">
        <f t="shared" si="22"/>
        <v>1</v>
      </c>
      <c r="J736" s="1">
        <f t="shared" si="23"/>
        <v>1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1</v>
      </c>
      <c r="Q736" s="1">
        <v>40.680370789999998</v>
      </c>
      <c r="R736" s="1">
        <v>-73.772196750000006</v>
      </c>
    </row>
    <row r="737" spans="1:18" ht="12.7" x14ac:dyDescent="0.4">
      <c r="A737" s="1" t="s">
        <v>10</v>
      </c>
      <c r="B737" s="1" t="s">
        <v>12</v>
      </c>
      <c r="C737" s="1" t="s">
        <v>6</v>
      </c>
      <c r="D737" s="2">
        <v>42298</v>
      </c>
      <c r="E737" s="9">
        <v>2015.1</v>
      </c>
      <c r="F737" s="1">
        <v>0</v>
      </c>
      <c r="G737" s="1">
        <v>0</v>
      </c>
      <c r="H737" s="1">
        <v>1</v>
      </c>
      <c r="I737" s="1">
        <f t="shared" si="22"/>
        <v>1</v>
      </c>
      <c r="J737" s="1">
        <f t="shared" si="23"/>
        <v>1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1</v>
      </c>
      <c r="Q737" s="1">
        <v>40.813947220000003</v>
      </c>
      <c r="R737" s="1">
        <v>-73.916681980000007</v>
      </c>
    </row>
    <row r="738" spans="1:18" ht="12.7" hidden="1" x14ac:dyDescent="0.4">
      <c r="A738" s="1" t="s">
        <v>4</v>
      </c>
      <c r="B738" s="1" t="s">
        <v>12</v>
      </c>
      <c r="C738" s="1" t="s">
        <v>5</v>
      </c>
      <c r="D738" s="1">
        <v>0</v>
      </c>
      <c r="E738" s="1"/>
      <c r="F738" s="1">
        <v>0</v>
      </c>
      <c r="G738" s="1">
        <v>0</v>
      </c>
      <c r="H738" s="1">
        <v>11</v>
      </c>
      <c r="I738" s="1">
        <f t="shared" si="22"/>
        <v>11</v>
      </c>
      <c r="J738" s="1">
        <f t="shared" si="23"/>
        <v>0.2</v>
      </c>
      <c r="K738" s="1">
        <v>0</v>
      </c>
      <c r="L738" s="1">
        <v>0</v>
      </c>
      <c r="M738" s="1">
        <v>0</v>
      </c>
      <c r="N738" s="1">
        <v>11</v>
      </c>
      <c r="O738" s="1">
        <v>0</v>
      </c>
      <c r="P738" s="1">
        <v>55</v>
      </c>
      <c r="Q738" s="1">
        <v>40.842829999999999</v>
      </c>
      <c r="R738" s="1">
        <v>-73.89349326</v>
      </c>
    </row>
    <row r="739" spans="1:18" ht="12.7" hidden="1" x14ac:dyDescent="0.4">
      <c r="A739" s="1" t="s">
        <v>7</v>
      </c>
      <c r="B739" s="1" t="s">
        <v>12</v>
      </c>
      <c r="C739" s="1" t="s">
        <v>5</v>
      </c>
      <c r="D739" s="1">
        <v>0</v>
      </c>
      <c r="E739" s="1"/>
      <c r="F739" s="1">
        <v>16</v>
      </c>
      <c r="G739" s="1">
        <v>0</v>
      </c>
      <c r="H739" s="1">
        <v>38</v>
      </c>
      <c r="I739" s="1">
        <f t="shared" si="22"/>
        <v>54</v>
      </c>
      <c r="J739" s="1">
        <f t="shared" si="23"/>
        <v>0.98181818181818181</v>
      </c>
      <c r="K739" s="1">
        <v>0</v>
      </c>
      <c r="L739" s="1">
        <v>0</v>
      </c>
      <c r="M739" s="1">
        <v>1</v>
      </c>
      <c r="N739" s="1">
        <v>55</v>
      </c>
      <c r="O739" s="1">
        <v>0</v>
      </c>
      <c r="P739" s="1">
        <v>55</v>
      </c>
      <c r="Q739" s="1">
        <v>40.712221550000002</v>
      </c>
      <c r="R739" s="1">
        <v>-73.964599789999994</v>
      </c>
    </row>
    <row r="740" spans="1:18" ht="12.7" x14ac:dyDescent="0.4">
      <c r="A740" s="1" t="s">
        <v>7</v>
      </c>
      <c r="B740" s="1" t="s">
        <v>12</v>
      </c>
      <c r="C740" s="1" t="s">
        <v>6</v>
      </c>
      <c r="D740" s="2">
        <v>42298</v>
      </c>
      <c r="E740" s="9">
        <v>2015.1</v>
      </c>
      <c r="F740" s="1">
        <v>0</v>
      </c>
      <c r="G740" s="1">
        <v>24</v>
      </c>
      <c r="H740" s="1">
        <v>27</v>
      </c>
      <c r="I740" s="1">
        <f t="shared" si="22"/>
        <v>51</v>
      </c>
      <c r="J740" s="1">
        <f t="shared" si="23"/>
        <v>0.98076923076923073</v>
      </c>
      <c r="K740" s="1">
        <v>0</v>
      </c>
      <c r="L740" s="1">
        <v>0</v>
      </c>
      <c r="M740" s="1">
        <v>1</v>
      </c>
      <c r="N740" s="1">
        <v>52</v>
      </c>
      <c r="O740" s="1">
        <v>0</v>
      </c>
      <c r="P740" s="1">
        <v>52</v>
      </c>
      <c r="Q740" s="1">
        <v>40.68421378</v>
      </c>
      <c r="R740" s="1">
        <v>-73.912780560000002</v>
      </c>
    </row>
    <row r="741" spans="1:18" ht="12.7" x14ac:dyDescent="0.4">
      <c r="A741" s="1" t="s">
        <v>7</v>
      </c>
      <c r="B741" s="1" t="s">
        <v>12</v>
      </c>
      <c r="C741" s="1" t="s">
        <v>6</v>
      </c>
      <c r="D741" s="2">
        <v>42298</v>
      </c>
      <c r="E741" s="9">
        <v>2015.1</v>
      </c>
      <c r="F741" s="1">
        <v>0</v>
      </c>
      <c r="G741" s="1">
        <v>29</v>
      </c>
      <c r="H741" s="1">
        <v>22</v>
      </c>
      <c r="I741" s="1">
        <f t="shared" si="22"/>
        <v>51</v>
      </c>
      <c r="J741" s="1">
        <f t="shared" si="23"/>
        <v>0.98076923076923073</v>
      </c>
      <c r="K741" s="1">
        <v>0</v>
      </c>
      <c r="L741" s="1">
        <v>0</v>
      </c>
      <c r="M741" s="1">
        <v>1</v>
      </c>
      <c r="N741" s="1">
        <v>52</v>
      </c>
      <c r="O741" s="1">
        <v>0</v>
      </c>
      <c r="P741" s="1">
        <v>52</v>
      </c>
      <c r="Q741" s="1">
        <v>40.748685700000003</v>
      </c>
      <c r="R741" s="1">
        <v>-73.975411289999997</v>
      </c>
    </row>
    <row r="742" spans="1:18" ht="12.7" hidden="1" x14ac:dyDescent="0.4">
      <c r="A742" s="1" t="s">
        <v>8</v>
      </c>
      <c r="B742" s="1" t="s">
        <v>12</v>
      </c>
      <c r="C742" s="1" t="s">
        <v>5</v>
      </c>
      <c r="D742" s="1">
        <v>0</v>
      </c>
      <c r="E742" s="1"/>
      <c r="F742" s="1">
        <v>0</v>
      </c>
      <c r="G742" s="1">
        <v>0</v>
      </c>
      <c r="H742" s="1">
        <v>0</v>
      </c>
      <c r="I742" s="1">
        <f t="shared" si="22"/>
        <v>0</v>
      </c>
      <c r="J742" s="1">
        <f t="shared" si="23"/>
        <v>0</v>
      </c>
      <c r="K742" s="1">
        <v>11</v>
      </c>
      <c r="L742" s="1">
        <v>0</v>
      </c>
      <c r="M742" s="1">
        <v>0</v>
      </c>
      <c r="N742" s="1">
        <v>0</v>
      </c>
      <c r="O742" s="1">
        <v>11</v>
      </c>
      <c r="P742" s="1">
        <v>55</v>
      </c>
      <c r="Q742" s="1">
        <v>40.717792850000002</v>
      </c>
      <c r="R742" s="1">
        <v>-73.989105609999996</v>
      </c>
    </row>
    <row r="743" spans="1:18" ht="12.7" x14ac:dyDescent="0.4">
      <c r="A743" s="1" t="s">
        <v>7</v>
      </c>
      <c r="B743" s="1" t="s">
        <v>12</v>
      </c>
      <c r="C743" s="1" t="s">
        <v>6</v>
      </c>
      <c r="D743" s="2">
        <v>42299</v>
      </c>
      <c r="E743" s="9">
        <v>2015.1</v>
      </c>
      <c r="F743" s="1">
        <v>0</v>
      </c>
      <c r="G743" s="1">
        <v>0</v>
      </c>
      <c r="H743" s="1">
        <v>1</v>
      </c>
      <c r="I743" s="1">
        <f t="shared" si="22"/>
        <v>1</v>
      </c>
      <c r="J743" s="1">
        <f t="shared" si="23"/>
        <v>1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  <c r="P743" s="1">
        <v>1</v>
      </c>
      <c r="Q743" s="1">
        <v>40.739565229999997</v>
      </c>
      <c r="R743" s="1">
        <v>-73.977038519999994</v>
      </c>
    </row>
    <row r="744" spans="1:18" ht="12.7" x14ac:dyDescent="0.4">
      <c r="A744" s="1" t="s">
        <v>10</v>
      </c>
      <c r="B744" s="1" t="s">
        <v>12</v>
      </c>
      <c r="C744" s="1" t="s">
        <v>6</v>
      </c>
      <c r="D744" s="2">
        <v>42299</v>
      </c>
      <c r="E744" s="9">
        <v>2015.1</v>
      </c>
      <c r="F744" s="1">
        <v>0</v>
      </c>
      <c r="G744" s="1">
        <v>0</v>
      </c>
      <c r="H744" s="1">
        <v>1</v>
      </c>
      <c r="I744" s="1">
        <f t="shared" si="22"/>
        <v>1</v>
      </c>
      <c r="J744" s="1">
        <f t="shared" si="23"/>
        <v>1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1</v>
      </c>
      <c r="Q744" s="1">
        <v>40.738854750000002</v>
      </c>
      <c r="R744" s="1">
        <v>-73.979203900000002</v>
      </c>
    </row>
    <row r="745" spans="1:18" ht="12.7" x14ac:dyDescent="0.4">
      <c r="A745" s="1" t="s">
        <v>9</v>
      </c>
      <c r="B745" s="1" t="s">
        <v>12</v>
      </c>
      <c r="C745" s="1" t="s">
        <v>6</v>
      </c>
      <c r="D745" s="2">
        <v>42303</v>
      </c>
      <c r="E745" s="9">
        <v>2015.1</v>
      </c>
      <c r="F745" s="1">
        <v>0</v>
      </c>
      <c r="G745" s="1">
        <v>0</v>
      </c>
      <c r="H745" s="1">
        <v>1</v>
      </c>
      <c r="I745" s="1">
        <f t="shared" si="22"/>
        <v>1</v>
      </c>
      <c r="J745" s="1">
        <f t="shared" si="23"/>
        <v>1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  <c r="P745" s="1">
        <v>1</v>
      </c>
      <c r="Q745" s="1">
        <v>40.738854750000002</v>
      </c>
      <c r="R745" s="1">
        <v>-73.979203900000002</v>
      </c>
    </row>
    <row r="746" spans="1:18" ht="12.7" hidden="1" x14ac:dyDescent="0.4">
      <c r="A746" s="1" t="s">
        <v>4</v>
      </c>
      <c r="B746" s="1" t="s">
        <v>12</v>
      </c>
      <c r="C746" s="1" t="s">
        <v>5</v>
      </c>
      <c r="D746" s="1">
        <v>0</v>
      </c>
      <c r="E746" s="1"/>
      <c r="F746" s="1">
        <v>5</v>
      </c>
      <c r="G746" s="1">
        <v>5</v>
      </c>
      <c r="H746" s="1">
        <v>16</v>
      </c>
      <c r="I746" s="1">
        <f t="shared" si="22"/>
        <v>26</v>
      </c>
      <c r="J746" s="1">
        <f t="shared" si="23"/>
        <v>0.45614035087719296</v>
      </c>
      <c r="K746" s="1">
        <v>31</v>
      </c>
      <c r="L746" s="1">
        <v>0</v>
      </c>
      <c r="M746" s="1">
        <v>0</v>
      </c>
      <c r="N746" s="1">
        <v>57</v>
      </c>
      <c r="O746" s="1">
        <v>0</v>
      </c>
      <c r="P746" s="1">
        <v>57</v>
      </c>
      <c r="Q746" s="1">
        <v>40.82224471</v>
      </c>
      <c r="R746" s="1">
        <v>-73.924963599999998</v>
      </c>
    </row>
    <row r="747" spans="1:18" ht="12.7" hidden="1" x14ac:dyDescent="0.4">
      <c r="A747" s="1" t="s">
        <v>4</v>
      </c>
      <c r="B747" s="1" t="s">
        <v>12</v>
      </c>
      <c r="C747" s="1" t="s">
        <v>5</v>
      </c>
      <c r="D747" s="1">
        <v>0</v>
      </c>
      <c r="E747" s="1"/>
      <c r="F747" s="1">
        <v>57</v>
      </c>
      <c r="G747" s="1">
        <v>0</v>
      </c>
      <c r="H747" s="1">
        <v>0</v>
      </c>
      <c r="I747" s="1">
        <f t="shared" si="22"/>
        <v>57</v>
      </c>
      <c r="J747" s="1">
        <f t="shared" si="23"/>
        <v>1</v>
      </c>
      <c r="K747" s="1">
        <v>0</v>
      </c>
      <c r="L747" s="1">
        <v>0</v>
      </c>
      <c r="M747" s="1">
        <v>0</v>
      </c>
      <c r="N747" s="1">
        <v>57</v>
      </c>
      <c r="O747" s="1">
        <v>0</v>
      </c>
      <c r="P747" s="1">
        <v>57</v>
      </c>
      <c r="Q747" s="1">
        <v>40.86932608</v>
      </c>
      <c r="R747" s="1">
        <v>-73.88639671</v>
      </c>
    </row>
    <row r="748" spans="1:18" ht="12.7" hidden="1" x14ac:dyDescent="0.4">
      <c r="A748" s="1" t="s">
        <v>7</v>
      </c>
      <c r="B748" s="1" t="s">
        <v>12</v>
      </c>
      <c r="C748" s="1" t="s">
        <v>5</v>
      </c>
      <c r="D748" s="1">
        <v>0</v>
      </c>
      <c r="E748" s="1"/>
      <c r="F748" s="1">
        <v>0</v>
      </c>
      <c r="G748" s="1">
        <v>0</v>
      </c>
      <c r="H748" s="1">
        <v>12</v>
      </c>
      <c r="I748" s="1">
        <f t="shared" si="22"/>
        <v>12</v>
      </c>
      <c r="J748" s="1">
        <f t="shared" si="23"/>
        <v>0.21052631578947367</v>
      </c>
      <c r="K748" s="1">
        <v>0</v>
      </c>
      <c r="L748" s="1">
        <v>0</v>
      </c>
      <c r="M748" s="1">
        <v>0</v>
      </c>
      <c r="N748" s="1">
        <v>12</v>
      </c>
      <c r="O748" s="1">
        <v>0</v>
      </c>
      <c r="P748" s="1">
        <v>57</v>
      </c>
      <c r="Q748" s="1">
        <v>40.721113080000002</v>
      </c>
      <c r="R748" s="1">
        <v>-73.960045890000004</v>
      </c>
    </row>
    <row r="749" spans="1:18" ht="12.7" hidden="1" x14ac:dyDescent="0.4">
      <c r="A749" s="1" t="s">
        <v>7</v>
      </c>
      <c r="B749" s="1" t="s">
        <v>12</v>
      </c>
      <c r="C749" s="1" t="s">
        <v>5</v>
      </c>
      <c r="D749" s="1">
        <v>0</v>
      </c>
      <c r="E749" s="1"/>
      <c r="F749" s="1">
        <v>15</v>
      </c>
      <c r="G749" s="1">
        <v>8</v>
      </c>
      <c r="H749" s="1">
        <v>33</v>
      </c>
      <c r="I749" s="1">
        <f t="shared" si="22"/>
        <v>56</v>
      </c>
      <c r="J749" s="1">
        <f t="shared" si="23"/>
        <v>0.98245614035087714</v>
      </c>
      <c r="K749" s="1">
        <v>0</v>
      </c>
      <c r="L749" s="1">
        <v>0</v>
      </c>
      <c r="M749" s="1">
        <v>1</v>
      </c>
      <c r="N749" s="1">
        <v>57</v>
      </c>
      <c r="O749" s="1">
        <v>0</v>
      </c>
      <c r="P749" s="1">
        <v>57</v>
      </c>
      <c r="Q749" s="1">
        <v>40.663905589999999</v>
      </c>
      <c r="R749" s="1">
        <v>-73.899798469999993</v>
      </c>
    </row>
    <row r="750" spans="1:18" ht="12.7" x14ac:dyDescent="0.4">
      <c r="A750" s="1" t="s">
        <v>4</v>
      </c>
      <c r="B750" s="1" t="s">
        <v>13</v>
      </c>
      <c r="C750" s="1" t="s">
        <v>6</v>
      </c>
      <c r="D750" s="2">
        <v>42303</v>
      </c>
      <c r="E750" s="9">
        <v>2015.1</v>
      </c>
      <c r="F750" s="1">
        <v>0</v>
      </c>
      <c r="G750" s="1">
        <v>0</v>
      </c>
      <c r="H750" s="1">
        <v>31</v>
      </c>
      <c r="I750" s="1">
        <f t="shared" si="22"/>
        <v>31</v>
      </c>
      <c r="J750" s="1">
        <f t="shared" si="23"/>
        <v>1</v>
      </c>
      <c r="K750" s="1">
        <v>0</v>
      </c>
      <c r="L750" s="1">
        <v>0</v>
      </c>
      <c r="M750" s="1">
        <v>0</v>
      </c>
      <c r="N750" s="1">
        <v>31</v>
      </c>
      <c r="O750" s="1">
        <v>0</v>
      </c>
      <c r="P750" s="1">
        <v>31</v>
      </c>
      <c r="Q750" s="1">
        <v>40.627985000000002</v>
      </c>
      <c r="R750" s="1">
        <v>-74.074331639999997</v>
      </c>
    </row>
    <row r="751" spans="1:18" ht="12.7" x14ac:dyDescent="0.4">
      <c r="A751" s="1" t="s">
        <v>4</v>
      </c>
      <c r="B751" s="1" t="s">
        <v>13</v>
      </c>
      <c r="C751" s="1" t="s">
        <v>6</v>
      </c>
      <c r="D751" s="2">
        <v>42303</v>
      </c>
      <c r="E751" s="9">
        <v>2015.1</v>
      </c>
      <c r="F751" s="1">
        <v>0</v>
      </c>
      <c r="G751" s="1">
        <v>0</v>
      </c>
      <c r="H751" s="1">
        <v>54</v>
      </c>
      <c r="I751" s="1">
        <f t="shared" si="22"/>
        <v>54</v>
      </c>
      <c r="J751" s="1">
        <f t="shared" si="23"/>
        <v>1</v>
      </c>
      <c r="K751" s="1">
        <v>0</v>
      </c>
      <c r="L751" s="1">
        <v>0</v>
      </c>
      <c r="M751" s="1">
        <v>0</v>
      </c>
      <c r="N751" s="1">
        <v>54</v>
      </c>
      <c r="O751" s="1">
        <v>0</v>
      </c>
      <c r="P751" s="1">
        <v>54</v>
      </c>
      <c r="Q751" s="1">
        <v>40.832200669999999</v>
      </c>
      <c r="R751" s="1">
        <v>-73.930759460000004</v>
      </c>
    </row>
    <row r="752" spans="1:18" ht="12.7" hidden="1" x14ac:dyDescent="0.4">
      <c r="A752" s="1" t="s">
        <v>7</v>
      </c>
      <c r="B752" s="1" t="s">
        <v>12</v>
      </c>
      <c r="C752" s="1" t="s">
        <v>5</v>
      </c>
      <c r="D752" s="1">
        <v>0</v>
      </c>
      <c r="E752" s="1"/>
      <c r="F752" s="1">
        <v>8</v>
      </c>
      <c r="G752" s="1">
        <v>12</v>
      </c>
      <c r="H752" s="1">
        <v>37</v>
      </c>
      <c r="I752" s="1">
        <f t="shared" si="22"/>
        <v>57</v>
      </c>
      <c r="J752" s="1">
        <f t="shared" si="23"/>
        <v>0.98275862068965514</v>
      </c>
      <c r="K752" s="1">
        <v>0</v>
      </c>
      <c r="L752" s="1">
        <v>0</v>
      </c>
      <c r="M752" s="1">
        <v>1</v>
      </c>
      <c r="N752" s="1">
        <v>58</v>
      </c>
      <c r="O752" s="1">
        <v>0</v>
      </c>
      <c r="P752" s="1">
        <v>58</v>
      </c>
      <c r="Q752" s="1">
        <v>40.654254100000003</v>
      </c>
      <c r="R752" s="1">
        <v>-73.948459490000005</v>
      </c>
    </row>
    <row r="753" spans="1:18" ht="12.7" hidden="1" x14ac:dyDescent="0.4">
      <c r="A753" s="1" t="s">
        <v>7</v>
      </c>
      <c r="B753" s="1" t="s">
        <v>12</v>
      </c>
      <c r="C753" s="1" t="s">
        <v>5</v>
      </c>
      <c r="D753" s="1">
        <v>0</v>
      </c>
      <c r="E753" s="1"/>
      <c r="F753" s="1">
        <v>5</v>
      </c>
      <c r="G753" s="1">
        <v>25</v>
      </c>
      <c r="H753" s="1">
        <v>27</v>
      </c>
      <c r="I753" s="1">
        <f t="shared" si="22"/>
        <v>57</v>
      </c>
      <c r="J753" s="1">
        <f t="shared" si="23"/>
        <v>0.98275862068965514</v>
      </c>
      <c r="K753" s="1">
        <v>0</v>
      </c>
      <c r="L753" s="1">
        <v>0</v>
      </c>
      <c r="M753" s="1">
        <v>1</v>
      </c>
      <c r="N753" s="1">
        <v>58</v>
      </c>
      <c r="O753" s="1">
        <v>0</v>
      </c>
      <c r="P753" s="1">
        <v>58</v>
      </c>
      <c r="Q753" s="1">
        <v>40.68080767</v>
      </c>
      <c r="R753" s="1">
        <v>-73.905999629999997</v>
      </c>
    </row>
    <row r="754" spans="1:18" ht="12.7" hidden="1" x14ac:dyDescent="0.4">
      <c r="A754" s="1" t="s">
        <v>4</v>
      </c>
      <c r="B754" s="1" t="s">
        <v>12</v>
      </c>
      <c r="C754" s="1" t="s">
        <v>5</v>
      </c>
      <c r="D754" s="1">
        <v>0</v>
      </c>
      <c r="E754" s="1"/>
      <c r="F754" s="1">
        <v>58</v>
      </c>
      <c r="G754" s="1">
        <v>0</v>
      </c>
      <c r="H754" s="1">
        <v>0</v>
      </c>
      <c r="I754" s="1">
        <f t="shared" si="22"/>
        <v>58</v>
      </c>
      <c r="J754" s="1">
        <f t="shared" si="23"/>
        <v>0.98305084745762716</v>
      </c>
      <c r="K754" s="1">
        <v>0</v>
      </c>
      <c r="L754" s="1">
        <v>0</v>
      </c>
      <c r="M754" s="1">
        <v>1</v>
      </c>
      <c r="N754" s="1">
        <v>59</v>
      </c>
      <c r="O754" s="1">
        <v>0</v>
      </c>
      <c r="P754" s="1">
        <v>59</v>
      </c>
      <c r="Q754" s="1">
        <v>40.823979270000002</v>
      </c>
      <c r="R754" s="1">
        <v>-73.913099599999995</v>
      </c>
    </row>
    <row r="755" spans="1:18" ht="12.7" hidden="1" x14ac:dyDescent="0.4">
      <c r="A755" s="1" t="s">
        <v>4</v>
      </c>
      <c r="B755" s="1" t="s">
        <v>12</v>
      </c>
      <c r="C755" s="1" t="s">
        <v>5</v>
      </c>
      <c r="D755" s="1">
        <v>0</v>
      </c>
      <c r="E755" s="1"/>
      <c r="F755" s="1">
        <v>8</v>
      </c>
      <c r="G755" s="1">
        <v>27</v>
      </c>
      <c r="H755" s="1">
        <v>24</v>
      </c>
      <c r="I755" s="1">
        <f t="shared" si="22"/>
        <v>59</v>
      </c>
      <c r="J755" s="1">
        <f t="shared" si="23"/>
        <v>0.98333333333333328</v>
      </c>
      <c r="K755" s="1">
        <v>0</v>
      </c>
      <c r="L755" s="1">
        <v>0</v>
      </c>
      <c r="M755" s="1">
        <v>1</v>
      </c>
      <c r="N755" s="1">
        <v>60</v>
      </c>
      <c r="O755" s="1">
        <v>0</v>
      </c>
      <c r="P755" s="1">
        <v>60</v>
      </c>
      <c r="Q755" s="1">
        <v>40.839972379999999</v>
      </c>
      <c r="R755" s="1">
        <v>-73.924289470000005</v>
      </c>
    </row>
    <row r="756" spans="1:18" ht="12.7" x14ac:dyDescent="0.4">
      <c r="A756" s="1" t="s">
        <v>7</v>
      </c>
      <c r="B756" s="1" t="s">
        <v>12</v>
      </c>
      <c r="C756" s="1" t="s">
        <v>6</v>
      </c>
      <c r="D756" s="2">
        <v>42304</v>
      </c>
      <c r="E756" s="9">
        <v>2015.1</v>
      </c>
      <c r="F756" s="1">
        <v>0</v>
      </c>
      <c r="G756" s="1">
        <v>0</v>
      </c>
      <c r="H756" s="1">
        <v>1</v>
      </c>
      <c r="I756" s="1">
        <f t="shared" si="22"/>
        <v>1</v>
      </c>
      <c r="J756" s="1">
        <f t="shared" si="23"/>
        <v>1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1</v>
      </c>
      <c r="Q756" s="1">
        <v>40.834595700000001</v>
      </c>
      <c r="R756" s="1">
        <v>-73.896325160000004</v>
      </c>
    </row>
    <row r="757" spans="1:18" ht="12.7" hidden="1" x14ac:dyDescent="0.4">
      <c r="A757" s="1" t="s">
        <v>4</v>
      </c>
      <c r="B757" s="1" t="s">
        <v>12</v>
      </c>
      <c r="C757" s="1" t="s">
        <v>5</v>
      </c>
      <c r="D757" s="1">
        <v>0</v>
      </c>
      <c r="E757" s="1"/>
      <c r="F757" s="1">
        <v>8</v>
      </c>
      <c r="G757" s="1">
        <v>28</v>
      </c>
      <c r="H757" s="1">
        <v>23</v>
      </c>
      <c r="I757" s="1">
        <f t="shared" si="22"/>
        <v>59</v>
      </c>
      <c r="J757" s="1">
        <f t="shared" si="23"/>
        <v>0.98333333333333328</v>
      </c>
      <c r="K757" s="1">
        <v>0</v>
      </c>
      <c r="L757" s="1">
        <v>0</v>
      </c>
      <c r="M757" s="1">
        <v>1</v>
      </c>
      <c r="N757" s="1">
        <v>60</v>
      </c>
      <c r="O757" s="1">
        <v>0</v>
      </c>
      <c r="P757" s="1">
        <v>60</v>
      </c>
      <c r="Q757" s="1">
        <v>40.843000439999997</v>
      </c>
      <c r="R757" s="1">
        <v>-73.913497620000001</v>
      </c>
    </row>
    <row r="758" spans="1:18" ht="12.7" hidden="1" x14ac:dyDescent="0.4">
      <c r="A758" s="1" t="s">
        <v>4</v>
      </c>
      <c r="B758" s="1" t="s">
        <v>12</v>
      </c>
      <c r="C758" s="1" t="s">
        <v>5</v>
      </c>
      <c r="D758" s="1">
        <v>0</v>
      </c>
      <c r="E758" s="1"/>
      <c r="F758" s="1">
        <v>0</v>
      </c>
      <c r="G758" s="1">
        <v>0</v>
      </c>
      <c r="H758" s="1">
        <v>12</v>
      </c>
      <c r="I758" s="1">
        <f t="shared" si="22"/>
        <v>12</v>
      </c>
      <c r="J758" s="1">
        <f t="shared" si="23"/>
        <v>0.2</v>
      </c>
      <c r="K758" s="1">
        <v>0</v>
      </c>
      <c r="L758" s="1">
        <v>0</v>
      </c>
      <c r="M758" s="1">
        <v>0</v>
      </c>
      <c r="N758" s="1">
        <v>12</v>
      </c>
      <c r="O758" s="1">
        <v>0</v>
      </c>
      <c r="P758" s="1">
        <v>60</v>
      </c>
      <c r="Q758" s="1">
        <v>40.872281989999998</v>
      </c>
      <c r="R758" s="1">
        <v>-73.875620190000006</v>
      </c>
    </row>
    <row r="759" spans="1:18" ht="12.7" hidden="1" x14ac:dyDescent="0.4">
      <c r="A759" s="1" t="s">
        <v>7</v>
      </c>
      <c r="B759" s="1" t="s">
        <v>12</v>
      </c>
      <c r="C759" s="1" t="s">
        <v>5</v>
      </c>
      <c r="D759" s="1">
        <v>0</v>
      </c>
      <c r="E759" s="1"/>
      <c r="F759" s="1">
        <v>8</v>
      </c>
      <c r="G759" s="1">
        <v>16</v>
      </c>
      <c r="H759" s="1">
        <v>35</v>
      </c>
      <c r="I759" s="1">
        <f t="shared" si="22"/>
        <v>59</v>
      </c>
      <c r="J759" s="1">
        <f t="shared" si="23"/>
        <v>0.98333333333333328</v>
      </c>
      <c r="K759" s="1">
        <v>0</v>
      </c>
      <c r="L759" s="1">
        <v>0</v>
      </c>
      <c r="M759" s="1">
        <v>1</v>
      </c>
      <c r="N759" s="1">
        <v>60</v>
      </c>
      <c r="O759" s="1">
        <v>0</v>
      </c>
      <c r="P759" s="1">
        <v>60</v>
      </c>
      <c r="Q759" s="1">
        <v>40.67423728</v>
      </c>
      <c r="R759" s="1">
        <v>-73.880081279999999</v>
      </c>
    </row>
    <row r="760" spans="1:18" ht="12.7" x14ac:dyDescent="0.4">
      <c r="A760" s="1" t="s">
        <v>10</v>
      </c>
      <c r="B760" s="1" t="s">
        <v>12</v>
      </c>
      <c r="C760" s="1" t="s">
        <v>6</v>
      </c>
      <c r="D760" s="2">
        <v>42305</v>
      </c>
      <c r="E760" s="9">
        <v>2015.1</v>
      </c>
      <c r="F760" s="1">
        <v>0</v>
      </c>
      <c r="G760" s="1">
        <v>0</v>
      </c>
      <c r="H760" s="1">
        <v>1</v>
      </c>
      <c r="I760" s="1">
        <f t="shared" si="22"/>
        <v>1</v>
      </c>
      <c r="J760" s="1">
        <f t="shared" si="23"/>
        <v>1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1</v>
      </c>
      <c r="Q760" s="1">
        <v>40.810139210000003</v>
      </c>
      <c r="R760" s="1">
        <v>-73.947460960000001</v>
      </c>
    </row>
    <row r="761" spans="1:18" ht="12.7" x14ac:dyDescent="0.4">
      <c r="A761" s="1" t="s">
        <v>9</v>
      </c>
      <c r="B761" s="1" t="s">
        <v>13</v>
      </c>
      <c r="C761" s="1" t="s">
        <v>6</v>
      </c>
      <c r="D761" s="2">
        <v>42307</v>
      </c>
      <c r="E761" s="9">
        <v>2015.1</v>
      </c>
      <c r="F761" s="1">
        <v>0</v>
      </c>
      <c r="G761" s="1">
        <v>0</v>
      </c>
      <c r="H761" s="1">
        <v>1</v>
      </c>
      <c r="I761" s="1">
        <f t="shared" si="22"/>
        <v>1</v>
      </c>
      <c r="J761" s="1">
        <f t="shared" si="23"/>
        <v>1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1</v>
      </c>
      <c r="Q761" s="1">
        <v>40.843997340000001</v>
      </c>
      <c r="R761" s="1">
        <v>-73.922007899999997</v>
      </c>
    </row>
    <row r="762" spans="1:18" ht="12.7" hidden="1" x14ac:dyDescent="0.4">
      <c r="A762" s="1" t="s">
        <v>7</v>
      </c>
      <c r="B762" s="1" t="s">
        <v>12</v>
      </c>
      <c r="C762" s="1" t="s">
        <v>5</v>
      </c>
      <c r="D762" s="1">
        <v>0</v>
      </c>
      <c r="E762" s="1"/>
      <c r="F762" s="1">
        <v>7</v>
      </c>
      <c r="G762" s="1">
        <v>30</v>
      </c>
      <c r="H762" s="1">
        <v>24</v>
      </c>
      <c r="I762" s="1">
        <f t="shared" si="22"/>
        <v>61</v>
      </c>
      <c r="J762" s="1">
        <f t="shared" si="23"/>
        <v>0.9838709677419355</v>
      </c>
      <c r="K762" s="1">
        <v>0</v>
      </c>
      <c r="L762" s="1">
        <v>0</v>
      </c>
      <c r="M762" s="1">
        <v>1</v>
      </c>
      <c r="N762" s="1">
        <v>62</v>
      </c>
      <c r="O762" s="1">
        <v>0</v>
      </c>
      <c r="P762" s="1">
        <v>62</v>
      </c>
      <c r="Q762" s="1">
        <v>40.663759050000003</v>
      </c>
      <c r="R762" s="1">
        <v>-73.898591179999997</v>
      </c>
    </row>
    <row r="763" spans="1:18" ht="12.7" hidden="1" x14ac:dyDescent="0.4">
      <c r="A763" s="1" t="s">
        <v>8</v>
      </c>
      <c r="B763" s="1" t="s">
        <v>12</v>
      </c>
      <c r="C763" s="1" t="s">
        <v>5</v>
      </c>
      <c r="D763" s="1">
        <v>0</v>
      </c>
      <c r="E763" s="1"/>
      <c r="F763" s="1">
        <v>0</v>
      </c>
      <c r="G763" s="1">
        <v>0</v>
      </c>
      <c r="H763" s="1">
        <v>13</v>
      </c>
      <c r="I763" s="1">
        <f t="shared" si="22"/>
        <v>13</v>
      </c>
      <c r="J763" s="1">
        <f t="shared" si="23"/>
        <v>0.20967741935483872</v>
      </c>
      <c r="K763" s="1">
        <v>0</v>
      </c>
      <c r="L763" s="1">
        <v>0</v>
      </c>
      <c r="M763" s="1">
        <v>0</v>
      </c>
      <c r="N763" s="1">
        <v>13</v>
      </c>
      <c r="O763" s="1">
        <v>0</v>
      </c>
      <c r="P763" s="1">
        <v>62</v>
      </c>
      <c r="Q763" s="1">
        <v>40.836747359999997</v>
      </c>
      <c r="R763" s="1">
        <v>-73.943479150000002</v>
      </c>
    </row>
    <row r="764" spans="1:18" ht="12.7" hidden="1" x14ac:dyDescent="0.4">
      <c r="A764" s="1" t="s">
        <v>4</v>
      </c>
      <c r="B764" s="1" t="s">
        <v>12</v>
      </c>
      <c r="C764" s="1" t="s">
        <v>5</v>
      </c>
      <c r="D764" s="1">
        <v>0</v>
      </c>
      <c r="E764" s="1"/>
      <c r="F764" s="1">
        <v>62</v>
      </c>
      <c r="G764" s="1">
        <v>0</v>
      </c>
      <c r="H764" s="1">
        <v>0</v>
      </c>
      <c r="I764" s="1">
        <f t="shared" si="22"/>
        <v>62</v>
      </c>
      <c r="J764" s="1">
        <f t="shared" si="23"/>
        <v>0.98412698412698407</v>
      </c>
      <c r="K764" s="1">
        <v>0</v>
      </c>
      <c r="L764" s="1">
        <v>0</v>
      </c>
      <c r="M764" s="1">
        <v>1</v>
      </c>
      <c r="N764" s="1">
        <v>63</v>
      </c>
      <c r="O764" s="1">
        <v>0</v>
      </c>
      <c r="P764" s="1">
        <v>63</v>
      </c>
      <c r="Q764" s="1">
        <v>40.828802789999997</v>
      </c>
      <c r="R764" s="1">
        <v>-73.888760430000005</v>
      </c>
    </row>
    <row r="765" spans="1:18" ht="12.7" hidden="1" x14ac:dyDescent="0.4">
      <c r="A765" s="1" t="s">
        <v>7</v>
      </c>
      <c r="B765" s="1" t="s">
        <v>12</v>
      </c>
      <c r="C765" s="1" t="s">
        <v>5</v>
      </c>
      <c r="D765" s="1">
        <v>0</v>
      </c>
      <c r="E765" s="1"/>
      <c r="F765" s="1">
        <v>0</v>
      </c>
      <c r="G765" s="1">
        <v>0</v>
      </c>
      <c r="H765" s="1">
        <v>13</v>
      </c>
      <c r="I765" s="1">
        <f t="shared" si="22"/>
        <v>13</v>
      </c>
      <c r="J765" s="1">
        <f t="shared" si="23"/>
        <v>0.203125</v>
      </c>
      <c r="K765" s="1">
        <v>0</v>
      </c>
      <c r="L765" s="1">
        <v>0</v>
      </c>
      <c r="M765" s="1">
        <v>0</v>
      </c>
      <c r="N765" s="1">
        <v>13</v>
      </c>
      <c r="O765" s="1">
        <v>0</v>
      </c>
      <c r="P765" s="1">
        <v>64</v>
      </c>
      <c r="Q765" s="1">
        <v>40.711430200000002</v>
      </c>
      <c r="R765" s="1">
        <v>-73.942157010000003</v>
      </c>
    </row>
    <row r="766" spans="1:18" ht="12.7" hidden="1" x14ac:dyDescent="0.4">
      <c r="A766" s="1" t="s">
        <v>7</v>
      </c>
      <c r="B766" s="1" t="s">
        <v>12</v>
      </c>
      <c r="C766" s="1" t="s">
        <v>5</v>
      </c>
      <c r="D766" s="1">
        <v>0</v>
      </c>
      <c r="E766" s="1"/>
      <c r="F766" s="1">
        <v>0</v>
      </c>
      <c r="G766" s="1">
        <v>0</v>
      </c>
      <c r="H766" s="1">
        <v>12</v>
      </c>
      <c r="I766" s="1">
        <f t="shared" si="22"/>
        <v>12</v>
      </c>
      <c r="J766" s="1">
        <f t="shared" si="23"/>
        <v>0.1875</v>
      </c>
      <c r="K766" s="1">
        <v>0</v>
      </c>
      <c r="L766" s="1">
        <v>0</v>
      </c>
      <c r="M766" s="1">
        <v>0</v>
      </c>
      <c r="N766" s="1">
        <v>12</v>
      </c>
      <c r="O766" s="1">
        <v>0</v>
      </c>
      <c r="P766" s="1">
        <v>64</v>
      </c>
      <c r="Q766" s="1">
        <v>40.692917119999997</v>
      </c>
      <c r="R766" s="1">
        <v>-73.94870727</v>
      </c>
    </row>
    <row r="767" spans="1:18" ht="12.7" hidden="1" x14ac:dyDescent="0.4">
      <c r="A767" s="1" t="s">
        <v>8</v>
      </c>
      <c r="B767" s="1" t="s">
        <v>12</v>
      </c>
      <c r="C767" s="1" t="s">
        <v>5</v>
      </c>
      <c r="D767" s="1">
        <v>0</v>
      </c>
      <c r="E767" s="1"/>
      <c r="F767" s="1">
        <v>0</v>
      </c>
      <c r="G767" s="1">
        <v>0</v>
      </c>
      <c r="H767" s="1">
        <v>0</v>
      </c>
      <c r="I767" s="1">
        <f t="shared" si="22"/>
        <v>0</v>
      </c>
      <c r="J767" s="1">
        <f t="shared" si="23"/>
        <v>0</v>
      </c>
      <c r="K767" s="1">
        <v>6</v>
      </c>
      <c r="L767" s="1">
        <v>36</v>
      </c>
      <c r="M767" s="1">
        <v>0</v>
      </c>
      <c r="N767" s="1">
        <v>0</v>
      </c>
      <c r="O767" s="1">
        <v>42</v>
      </c>
      <c r="P767" s="1">
        <v>64</v>
      </c>
      <c r="Q767" s="1">
        <v>40.816101359999998</v>
      </c>
      <c r="R767" s="1">
        <v>-73.937658490000004</v>
      </c>
    </row>
    <row r="768" spans="1:18" ht="12.7" x14ac:dyDescent="0.4">
      <c r="A768" s="1" t="s">
        <v>9</v>
      </c>
      <c r="B768" s="1" t="s">
        <v>12</v>
      </c>
      <c r="C768" s="1" t="s">
        <v>6</v>
      </c>
      <c r="D768" s="3">
        <v>42311</v>
      </c>
      <c r="E768" s="9">
        <v>2015.11</v>
      </c>
      <c r="F768" s="1">
        <v>0</v>
      </c>
      <c r="G768" s="1">
        <v>0</v>
      </c>
      <c r="H768" s="1">
        <v>1</v>
      </c>
      <c r="I768" s="1">
        <f t="shared" si="22"/>
        <v>1</v>
      </c>
      <c r="J768" s="1">
        <f t="shared" si="23"/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1</v>
      </c>
      <c r="Q768" s="1">
        <v>40.584003469999999</v>
      </c>
      <c r="R768" s="1">
        <v>-73.814831389999995</v>
      </c>
    </row>
    <row r="769" spans="1:18" ht="12.7" x14ac:dyDescent="0.4">
      <c r="A769" s="1" t="s">
        <v>9</v>
      </c>
      <c r="B769" s="1" t="s">
        <v>12</v>
      </c>
      <c r="C769" s="1" t="s">
        <v>6</v>
      </c>
      <c r="D769" s="3">
        <v>42312</v>
      </c>
      <c r="E769" s="9">
        <v>2015.11</v>
      </c>
      <c r="F769" s="1">
        <v>0</v>
      </c>
      <c r="G769" s="1">
        <v>0</v>
      </c>
      <c r="H769" s="1">
        <v>1</v>
      </c>
      <c r="I769" s="1">
        <f t="shared" si="22"/>
        <v>1</v>
      </c>
      <c r="J769" s="1">
        <f t="shared" si="23"/>
        <v>1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1</v>
      </c>
      <c r="Q769" s="1">
        <v>40.8609583</v>
      </c>
      <c r="R769" s="1">
        <v>-73.908969740000003</v>
      </c>
    </row>
    <row r="770" spans="1:18" ht="12.7" hidden="1" x14ac:dyDescent="0.4">
      <c r="A770" s="1" t="s">
        <v>8</v>
      </c>
      <c r="B770" s="1" t="s">
        <v>12</v>
      </c>
      <c r="C770" s="1" t="s">
        <v>5</v>
      </c>
      <c r="D770" s="1">
        <v>0</v>
      </c>
      <c r="E770" s="1"/>
      <c r="F770" s="1">
        <v>0</v>
      </c>
      <c r="G770" s="1">
        <v>7</v>
      </c>
      <c r="H770" s="1">
        <v>9</v>
      </c>
      <c r="I770" s="1">
        <f t="shared" ref="I770:I833" si="24">F770+G770+H770</f>
        <v>16</v>
      </c>
      <c r="J770" s="1">
        <f t="shared" ref="J770:J833" si="25">I770/P770</f>
        <v>0.23880597014925373</v>
      </c>
      <c r="K770" s="1">
        <v>0</v>
      </c>
      <c r="L770" s="1">
        <v>0</v>
      </c>
      <c r="M770" s="1">
        <v>0</v>
      </c>
      <c r="N770" s="1">
        <v>16</v>
      </c>
      <c r="O770" s="1">
        <v>0</v>
      </c>
      <c r="P770" s="1">
        <v>67</v>
      </c>
      <c r="Q770" s="1">
        <v>40.727399730000002</v>
      </c>
      <c r="R770" s="1">
        <v>-74.008168359999999</v>
      </c>
    </row>
    <row r="771" spans="1:18" ht="12.7" hidden="1" x14ac:dyDescent="0.4">
      <c r="A771" s="1" t="s">
        <v>9</v>
      </c>
      <c r="B771" s="1" t="s">
        <v>12</v>
      </c>
      <c r="C771" s="1" t="s">
        <v>5</v>
      </c>
      <c r="D771" s="1">
        <v>0</v>
      </c>
      <c r="E771" s="1"/>
      <c r="F771" s="1">
        <v>8</v>
      </c>
      <c r="G771" s="1">
        <v>20</v>
      </c>
      <c r="H771" s="1">
        <v>38</v>
      </c>
      <c r="I771" s="1">
        <f t="shared" si="24"/>
        <v>66</v>
      </c>
      <c r="J771" s="1">
        <f t="shared" si="25"/>
        <v>0.9850746268656716</v>
      </c>
      <c r="K771" s="1">
        <v>0</v>
      </c>
      <c r="L771" s="1">
        <v>0</v>
      </c>
      <c r="M771" s="1">
        <v>1</v>
      </c>
      <c r="N771" s="1">
        <v>67</v>
      </c>
      <c r="O771" s="1">
        <v>0</v>
      </c>
      <c r="P771" s="1">
        <v>67</v>
      </c>
      <c r="Q771" s="1">
        <v>40.689391639999997</v>
      </c>
      <c r="R771" s="1">
        <v>-73.762087469999997</v>
      </c>
    </row>
    <row r="772" spans="1:18" ht="12.7" x14ac:dyDescent="0.4">
      <c r="A772" s="1" t="s">
        <v>4</v>
      </c>
      <c r="B772" s="1" t="s">
        <v>12</v>
      </c>
      <c r="C772" s="1" t="s">
        <v>6</v>
      </c>
      <c r="D772" s="3">
        <v>42317</v>
      </c>
      <c r="E772" s="9">
        <v>2015.11</v>
      </c>
      <c r="F772" s="1">
        <v>0</v>
      </c>
      <c r="G772" s="1">
        <v>1</v>
      </c>
      <c r="H772" s="1">
        <v>0</v>
      </c>
      <c r="I772" s="1">
        <f t="shared" si="24"/>
        <v>1</v>
      </c>
      <c r="J772" s="1">
        <f t="shared" si="25"/>
        <v>1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1</v>
      </c>
      <c r="Q772" s="1">
        <v>40.628870130000003</v>
      </c>
      <c r="R772" s="1">
        <v>-74.076515810000004</v>
      </c>
    </row>
    <row r="773" spans="1:18" ht="12.7" hidden="1" x14ac:dyDescent="0.4">
      <c r="A773" s="1" t="s">
        <v>7</v>
      </c>
      <c r="B773" s="1" t="s">
        <v>12</v>
      </c>
      <c r="C773" s="1" t="s">
        <v>5</v>
      </c>
      <c r="D773" s="1">
        <v>0</v>
      </c>
      <c r="E773" s="1"/>
      <c r="F773" s="1">
        <v>48</v>
      </c>
      <c r="G773" s="1">
        <v>0</v>
      </c>
      <c r="H773" s="1">
        <v>20</v>
      </c>
      <c r="I773" s="1">
        <f t="shared" si="24"/>
        <v>68</v>
      </c>
      <c r="J773" s="1">
        <f t="shared" si="25"/>
        <v>1</v>
      </c>
      <c r="K773" s="1">
        <v>0</v>
      </c>
      <c r="L773" s="1">
        <v>0</v>
      </c>
      <c r="M773" s="1">
        <v>0</v>
      </c>
      <c r="N773" s="1">
        <v>68</v>
      </c>
      <c r="O773" s="1">
        <v>0</v>
      </c>
      <c r="P773" s="1">
        <v>68</v>
      </c>
      <c r="Q773" s="1">
        <v>40.686745610000003</v>
      </c>
      <c r="R773" s="1">
        <v>-73.945939210000006</v>
      </c>
    </row>
    <row r="774" spans="1:18" ht="12.7" hidden="1" x14ac:dyDescent="0.4">
      <c r="A774" s="1" t="s">
        <v>9</v>
      </c>
      <c r="B774" s="1" t="s">
        <v>12</v>
      </c>
      <c r="C774" s="1" t="s">
        <v>5</v>
      </c>
      <c r="D774" s="1">
        <v>0</v>
      </c>
      <c r="E774" s="1"/>
      <c r="F774" s="1">
        <v>67</v>
      </c>
      <c r="G774" s="1">
        <v>0</v>
      </c>
      <c r="H774" s="1">
        <v>0</v>
      </c>
      <c r="I774" s="1">
        <f t="shared" si="24"/>
        <v>67</v>
      </c>
      <c r="J774" s="1">
        <f t="shared" si="25"/>
        <v>0.98529411764705888</v>
      </c>
      <c r="K774" s="1">
        <v>0</v>
      </c>
      <c r="L774" s="1">
        <v>0</v>
      </c>
      <c r="M774" s="1">
        <v>1</v>
      </c>
      <c r="N774" s="1">
        <v>68</v>
      </c>
      <c r="O774" s="1">
        <v>0</v>
      </c>
      <c r="P774" s="1">
        <v>68</v>
      </c>
      <c r="Q774" s="1">
        <v>40.739796660000003</v>
      </c>
      <c r="R774" s="1">
        <v>-73.858845700000003</v>
      </c>
    </row>
    <row r="775" spans="1:18" ht="12.7" hidden="1" x14ac:dyDescent="0.4">
      <c r="A775" s="1" t="s">
        <v>4</v>
      </c>
      <c r="B775" s="1" t="s">
        <v>12</v>
      </c>
      <c r="C775" s="1" t="s">
        <v>5</v>
      </c>
      <c r="D775" s="1">
        <v>0</v>
      </c>
      <c r="E775" s="1"/>
      <c r="F775" s="1">
        <v>42</v>
      </c>
      <c r="G775" s="1">
        <v>14</v>
      </c>
      <c r="H775" s="1">
        <v>12</v>
      </c>
      <c r="I775" s="1">
        <f t="shared" si="24"/>
        <v>68</v>
      </c>
      <c r="J775" s="1">
        <f t="shared" si="25"/>
        <v>0.98550724637681164</v>
      </c>
      <c r="K775" s="1">
        <v>0</v>
      </c>
      <c r="L775" s="1">
        <v>0</v>
      </c>
      <c r="M775" s="1">
        <v>1</v>
      </c>
      <c r="N775" s="1">
        <v>69</v>
      </c>
      <c r="O775" s="1">
        <v>0</v>
      </c>
      <c r="P775" s="1">
        <v>69</v>
      </c>
      <c r="Q775" s="1">
        <v>40.82510121</v>
      </c>
      <c r="R775" s="1">
        <v>-73.898833089999997</v>
      </c>
    </row>
    <row r="776" spans="1:18" ht="12.7" hidden="1" x14ac:dyDescent="0.4">
      <c r="A776" s="1" t="s">
        <v>7</v>
      </c>
      <c r="B776" s="1" t="s">
        <v>12</v>
      </c>
      <c r="C776" s="1" t="s">
        <v>5</v>
      </c>
      <c r="D776" s="1">
        <v>0</v>
      </c>
      <c r="E776" s="1"/>
      <c r="F776" s="1">
        <v>0</v>
      </c>
      <c r="G776" s="1">
        <v>0</v>
      </c>
      <c r="H776" s="1">
        <v>14</v>
      </c>
      <c r="I776" s="1">
        <f t="shared" si="24"/>
        <v>14</v>
      </c>
      <c r="J776" s="1">
        <f t="shared" si="25"/>
        <v>0.2</v>
      </c>
      <c r="K776" s="1">
        <v>0</v>
      </c>
      <c r="L776" s="1">
        <v>0</v>
      </c>
      <c r="M776" s="1">
        <v>0</v>
      </c>
      <c r="N776" s="1">
        <v>14</v>
      </c>
      <c r="O776" s="1">
        <v>0</v>
      </c>
      <c r="P776" s="1">
        <v>70</v>
      </c>
      <c r="Q776" s="1">
        <v>40.692163129999997</v>
      </c>
      <c r="R776" s="1">
        <v>-73.944571740000001</v>
      </c>
    </row>
    <row r="777" spans="1:18" ht="12.7" hidden="1" x14ac:dyDescent="0.4">
      <c r="A777" s="1" t="s">
        <v>8</v>
      </c>
      <c r="B777" s="1" t="s">
        <v>12</v>
      </c>
      <c r="C777" s="1" t="s">
        <v>5</v>
      </c>
      <c r="D777" s="1">
        <v>0</v>
      </c>
      <c r="E777" s="1"/>
      <c r="F777" s="1">
        <v>0</v>
      </c>
      <c r="G777" s="1">
        <v>0</v>
      </c>
      <c r="H777" s="1">
        <v>4</v>
      </c>
      <c r="I777" s="1">
        <f t="shared" si="24"/>
        <v>4</v>
      </c>
      <c r="J777" s="1">
        <f t="shared" si="25"/>
        <v>5.7142857142857141E-2</v>
      </c>
      <c r="K777" s="1">
        <v>0</v>
      </c>
      <c r="L777" s="1">
        <v>0</v>
      </c>
      <c r="M777" s="1">
        <v>0</v>
      </c>
      <c r="N777" s="1">
        <v>4</v>
      </c>
      <c r="O777" s="1">
        <v>0</v>
      </c>
      <c r="P777" s="1">
        <v>70</v>
      </c>
      <c r="Q777" s="1">
        <v>40.746236160000002</v>
      </c>
      <c r="R777" s="1">
        <v>-73.984059250000001</v>
      </c>
    </row>
    <row r="778" spans="1:18" ht="12.7" hidden="1" x14ac:dyDescent="0.4">
      <c r="A778" s="1" t="s">
        <v>7</v>
      </c>
      <c r="B778" s="1" t="s">
        <v>12</v>
      </c>
      <c r="C778" s="1" t="s">
        <v>5</v>
      </c>
      <c r="D778" s="1">
        <v>0</v>
      </c>
      <c r="E778" s="1"/>
      <c r="F778" s="1">
        <v>43</v>
      </c>
      <c r="G778" s="1">
        <v>0</v>
      </c>
      <c r="H778" s="1">
        <v>28</v>
      </c>
      <c r="I778" s="1">
        <f t="shared" si="24"/>
        <v>71</v>
      </c>
      <c r="J778" s="1">
        <f t="shared" si="25"/>
        <v>0.98611111111111116</v>
      </c>
      <c r="K778" s="1">
        <v>0</v>
      </c>
      <c r="L778" s="1">
        <v>0</v>
      </c>
      <c r="M778" s="1">
        <v>1</v>
      </c>
      <c r="N778" s="1">
        <v>72</v>
      </c>
      <c r="O778" s="1">
        <v>0</v>
      </c>
      <c r="P778" s="1">
        <v>72</v>
      </c>
      <c r="Q778" s="1">
        <v>40.66505299</v>
      </c>
      <c r="R778" s="1">
        <v>-73.899901279999995</v>
      </c>
    </row>
    <row r="779" spans="1:18" ht="12.7" hidden="1" x14ac:dyDescent="0.4">
      <c r="A779" s="1" t="s">
        <v>4</v>
      </c>
      <c r="B779" s="1" t="s">
        <v>12</v>
      </c>
      <c r="C779" s="1" t="s">
        <v>5</v>
      </c>
      <c r="D779" s="1">
        <v>0</v>
      </c>
      <c r="E779" s="1"/>
      <c r="F779" s="1">
        <v>0</v>
      </c>
      <c r="G779" s="1">
        <v>0</v>
      </c>
      <c r="H779" s="1">
        <v>18</v>
      </c>
      <c r="I779" s="1">
        <f t="shared" si="24"/>
        <v>18</v>
      </c>
      <c r="J779" s="1">
        <f t="shared" si="25"/>
        <v>0.24657534246575341</v>
      </c>
      <c r="K779" s="1">
        <v>54</v>
      </c>
      <c r="L779" s="1">
        <v>0</v>
      </c>
      <c r="M779" s="1">
        <v>1</v>
      </c>
      <c r="N779" s="1">
        <v>73</v>
      </c>
      <c r="O779" s="1">
        <v>0</v>
      </c>
      <c r="P779" s="1">
        <v>73</v>
      </c>
      <c r="Q779" s="1">
        <v>40.837938049999998</v>
      </c>
      <c r="R779" s="1">
        <v>-73.886811699999996</v>
      </c>
    </row>
    <row r="780" spans="1:18" ht="12.7" hidden="1" x14ac:dyDescent="0.4">
      <c r="A780" s="1" t="s">
        <v>8</v>
      </c>
      <c r="B780" s="1" t="s">
        <v>12</v>
      </c>
      <c r="C780" s="1" t="s">
        <v>5</v>
      </c>
      <c r="D780" s="1">
        <v>0</v>
      </c>
      <c r="E780" s="1"/>
      <c r="F780" s="1">
        <v>0</v>
      </c>
      <c r="G780" s="1">
        <v>0</v>
      </c>
      <c r="H780" s="1">
        <v>72</v>
      </c>
      <c r="I780" s="1">
        <f t="shared" si="24"/>
        <v>72</v>
      </c>
      <c r="J780" s="1">
        <f t="shared" si="25"/>
        <v>0.98630136986301364</v>
      </c>
      <c r="K780" s="1">
        <v>0</v>
      </c>
      <c r="L780" s="1">
        <v>0</v>
      </c>
      <c r="M780" s="1">
        <v>1</v>
      </c>
      <c r="N780" s="1">
        <v>73</v>
      </c>
      <c r="O780" s="1">
        <v>0</v>
      </c>
      <c r="P780" s="1">
        <v>73</v>
      </c>
      <c r="Q780" s="1">
        <v>40.836075020000003</v>
      </c>
      <c r="R780" s="1">
        <v>-73.938340859999997</v>
      </c>
    </row>
    <row r="781" spans="1:18" ht="12.7" x14ac:dyDescent="0.4">
      <c r="A781" s="1" t="s">
        <v>8</v>
      </c>
      <c r="B781" s="1" t="s">
        <v>13</v>
      </c>
      <c r="C781" s="1" t="s">
        <v>6</v>
      </c>
      <c r="D781" s="3">
        <v>42317</v>
      </c>
      <c r="E781" s="9">
        <v>2015.11</v>
      </c>
      <c r="F781" s="1">
        <v>0</v>
      </c>
      <c r="G781" s="1">
        <v>0</v>
      </c>
      <c r="H781" s="1">
        <v>7</v>
      </c>
      <c r="I781" s="1">
        <f t="shared" si="24"/>
        <v>7</v>
      </c>
      <c r="J781" s="1">
        <f t="shared" si="25"/>
        <v>1</v>
      </c>
      <c r="K781" s="1">
        <v>0</v>
      </c>
      <c r="L781" s="1">
        <v>0</v>
      </c>
      <c r="M781" s="1">
        <v>0</v>
      </c>
      <c r="N781" s="1">
        <v>7</v>
      </c>
      <c r="O781" s="1">
        <v>0</v>
      </c>
      <c r="P781" s="1">
        <v>7</v>
      </c>
      <c r="Q781" s="1">
        <v>40.83739645</v>
      </c>
      <c r="R781" s="1">
        <v>-73.914451749999998</v>
      </c>
    </row>
    <row r="782" spans="1:18" ht="12.7" hidden="1" x14ac:dyDescent="0.4">
      <c r="A782" s="1" t="s">
        <v>4</v>
      </c>
      <c r="B782" s="1" t="s">
        <v>12</v>
      </c>
      <c r="C782" s="1" t="s">
        <v>5</v>
      </c>
      <c r="D782" s="1">
        <v>0</v>
      </c>
      <c r="E782" s="1"/>
      <c r="F782" s="1">
        <v>45</v>
      </c>
      <c r="G782" s="1">
        <v>0</v>
      </c>
      <c r="H782" s="1">
        <v>29</v>
      </c>
      <c r="I782" s="1">
        <f t="shared" si="24"/>
        <v>74</v>
      </c>
      <c r="J782" s="1">
        <f t="shared" si="25"/>
        <v>0.98666666666666669</v>
      </c>
      <c r="K782" s="1">
        <v>0</v>
      </c>
      <c r="L782" s="1">
        <v>0</v>
      </c>
      <c r="M782" s="1">
        <v>1</v>
      </c>
      <c r="N782" s="1">
        <v>75</v>
      </c>
      <c r="O782" s="1">
        <v>0</v>
      </c>
      <c r="P782" s="1">
        <v>75</v>
      </c>
      <c r="Q782" s="1">
        <v>40.84414495</v>
      </c>
      <c r="R782" s="1">
        <v>-73.925242499999996</v>
      </c>
    </row>
    <row r="783" spans="1:18" ht="12.7" hidden="1" x14ac:dyDescent="0.4">
      <c r="A783" s="1" t="s">
        <v>7</v>
      </c>
      <c r="B783" s="1" t="s">
        <v>12</v>
      </c>
      <c r="C783" s="1" t="s">
        <v>5</v>
      </c>
      <c r="D783" s="1">
        <v>0</v>
      </c>
      <c r="E783" s="1"/>
      <c r="F783" s="1">
        <v>0</v>
      </c>
      <c r="G783" s="1">
        <v>0</v>
      </c>
      <c r="H783" s="1">
        <v>15</v>
      </c>
      <c r="I783" s="1">
        <f t="shared" si="24"/>
        <v>15</v>
      </c>
      <c r="J783" s="1">
        <f t="shared" si="25"/>
        <v>0.2</v>
      </c>
      <c r="K783" s="1">
        <v>0</v>
      </c>
      <c r="L783" s="1">
        <v>0</v>
      </c>
      <c r="M783" s="1">
        <v>0</v>
      </c>
      <c r="N783" s="1">
        <v>15</v>
      </c>
      <c r="O783" s="1">
        <v>0</v>
      </c>
      <c r="P783" s="1">
        <v>75</v>
      </c>
      <c r="Q783" s="1">
        <v>40.716969280000001</v>
      </c>
      <c r="R783" s="1">
        <v>-73.962382340000005</v>
      </c>
    </row>
    <row r="784" spans="1:18" ht="12.7" hidden="1" x14ac:dyDescent="0.4">
      <c r="A784" s="1" t="s">
        <v>7</v>
      </c>
      <c r="B784" s="1" t="s">
        <v>12</v>
      </c>
      <c r="C784" s="1" t="s">
        <v>5</v>
      </c>
      <c r="D784" s="1">
        <v>0</v>
      </c>
      <c r="E784" s="1"/>
      <c r="F784" s="1">
        <v>0</v>
      </c>
      <c r="G784" s="1">
        <v>0</v>
      </c>
      <c r="H784" s="1">
        <v>15</v>
      </c>
      <c r="I784" s="1">
        <f t="shared" si="24"/>
        <v>15</v>
      </c>
      <c r="J784" s="1">
        <f t="shared" si="25"/>
        <v>0.2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75</v>
      </c>
      <c r="Q784" s="1">
        <v>40.67777203</v>
      </c>
      <c r="R784" s="1">
        <v>-73.964830789999993</v>
      </c>
    </row>
    <row r="785" spans="1:18" ht="12.7" hidden="1" x14ac:dyDescent="0.4">
      <c r="A785" s="1" t="s">
        <v>8</v>
      </c>
      <c r="B785" s="1" t="s">
        <v>12</v>
      </c>
      <c r="C785" s="1" t="s">
        <v>5</v>
      </c>
      <c r="D785" s="1">
        <v>0</v>
      </c>
      <c r="E785" s="1"/>
      <c r="F785" s="1">
        <v>0</v>
      </c>
      <c r="G785" s="1">
        <v>0</v>
      </c>
      <c r="H785" s="1">
        <v>12</v>
      </c>
      <c r="I785" s="1">
        <f t="shared" si="24"/>
        <v>12</v>
      </c>
      <c r="J785" s="1">
        <f t="shared" si="25"/>
        <v>0.16</v>
      </c>
      <c r="K785" s="1">
        <v>0</v>
      </c>
      <c r="L785" s="1">
        <v>0</v>
      </c>
      <c r="M785" s="1">
        <v>0</v>
      </c>
      <c r="N785" s="1">
        <v>12</v>
      </c>
      <c r="O785" s="1">
        <v>0</v>
      </c>
      <c r="P785" s="1">
        <v>75</v>
      </c>
      <c r="Q785" s="1">
        <v>40.805458549999997</v>
      </c>
      <c r="R785" s="1">
        <v>-73.939969410000003</v>
      </c>
    </row>
    <row r="786" spans="1:18" ht="12.7" hidden="1" x14ac:dyDescent="0.4">
      <c r="A786" s="1" t="s">
        <v>8</v>
      </c>
      <c r="B786" s="1" t="s">
        <v>12</v>
      </c>
      <c r="C786" s="1" t="s">
        <v>5</v>
      </c>
      <c r="D786" s="1">
        <v>0</v>
      </c>
      <c r="E786" s="1"/>
      <c r="F786" s="1">
        <v>15</v>
      </c>
      <c r="G786" s="1">
        <v>8</v>
      </c>
      <c r="H786" s="1">
        <v>45</v>
      </c>
      <c r="I786" s="1">
        <f t="shared" si="24"/>
        <v>68</v>
      </c>
      <c r="J786" s="1">
        <f t="shared" si="25"/>
        <v>0.90666666666666662</v>
      </c>
      <c r="K786" s="1">
        <v>6</v>
      </c>
      <c r="L786" s="1">
        <v>0</v>
      </c>
      <c r="M786" s="1">
        <v>1</v>
      </c>
      <c r="N786" s="1">
        <v>75</v>
      </c>
      <c r="O786" s="1">
        <v>0</v>
      </c>
      <c r="P786" s="1">
        <v>75</v>
      </c>
      <c r="Q786" s="1">
        <v>40.812462160000003</v>
      </c>
      <c r="R786" s="1">
        <v>-73.949507440000005</v>
      </c>
    </row>
    <row r="787" spans="1:18" ht="12.7" hidden="1" x14ac:dyDescent="0.4">
      <c r="A787" s="1" t="s">
        <v>8</v>
      </c>
      <c r="B787" s="1" t="s">
        <v>12</v>
      </c>
      <c r="C787" s="1" t="s">
        <v>5</v>
      </c>
      <c r="D787" s="1">
        <v>0</v>
      </c>
      <c r="E787" s="1"/>
      <c r="F787" s="1">
        <v>0</v>
      </c>
      <c r="G787" s="1">
        <v>0</v>
      </c>
      <c r="H787" s="1">
        <v>3</v>
      </c>
      <c r="I787" s="1">
        <f t="shared" si="24"/>
        <v>3</v>
      </c>
      <c r="J787" s="1">
        <f t="shared" si="25"/>
        <v>0.04</v>
      </c>
      <c r="K787" s="1">
        <v>0</v>
      </c>
      <c r="L787" s="1">
        <v>0</v>
      </c>
      <c r="M787" s="1">
        <v>0</v>
      </c>
      <c r="N787" s="1">
        <v>3</v>
      </c>
      <c r="O787" s="1">
        <v>0</v>
      </c>
      <c r="P787" s="1">
        <v>75</v>
      </c>
      <c r="Q787" s="1">
        <v>40.757966639999999</v>
      </c>
      <c r="R787" s="1">
        <v>-73.968105660000006</v>
      </c>
    </row>
    <row r="788" spans="1:18" ht="12.7" hidden="1" x14ac:dyDescent="0.4">
      <c r="A788" s="1" t="s">
        <v>7</v>
      </c>
      <c r="B788" s="1" t="s">
        <v>12</v>
      </c>
      <c r="C788" s="1" t="s">
        <v>5</v>
      </c>
      <c r="D788" s="1">
        <v>0</v>
      </c>
      <c r="E788" s="1"/>
      <c r="F788" s="1">
        <v>0</v>
      </c>
      <c r="G788" s="1">
        <v>0</v>
      </c>
      <c r="H788" s="1">
        <v>68</v>
      </c>
      <c r="I788" s="1">
        <f t="shared" si="24"/>
        <v>68</v>
      </c>
      <c r="J788" s="1">
        <f t="shared" si="25"/>
        <v>0.87179487179487181</v>
      </c>
      <c r="K788" s="1">
        <v>0</v>
      </c>
      <c r="L788" s="1">
        <v>9</v>
      </c>
      <c r="M788" s="1">
        <v>0</v>
      </c>
      <c r="N788" s="1">
        <v>77</v>
      </c>
      <c r="O788" s="1">
        <v>0</v>
      </c>
      <c r="P788" s="1">
        <v>78</v>
      </c>
      <c r="Q788" s="1">
        <v>40.680732929999998</v>
      </c>
      <c r="R788" s="1">
        <v>-73.962565029999993</v>
      </c>
    </row>
    <row r="789" spans="1:18" ht="12.7" x14ac:dyDescent="0.4">
      <c r="A789" s="1" t="s">
        <v>9</v>
      </c>
      <c r="B789" s="1" t="s">
        <v>12</v>
      </c>
      <c r="C789" s="1" t="s">
        <v>6</v>
      </c>
      <c r="D789" s="2">
        <v>42318</v>
      </c>
      <c r="E789" s="9">
        <v>2015.11</v>
      </c>
      <c r="F789" s="1">
        <v>0</v>
      </c>
      <c r="G789" s="1">
        <v>0</v>
      </c>
      <c r="H789" s="1">
        <v>1</v>
      </c>
      <c r="I789" s="1">
        <f t="shared" si="24"/>
        <v>1</v>
      </c>
      <c r="J789" s="1">
        <f t="shared" si="25"/>
        <v>1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  <c r="P789" s="1">
        <v>1</v>
      </c>
      <c r="Q789" s="1">
        <v>40.672563250000003</v>
      </c>
      <c r="R789" s="1">
        <v>-73.917922070000003</v>
      </c>
    </row>
    <row r="790" spans="1:18" ht="12.7" x14ac:dyDescent="0.4">
      <c r="A790" s="1" t="s">
        <v>9</v>
      </c>
      <c r="B790" s="1" t="s">
        <v>12</v>
      </c>
      <c r="C790" s="1" t="s">
        <v>6</v>
      </c>
      <c r="D790" s="2">
        <v>42320</v>
      </c>
      <c r="E790" s="9">
        <v>2015.11</v>
      </c>
      <c r="F790" s="1">
        <v>0</v>
      </c>
      <c r="G790" s="1">
        <v>0</v>
      </c>
      <c r="H790" s="1">
        <v>1</v>
      </c>
      <c r="I790" s="1">
        <f t="shared" si="24"/>
        <v>1</v>
      </c>
      <c r="J790" s="1">
        <f t="shared" si="25"/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1</v>
      </c>
      <c r="Q790" s="1">
        <v>40.683362049999999</v>
      </c>
      <c r="R790" s="1">
        <v>-73.911656750000006</v>
      </c>
    </row>
    <row r="791" spans="1:18" ht="12.7" x14ac:dyDescent="0.4">
      <c r="A791" s="1" t="s">
        <v>8</v>
      </c>
      <c r="B791" s="1" t="s">
        <v>13</v>
      </c>
      <c r="C791" s="1" t="s">
        <v>6</v>
      </c>
      <c r="D791" s="2">
        <v>42320</v>
      </c>
      <c r="E791" s="9">
        <v>2015.11</v>
      </c>
      <c r="F791" s="1">
        <v>0</v>
      </c>
      <c r="G791" s="1">
        <v>0</v>
      </c>
      <c r="H791" s="1">
        <v>92</v>
      </c>
      <c r="I791" s="1">
        <f t="shared" si="24"/>
        <v>92</v>
      </c>
      <c r="J791" s="1">
        <f t="shared" si="25"/>
        <v>1</v>
      </c>
      <c r="K791" s="1">
        <v>0</v>
      </c>
      <c r="L791" s="1">
        <v>0</v>
      </c>
      <c r="M791" s="1">
        <v>0</v>
      </c>
      <c r="N791" s="1">
        <v>92</v>
      </c>
      <c r="O791" s="1">
        <v>0</v>
      </c>
      <c r="P791" s="1">
        <v>92</v>
      </c>
      <c r="Q791" s="1">
        <v>40.82561166</v>
      </c>
      <c r="R791" s="1">
        <v>-73.948478519999995</v>
      </c>
    </row>
    <row r="792" spans="1:18" ht="12.7" hidden="1" x14ac:dyDescent="0.4">
      <c r="A792" s="1" t="s">
        <v>4</v>
      </c>
      <c r="B792" s="1" t="s">
        <v>12</v>
      </c>
      <c r="C792" s="1" t="s">
        <v>5</v>
      </c>
      <c r="D792" s="1">
        <v>0</v>
      </c>
      <c r="E792" s="1"/>
      <c r="F792" s="1">
        <v>8</v>
      </c>
      <c r="G792" s="1">
        <v>32</v>
      </c>
      <c r="H792" s="1">
        <v>40</v>
      </c>
      <c r="I792" s="1">
        <f t="shared" si="24"/>
        <v>80</v>
      </c>
      <c r="J792" s="1">
        <f t="shared" si="25"/>
        <v>1</v>
      </c>
      <c r="K792" s="1">
        <v>0</v>
      </c>
      <c r="L792" s="1">
        <v>0</v>
      </c>
      <c r="M792" s="1">
        <v>0</v>
      </c>
      <c r="N792" s="1">
        <v>80</v>
      </c>
      <c r="O792" s="1">
        <v>0</v>
      </c>
      <c r="P792" s="1">
        <v>80</v>
      </c>
      <c r="Q792" s="1">
        <v>40.821802150000003</v>
      </c>
      <c r="R792" s="1">
        <v>-73.892858500000003</v>
      </c>
    </row>
    <row r="793" spans="1:18" ht="12.7" x14ac:dyDescent="0.4">
      <c r="A793" s="1" t="s">
        <v>4</v>
      </c>
      <c r="B793" s="1" t="s">
        <v>12</v>
      </c>
      <c r="C793" s="1" t="s">
        <v>6</v>
      </c>
      <c r="D793" s="2">
        <v>42324</v>
      </c>
      <c r="E793" s="9">
        <v>2015.11</v>
      </c>
      <c r="F793" s="1">
        <v>0</v>
      </c>
      <c r="G793" s="1">
        <v>0</v>
      </c>
      <c r="H793" s="1">
        <v>1</v>
      </c>
      <c r="I793" s="1">
        <f t="shared" si="24"/>
        <v>1</v>
      </c>
      <c r="J793" s="1">
        <f t="shared" si="25"/>
        <v>1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1</v>
      </c>
      <c r="Q793" s="1">
        <v>40.8388779</v>
      </c>
      <c r="R793" s="1">
        <v>-73.885209099999997</v>
      </c>
    </row>
    <row r="794" spans="1:18" ht="12.7" x14ac:dyDescent="0.4">
      <c r="A794" s="1" t="s">
        <v>7</v>
      </c>
      <c r="B794" s="1" t="s">
        <v>12</v>
      </c>
      <c r="C794" s="1" t="s">
        <v>6</v>
      </c>
      <c r="D794" s="2">
        <v>42324</v>
      </c>
      <c r="E794" s="9">
        <v>2015.11</v>
      </c>
      <c r="F794" s="1">
        <v>0</v>
      </c>
      <c r="G794" s="1">
        <v>0</v>
      </c>
      <c r="H794" s="1">
        <v>1</v>
      </c>
      <c r="I794" s="1">
        <f t="shared" si="24"/>
        <v>1</v>
      </c>
      <c r="J794" s="1">
        <f t="shared" si="25"/>
        <v>1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1</v>
      </c>
      <c r="Q794" s="1">
        <v>40.674494670000001</v>
      </c>
      <c r="R794" s="1">
        <v>-73.916657909999998</v>
      </c>
    </row>
    <row r="795" spans="1:18" ht="12.7" hidden="1" x14ac:dyDescent="0.4">
      <c r="A795" s="1" t="s">
        <v>7</v>
      </c>
      <c r="B795" s="1" t="s">
        <v>12</v>
      </c>
      <c r="C795" s="1" t="s">
        <v>5</v>
      </c>
      <c r="D795" s="1">
        <v>0</v>
      </c>
      <c r="E795" s="1"/>
      <c r="F795" s="1">
        <v>0</v>
      </c>
      <c r="G795" s="1">
        <v>0</v>
      </c>
      <c r="H795" s="1">
        <v>16</v>
      </c>
      <c r="I795" s="1">
        <f t="shared" si="24"/>
        <v>16</v>
      </c>
      <c r="J795" s="1">
        <f t="shared" si="25"/>
        <v>0.2</v>
      </c>
      <c r="K795" s="1">
        <v>0</v>
      </c>
      <c r="L795" s="1">
        <v>0</v>
      </c>
      <c r="M795" s="1">
        <v>0</v>
      </c>
      <c r="N795" s="1">
        <v>16</v>
      </c>
      <c r="O795" s="1">
        <v>0</v>
      </c>
      <c r="P795" s="1">
        <v>80</v>
      </c>
      <c r="Q795" s="1">
        <v>40.714614840000003</v>
      </c>
      <c r="R795" s="1">
        <v>-73.943582719999995</v>
      </c>
    </row>
    <row r="796" spans="1:18" ht="12.7" hidden="1" x14ac:dyDescent="0.4">
      <c r="A796" s="1" t="s">
        <v>10</v>
      </c>
      <c r="B796" s="1" t="s">
        <v>12</v>
      </c>
      <c r="C796" s="1" t="s">
        <v>5</v>
      </c>
      <c r="D796" s="1">
        <v>0</v>
      </c>
      <c r="E796" s="1"/>
      <c r="F796" s="1">
        <v>80</v>
      </c>
      <c r="G796" s="1">
        <v>0</v>
      </c>
      <c r="H796" s="1">
        <v>0</v>
      </c>
      <c r="I796" s="1">
        <f t="shared" si="24"/>
        <v>80</v>
      </c>
      <c r="J796" s="1">
        <f t="shared" si="25"/>
        <v>1</v>
      </c>
      <c r="K796" s="1">
        <v>0</v>
      </c>
      <c r="L796" s="1">
        <v>0</v>
      </c>
      <c r="M796" s="1">
        <v>0</v>
      </c>
      <c r="N796" s="1">
        <v>80</v>
      </c>
      <c r="O796" s="1">
        <v>0</v>
      </c>
      <c r="P796" s="1">
        <v>80</v>
      </c>
      <c r="Q796" s="1">
        <v>40.595752210000001</v>
      </c>
      <c r="R796" s="1">
        <v>-74.130504619999996</v>
      </c>
    </row>
    <row r="797" spans="1:18" ht="12.7" hidden="1" x14ac:dyDescent="0.4">
      <c r="A797" s="1" t="s">
        <v>4</v>
      </c>
      <c r="B797" s="1" t="s">
        <v>12</v>
      </c>
      <c r="C797" s="1" t="s">
        <v>5</v>
      </c>
      <c r="D797" s="1">
        <v>0</v>
      </c>
      <c r="E797" s="1"/>
      <c r="F797" s="1">
        <v>80</v>
      </c>
      <c r="G797" s="1">
        <v>0</v>
      </c>
      <c r="H797" s="1">
        <v>0</v>
      </c>
      <c r="I797" s="1">
        <f t="shared" si="24"/>
        <v>80</v>
      </c>
      <c r="J797" s="1">
        <f t="shared" si="25"/>
        <v>0.98765432098765427</v>
      </c>
      <c r="K797" s="1">
        <v>0</v>
      </c>
      <c r="L797" s="1">
        <v>0</v>
      </c>
      <c r="M797" s="1">
        <v>1</v>
      </c>
      <c r="N797" s="1">
        <v>81</v>
      </c>
      <c r="O797" s="1">
        <v>0</v>
      </c>
      <c r="P797" s="1">
        <v>81</v>
      </c>
      <c r="Q797" s="1">
        <v>40.836722960000003</v>
      </c>
      <c r="R797" s="1">
        <v>-73.882148259999994</v>
      </c>
    </row>
    <row r="798" spans="1:18" ht="12.7" hidden="1" x14ac:dyDescent="0.4">
      <c r="A798" s="1" t="s">
        <v>7</v>
      </c>
      <c r="B798" s="1" t="s">
        <v>12</v>
      </c>
      <c r="C798" s="1" t="s">
        <v>5</v>
      </c>
      <c r="D798" s="1">
        <v>0</v>
      </c>
      <c r="E798" s="1"/>
      <c r="F798" s="1">
        <v>0</v>
      </c>
      <c r="G798" s="1">
        <v>0</v>
      </c>
      <c r="H798" s="1">
        <v>17</v>
      </c>
      <c r="I798" s="1">
        <f t="shared" si="24"/>
        <v>17</v>
      </c>
      <c r="J798" s="1">
        <f t="shared" si="25"/>
        <v>0.20987654320987653</v>
      </c>
      <c r="K798" s="1">
        <v>0</v>
      </c>
      <c r="L798" s="1">
        <v>0</v>
      </c>
      <c r="M798" s="1">
        <v>0</v>
      </c>
      <c r="N798" s="1">
        <v>17</v>
      </c>
      <c r="O798" s="1">
        <v>0</v>
      </c>
      <c r="P798" s="1">
        <v>81</v>
      </c>
      <c r="Q798" s="1">
        <v>40.686438989999999</v>
      </c>
      <c r="R798" s="1">
        <v>-73.961573860000001</v>
      </c>
    </row>
    <row r="799" spans="1:18" ht="12.7" hidden="1" x14ac:dyDescent="0.4">
      <c r="A799" s="1" t="s">
        <v>10</v>
      </c>
      <c r="B799" s="1" t="s">
        <v>12</v>
      </c>
      <c r="C799" s="1" t="s">
        <v>5</v>
      </c>
      <c r="D799" s="1">
        <v>0</v>
      </c>
      <c r="E799" s="1"/>
      <c r="F799" s="1">
        <v>80</v>
      </c>
      <c r="G799" s="1">
        <v>0</v>
      </c>
      <c r="H799" s="1">
        <v>0</v>
      </c>
      <c r="I799" s="1">
        <f t="shared" si="24"/>
        <v>80</v>
      </c>
      <c r="J799" s="1">
        <f t="shared" si="25"/>
        <v>0.98765432098765427</v>
      </c>
      <c r="K799" s="1">
        <v>0</v>
      </c>
      <c r="L799" s="1">
        <v>0</v>
      </c>
      <c r="M799" s="1">
        <v>1</v>
      </c>
      <c r="N799" s="1">
        <v>81</v>
      </c>
      <c r="O799" s="1">
        <v>0</v>
      </c>
      <c r="P799" s="1">
        <v>81</v>
      </c>
      <c r="Q799" s="1">
        <v>40.595625699999999</v>
      </c>
      <c r="R799" s="1">
        <v>-74.130724020000002</v>
      </c>
    </row>
    <row r="800" spans="1:18" ht="12.7" hidden="1" x14ac:dyDescent="0.4">
      <c r="A800" s="1" t="s">
        <v>4</v>
      </c>
      <c r="B800" s="1" t="s">
        <v>12</v>
      </c>
      <c r="C800" s="1" t="s">
        <v>5</v>
      </c>
      <c r="D800" s="1">
        <v>0</v>
      </c>
      <c r="E800" s="1"/>
      <c r="F800" s="1">
        <v>12</v>
      </c>
      <c r="G800" s="1">
        <v>8</v>
      </c>
      <c r="H800" s="1">
        <v>62</v>
      </c>
      <c r="I800" s="1">
        <f t="shared" si="24"/>
        <v>82</v>
      </c>
      <c r="J800" s="1">
        <f t="shared" si="25"/>
        <v>1</v>
      </c>
      <c r="K800" s="1">
        <v>0</v>
      </c>
      <c r="L800" s="1">
        <v>0</v>
      </c>
      <c r="M800" s="1">
        <v>0</v>
      </c>
      <c r="N800" s="1">
        <v>82</v>
      </c>
      <c r="O800" s="1">
        <v>0</v>
      </c>
      <c r="P800" s="1">
        <v>82</v>
      </c>
      <c r="Q800" s="1">
        <v>40.833704660000002</v>
      </c>
      <c r="R800" s="1">
        <v>-73.856301180000003</v>
      </c>
    </row>
    <row r="801" spans="1:18" ht="12.7" hidden="1" x14ac:dyDescent="0.4">
      <c r="A801" s="1" t="s">
        <v>4</v>
      </c>
      <c r="B801" s="1" t="s">
        <v>12</v>
      </c>
      <c r="C801" s="1" t="s">
        <v>5</v>
      </c>
      <c r="D801" s="1">
        <v>0</v>
      </c>
      <c r="E801" s="1"/>
      <c r="F801" s="1">
        <v>0</v>
      </c>
      <c r="G801" s="1">
        <v>35</v>
      </c>
      <c r="H801" s="1">
        <v>46</v>
      </c>
      <c r="I801" s="1">
        <f t="shared" si="24"/>
        <v>81</v>
      </c>
      <c r="J801" s="1">
        <f t="shared" si="25"/>
        <v>0.98780487804878048</v>
      </c>
      <c r="K801" s="1">
        <v>0</v>
      </c>
      <c r="L801" s="1">
        <v>0</v>
      </c>
      <c r="M801" s="1">
        <v>0</v>
      </c>
      <c r="N801" s="1">
        <v>81</v>
      </c>
      <c r="O801" s="1">
        <v>0</v>
      </c>
      <c r="P801" s="1">
        <v>82</v>
      </c>
      <c r="Q801" s="1">
        <v>40.870971580000003</v>
      </c>
      <c r="R801" s="1">
        <v>-73.877076160000001</v>
      </c>
    </row>
    <row r="802" spans="1:18" ht="12.7" hidden="1" x14ac:dyDescent="0.4">
      <c r="A802" s="1" t="s">
        <v>4</v>
      </c>
      <c r="B802" s="1" t="s">
        <v>12</v>
      </c>
      <c r="C802" s="1" t="s">
        <v>5</v>
      </c>
      <c r="D802" s="1">
        <v>0</v>
      </c>
      <c r="E802" s="1"/>
      <c r="F802" s="1">
        <v>83</v>
      </c>
      <c r="G802" s="1">
        <v>0</v>
      </c>
      <c r="H802" s="1">
        <v>0</v>
      </c>
      <c r="I802" s="1">
        <f t="shared" si="24"/>
        <v>83</v>
      </c>
      <c r="J802" s="1">
        <f t="shared" si="25"/>
        <v>0.98809523809523814</v>
      </c>
      <c r="K802" s="1">
        <v>0</v>
      </c>
      <c r="L802" s="1">
        <v>0</v>
      </c>
      <c r="M802" s="1">
        <v>1</v>
      </c>
      <c r="N802" s="1">
        <v>84</v>
      </c>
      <c r="O802" s="1">
        <v>0</v>
      </c>
      <c r="P802" s="1">
        <v>84</v>
      </c>
      <c r="Q802" s="1">
        <v>40.840775270000002</v>
      </c>
      <c r="R802" s="1">
        <v>-73.891685890000005</v>
      </c>
    </row>
    <row r="803" spans="1:18" ht="12.7" x14ac:dyDescent="0.4">
      <c r="A803" s="1" t="s">
        <v>8</v>
      </c>
      <c r="B803" s="1" t="s">
        <v>12</v>
      </c>
      <c r="C803" s="1" t="s">
        <v>6</v>
      </c>
      <c r="D803" s="2">
        <v>42332</v>
      </c>
      <c r="E803" s="9">
        <v>2015.11</v>
      </c>
      <c r="F803" s="1">
        <v>0</v>
      </c>
      <c r="G803" s="1">
        <v>0</v>
      </c>
      <c r="H803" s="1">
        <v>1</v>
      </c>
      <c r="I803" s="1">
        <f t="shared" si="24"/>
        <v>1</v>
      </c>
      <c r="J803" s="1">
        <f t="shared" si="25"/>
        <v>1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1</v>
      </c>
      <c r="Q803" s="1">
        <v>40.664944419999998</v>
      </c>
      <c r="R803" s="1">
        <v>-73.895110979999998</v>
      </c>
    </row>
    <row r="804" spans="1:18" ht="12.7" hidden="1" x14ac:dyDescent="0.4">
      <c r="A804" s="1" t="s">
        <v>9</v>
      </c>
      <c r="B804" s="1" t="s">
        <v>12</v>
      </c>
      <c r="C804" s="1" t="s">
        <v>5</v>
      </c>
      <c r="D804" s="1">
        <v>0</v>
      </c>
      <c r="E804" s="1"/>
      <c r="F804" s="1">
        <v>9</v>
      </c>
      <c r="G804" s="1">
        <v>26</v>
      </c>
      <c r="H804" s="1">
        <v>49</v>
      </c>
      <c r="I804" s="1">
        <f t="shared" si="24"/>
        <v>84</v>
      </c>
      <c r="J804" s="1">
        <f t="shared" si="25"/>
        <v>0.9882352941176471</v>
      </c>
      <c r="K804" s="1">
        <v>0</v>
      </c>
      <c r="L804" s="1">
        <v>0</v>
      </c>
      <c r="M804" s="1">
        <v>1</v>
      </c>
      <c r="N804" s="1">
        <v>85</v>
      </c>
      <c r="O804" s="1">
        <v>0</v>
      </c>
      <c r="P804" s="1">
        <v>85</v>
      </c>
      <c r="Q804" s="1">
        <v>40.68125319</v>
      </c>
      <c r="R804" s="1">
        <v>-73.772867959999999</v>
      </c>
    </row>
    <row r="805" spans="1:18" ht="12.7" x14ac:dyDescent="0.4">
      <c r="A805" s="1" t="s">
        <v>7</v>
      </c>
      <c r="B805" s="1" t="s">
        <v>12</v>
      </c>
      <c r="C805" s="1" t="s">
        <v>6</v>
      </c>
      <c r="D805" s="2">
        <v>42333</v>
      </c>
      <c r="E805" s="9">
        <v>2015.11</v>
      </c>
      <c r="F805" s="1">
        <v>0</v>
      </c>
      <c r="G805" s="1">
        <v>0</v>
      </c>
      <c r="H805" s="1">
        <v>1</v>
      </c>
      <c r="I805" s="1">
        <f t="shared" si="24"/>
        <v>1</v>
      </c>
      <c r="J805" s="1">
        <f t="shared" si="25"/>
        <v>1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1</v>
      </c>
      <c r="Q805" s="1">
        <v>40.826032050000002</v>
      </c>
      <c r="R805" s="1">
        <v>-73.91644282</v>
      </c>
    </row>
    <row r="806" spans="1:18" ht="12.7" x14ac:dyDescent="0.4">
      <c r="A806" s="1" t="s">
        <v>10</v>
      </c>
      <c r="B806" s="1" t="s">
        <v>13</v>
      </c>
      <c r="C806" s="1" t="s">
        <v>6</v>
      </c>
      <c r="D806" s="2">
        <v>42338</v>
      </c>
      <c r="E806" s="9">
        <v>2015.11</v>
      </c>
      <c r="F806" s="1">
        <v>0</v>
      </c>
      <c r="G806" s="1">
        <v>0</v>
      </c>
      <c r="H806" s="1">
        <v>1</v>
      </c>
      <c r="I806" s="1">
        <f t="shared" si="24"/>
        <v>1</v>
      </c>
      <c r="J806" s="1">
        <f t="shared" si="25"/>
        <v>1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1</v>
      </c>
      <c r="Q806" s="1">
        <v>40.904171079999998</v>
      </c>
      <c r="R806" s="1">
        <v>-73.896408359999995</v>
      </c>
    </row>
    <row r="807" spans="1:18" ht="12.7" hidden="1" x14ac:dyDescent="0.4">
      <c r="A807" s="1" t="s">
        <v>7</v>
      </c>
      <c r="B807" s="1" t="s">
        <v>12</v>
      </c>
      <c r="C807" s="1" t="s">
        <v>5</v>
      </c>
      <c r="D807" s="1">
        <v>0</v>
      </c>
      <c r="E807" s="1"/>
      <c r="F807" s="1">
        <v>0</v>
      </c>
      <c r="G807" s="1">
        <v>0</v>
      </c>
      <c r="H807" s="1">
        <v>18</v>
      </c>
      <c r="I807" s="1">
        <f t="shared" si="24"/>
        <v>18</v>
      </c>
      <c r="J807" s="1">
        <f t="shared" si="25"/>
        <v>0.20930232558139536</v>
      </c>
      <c r="K807" s="1">
        <v>0</v>
      </c>
      <c r="L807" s="1">
        <v>0</v>
      </c>
      <c r="M807" s="1">
        <v>0</v>
      </c>
      <c r="N807" s="1">
        <v>18</v>
      </c>
      <c r="O807" s="1">
        <v>0</v>
      </c>
      <c r="P807" s="1">
        <v>86</v>
      </c>
      <c r="Q807" s="1">
        <v>40.694769970000003</v>
      </c>
      <c r="R807" s="1">
        <v>-73.991482230000003</v>
      </c>
    </row>
    <row r="808" spans="1:18" ht="12.7" hidden="1" x14ac:dyDescent="0.4">
      <c r="A808" s="1" t="s">
        <v>4</v>
      </c>
      <c r="B808" s="1" t="s">
        <v>12</v>
      </c>
      <c r="C808" s="1" t="s">
        <v>5</v>
      </c>
      <c r="D808" s="1">
        <v>0</v>
      </c>
      <c r="E808" s="1"/>
      <c r="F808" s="1">
        <v>0</v>
      </c>
      <c r="G808" s="1">
        <v>0</v>
      </c>
      <c r="H808" s="1">
        <v>18</v>
      </c>
      <c r="I808" s="1">
        <f t="shared" si="24"/>
        <v>18</v>
      </c>
      <c r="J808" s="1">
        <f t="shared" si="25"/>
        <v>0.20454545454545456</v>
      </c>
      <c r="K808" s="1">
        <v>0</v>
      </c>
      <c r="L808" s="1">
        <v>0</v>
      </c>
      <c r="M808" s="1">
        <v>0</v>
      </c>
      <c r="N808" s="1">
        <v>18</v>
      </c>
      <c r="O808" s="1">
        <v>0</v>
      </c>
      <c r="P808" s="1">
        <v>88</v>
      </c>
      <c r="Q808" s="1">
        <v>40.86795532</v>
      </c>
      <c r="R808" s="1">
        <v>-73.882501469999994</v>
      </c>
    </row>
    <row r="809" spans="1:18" ht="12.7" hidden="1" x14ac:dyDescent="0.4">
      <c r="A809" s="1" t="s">
        <v>8</v>
      </c>
      <c r="B809" s="1" t="s">
        <v>12</v>
      </c>
      <c r="C809" s="1" t="s">
        <v>5</v>
      </c>
      <c r="D809" s="1">
        <v>0</v>
      </c>
      <c r="E809" s="1"/>
      <c r="F809" s="1">
        <v>0</v>
      </c>
      <c r="G809" s="1">
        <v>9</v>
      </c>
      <c r="H809" s="1">
        <v>9</v>
      </c>
      <c r="I809" s="1">
        <f t="shared" si="24"/>
        <v>18</v>
      </c>
      <c r="J809" s="1">
        <f t="shared" si="25"/>
        <v>0.20454545454545456</v>
      </c>
      <c r="K809" s="1">
        <v>0</v>
      </c>
      <c r="L809" s="1">
        <v>0</v>
      </c>
      <c r="M809" s="1">
        <v>0</v>
      </c>
      <c r="N809" s="1">
        <v>18</v>
      </c>
      <c r="O809" s="1">
        <v>0</v>
      </c>
      <c r="P809" s="1">
        <v>88</v>
      </c>
      <c r="Q809" s="1">
        <v>40.721860139999997</v>
      </c>
      <c r="R809" s="1">
        <v>-73.985125719999999</v>
      </c>
    </row>
    <row r="810" spans="1:18" ht="12.7" hidden="1" x14ac:dyDescent="0.4">
      <c r="A810" s="1" t="s">
        <v>4</v>
      </c>
      <c r="B810" s="1" t="s">
        <v>12</v>
      </c>
      <c r="C810" s="1" t="s">
        <v>5</v>
      </c>
      <c r="D810" s="1">
        <v>0</v>
      </c>
      <c r="E810" s="1"/>
      <c r="F810" s="1">
        <v>88</v>
      </c>
      <c r="G810" s="1">
        <v>0</v>
      </c>
      <c r="H810" s="1">
        <v>0</v>
      </c>
      <c r="I810" s="1">
        <f t="shared" si="24"/>
        <v>88</v>
      </c>
      <c r="J810" s="1">
        <f t="shared" si="25"/>
        <v>0.9887640449438202</v>
      </c>
      <c r="K810" s="1">
        <v>0</v>
      </c>
      <c r="L810" s="1">
        <v>0</v>
      </c>
      <c r="M810" s="1">
        <v>1</v>
      </c>
      <c r="N810" s="1">
        <v>89</v>
      </c>
      <c r="O810" s="1">
        <v>0</v>
      </c>
      <c r="P810" s="1">
        <v>89</v>
      </c>
      <c r="Q810" s="1">
        <v>40.819641570000002</v>
      </c>
      <c r="R810" s="1">
        <v>-73.895315159999996</v>
      </c>
    </row>
    <row r="811" spans="1:18" ht="12.7" hidden="1" x14ac:dyDescent="0.4">
      <c r="A811" s="1" t="s">
        <v>7</v>
      </c>
      <c r="B811" s="1" t="s">
        <v>12</v>
      </c>
      <c r="C811" s="1" t="s">
        <v>5</v>
      </c>
      <c r="D811" s="1">
        <v>0</v>
      </c>
      <c r="E811" s="1"/>
      <c r="F811" s="1">
        <v>54</v>
      </c>
      <c r="G811" s="1">
        <v>8</v>
      </c>
      <c r="H811" s="1">
        <v>27</v>
      </c>
      <c r="I811" s="1">
        <f t="shared" si="24"/>
        <v>89</v>
      </c>
      <c r="J811" s="1">
        <f t="shared" si="25"/>
        <v>1</v>
      </c>
      <c r="K811" s="1">
        <v>0</v>
      </c>
      <c r="L811" s="1">
        <v>0</v>
      </c>
      <c r="M811" s="1">
        <v>0</v>
      </c>
      <c r="N811" s="1">
        <v>89</v>
      </c>
      <c r="O811" s="1">
        <v>0</v>
      </c>
      <c r="P811" s="1">
        <v>89</v>
      </c>
      <c r="Q811" s="1">
        <v>40.698451110000001</v>
      </c>
      <c r="R811" s="1">
        <v>-73.94398588</v>
      </c>
    </row>
    <row r="812" spans="1:18" ht="12.7" hidden="1" x14ac:dyDescent="0.4">
      <c r="A812" s="1" t="s">
        <v>9</v>
      </c>
      <c r="B812" s="1" t="s">
        <v>12</v>
      </c>
      <c r="C812" s="1" t="s">
        <v>5</v>
      </c>
      <c r="D812" s="1">
        <v>0</v>
      </c>
      <c r="E812" s="1"/>
      <c r="F812" s="1">
        <v>0</v>
      </c>
      <c r="G812" s="1">
        <v>18</v>
      </c>
      <c r="H812" s="1">
        <v>70</v>
      </c>
      <c r="I812" s="1">
        <f t="shared" si="24"/>
        <v>88</v>
      </c>
      <c r="J812" s="1">
        <f t="shared" si="25"/>
        <v>0.9887640449438202</v>
      </c>
      <c r="K812" s="1">
        <v>0</v>
      </c>
      <c r="L812" s="1">
        <v>0</v>
      </c>
      <c r="M812" s="1">
        <v>1</v>
      </c>
      <c r="N812" s="1">
        <v>89</v>
      </c>
      <c r="O812" s="1">
        <v>0</v>
      </c>
      <c r="P812" s="1">
        <v>89</v>
      </c>
      <c r="Q812" s="1">
        <v>40.703983569999998</v>
      </c>
      <c r="R812" s="1">
        <v>-73.793741710000006</v>
      </c>
    </row>
    <row r="813" spans="1:18" ht="12.7" hidden="1" x14ac:dyDescent="0.4">
      <c r="A813" s="1" t="s">
        <v>4</v>
      </c>
      <c r="B813" s="1" t="s">
        <v>12</v>
      </c>
      <c r="C813" s="1" t="s">
        <v>5</v>
      </c>
      <c r="D813" s="1">
        <v>0</v>
      </c>
      <c r="E813" s="1"/>
      <c r="F813" s="1">
        <v>89</v>
      </c>
      <c r="G813" s="1">
        <v>0</v>
      </c>
      <c r="H813" s="1">
        <v>1</v>
      </c>
      <c r="I813" s="1">
        <f t="shared" si="24"/>
        <v>90</v>
      </c>
      <c r="J813" s="1">
        <f t="shared" si="25"/>
        <v>1</v>
      </c>
      <c r="K813" s="1">
        <v>0</v>
      </c>
      <c r="L813" s="1">
        <v>0</v>
      </c>
      <c r="M813" s="1">
        <v>0</v>
      </c>
      <c r="N813" s="1">
        <v>90</v>
      </c>
      <c r="O813" s="1">
        <v>0</v>
      </c>
      <c r="P813" s="1">
        <v>90</v>
      </c>
      <c r="Q813" s="1">
        <v>40.853951459999998</v>
      </c>
      <c r="R813" s="1">
        <v>-73.90602604</v>
      </c>
    </row>
    <row r="814" spans="1:18" ht="12.7" hidden="1" x14ac:dyDescent="0.4">
      <c r="A814" s="1" t="s">
        <v>7</v>
      </c>
      <c r="B814" s="1" t="s">
        <v>12</v>
      </c>
      <c r="C814" s="1" t="s">
        <v>5</v>
      </c>
      <c r="D814" s="1">
        <v>0</v>
      </c>
      <c r="E814" s="1"/>
      <c r="F814" s="1">
        <v>9</v>
      </c>
      <c r="G814" s="1">
        <v>20</v>
      </c>
      <c r="H814" s="1">
        <v>60</v>
      </c>
      <c r="I814" s="1">
        <f t="shared" si="24"/>
        <v>89</v>
      </c>
      <c r="J814" s="1">
        <f t="shared" si="25"/>
        <v>0.98888888888888893</v>
      </c>
      <c r="K814" s="1">
        <v>0</v>
      </c>
      <c r="L814" s="1">
        <v>0</v>
      </c>
      <c r="M814" s="1">
        <v>1</v>
      </c>
      <c r="N814" s="1">
        <v>90</v>
      </c>
      <c r="O814" s="1">
        <v>0</v>
      </c>
      <c r="P814" s="1">
        <v>90</v>
      </c>
      <c r="Q814" s="1">
        <v>40.663979249999997</v>
      </c>
      <c r="R814" s="1">
        <v>-73.899290120000003</v>
      </c>
    </row>
    <row r="815" spans="1:18" ht="12.7" x14ac:dyDescent="0.4">
      <c r="A815" s="1" t="s">
        <v>7</v>
      </c>
      <c r="B815" s="1" t="s">
        <v>13</v>
      </c>
      <c r="C815" s="1" t="s">
        <v>6</v>
      </c>
      <c r="D815" s="2">
        <v>42338</v>
      </c>
      <c r="E815" s="9">
        <v>2015.11</v>
      </c>
      <c r="F815" s="1">
        <v>0</v>
      </c>
      <c r="G815" s="1">
        <v>0</v>
      </c>
      <c r="H815" s="1">
        <v>2</v>
      </c>
      <c r="I815" s="1">
        <f t="shared" si="24"/>
        <v>2</v>
      </c>
      <c r="J815" s="1">
        <f t="shared" si="25"/>
        <v>1</v>
      </c>
      <c r="K815" s="1">
        <v>0</v>
      </c>
      <c r="L815" s="1">
        <v>0</v>
      </c>
      <c r="M815" s="1">
        <v>0</v>
      </c>
      <c r="N815" s="1">
        <v>0</v>
      </c>
      <c r="O815" s="1">
        <v>2</v>
      </c>
      <c r="P815" s="1">
        <v>2</v>
      </c>
      <c r="Q815" s="1">
        <v>40.664165580000002</v>
      </c>
      <c r="R815" s="1">
        <v>-73.895854740000004</v>
      </c>
    </row>
    <row r="816" spans="1:18" ht="12.7" hidden="1" x14ac:dyDescent="0.4">
      <c r="A816" s="1" t="s">
        <v>7</v>
      </c>
      <c r="B816" s="1" t="s">
        <v>12</v>
      </c>
      <c r="C816" s="1" t="s">
        <v>5</v>
      </c>
      <c r="D816" s="1">
        <v>0</v>
      </c>
      <c r="E816" s="1"/>
      <c r="F816" s="1">
        <v>8</v>
      </c>
      <c r="G816" s="1">
        <v>22</v>
      </c>
      <c r="H816" s="1">
        <v>60</v>
      </c>
      <c r="I816" s="1">
        <f t="shared" si="24"/>
        <v>90</v>
      </c>
      <c r="J816" s="1">
        <f t="shared" si="25"/>
        <v>1</v>
      </c>
      <c r="K816" s="1">
        <v>0</v>
      </c>
      <c r="L816" s="1">
        <v>0</v>
      </c>
      <c r="M816" s="1">
        <v>0</v>
      </c>
      <c r="N816" s="1">
        <v>90</v>
      </c>
      <c r="O816" s="1">
        <v>0</v>
      </c>
      <c r="P816" s="1">
        <v>90</v>
      </c>
      <c r="Q816" s="1">
        <v>40.664014620000003</v>
      </c>
      <c r="R816" s="1">
        <v>-73.898933220000004</v>
      </c>
    </row>
    <row r="817" spans="1:18" ht="12.7" x14ac:dyDescent="0.4">
      <c r="A817" s="1" t="s">
        <v>7</v>
      </c>
      <c r="B817" s="1" t="s">
        <v>13</v>
      </c>
      <c r="C817" s="1" t="s">
        <v>6</v>
      </c>
      <c r="D817" s="3">
        <v>42339</v>
      </c>
      <c r="E817" s="9">
        <v>2015.12</v>
      </c>
      <c r="F817" s="1">
        <v>0</v>
      </c>
      <c r="G817" s="1">
        <v>0</v>
      </c>
      <c r="H817" s="1">
        <v>0</v>
      </c>
      <c r="I817" s="1">
        <f t="shared" si="24"/>
        <v>0</v>
      </c>
      <c r="J817" s="1">
        <f t="shared" si="25"/>
        <v>0</v>
      </c>
      <c r="K817" s="1">
        <v>1</v>
      </c>
      <c r="L817" s="1">
        <v>0</v>
      </c>
      <c r="M817" s="1">
        <v>0</v>
      </c>
      <c r="N817" s="1">
        <v>0</v>
      </c>
      <c r="O817" s="1">
        <v>1</v>
      </c>
      <c r="P817" s="1">
        <v>1</v>
      </c>
      <c r="Q817" s="1">
        <v>40.675100270000002</v>
      </c>
      <c r="R817" s="1">
        <v>-73.93182745</v>
      </c>
    </row>
    <row r="818" spans="1:18" ht="12.7" hidden="1" x14ac:dyDescent="0.4">
      <c r="A818" s="1" t="s">
        <v>7</v>
      </c>
      <c r="B818" s="1" t="s">
        <v>12</v>
      </c>
      <c r="C818" s="1" t="s">
        <v>5</v>
      </c>
      <c r="D818" s="1">
        <v>0</v>
      </c>
      <c r="E818" s="1"/>
      <c r="F818" s="1">
        <v>0</v>
      </c>
      <c r="G818" s="1">
        <v>0</v>
      </c>
      <c r="H818" s="1">
        <v>12</v>
      </c>
      <c r="I818" s="1">
        <f t="shared" si="24"/>
        <v>12</v>
      </c>
      <c r="J818" s="1">
        <f t="shared" si="25"/>
        <v>0.13186813186813187</v>
      </c>
      <c r="K818" s="1">
        <v>0</v>
      </c>
      <c r="L818" s="1">
        <v>0</v>
      </c>
      <c r="M818" s="1">
        <v>0</v>
      </c>
      <c r="N818" s="1">
        <v>12</v>
      </c>
      <c r="O818" s="1">
        <v>0</v>
      </c>
      <c r="P818" s="1">
        <v>91</v>
      </c>
      <c r="Q818" s="1">
        <v>40.663924389999998</v>
      </c>
      <c r="R818" s="1">
        <v>-73.994409419999997</v>
      </c>
    </row>
    <row r="819" spans="1:18" ht="12.7" x14ac:dyDescent="0.4">
      <c r="A819" s="1" t="s">
        <v>9</v>
      </c>
      <c r="B819" s="1" t="s">
        <v>13</v>
      </c>
      <c r="C819" s="1" t="s">
        <v>6</v>
      </c>
      <c r="D819" s="3">
        <v>42341</v>
      </c>
      <c r="E819" s="9">
        <v>2015.12</v>
      </c>
      <c r="F819" s="1">
        <v>0</v>
      </c>
      <c r="G819" s="1">
        <v>0</v>
      </c>
      <c r="H819" s="1">
        <v>1</v>
      </c>
      <c r="I819" s="1">
        <f t="shared" si="24"/>
        <v>1</v>
      </c>
      <c r="J819" s="1">
        <f t="shared" si="25"/>
        <v>1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1</v>
      </c>
      <c r="Q819" s="1">
        <v>40.736104519999998</v>
      </c>
      <c r="R819" s="1">
        <v>-73.958849729999997</v>
      </c>
    </row>
    <row r="820" spans="1:18" ht="12.7" x14ac:dyDescent="0.4">
      <c r="A820" s="1" t="s">
        <v>10</v>
      </c>
      <c r="B820" s="1" t="s">
        <v>12</v>
      </c>
      <c r="C820" s="1" t="s">
        <v>6</v>
      </c>
      <c r="D820" s="3">
        <v>42342</v>
      </c>
      <c r="E820" s="9">
        <v>2015.12</v>
      </c>
      <c r="F820" s="1">
        <v>0</v>
      </c>
      <c r="G820" s="1">
        <v>0</v>
      </c>
      <c r="H820" s="1">
        <v>1</v>
      </c>
      <c r="I820" s="1">
        <f t="shared" si="24"/>
        <v>1</v>
      </c>
      <c r="J820" s="1">
        <f t="shared" si="25"/>
        <v>1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>
        <v>1</v>
      </c>
      <c r="Q820" s="1">
        <v>40.69346135</v>
      </c>
      <c r="R820" s="1">
        <v>-73.965493240000001</v>
      </c>
    </row>
    <row r="821" spans="1:18" ht="12.7" hidden="1" x14ac:dyDescent="0.4">
      <c r="A821" s="1" t="s">
        <v>7</v>
      </c>
      <c r="B821" s="1" t="s">
        <v>12</v>
      </c>
      <c r="C821" s="1" t="s">
        <v>5</v>
      </c>
      <c r="D821" s="1">
        <v>0</v>
      </c>
      <c r="E821" s="1"/>
      <c r="F821" s="1">
        <v>0</v>
      </c>
      <c r="G821" s="1">
        <v>0</v>
      </c>
      <c r="H821" s="1">
        <v>19</v>
      </c>
      <c r="I821" s="1">
        <f t="shared" si="24"/>
        <v>19</v>
      </c>
      <c r="J821" s="1">
        <f t="shared" si="25"/>
        <v>0.20430107526881722</v>
      </c>
      <c r="K821" s="1">
        <v>0</v>
      </c>
      <c r="L821" s="1">
        <v>0</v>
      </c>
      <c r="M821" s="1">
        <v>0</v>
      </c>
      <c r="N821" s="1">
        <v>19</v>
      </c>
      <c r="O821" s="1">
        <v>0</v>
      </c>
      <c r="P821" s="1">
        <v>93</v>
      </c>
      <c r="Q821" s="1">
        <v>40.695665120000001</v>
      </c>
      <c r="R821" s="1">
        <v>-73.933569860000006</v>
      </c>
    </row>
    <row r="822" spans="1:18" ht="12.7" hidden="1" x14ac:dyDescent="0.4">
      <c r="A822" s="1" t="s">
        <v>8</v>
      </c>
      <c r="B822" s="1" t="s">
        <v>12</v>
      </c>
      <c r="C822" s="1" t="s">
        <v>5</v>
      </c>
      <c r="D822" s="1">
        <v>0</v>
      </c>
      <c r="E822" s="1"/>
      <c r="F822" s="1">
        <v>28</v>
      </c>
      <c r="G822" s="1">
        <v>34</v>
      </c>
      <c r="H822" s="1">
        <v>30</v>
      </c>
      <c r="I822" s="1">
        <f t="shared" si="24"/>
        <v>92</v>
      </c>
      <c r="J822" s="1">
        <f t="shared" si="25"/>
        <v>0.989247311827957</v>
      </c>
      <c r="K822" s="1">
        <v>0</v>
      </c>
      <c r="L822" s="1">
        <v>0</v>
      </c>
      <c r="M822" s="1">
        <v>1</v>
      </c>
      <c r="N822" s="1">
        <v>93</v>
      </c>
      <c r="O822" s="1">
        <v>0</v>
      </c>
      <c r="P822" s="1">
        <v>93</v>
      </c>
      <c r="Q822" s="1">
        <v>40.720290400000003</v>
      </c>
      <c r="R822" s="1">
        <v>-73.987297819999995</v>
      </c>
    </row>
    <row r="823" spans="1:18" ht="12.7" hidden="1" x14ac:dyDescent="0.4">
      <c r="A823" s="1" t="s">
        <v>4</v>
      </c>
      <c r="B823" s="1" t="s">
        <v>12</v>
      </c>
      <c r="C823" s="1" t="s">
        <v>5</v>
      </c>
      <c r="D823" s="1">
        <v>0</v>
      </c>
      <c r="E823" s="1"/>
      <c r="F823" s="1">
        <v>8</v>
      </c>
      <c r="G823" s="1">
        <v>14</v>
      </c>
      <c r="H823" s="1">
        <v>29</v>
      </c>
      <c r="I823" s="1">
        <f t="shared" si="24"/>
        <v>51</v>
      </c>
      <c r="J823" s="1">
        <f t="shared" si="25"/>
        <v>0.54255319148936165</v>
      </c>
      <c r="K823" s="1">
        <v>42</v>
      </c>
      <c r="L823" s="1">
        <v>0</v>
      </c>
      <c r="M823" s="1">
        <v>1</v>
      </c>
      <c r="N823" s="1">
        <v>94</v>
      </c>
      <c r="O823" s="1">
        <v>0</v>
      </c>
      <c r="P823" s="1">
        <v>94</v>
      </c>
      <c r="Q823" s="1">
        <v>40.82249917</v>
      </c>
      <c r="R823" s="1">
        <v>-73.923742090000005</v>
      </c>
    </row>
    <row r="824" spans="1:18" ht="12.7" hidden="1" x14ac:dyDescent="0.4">
      <c r="A824" s="1" t="s">
        <v>4</v>
      </c>
      <c r="B824" s="1" t="s">
        <v>12</v>
      </c>
      <c r="C824" s="1" t="s">
        <v>5</v>
      </c>
      <c r="D824" s="1">
        <v>0</v>
      </c>
      <c r="E824" s="1"/>
      <c r="F824" s="1">
        <v>31</v>
      </c>
      <c r="G824" s="1">
        <v>0</v>
      </c>
      <c r="H824" s="1">
        <v>62</v>
      </c>
      <c r="I824" s="1">
        <f t="shared" si="24"/>
        <v>93</v>
      </c>
      <c r="J824" s="1">
        <f t="shared" si="25"/>
        <v>0.98936170212765961</v>
      </c>
      <c r="K824" s="1">
        <v>0</v>
      </c>
      <c r="L824" s="1">
        <v>0</v>
      </c>
      <c r="M824" s="1">
        <v>1</v>
      </c>
      <c r="N824" s="1">
        <v>94</v>
      </c>
      <c r="O824" s="1">
        <v>0</v>
      </c>
      <c r="P824" s="1">
        <v>94</v>
      </c>
      <c r="Q824" s="1">
        <v>40.8574561</v>
      </c>
      <c r="R824" s="1">
        <v>-73.902308489999996</v>
      </c>
    </row>
    <row r="825" spans="1:18" ht="12.7" hidden="1" x14ac:dyDescent="0.4">
      <c r="A825" s="1" t="s">
        <v>4</v>
      </c>
      <c r="B825" s="1" t="s">
        <v>12</v>
      </c>
      <c r="C825" s="1" t="s">
        <v>5</v>
      </c>
      <c r="D825" s="1">
        <v>0</v>
      </c>
      <c r="E825" s="1"/>
      <c r="F825" s="1">
        <v>0</v>
      </c>
      <c r="G825" s="1">
        <v>0</v>
      </c>
      <c r="H825" s="1">
        <v>24</v>
      </c>
      <c r="I825" s="1">
        <f t="shared" si="24"/>
        <v>24</v>
      </c>
      <c r="J825" s="1">
        <f t="shared" si="25"/>
        <v>0.25531914893617019</v>
      </c>
      <c r="K825" s="1">
        <v>69</v>
      </c>
      <c r="L825" s="1">
        <v>0</v>
      </c>
      <c r="M825" s="1">
        <v>1</v>
      </c>
      <c r="N825" s="1">
        <v>94</v>
      </c>
      <c r="O825" s="1">
        <v>0</v>
      </c>
      <c r="P825" s="1">
        <v>94</v>
      </c>
      <c r="Q825" s="1">
        <v>40.864726249999997</v>
      </c>
      <c r="R825" s="1">
        <v>-73.895406879999996</v>
      </c>
    </row>
    <row r="826" spans="1:18" ht="12.7" x14ac:dyDescent="0.4">
      <c r="A826" s="1" t="s">
        <v>10</v>
      </c>
      <c r="B826" s="1" t="s">
        <v>12</v>
      </c>
      <c r="C826" s="1" t="s">
        <v>6</v>
      </c>
      <c r="D826" s="3">
        <v>42345</v>
      </c>
      <c r="E826" s="9">
        <v>2015.12</v>
      </c>
      <c r="F826" s="1">
        <v>0</v>
      </c>
      <c r="G826" s="1">
        <v>0</v>
      </c>
      <c r="H826" s="1">
        <v>1</v>
      </c>
      <c r="I826" s="1">
        <f t="shared" si="24"/>
        <v>1</v>
      </c>
      <c r="J826" s="1">
        <f t="shared" si="25"/>
        <v>1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1</v>
      </c>
      <c r="Q826" s="1">
        <v>40.717578469999999</v>
      </c>
      <c r="R826" s="1">
        <v>-73.954362739999993</v>
      </c>
    </row>
    <row r="827" spans="1:18" ht="12.7" hidden="1" x14ac:dyDescent="0.4">
      <c r="A827" s="1" t="s">
        <v>7</v>
      </c>
      <c r="B827" s="1" t="s">
        <v>12</v>
      </c>
      <c r="C827" s="1" t="s">
        <v>5</v>
      </c>
      <c r="D827" s="1">
        <v>0</v>
      </c>
      <c r="E827" s="1"/>
      <c r="F827" s="1">
        <v>0</v>
      </c>
      <c r="G827" s="1">
        <v>19</v>
      </c>
      <c r="H827" s="1">
        <v>28</v>
      </c>
      <c r="I827" s="1">
        <f t="shared" si="24"/>
        <v>47</v>
      </c>
      <c r="J827" s="1">
        <f t="shared" si="25"/>
        <v>0.5</v>
      </c>
      <c r="K827" s="1">
        <v>0</v>
      </c>
      <c r="L827" s="1">
        <v>46</v>
      </c>
      <c r="M827" s="1">
        <v>1</v>
      </c>
      <c r="N827" s="1">
        <v>94</v>
      </c>
      <c r="O827" s="1">
        <v>0</v>
      </c>
      <c r="P827" s="1">
        <v>94</v>
      </c>
      <c r="Q827" s="1">
        <v>40.677657930000002</v>
      </c>
      <c r="R827" s="1">
        <v>-73.952792939999995</v>
      </c>
    </row>
    <row r="828" spans="1:18" ht="12.7" hidden="1" x14ac:dyDescent="0.4">
      <c r="A828" s="1" t="s">
        <v>8</v>
      </c>
      <c r="B828" s="1" t="s">
        <v>12</v>
      </c>
      <c r="C828" s="1" t="s">
        <v>5</v>
      </c>
      <c r="D828" s="1">
        <v>0</v>
      </c>
      <c r="E828" s="1"/>
      <c r="F828" s="1">
        <v>0</v>
      </c>
      <c r="G828" s="1">
        <v>0</v>
      </c>
      <c r="H828" s="1">
        <v>19</v>
      </c>
      <c r="I828" s="1">
        <f t="shared" si="24"/>
        <v>19</v>
      </c>
      <c r="J828" s="1">
        <f t="shared" si="25"/>
        <v>0.2</v>
      </c>
      <c r="K828" s="1">
        <v>0</v>
      </c>
      <c r="L828" s="1">
        <v>0</v>
      </c>
      <c r="M828" s="1">
        <v>0</v>
      </c>
      <c r="N828" s="1">
        <v>19</v>
      </c>
      <c r="O828" s="1">
        <v>0</v>
      </c>
      <c r="P828" s="1">
        <v>95</v>
      </c>
      <c r="Q828" s="1">
        <v>40.748213309999997</v>
      </c>
      <c r="R828" s="1">
        <v>-73.993734669999995</v>
      </c>
    </row>
    <row r="829" spans="1:18" ht="12.7" hidden="1" x14ac:dyDescent="0.4">
      <c r="A829" s="1" t="s">
        <v>4</v>
      </c>
      <c r="B829" s="1" t="s">
        <v>12</v>
      </c>
      <c r="C829" s="1" t="s">
        <v>5</v>
      </c>
      <c r="D829" s="1">
        <v>0</v>
      </c>
      <c r="E829" s="1"/>
      <c r="F829" s="1">
        <v>10</v>
      </c>
      <c r="G829" s="1">
        <v>28</v>
      </c>
      <c r="H829" s="1">
        <v>57</v>
      </c>
      <c r="I829" s="1">
        <f t="shared" si="24"/>
        <v>95</v>
      </c>
      <c r="J829" s="1">
        <f t="shared" si="25"/>
        <v>0.98958333333333337</v>
      </c>
      <c r="K829" s="1">
        <v>0</v>
      </c>
      <c r="L829" s="1">
        <v>0</v>
      </c>
      <c r="M829" s="1">
        <v>1</v>
      </c>
      <c r="N829" s="1">
        <v>96</v>
      </c>
      <c r="O829" s="1">
        <v>0</v>
      </c>
      <c r="P829" s="1">
        <v>96</v>
      </c>
      <c r="Q829" s="1">
        <v>40.81136635</v>
      </c>
      <c r="R829" s="1">
        <v>-73.927649110000004</v>
      </c>
    </row>
    <row r="830" spans="1:18" ht="12.7" hidden="1" x14ac:dyDescent="0.4">
      <c r="A830" s="1" t="s">
        <v>7</v>
      </c>
      <c r="B830" s="1" t="s">
        <v>12</v>
      </c>
      <c r="C830" s="1" t="s">
        <v>5</v>
      </c>
      <c r="D830" s="1">
        <v>0</v>
      </c>
      <c r="E830" s="1"/>
      <c r="F830" s="1">
        <v>0</v>
      </c>
      <c r="G830" s="1">
        <v>0</v>
      </c>
      <c r="H830" s="1">
        <v>20</v>
      </c>
      <c r="I830" s="1">
        <f t="shared" si="24"/>
        <v>20</v>
      </c>
      <c r="J830" s="1">
        <f t="shared" si="25"/>
        <v>0.20833333333333334</v>
      </c>
      <c r="K830" s="1">
        <v>0</v>
      </c>
      <c r="L830" s="1">
        <v>0</v>
      </c>
      <c r="M830" s="1">
        <v>0</v>
      </c>
      <c r="N830" s="1">
        <v>20</v>
      </c>
      <c r="O830" s="1">
        <v>0</v>
      </c>
      <c r="P830" s="1">
        <v>96</v>
      </c>
      <c r="Q830" s="1">
        <v>40.717982679999999</v>
      </c>
      <c r="R830" s="1">
        <v>-73.964214339999998</v>
      </c>
    </row>
    <row r="831" spans="1:18" ht="12.7" x14ac:dyDescent="0.4">
      <c r="A831" s="1" t="s">
        <v>4</v>
      </c>
      <c r="B831" s="1" t="s">
        <v>12</v>
      </c>
      <c r="C831" s="1" t="s">
        <v>6</v>
      </c>
      <c r="D831" s="3">
        <v>42347</v>
      </c>
      <c r="E831" s="9">
        <v>2015.12</v>
      </c>
      <c r="F831" s="1">
        <v>0</v>
      </c>
      <c r="G831" s="1">
        <v>0</v>
      </c>
      <c r="H831" s="1">
        <v>1</v>
      </c>
      <c r="I831" s="1">
        <f t="shared" si="24"/>
        <v>1</v>
      </c>
      <c r="J831" s="1">
        <f t="shared" si="25"/>
        <v>1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1</v>
      </c>
      <c r="Q831" s="1">
        <v>40.734759750000002</v>
      </c>
      <c r="R831" s="1">
        <v>-73.959294389999997</v>
      </c>
    </row>
    <row r="832" spans="1:18" ht="12.7" x14ac:dyDescent="0.4">
      <c r="A832" s="1" t="s">
        <v>4</v>
      </c>
      <c r="B832" s="1" t="s">
        <v>13</v>
      </c>
      <c r="C832" s="1" t="s">
        <v>6</v>
      </c>
      <c r="D832" s="2">
        <v>42349</v>
      </c>
      <c r="E832" s="9">
        <v>2015.12</v>
      </c>
      <c r="F832" s="1">
        <v>0</v>
      </c>
      <c r="G832" s="1">
        <v>14</v>
      </c>
      <c r="H832" s="1">
        <v>16</v>
      </c>
      <c r="I832" s="1">
        <f t="shared" si="24"/>
        <v>30</v>
      </c>
      <c r="J832" s="1">
        <f t="shared" si="25"/>
        <v>0.967741935483871</v>
      </c>
      <c r="K832" s="1">
        <v>0</v>
      </c>
      <c r="L832" s="1">
        <v>0</v>
      </c>
      <c r="M832" s="1">
        <v>1</v>
      </c>
      <c r="N832" s="1">
        <v>31</v>
      </c>
      <c r="O832" s="1">
        <v>0</v>
      </c>
      <c r="P832" s="1">
        <v>31</v>
      </c>
      <c r="Q832" s="1">
        <v>40.697459180000003</v>
      </c>
      <c r="R832" s="1">
        <v>-73.970709510000006</v>
      </c>
    </row>
    <row r="833" spans="1:18" ht="12.7" hidden="1" x14ac:dyDescent="0.4">
      <c r="A833" s="1" t="s">
        <v>7</v>
      </c>
      <c r="B833" s="1" t="s">
        <v>12</v>
      </c>
      <c r="C833" s="1" t="s">
        <v>5</v>
      </c>
      <c r="D833" s="1">
        <v>0</v>
      </c>
      <c r="E833" s="1"/>
      <c r="F833" s="1">
        <v>0</v>
      </c>
      <c r="G833" s="1">
        <v>0</v>
      </c>
      <c r="H833" s="1">
        <v>20</v>
      </c>
      <c r="I833" s="1">
        <f t="shared" si="24"/>
        <v>20</v>
      </c>
      <c r="J833" s="1">
        <f t="shared" si="25"/>
        <v>0.20202020202020202</v>
      </c>
      <c r="K833" s="1">
        <v>0</v>
      </c>
      <c r="L833" s="1">
        <v>0</v>
      </c>
      <c r="M833" s="1">
        <v>0</v>
      </c>
      <c r="N833" s="1">
        <v>20</v>
      </c>
      <c r="O833" s="1">
        <v>0</v>
      </c>
      <c r="P833" s="1">
        <v>99</v>
      </c>
      <c r="Q833" s="1">
        <v>40.698206970000001</v>
      </c>
      <c r="R833" s="1">
        <v>-73.933899109999999</v>
      </c>
    </row>
    <row r="834" spans="1:18" ht="12.7" hidden="1" x14ac:dyDescent="0.4">
      <c r="A834" s="1" t="s">
        <v>4</v>
      </c>
      <c r="B834" s="1" t="s">
        <v>12</v>
      </c>
      <c r="C834" s="1" t="s">
        <v>5</v>
      </c>
      <c r="D834" s="1">
        <v>0</v>
      </c>
      <c r="E834" s="1"/>
      <c r="F834" s="1">
        <v>0</v>
      </c>
      <c r="G834" s="1">
        <v>0</v>
      </c>
      <c r="H834" s="1">
        <v>99</v>
      </c>
      <c r="I834" s="1">
        <f t="shared" ref="I834:I897" si="26">F834+G834+H834</f>
        <v>99</v>
      </c>
      <c r="J834" s="1">
        <f t="shared" ref="J834:J897" si="27">I834/P834</f>
        <v>0.99</v>
      </c>
      <c r="K834" s="1">
        <v>0</v>
      </c>
      <c r="L834" s="1">
        <v>0</v>
      </c>
      <c r="M834" s="1">
        <v>1</v>
      </c>
      <c r="N834" s="1">
        <v>100</v>
      </c>
      <c r="O834" s="1">
        <v>0</v>
      </c>
      <c r="P834" s="1">
        <v>100</v>
      </c>
      <c r="Q834" s="1">
        <v>40.865078330000003</v>
      </c>
      <c r="R834" s="1">
        <v>-73.890312219999998</v>
      </c>
    </row>
    <row r="835" spans="1:18" ht="12.7" x14ac:dyDescent="0.4">
      <c r="A835" s="1" t="s">
        <v>7</v>
      </c>
      <c r="B835" s="1" t="s">
        <v>13</v>
      </c>
      <c r="C835" s="1" t="s">
        <v>6</v>
      </c>
      <c r="D835" s="2">
        <v>42354</v>
      </c>
      <c r="E835" s="9">
        <v>2015.12</v>
      </c>
      <c r="F835" s="1">
        <v>0</v>
      </c>
      <c r="G835" s="1">
        <v>1</v>
      </c>
      <c r="H835" s="1">
        <v>0</v>
      </c>
      <c r="I835" s="1">
        <f t="shared" si="26"/>
        <v>1</v>
      </c>
      <c r="J835" s="1">
        <f t="shared" si="27"/>
        <v>1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1</v>
      </c>
      <c r="Q835" s="1">
        <v>40.716678080000001</v>
      </c>
      <c r="R835" s="1">
        <v>-73.98545154</v>
      </c>
    </row>
    <row r="836" spans="1:18" ht="12.7" x14ac:dyDescent="0.4">
      <c r="A836" s="1" t="s">
        <v>7</v>
      </c>
      <c r="B836" s="1" t="s">
        <v>13</v>
      </c>
      <c r="C836" s="1" t="s">
        <v>6</v>
      </c>
      <c r="D836" s="2">
        <v>42354</v>
      </c>
      <c r="E836" s="9">
        <v>2015.12</v>
      </c>
      <c r="F836" s="1">
        <v>0</v>
      </c>
      <c r="G836" s="1">
        <v>1</v>
      </c>
      <c r="H836" s="1">
        <v>0</v>
      </c>
      <c r="I836" s="1">
        <f t="shared" si="26"/>
        <v>1</v>
      </c>
      <c r="J836" s="1">
        <f t="shared" si="27"/>
        <v>1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</v>
      </c>
      <c r="Q836" s="1">
        <v>40.672159039999997</v>
      </c>
      <c r="R836" s="1">
        <v>-73.916898759999995</v>
      </c>
    </row>
    <row r="837" spans="1:18" ht="12.7" x14ac:dyDescent="0.4">
      <c r="A837" s="1" t="s">
        <v>7</v>
      </c>
      <c r="B837" s="1" t="s">
        <v>13</v>
      </c>
      <c r="C837" s="1" t="s">
        <v>6</v>
      </c>
      <c r="D837" s="2">
        <v>42354</v>
      </c>
      <c r="E837" s="9">
        <v>2015.12</v>
      </c>
      <c r="F837" s="1">
        <v>0</v>
      </c>
      <c r="G837" s="1">
        <v>0</v>
      </c>
      <c r="H837" s="1">
        <v>0</v>
      </c>
      <c r="I837" s="1">
        <f t="shared" si="26"/>
        <v>0</v>
      </c>
      <c r="J837" s="1">
        <f t="shared" si="27"/>
        <v>0</v>
      </c>
      <c r="K837" s="1">
        <v>3</v>
      </c>
      <c r="L837" s="1">
        <v>0</v>
      </c>
      <c r="M837" s="1">
        <v>0</v>
      </c>
      <c r="N837" s="1">
        <v>0</v>
      </c>
      <c r="O837" s="1">
        <v>3</v>
      </c>
      <c r="P837" s="1">
        <v>3</v>
      </c>
      <c r="Q837" s="1">
        <v>40.664132680000002</v>
      </c>
      <c r="R837" s="1">
        <v>-73.905431980000003</v>
      </c>
    </row>
    <row r="838" spans="1:18" ht="12.7" x14ac:dyDescent="0.4">
      <c r="A838" s="1" t="s">
        <v>8</v>
      </c>
      <c r="B838" s="1" t="s">
        <v>13</v>
      </c>
      <c r="C838" s="1" t="s">
        <v>6</v>
      </c>
      <c r="D838" s="2">
        <v>42354</v>
      </c>
      <c r="E838" s="9">
        <v>2015.12</v>
      </c>
      <c r="F838" s="1">
        <v>0</v>
      </c>
      <c r="G838" s="1">
        <v>0</v>
      </c>
      <c r="H838" s="1">
        <v>9</v>
      </c>
      <c r="I838" s="1">
        <f t="shared" si="26"/>
        <v>9</v>
      </c>
      <c r="J838" s="1">
        <f t="shared" si="27"/>
        <v>1</v>
      </c>
      <c r="K838" s="1">
        <v>0</v>
      </c>
      <c r="L838" s="1">
        <v>0</v>
      </c>
      <c r="M838" s="1">
        <v>0</v>
      </c>
      <c r="N838" s="1">
        <v>9</v>
      </c>
      <c r="O838" s="1">
        <v>0</v>
      </c>
      <c r="P838" s="1">
        <v>9</v>
      </c>
      <c r="Q838" s="1">
        <v>40.593575530000003</v>
      </c>
      <c r="R838" s="1">
        <v>-73.776738100000003</v>
      </c>
    </row>
    <row r="839" spans="1:18" ht="12.7" hidden="1" x14ac:dyDescent="0.4">
      <c r="A839" s="1" t="s">
        <v>4</v>
      </c>
      <c r="B839" s="1" t="s">
        <v>12</v>
      </c>
      <c r="C839" s="1" t="s">
        <v>5</v>
      </c>
      <c r="D839" s="1">
        <v>0</v>
      </c>
      <c r="E839" s="1"/>
      <c r="F839" s="1">
        <v>11</v>
      </c>
      <c r="G839" s="1">
        <v>32</v>
      </c>
      <c r="H839" s="1">
        <v>58</v>
      </c>
      <c r="I839" s="1">
        <f t="shared" si="26"/>
        <v>101</v>
      </c>
      <c r="J839" s="1">
        <f t="shared" si="27"/>
        <v>0.99019607843137258</v>
      </c>
      <c r="K839" s="1">
        <v>0</v>
      </c>
      <c r="L839" s="1">
        <v>0</v>
      </c>
      <c r="M839" s="1">
        <v>1</v>
      </c>
      <c r="N839" s="1">
        <v>102</v>
      </c>
      <c r="O839" s="1">
        <v>0</v>
      </c>
      <c r="P839" s="1">
        <v>102</v>
      </c>
      <c r="Q839" s="1">
        <v>40.83004802</v>
      </c>
      <c r="R839" s="1">
        <v>-73.906312740000004</v>
      </c>
    </row>
    <row r="840" spans="1:18" ht="12.7" hidden="1" x14ac:dyDescent="0.4">
      <c r="A840" s="1" t="s">
        <v>7</v>
      </c>
      <c r="B840" s="1" t="s">
        <v>12</v>
      </c>
      <c r="C840" s="1" t="s">
        <v>5</v>
      </c>
      <c r="D840" s="1">
        <v>0</v>
      </c>
      <c r="E840" s="1"/>
      <c r="F840" s="1">
        <v>11</v>
      </c>
      <c r="G840" s="1">
        <v>22</v>
      </c>
      <c r="H840" s="1">
        <v>68</v>
      </c>
      <c r="I840" s="1">
        <f t="shared" si="26"/>
        <v>101</v>
      </c>
      <c r="J840" s="1">
        <f t="shared" si="27"/>
        <v>0.99019607843137258</v>
      </c>
      <c r="K840" s="1">
        <v>0</v>
      </c>
      <c r="L840" s="1">
        <v>0</v>
      </c>
      <c r="M840" s="1">
        <v>1</v>
      </c>
      <c r="N840" s="1">
        <v>102</v>
      </c>
      <c r="O840" s="1">
        <v>0</v>
      </c>
      <c r="P840" s="1">
        <v>102</v>
      </c>
      <c r="Q840" s="1">
        <v>40.659906110000001</v>
      </c>
      <c r="R840" s="1">
        <v>-73.899418819999994</v>
      </c>
    </row>
    <row r="841" spans="1:18" ht="12.7" hidden="1" x14ac:dyDescent="0.4">
      <c r="A841" s="1" t="s">
        <v>7</v>
      </c>
      <c r="B841" s="1" t="s">
        <v>12</v>
      </c>
      <c r="C841" s="1" t="s">
        <v>5</v>
      </c>
      <c r="D841" s="1">
        <v>0</v>
      </c>
      <c r="E841" s="1"/>
      <c r="F841" s="1">
        <v>10</v>
      </c>
      <c r="G841" s="1">
        <v>30</v>
      </c>
      <c r="H841" s="1">
        <v>62</v>
      </c>
      <c r="I841" s="1">
        <f t="shared" si="26"/>
        <v>102</v>
      </c>
      <c r="J841" s="1">
        <f t="shared" si="27"/>
        <v>0.99029126213592233</v>
      </c>
      <c r="K841" s="1">
        <v>0</v>
      </c>
      <c r="L841" s="1">
        <v>0</v>
      </c>
      <c r="M841" s="1">
        <v>0</v>
      </c>
      <c r="N841" s="1">
        <v>102</v>
      </c>
      <c r="O841" s="1">
        <v>0</v>
      </c>
      <c r="P841" s="1">
        <v>103</v>
      </c>
      <c r="Q841" s="1">
        <v>40.735583339999998</v>
      </c>
      <c r="R841" s="1">
        <v>-73.959766579999993</v>
      </c>
    </row>
    <row r="842" spans="1:18" ht="12.7" hidden="1" x14ac:dyDescent="0.4">
      <c r="A842" s="1" t="s">
        <v>8</v>
      </c>
      <c r="B842" s="1" t="s">
        <v>12</v>
      </c>
      <c r="C842" s="1" t="s">
        <v>5</v>
      </c>
      <c r="D842" s="1">
        <v>0</v>
      </c>
      <c r="E842" s="1"/>
      <c r="F842" s="1">
        <v>0</v>
      </c>
      <c r="G842" s="1">
        <v>0</v>
      </c>
      <c r="H842" s="1">
        <v>24</v>
      </c>
      <c r="I842" s="1">
        <f t="shared" si="26"/>
        <v>24</v>
      </c>
      <c r="J842" s="1">
        <f t="shared" si="27"/>
        <v>0.23300970873786409</v>
      </c>
      <c r="K842" s="1">
        <v>26</v>
      </c>
      <c r="L842" s="1">
        <v>52</v>
      </c>
      <c r="M842" s="1">
        <v>1</v>
      </c>
      <c r="N842" s="1">
        <v>103</v>
      </c>
      <c r="O842" s="1">
        <v>0</v>
      </c>
      <c r="P842" s="1">
        <v>103</v>
      </c>
      <c r="Q842" s="1">
        <v>40.766506939999999</v>
      </c>
      <c r="R842" s="1">
        <v>-73.992216720000002</v>
      </c>
    </row>
    <row r="843" spans="1:18" ht="12.7" hidden="1" x14ac:dyDescent="0.4">
      <c r="A843" s="1" t="s">
        <v>9</v>
      </c>
      <c r="B843" s="1" t="s">
        <v>12</v>
      </c>
      <c r="C843" s="1" t="s">
        <v>5</v>
      </c>
      <c r="D843" s="1">
        <v>0</v>
      </c>
      <c r="E843" s="1"/>
      <c r="F843" s="1">
        <v>0</v>
      </c>
      <c r="G843" s="1">
        <v>0</v>
      </c>
      <c r="H843" s="1">
        <v>21</v>
      </c>
      <c r="I843" s="1">
        <f t="shared" si="26"/>
        <v>21</v>
      </c>
      <c r="J843" s="1">
        <f t="shared" si="27"/>
        <v>0.20388349514563106</v>
      </c>
      <c r="K843" s="1">
        <v>0</v>
      </c>
      <c r="L843" s="1">
        <v>0</v>
      </c>
      <c r="M843" s="1">
        <v>0</v>
      </c>
      <c r="N843" s="1">
        <v>21</v>
      </c>
      <c r="O843" s="1">
        <v>0</v>
      </c>
      <c r="P843" s="1">
        <v>103</v>
      </c>
      <c r="Q843" s="1">
        <v>40.768292639999999</v>
      </c>
      <c r="R843" s="1">
        <v>-73.935854849999998</v>
      </c>
    </row>
    <row r="844" spans="1:18" ht="12.7" hidden="1" x14ac:dyDescent="0.4">
      <c r="A844" s="1" t="s">
        <v>7</v>
      </c>
      <c r="B844" s="1" t="s">
        <v>12</v>
      </c>
      <c r="C844" s="1" t="s">
        <v>5</v>
      </c>
      <c r="D844" s="1">
        <v>0</v>
      </c>
      <c r="E844" s="1"/>
      <c r="F844" s="1">
        <v>0</v>
      </c>
      <c r="G844" s="1">
        <v>0</v>
      </c>
      <c r="H844" s="1">
        <v>21</v>
      </c>
      <c r="I844" s="1">
        <f t="shared" si="26"/>
        <v>21</v>
      </c>
      <c r="J844" s="1">
        <f t="shared" si="27"/>
        <v>0.2</v>
      </c>
      <c r="K844" s="1">
        <v>0</v>
      </c>
      <c r="L844" s="1">
        <v>0</v>
      </c>
      <c r="M844" s="1">
        <v>0</v>
      </c>
      <c r="N844" s="1">
        <v>21</v>
      </c>
      <c r="O844" s="1">
        <v>0</v>
      </c>
      <c r="P844" s="1">
        <v>105</v>
      </c>
      <c r="Q844" s="1">
        <v>40.702405370000001</v>
      </c>
      <c r="R844" s="1">
        <v>-73.985948759999999</v>
      </c>
    </row>
    <row r="845" spans="1:18" ht="12.7" hidden="1" x14ac:dyDescent="0.4">
      <c r="A845" s="1" t="s">
        <v>7</v>
      </c>
      <c r="B845" s="1" t="s">
        <v>12</v>
      </c>
      <c r="C845" s="1" t="s">
        <v>5</v>
      </c>
      <c r="D845" s="1">
        <v>0</v>
      </c>
      <c r="E845" s="1"/>
      <c r="F845" s="1">
        <v>0</v>
      </c>
      <c r="G845" s="1">
        <v>0</v>
      </c>
      <c r="H845" s="1">
        <v>10</v>
      </c>
      <c r="I845" s="1">
        <f t="shared" si="26"/>
        <v>10</v>
      </c>
      <c r="J845" s="1">
        <f t="shared" si="27"/>
        <v>9.5238095238095233E-2</v>
      </c>
      <c r="K845" s="1">
        <v>0</v>
      </c>
      <c r="L845" s="1">
        <v>0</v>
      </c>
      <c r="M845" s="1">
        <v>0</v>
      </c>
      <c r="N845" s="1">
        <v>10</v>
      </c>
      <c r="O845" s="1">
        <v>0</v>
      </c>
      <c r="P845" s="1">
        <v>105</v>
      </c>
      <c r="Q845" s="1">
        <v>40.69107751</v>
      </c>
      <c r="R845" s="1">
        <v>-73.984382550000007</v>
      </c>
    </row>
    <row r="846" spans="1:18" ht="12.7" hidden="1" x14ac:dyDescent="0.4">
      <c r="A846" s="1" t="s">
        <v>8</v>
      </c>
      <c r="B846" s="1" t="s">
        <v>12</v>
      </c>
      <c r="C846" s="1" t="s">
        <v>5</v>
      </c>
      <c r="D846" s="1">
        <v>0</v>
      </c>
      <c r="E846" s="1"/>
      <c r="F846" s="1">
        <v>0</v>
      </c>
      <c r="G846" s="1">
        <v>0</v>
      </c>
      <c r="H846" s="1">
        <v>106</v>
      </c>
      <c r="I846" s="1">
        <f t="shared" si="26"/>
        <v>106</v>
      </c>
      <c r="J846" s="1">
        <f t="shared" si="27"/>
        <v>1</v>
      </c>
      <c r="K846" s="1">
        <v>0</v>
      </c>
      <c r="L846" s="1">
        <v>0</v>
      </c>
      <c r="M846" s="1">
        <v>0</v>
      </c>
      <c r="N846" s="1">
        <v>106</v>
      </c>
      <c r="O846" s="1">
        <v>0</v>
      </c>
      <c r="P846" s="1">
        <v>106</v>
      </c>
      <c r="Q846" s="1">
        <v>40.752728560000001</v>
      </c>
      <c r="R846" s="1">
        <v>-74.002540949999997</v>
      </c>
    </row>
    <row r="847" spans="1:18" ht="12.7" x14ac:dyDescent="0.4">
      <c r="A847" s="1" t="s">
        <v>10</v>
      </c>
      <c r="B847" s="1" t="s">
        <v>12</v>
      </c>
      <c r="C847" s="1" t="s">
        <v>6</v>
      </c>
      <c r="D847" s="2">
        <v>42355</v>
      </c>
      <c r="E847" s="9">
        <v>2015.12</v>
      </c>
      <c r="F847" s="1">
        <v>0</v>
      </c>
      <c r="G847" s="1">
        <v>0</v>
      </c>
      <c r="H847" s="1">
        <v>1</v>
      </c>
      <c r="I847" s="1">
        <f t="shared" si="26"/>
        <v>1</v>
      </c>
      <c r="J847" s="1">
        <f t="shared" si="27"/>
        <v>1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1</v>
      </c>
      <c r="Q847" s="1">
        <v>40.72441328</v>
      </c>
      <c r="R847" s="1">
        <v>-74.01019196</v>
      </c>
    </row>
    <row r="848" spans="1:18" ht="12.7" hidden="1" x14ac:dyDescent="0.4">
      <c r="A848" s="1" t="s">
        <v>4</v>
      </c>
      <c r="B848" s="1" t="s">
        <v>12</v>
      </c>
      <c r="C848" s="1" t="s">
        <v>5</v>
      </c>
      <c r="D848" s="1">
        <v>0</v>
      </c>
      <c r="E848" s="1"/>
      <c r="F848" s="1">
        <v>11</v>
      </c>
      <c r="G848" s="1">
        <v>32</v>
      </c>
      <c r="H848" s="1">
        <v>64</v>
      </c>
      <c r="I848" s="1">
        <f t="shared" si="26"/>
        <v>107</v>
      </c>
      <c r="J848" s="1">
        <f t="shared" si="27"/>
        <v>0.9907407407407407</v>
      </c>
      <c r="K848" s="1">
        <v>0</v>
      </c>
      <c r="L848" s="1">
        <v>0</v>
      </c>
      <c r="M848" s="1">
        <v>1</v>
      </c>
      <c r="N848" s="1">
        <v>108</v>
      </c>
      <c r="O848" s="1">
        <v>0</v>
      </c>
      <c r="P848" s="1">
        <v>108</v>
      </c>
      <c r="Q848" s="1">
        <v>40.8388779</v>
      </c>
      <c r="R848" s="1">
        <v>-73.885209099999997</v>
      </c>
    </row>
    <row r="849" spans="1:18" ht="12.7" hidden="1" x14ac:dyDescent="0.4">
      <c r="A849" s="1" t="s">
        <v>8</v>
      </c>
      <c r="B849" s="1" t="s">
        <v>12</v>
      </c>
      <c r="C849" s="1" t="s">
        <v>5</v>
      </c>
      <c r="D849" s="1">
        <v>0</v>
      </c>
      <c r="E849" s="1"/>
      <c r="F849" s="1">
        <v>0</v>
      </c>
      <c r="G849" s="1">
        <v>0</v>
      </c>
      <c r="H849" s="1">
        <v>22</v>
      </c>
      <c r="I849" s="1">
        <f t="shared" si="26"/>
        <v>22</v>
      </c>
      <c r="J849" s="1">
        <f t="shared" si="27"/>
        <v>0.20370370370370369</v>
      </c>
      <c r="K849" s="1">
        <v>0</v>
      </c>
      <c r="L849" s="1">
        <v>0</v>
      </c>
      <c r="M849" s="1">
        <v>0</v>
      </c>
      <c r="N849" s="1">
        <v>22</v>
      </c>
      <c r="O849" s="1">
        <v>0</v>
      </c>
      <c r="P849" s="1">
        <v>108</v>
      </c>
      <c r="Q849" s="1">
        <v>40.800796920000003</v>
      </c>
      <c r="R849" s="1">
        <v>-73.937925660000005</v>
      </c>
    </row>
    <row r="850" spans="1:18" ht="12.7" hidden="1" x14ac:dyDescent="0.4">
      <c r="A850" s="1" t="s">
        <v>8</v>
      </c>
      <c r="B850" s="1" t="s">
        <v>12</v>
      </c>
      <c r="C850" s="1" t="s">
        <v>5</v>
      </c>
      <c r="D850" s="1">
        <v>0</v>
      </c>
      <c r="E850" s="1"/>
      <c r="F850" s="1">
        <v>0</v>
      </c>
      <c r="G850" s="1">
        <v>0</v>
      </c>
      <c r="H850" s="1">
        <v>22</v>
      </c>
      <c r="I850" s="1">
        <f t="shared" si="26"/>
        <v>22</v>
      </c>
      <c r="J850" s="1">
        <f t="shared" si="27"/>
        <v>0.2</v>
      </c>
      <c r="K850" s="1">
        <v>0</v>
      </c>
      <c r="L850" s="1">
        <v>0</v>
      </c>
      <c r="M850" s="1">
        <v>0</v>
      </c>
      <c r="N850" s="1">
        <v>22</v>
      </c>
      <c r="O850" s="1">
        <v>0</v>
      </c>
      <c r="P850" s="1">
        <v>110</v>
      </c>
      <c r="Q850" s="1">
        <v>40.722706889999998</v>
      </c>
      <c r="R850" s="1">
        <v>-73.976755710000006</v>
      </c>
    </row>
    <row r="851" spans="1:18" ht="12.7" hidden="1" x14ac:dyDescent="0.4">
      <c r="A851" s="1" t="s">
        <v>4</v>
      </c>
      <c r="B851" s="1" t="s">
        <v>12</v>
      </c>
      <c r="C851" s="1" t="s">
        <v>5</v>
      </c>
      <c r="D851" s="1">
        <v>0</v>
      </c>
      <c r="E851" s="1"/>
      <c r="F851" s="1">
        <v>35</v>
      </c>
      <c r="G851" s="1">
        <v>12</v>
      </c>
      <c r="H851" s="1">
        <v>64</v>
      </c>
      <c r="I851" s="1">
        <f t="shared" si="26"/>
        <v>111</v>
      </c>
      <c r="J851" s="1">
        <f t="shared" si="27"/>
        <v>0.9910714285714286</v>
      </c>
      <c r="K851" s="1">
        <v>0</v>
      </c>
      <c r="L851" s="1">
        <v>0</v>
      </c>
      <c r="M851" s="1">
        <v>1</v>
      </c>
      <c r="N851" s="1">
        <v>112</v>
      </c>
      <c r="O851" s="1">
        <v>0</v>
      </c>
      <c r="P851" s="1">
        <v>112</v>
      </c>
      <c r="Q851" s="1">
        <v>40.829064649999999</v>
      </c>
      <c r="R851" s="1">
        <v>-73.905378249999998</v>
      </c>
    </row>
    <row r="852" spans="1:18" ht="12.7" hidden="1" x14ac:dyDescent="0.4">
      <c r="A852" s="1" t="s">
        <v>4</v>
      </c>
      <c r="B852" s="1" t="s">
        <v>12</v>
      </c>
      <c r="C852" s="1" t="s">
        <v>5</v>
      </c>
      <c r="D852" s="1">
        <v>0</v>
      </c>
      <c r="E852" s="1"/>
      <c r="F852" s="1">
        <v>10</v>
      </c>
      <c r="G852" s="1">
        <v>7</v>
      </c>
      <c r="H852" s="1">
        <v>58</v>
      </c>
      <c r="I852" s="1">
        <f t="shared" si="26"/>
        <v>75</v>
      </c>
      <c r="J852" s="1">
        <f t="shared" si="27"/>
        <v>0.65789473684210531</v>
      </c>
      <c r="K852" s="1">
        <v>38</v>
      </c>
      <c r="L852" s="1">
        <v>0</v>
      </c>
      <c r="M852" s="1">
        <v>1</v>
      </c>
      <c r="N852" s="1">
        <v>114</v>
      </c>
      <c r="O852" s="1">
        <v>0</v>
      </c>
      <c r="P852" s="1">
        <v>114</v>
      </c>
      <c r="Q852" s="1">
        <v>40.823262290000002</v>
      </c>
      <c r="R852" s="1">
        <v>-73.923889360000004</v>
      </c>
    </row>
    <row r="853" spans="1:18" ht="12.7" hidden="1" x14ac:dyDescent="0.4">
      <c r="A853" s="1" t="s">
        <v>4</v>
      </c>
      <c r="B853" s="1" t="s">
        <v>12</v>
      </c>
      <c r="C853" s="1" t="s">
        <v>5</v>
      </c>
      <c r="D853" s="1">
        <v>0</v>
      </c>
      <c r="E853" s="1"/>
      <c r="F853" s="1">
        <v>11</v>
      </c>
      <c r="G853" s="1">
        <v>34</v>
      </c>
      <c r="H853" s="1">
        <v>55</v>
      </c>
      <c r="I853" s="1">
        <f t="shared" si="26"/>
        <v>100</v>
      </c>
      <c r="J853" s="1">
        <f t="shared" si="27"/>
        <v>0.8771929824561403</v>
      </c>
      <c r="K853" s="1">
        <v>13</v>
      </c>
      <c r="L853" s="1">
        <v>0</v>
      </c>
      <c r="M853" s="1">
        <v>1</v>
      </c>
      <c r="N853" s="1">
        <v>114</v>
      </c>
      <c r="O853" s="1">
        <v>0</v>
      </c>
      <c r="P853" s="1">
        <v>114</v>
      </c>
      <c r="Q853" s="1">
        <v>40.852057129999999</v>
      </c>
      <c r="R853" s="1">
        <v>-73.905435900000001</v>
      </c>
    </row>
    <row r="854" spans="1:18" ht="12.7" hidden="1" x14ac:dyDescent="0.4">
      <c r="A854" s="1" t="s">
        <v>8</v>
      </c>
      <c r="B854" s="1" t="s">
        <v>12</v>
      </c>
      <c r="C854" s="1" t="s">
        <v>5</v>
      </c>
      <c r="D854" s="1">
        <v>0</v>
      </c>
      <c r="E854" s="1"/>
      <c r="F854" s="1">
        <v>0</v>
      </c>
      <c r="G854" s="1">
        <v>0</v>
      </c>
      <c r="H854" s="1">
        <v>23</v>
      </c>
      <c r="I854" s="1">
        <f t="shared" si="26"/>
        <v>23</v>
      </c>
      <c r="J854" s="1">
        <f t="shared" si="27"/>
        <v>0.20175438596491227</v>
      </c>
      <c r="K854" s="1">
        <v>0</v>
      </c>
      <c r="L854" s="1">
        <v>0</v>
      </c>
      <c r="M854" s="1">
        <v>0</v>
      </c>
      <c r="N854" s="1">
        <v>23</v>
      </c>
      <c r="O854" s="1">
        <v>0</v>
      </c>
      <c r="P854" s="1">
        <v>114</v>
      </c>
      <c r="Q854" s="1">
        <v>40.73084592</v>
      </c>
      <c r="R854" s="1">
        <v>-73.981327969999995</v>
      </c>
    </row>
    <row r="855" spans="1:18" ht="12.7" hidden="1" x14ac:dyDescent="0.4">
      <c r="A855" s="1" t="s">
        <v>8</v>
      </c>
      <c r="B855" s="1" t="s">
        <v>12</v>
      </c>
      <c r="C855" s="1" t="s">
        <v>5</v>
      </c>
      <c r="D855" s="1">
        <v>0</v>
      </c>
      <c r="E855" s="1"/>
      <c r="F855" s="1">
        <v>0</v>
      </c>
      <c r="G855" s="1">
        <v>0</v>
      </c>
      <c r="H855" s="1">
        <v>0</v>
      </c>
      <c r="I855" s="1">
        <f t="shared" si="26"/>
        <v>0</v>
      </c>
      <c r="J855" s="1">
        <f t="shared" si="27"/>
        <v>0</v>
      </c>
      <c r="K855" s="1">
        <v>0</v>
      </c>
      <c r="L855" s="1">
        <v>23</v>
      </c>
      <c r="M855" s="1">
        <v>0</v>
      </c>
      <c r="N855" s="1">
        <v>23</v>
      </c>
      <c r="O855" s="1">
        <v>0</v>
      </c>
      <c r="P855" s="1">
        <v>114</v>
      </c>
      <c r="Q855" s="1">
        <v>40.7556656</v>
      </c>
      <c r="R855" s="1">
        <v>-73.964865459999999</v>
      </c>
    </row>
    <row r="856" spans="1:18" ht="12.7" x14ac:dyDescent="0.4">
      <c r="A856" s="1" t="s">
        <v>10</v>
      </c>
      <c r="B856" s="1" t="s">
        <v>13</v>
      </c>
      <c r="C856" s="1" t="s">
        <v>6</v>
      </c>
      <c r="D856" s="2">
        <v>42355</v>
      </c>
      <c r="E856" s="9">
        <v>2015.12</v>
      </c>
      <c r="F856" s="1">
        <v>0</v>
      </c>
      <c r="G856" s="1">
        <v>1</v>
      </c>
      <c r="H856" s="1">
        <v>0</v>
      </c>
      <c r="I856" s="1">
        <f t="shared" si="26"/>
        <v>1</v>
      </c>
      <c r="J856" s="1">
        <f t="shared" si="27"/>
        <v>1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1</v>
      </c>
      <c r="Q856" s="1">
        <v>40.81321226</v>
      </c>
      <c r="R856" s="1">
        <v>-73.945218729999993</v>
      </c>
    </row>
    <row r="857" spans="1:18" ht="12.7" hidden="1" x14ac:dyDescent="0.4">
      <c r="A857" s="1" t="s">
        <v>10</v>
      </c>
      <c r="B857" s="1" t="s">
        <v>12</v>
      </c>
      <c r="C857" s="1" t="s">
        <v>5</v>
      </c>
      <c r="D857" s="1">
        <v>0</v>
      </c>
      <c r="E857" s="1"/>
      <c r="F857" s="1">
        <v>0</v>
      </c>
      <c r="G857" s="1">
        <v>0</v>
      </c>
      <c r="H857" s="1">
        <v>24</v>
      </c>
      <c r="I857" s="1">
        <f t="shared" si="26"/>
        <v>24</v>
      </c>
      <c r="J857" s="1">
        <f t="shared" si="27"/>
        <v>0.20869565217391303</v>
      </c>
      <c r="K857" s="1">
        <v>0</v>
      </c>
      <c r="L857" s="1">
        <v>0</v>
      </c>
      <c r="M857" s="1">
        <v>0</v>
      </c>
      <c r="N857" s="1">
        <v>24</v>
      </c>
      <c r="O857" s="1">
        <v>0</v>
      </c>
      <c r="P857" s="1">
        <v>115</v>
      </c>
      <c r="Q857" s="1">
        <v>40.641491180000003</v>
      </c>
      <c r="R857" s="1">
        <v>-74.075737559999993</v>
      </c>
    </row>
    <row r="858" spans="1:18" ht="12.7" hidden="1" x14ac:dyDescent="0.4">
      <c r="A858" s="1" t="s">
        <v>8</v>
      </c>
      <c r="B858" s="1" t="s">
        <v>12</v>
      </c>
      <c r="C858" s="1" t="s">
        <v>5</v>
      </c>
      <c r="D858" s="1">
        <v>0</v>
      </c>
      <c r="E858" s="1"/>
      <c r="F858" s="1">
        <v>0</v>
      </c>
      <c r="G858" s="1">
        <v>0</v>
      </c>
      <c r="H858" s="1">
        <v>116</v>
      </c>
      <c r="I858" s="1">
        <f t="shared" si="26"/>
        <v>116</v>
      </c>
      <c r="J858" s="1">
        <f t="shared" si="27"/>
        <v>1</v>
      </c>
      <c r="K858" s="1">
        <v>0</v>
      </c>
      <c r="L858" s="1">
        <v>0</v>
      </c>
      <c r="M858" s="1">
        <v>0</v>
      </c>
      <c r="N858" s="1">
        <v>116</v>
      </c>
      <c r="O858" s="1">
        <v>0</v>
      </c>
      <c r="P858" s="1">
        <v>116</v>
      </c>
      <c r="Q858" s="1">
        <v>40.771710830000004</v>
      </c>
      <c r="R858" s="1">
        <v>-73.990396509999997</v>
      </c>
    </row>
    <row r="859" spans="1:18" ht="12.7" hidden="1" x14ac:dyDescent="0.4">
      <c r="A859" s="1" t="s">
        <v>4</v>
      </c>
      <c r="B859" s="1" t="s">
        <v>12</v>
      </c>
      <c r="C859" s="1" t="s">
        <v>5</v>
      </c>
      <c r="D859" s="1">
        <v>0</v>
      </c>
      <c r="E859" s="1"/>
      <c r="F859" s="1">
        <v>71</v>
      </c>
      <c r="G859" s="1">
        <v>0</v>
      </c>
      <c r="H859" s="1">
        <v>46</v>
      </c>
      <c r="I859" s="1">
        <f t="shared" si="26"/>
        <v>117</v>
      </c>
      <c r="J859" s="1">
        <f t="shared" si="27"/>
        <v>0.99152542372881358</v>
      </c>
      <c r="K859" s="1">
        <v>0</v>
      </c>
      <c r="L859" s="1">
        <v>0</v>
      </c>
      <c r="M859" s="1">
        <v>1</v>
      </c>
      <c r="N859" s="1">
        <v>118</v>
      </c>
      <c r="O859" s="1">
        <v>0</v>
      </c>
      <c r="P859" s="1">
        <v>118</v>
      </c>
      <c r="Q859" s="1">
        <v>40.870936659999998</v>
      </c>
      <c r="R859" s="1">
        <v>-73.891524669999995</v>
      </c>
    </row>
    <row r="860" spans="1:18" ht="12.7" hidden="1" x14ac:dyDescent="0.4">
      <c r="A860" s="1" t="s">
        <v>4</v>
      </c>
      <c r="B860" s="1" t="s">
        <v>12</v>
      </c>
      <c r="C860" s="1" t="s">
        <v>5</v>
      </c>
      <c r="D860" s="1">
        <v>0</v>
      </c>
      <c r="E860" s="1"/>
      <c r="F860" s="1">
        <v>0</v>
      </c>
      <c r="G860" s="1">
        <v>0</v>
      </c>
      <c r="H860" s="1">
        <v>93</v>
      </c>
      <c r="I860" s="1">
        <f t="shared" si="26"/>
        <v>93</v>
      </c>
      <c r="J860" s="1">
        <f t="shared" si="27"/>
        <v>0.78813559322033899</v>
      </c>
      <c r="K860" s="1">
        <v>24</v>
      </c>
      <c r="L860" s="1">
        <v>0</v>
      </c>
      <c r="M860" s="1">
        <v>1</v>
      </c>
      <c r="N860" s="1">
        <v>118</v>
      </c>
      <c r="O860" s="1">
        <v>0</v>
      </c>
      <c r="P860" s="1">
        <v>118</v>
      </c>
      <c r="Q860" s="1">
        <v>40.870585320000004</v>
      </c>
      <c r="R860" s="1">
        <v>-73.877774709999997</v>
      </c>
    </row>
    <row r="861" spans="1:18" ht="12.7" hidden="1" x14ac:dyDescent="0.4">
      <c r="A861" s="1" t="s">
        <v>4</v>
      </c>
      <c r="B861" s="1" t="s">
        <v>12</v>
      </c>
      <c r="C861" s="1" t="s">
        <v>5</v>
      </c>
      <c r="D861" s="1">
        <v>0</v>
      </c>
      <c r="E861" s="1"/>
      <c r="F861" s="1">
        <v>0</v>
      </c>
      <c r="G861" s="1">
        <v>0</v>
      </c>
      <c r="H861" s="1">
        <v>24</v>
      </c>
      <c r="I861" s="1">
        <f t="shared" si="26"/>
        <v>24</v>
      </c>
      <c r="J861" s="1">
        <f t="shared" si="27"/>
        <v>0.20338983050847459</v>
      </c>
      <c r="K861" s="1">
        <v>0</v>
      </c>
      <c r="L861" s="1">
        <v>0</v>
      </c>
      <c r="M861" s="1">
        <v>0</v>
      </c>
      <c r="N861" s="1">
        <v>24</v>
      </c>
      <c r="O861" s="1">
        <v>0</v>
      </c>
      <c r="P861" s="1">
        <v>118</v>
      </c>
      <c r="Q861" s="1">
        <v>40.880950689999999</v>
      </c>
      <c r="R861" s="1">
        <v>-73.864295889999994</v>
      </c>
    </row>
    <row r="862" spans="1:18" ht="12.7" hidden="1" x14ac:dyDescent="0.4">
      <c r="A862" s="1" t="s">
        <v>4</v>
      </c>
      <c r="B862" s="1" t="s">
        <v>12</v>
      </c>
      <c r="C862" s="1" t="s">
        <v>5</v>
      </c>
      <c r="D862" s="1">
        <v>0</v>
      </c>
      <c r="E862" s="1"/>
      <c r="F862" s="1">
        <v>36</v>
      </c>
      <c r="G862" s="1">
        <v>0</v>
      </c>
      <c r="H862" s="1">
        <v>83</v>
      </c>
      <c r="I862" s="1">
        <f t="shared" si="26"/>
        <v>119</v>
      </c>
      <c r="J862" s="1">
        <f t="shared" si="27"/>
        <v>0.9916666666666667</v>
      </c>
      <c r="K862" s="1">
        <v>0</v>
      </c>
      <c r="L862" s="1">
        <v>0</v>
      </c>
      <c r="M862" s="1">
        <v>1</v>
      </c>
      <c r="N862" s="1">
        <v>120</v>
      </c>
      <c r="O862" s="1">
        <v>0</v>
      </c>
      <c r="P862" s="1">
        <v>120</v>
      </c>
      <c r="Q862" s="1">
        <v>40.822840839999998</v>
      </c>
      <c r="R862" s="1">
        <v>-73.900296220000001</v>
      </c>
    </row>
    <row r="863" spans="1:18" ht="12.7" hidden="1" x14ac:dyDescent="0.4">
      <c r="A863" s="1" t="s">
        <v>4</v>
      </c>
      <c r="B863" s="1" t="s">
        <v>12</v>
      </c>
      <c r="C863" s="1" t="s">
        <v>5</v>
      </c>
      <c r="D863" s="1">
        <v>0</v>
      </c>
      <c r="E863" s="1"/>
      <c r="F863" s="1">
        <v>0</v>
      </c>
      <c r="G863" s="1">
        <v>60</v>
      </c>
      <c r="H863" s="1">
        <v>59</v>
      </c>
      <c r="I863" s="1">
        <f t="shared" si="26"/>
        <v>119</v>
      </c>
      <c r="J863" s="1">
        <f t="shared" si="27"/>
        <v>0.9916666666666667</v>
      </c>
      <c r="K863" s="1">
        <v>0</v>
      </c>
      <c r="L863" s="1">
        <v>0</v>
      </c>
      <c r="M863" s="1">
        <v>1</v>
      </c>
      <c r="N863" s="1">
        <v>120</v>
      </c>
      <c r="O863" s="1">
        <v>0</v>
      </c>
      <c r="P863" s="1">
        <v>120</v>
      </c>
      <c r="Q863" s="1">
        <v>40.822950390000003</v>
      </c>
      <c r="R863" s="1">
        <v>-73.893886390000006</v>
      </c>
    </row>
    <row r="864" spans="1:18" ht="12.7" hidden="1" x14ac:dyDescent="0.4">
      <c r="A864" s="1" t="s">
        <v>7</v>
      </c>
      <c r="B864" s="1" t="s">
        <v>12</v>
      </c>
      <c r="C864" s="1" t="s">
        <v>5</v>
      </c>
      <c r="D864" s="1">
        <v>0</v>
      </c>
      <c r="E864" s="1"/>
      <c r="F864" s="1">
        <v>0</v>
      </c>
      <c r="G864" s="1">
        <v>0</v>
      </c>
      <c r="H864" s="1">
        <v>24</v>
      </c>
      <c r="I864" s="1">
        <f t="shared" si="26"/>
        <v>24</v>
      </c>
      <c r="J864" s="1">
        <f t="shared" si="27"/>
        <v>0.2</v>
      </c>
      <c r="K864" s="1">
        <v>0</v>
      </c>
      <c r="L864" s="1">
        <v>0</v>
      </c>
      <c r="M864" s="1">
        <v>0</v>
      </c>
      <c r="N864" s="1">
        <v>24</v>
      </c>
      <c r="O864" s="1">
        <v>0</v>
      </c>
      <c r="P864" s="1">
        <v>120</v>
      </c>
      <c r="Q864" s="1">
        <v>40.677659169999998</v>
      </c>
      <c r="R864" s="1">
        <v>-73.955918679999996</v>
      </c>
    </row>
    <row r="865" spans="1:18" ht="12.7" hidden="1" x14ac:dyDescent="0.4">
      <c r="A865" s="1" t="s">
        <v>8</v>
      </c>
      <c r="B865" s="1" t="s">
        <v>12</v>
      </c>
      <c r="C865" s="1" t="s">
        <v>5</v>
      </c>
      <c r="D865" s="1">
        <v>0</v>
      </c>
      <c r="E865" s="1"/>
      <c r="F865" s="1">
        <v>0</v>
      </c>
      <c r="G865" s="1">
        <v>0</v>
      </c>
      <c r="H865" s="1">
        <v>24</v>
      </c>
      <c r="I865" s="1">
        <f t="shared" si="26"/>
        <v>24</v>
      </c>
      <c r="J865" s="1">
        <f t="shared" si="27"/>
        <v>0.2</v>
      </c>
      <c r="K865" s="1">
        <v>0</v>
      </c>
      <c r="L865" s="1">
        <v>0</v>
      </c>
      <c r="M865" s="1">
        <v>0</v>
      </c>
      <c r="N865" s="1">
        <v>24</v>
      </c>
      <c r="O865" s="1">
        <v>0</v>
      </c>
      <c r="P865" s="1">
        <v>120</v>
      </c>
      <c r="Q865" s="1">
        <v>40.708499500000002</v>
      </c>
      <c r="R865" s="1">
        <v>-74.004916219999998</v>
      </c>
    </row>
    <row r="866" spans="1:18" ht="12.7" x14ac:dyDescent="0.4">
      <c r="A866" s="1" t="s">
        <v>4</v>
      </c>
      <c r="B866" s="1" t="s">
        <v>13</v>
      </c>
      <c r="C866" s="1" t="s">
        <v>6</v>
      </c>
      <c r="D866" s="2">
        <v>42355</v>
      </c>
      <c r="E866" s="9">
        <v>2015.12</v>
      </c>
      <c r="F866" s="1">
        <v>6</v>
      </c>
      <c r="G866" s="1">
        <v>1</v>
      </c>
      <c r="H866" s="1">
        <v>0</v>
      </c>
      <c r="I866" s="1">
        <f t="shared" si="26"/>
        <v>7</v>
      </c>
      <c r="J866" s="1">
        <f t="shared" si="27"/>
        <v>1</v>
      </c>
      <c r="K866" s="1">
        <v>0</v>
      </c>
      <c r="L866" s="1">
        <v>0</v>
      </c>
      <c r="M866" s="1">
        <v>0</v>
      </c>
      <c r="N866" s="1">
        <v>7</v>
      </c>
      <c r="O866" s="1">
        <v>0</v>
      </c>
      <c r="P866" s="1">
        <v>7</v>
      </c>
      <c r="Q866" s="1">
        <v>40.727235159999999</v>
      </c>
      <c r="R866" s="1">
        <v>-74.006432930000003</v>
      </c>
    </row>
    <row r="867" spans="1:18" ht="12.7" hidden="1" x14ac:dyDescent="0.4">
      <c r="A867" s="1" t="s">
        <v>4</v>
      </c>
      <c r="B867" s="1" t="s">
        <v>12</v>
      </c>
      <c r="C867" s="1" t="s">
        <v>5</v>
      </c>
      <c r="D867" s="1">
        <v>0</v>
      </c>
      <c r="E867" s="1"/>
      <c r="F867" s="1">
        <v>0</v>
      </c>
      <c r="G867" s="1">
        <v>25</v>
      </c>
      <c r="H867" s="1">
        <v>89</v>
      </c>
      <c r="I867" s="1">
        <f t="shared" si="26"/>
        <v>114</v>
      </c>
      <c r="J867" s="1">
        <f t="shared" si="27"/>
        <v>0.92682926829268297</v>
      </c>
      <c r="K867" s="1">
        <v>8</v>
      </c>
      <c r="L867" s="1">
        <v>0</v>
      </c>
      <c r="M867" s="1">
        <v>1</v>
      </c>
      <c r="N867" s="1">
        <v>123</v>
      </c>
      <c r="O867" s="1">
        <v>0</v>
      </c>
      <c r="P867" s="1">
        <v>123</v>
      </c>
      <c r="Q867" s="1">
        <v>40.882625769999997</v>
      </c>
      <c r="R867" s="1">
        <v>-73.869771259999993</v>
      </c>
    </row>
    <row r="868" spans="1:18" ht="12.7" hidden="1" x14ac:dyDescent="0.4">
      <c r="A868" s="1" t="s">
        <v>7</v>
      </c>
      <c r="B868" s="1" t="s">
        <v>12</v>
      </c>
      <c r="C868" s="1" t="s">
        <v>5</v>
      </c>
      <c r="D868" s="1">
        <v>0</v>
      </c>
      <c r="E868" s="1"/>
      <c r="F868" s="1">
        <v>0</v>
      </c>
      <c r="G868" s="1">
        <v>0</v>
      </c>
      <c r="H868" s="1">
        <v>25</v>
      </c>
      <c r="I868" s="1">
        <f t="shared" si="26"/>
        <v>25</v>
      </c>
      <c r="J868" s="1">
        <f t="shared" si="27"/>
        <v>0.2032520325203252</v>
      </c>
      <c r="K868" s="1">
        <v>0</v>
      </c>
      <c r="L868" s="1">
        <v>24</v>
      </c>
      <c r="M868" s="1">
        <v>1</v>
      </c>
      <c r="N868" s="1">
        <v>50</v>
      </c>
      <c r="O868" s="1">
        <v>0</v>
      </c>
      <c r="P868" s="1">
        <v>123</v>
      </c>
      <c r="Q868" s="1">
        <v>40.686789240000003</v>
      </c>
      <c r="R868" s="1">
        <v>-73.978509799999998</v>
      </c>
    </row>
    <row r="869" spans="1:18" ht="12.7" hidden="1" x14ac:dyDescent="0.4">
      <c r="A869" s="1" t="s">
        <v>7</v>
      </c>
      <c r="B869" s="1" t="s">
        <v>12</v>
      </c>
      <c r="C869" s="1" t="s">
        <v>5</v>
      </c>
      <c r="D869" s="1">
        <v>0</v>
      </c>
      <c r="E869" s="1"/>
      <c r="F869" s="1">
        <v>115</v>
      </c>
      <c r="G869" s="1">
        <v>0</v>
      </c>
      <c r="H869" s="1">
        <v>7</v>
      </c>
      <c r="I869" s="1">
        <f t="shared" si="26"/>
        <v>122</v>
      </c>
      <c r="J869" s="1">
        <f t="shared" si="27"/>
        <v>0.99186991869918695</v>
      </c>
      <c r="K869" s="1">
        <v>0</v>
      </c>
      <c r="L869" s="1">
        <v>0</v>
      </c>
      <c r="M869" s="1">
        <v>1</v>
      </c>
      <c r="N869" s="1">
        <v>123</v>
      </c>
      <c r="O869" s="1">
        <v>0</v>
      </c>
      <c r="P869" s="1">
        <v>123</v>
      </c>
      <c r="Q869" s="1">
        <v>40.636954830000001</v>
      </c>
      <c r="R869" s="1">
        <v>-73.950994989999998</v>
      </c>
    </row>
    <row r="870" spans="1:18" ht="12.7" hidden="1" x14ac:dyDescent="0.4">
      <c r="A870" s="1" t="s">
        <v>8</v>
      </c>
      <c r="B870" s="1" t="s">
        <v>12</v>
      </c>
      <c r="C870" s="1" t="s">
        <v>5</v>
      </c>
      <c r="D870" s="1">
        <v>0</v>
      </c>
      <c r="E870" s="1"/>
      <c r="F870" s="1">
        <v>0</v>
      </c>
      <c r="G870" s="1">
        <v>0</v>
      </c>
      <c r="H870" s="1">
        <v>9</v>
      </c>
      <c r="I870" s="1">
        <f t="shared" si="26"/>
        <v>9</v>
      </c>
      <c r="J870" s="1">
        <f t="shared" si="27"/>
        <v>7.3170731707317069E-2</v>
      </c>
      <c r="K870" s="1">
        <v>0</v>
      </c>
      <c r="L870" s="1">
        <v>0</v>
      </c>
      <c r="M870" s="1">
        <v>0</v>
      </c>
      <c r="N870" s="1">
        <v>0</v>
      </c>
      <c r="O870" s="1">
        <v>9</v>
      </c>
      <c r="P870" s="1">
        <v>123</v>
      </c>
      <c r="Q870" s="1">
        <v>40.760743179999999</v>
      </c>
      <c r="R870" s="1">
        <v>-73.996007629999994</v>
      </c>
    </row>
    <row r="871" spans="1:18" ht="12.7" hidden="1" x14ac:dyDescent="0.4">
      <c r="A871" s="1" t="s">
        <v>4</v>
      </c>
      <c r="B871" s="1" t="s">
        <v>12</v>
      </c>
      <c r="C871" s="1" t="s">
        <v>5</v>
      </c>
      <c r="D871" s="1">
        <v>0</v>
      </c>
      <c r="E871" s="1"/>
      <c r="F871" s="1">
        <v>19</v>
      </c>
      <c r="G871" s="1">
        <v>13</v>
      </c>
      <c r="H871" s="1">
        <v>91</v>
      </c>
      <c r="I871" s="1">
        <f t="shared" si="26"/>
        <v>123</v>
      </c>
      <c r="J871" s="1">
        <f t="shared" si="27"/>
        <v>0.99193548387096775</v>
      </c>
      <c r="K871" s="1">
        <v>0</v>
      </c>
      <c r="L871" s="1">
        <v>0</v>
      </c>
      <c r="M871" s="1">
        <v>1</v>
      </c>
      <c r="N871" s="1">
        <v>124</v>
      </c>
      <c r="O871" s="1">
        <v>0</v>
      </c>
      <c r="P871" s="1">
        <v>124</v>
      </c>
      <c r="Q871" s="1">
        <v>40.832721919999997</v>
      </c>
      <c r="R871" s="1">
        <v>-73.856202120000006</v>
      </c>
    </row>
    <row r="872" spans="1:18" ht="12.7" hidden="1" x14ac:dyDescent="0.4">
      <c r="A872" s="1" t="s">
        <v>7</v>
      </c>
      <c r="B872" s="1" t="s">
        <v>12</v>
      </c>
      <c r="C872" s="1" t="s">
        <v>5</v>
      </c>
      <c r="D872" s="1">
        <v>0</v>
      </c>
      <c r="E872" s="1"/>
      <c r="F872" s="1">
        <v>0</v>
      </c>
      <c r="G872" s="1">
        <v>0</v>
      </c>
      <c r="H872" s="1">
        <v>25</v>
      </c>
      <c r="I872" s="1">
        <f t="shared" si="26"/>
        <v>25</v>
      </c>
      <c r="J872" s="1">
        <f t="shared" si="27"/>
        <v>0.2</v>
      </c>
      <c r="K872" s="1">
        <v>0</v>
      </c>
      <c r="L872" s="1">
        <v>0</v>
      </c>
      <c r="M872" s="1">
        <v>0</v>
      </c>
      <c r="N872" s="1">
        <v>25</v>
      </c>
      <c r="O872" s="1">
        <v>0</v>
      </c>
      <c r="P872" s="1">
        <v>125</v>
      </c>
      <c r="Q872" s="1">
        <v>40.710601449999999</v>
      </c>
      <c r="R872" s="1">
        <v>-73.954789539999993</v>
      </c>
    </row>
    <row r="873" spans="1:18" ht="12.7" hidden="1" x14ac:dyDescent="0.4">
      <c r="A873" s="1" t="s">
        <v>4</v>
      </c>
      <c r="B873" s="1" t="s">
        <v>12</v>
      </c>
      <c r="C873" s="1" t="s">
        <v>5</v>
      </c>
      <c r="D873" s="1">
        <v>0</v>
      </c>
      <c r="E873" s="1"/>
      <c r="F873" s="1">
        <v>60</v>
      </c>
      <c r="G873" s="1">
        <v>0</v>
      </c>
      <c r="H873" s="1">
        <v>65</v>
      </c>
      <c r="I873" s="1">
        <f t="shared" si="26"/>
        <v>125</v>
      </c>
      <c r="J873" s="1">
        <f t="shared" si="27"/>
        <v>0.99206349206349209</v>
      </c>
      <c r="K873" s="1">
        <v>0</v>
      </c>
      <c r="L873" s="1">
        <v>0</v>
      </c>
      <c r="M873" s="1">
        <v>1</v>
      </c>
      <c r="N873" s="1">
        <v>126</v>
      </c>
      <c r="O873" s="1">
        <v>0</v>
      </c>
      <c r="P873" s="1">
        <v>126</v>
      </c>
      <c r="Q873" s="1">
        <v>40.841458330000002</v>
      </c>
      <c r="R873" s="1">
        <v>-73.914056200000005</v>
      </c>
    </row>
    <row r="874" spans="1:18" ht="12.7" hidden="1" x14ac:dyDescent="0.4">
      <c r="A874" s="1" t="s">
        <v>4</v>
      </c>
      <c r="B874" s="1" t="s">
        <v>12</v>
      </c>
      <c r="C874" s="1" t="s">
        <v>5</v>
      </c>
      <c r="D874" s="1">
        <v>0</v>
      </c>
      <c r="E874" s="1"/>
      <c r="F874" s="1">
        <v>37</v>
      </c>
      <c r="G874" s="1">
        <v>0</v>
      </c>
      <c r="H874" s="1">
        <v>88</v>
      </c>
      <c r="I874" s="1">
        <f t="shared" si="26"/>
        <v>125</v>
      </c>
      <c r="J874" s="1">
        <f t="shared" si="27"/>
        <v>0.99206349206349209</v>
      </c>
      <c r="K874" s="1">
        <v>0</v>
      </c>
      <c r="L874" s="1">
        <v>0</v>
      </c>
      <c r="M874" s="1">
        <v>1</v>
      </c>
      <c r="N874" s="1">
        <v>126</v>
      </c>
      <c r="O874" s="1">
        <v>0</v>
      </c>
      <c r="P874" s="1">
        <v>126</v>
      </c>
      <c r="Q874" s="1">
        <v>40.826202610000003</v>
      </c>
      <c r="R874" s="1">
        <v>-73.916977380000006</v>
      </c>
    </row>
    <row r="875" spans="1:18" ht="12.7" hidden="1" x14ac:dyDescent="0.4">
      <c r="A875" s="1" t="s">
        <v>9</v>
      </c>
      <c r="B875" s="1" t="s">
        <v>12</v>
      </c>
      <c r="C875" s="1" t="s">
        <v>5</v>
      </c>
      <c r="D875" s="1">
        <v>0</v>
      </c>
      <c r="E875" s="1"/>
      <c r="F875" s="1">
        <v>26</v>
      </c>
      <c r="G875" s="1">
        <v>25</v>
      </c>
      <c r="H875" s="1">
        <v>75</v>
      </c>
      <c r="I875" s="1">
        <f t="shared" si="26"/>
        <v>126</v>
      </c>
      <c r="J875" s="1">
        <f t="shared" si="27"/>
        <v>0.99212598425196852</v>
      </c>
      <c r="K875" s="1">
        <v>0</v>
      </c>
      <c r="L875" s="1">
        <v>0</v>
      </c>
      <c r="M875" s="1">
        <v>1</v>
      </c>
      <c r="N875" s="1">
        <v>127</v>
      </c>
      <c r="O875" s="1">
        <v>0</v>
      </c>
      <c r="P875" s="1">
        <v>127</v>
      </c>
      <c r="Q875" s="1">
        <v>40.593594369999998</v>
      </c>
      <c r="R875" s="1">
        <v>-73.776547199999996</v>
      </c>
    </row>
    <row r="876" spans="1:18" ht="12.7" x14ac:dyDescent="0.4">
      <c r="A876" s="1" t="s">
        <v>8</v>
      </c>
      <c r="B876" s="1" t="s">
        <v>13</v>
      </c>
      <c r="C876" s="1" t="s">
        <v>6</v>
      </c>
      <c r="D876" s="2">
        <v>42355</v>
      </c>
      <c r="E876" s="9">
        <v>2015.12</v>
      </c>
      <c r="F876" s="1">
        <v>0</v>
      </c>
      <c r="G876" s="1">
        <v>0</v>
      </c>
      <c r="H876" s="1">
        <v>15</v>
      </c>
      <c r="I876" s="1">
        <f t="shared" si="26"/>
        <v>15</v>
      </c>
      <c r="J876" s="1">
        <f t="shared" si="27"/>
        <v>1</v>
      </c>
      <c r="K876" s="1">
        <v>0</v>
      </c>
      <c r="L876" s="1">
        <v>0</v>
      </c>
      <c r="M876" s="1">
        <v>0</v>
      </c>
      <c r="N876" s="1">
        <v>15</v>
      </c>
      <c r="O876" s="1">
        <v>0</v>
      </c>
      <c r="P876" s="1">
        <v>15</v>
      </c>
      <c r="Q876" s="1">
        <v>40.832836780000001</v>
      </c>
      <c r="R876" s="1">
        <v>-73.885201460000005</v>
      </c>
    </row>
    <row r="877" spans="1:18" ht="12.7" hidden="1" x14ac:dyDescent="0.4">
      <c r="A877" s="1" t="s">
        <v>9</v>
      </c>
      <c r="B877" s="1" t="s">
        <v>12</v>
      </c>
      <c r="C877" s="1" t="s">
        <v>5</v>
      </c>
      <c r="D877" s="1">
        <v>0</v>
      </c>
      <c r="E877" s="1"/>
      <c r="F877" s="1">
        <v>0</v>
      </c>
      <c r="G877" s="1">
        <v>26</v>
      </c>
      <c r="H877" s="1">
        <v>78</v>
      </c>
      <c r="I877" s="1">
        <f t="shared" si="26"/>
        <v>104</v>
      </c>
      <c r="J877" s="1">
        <f t="shared" si="27"/>
        <v>0.8</v>
      </c>
      <c r="K877" s="1">
        <v>25</v>
      </c>
      <c r="L877" s="1">
        <v>0</v>
      </c>
      <c r="M877" s="1">
        <v>1</v>
      </c>
      <c r="N877" s="1">
        <v>130</v>
      </c>
      <c r="O877" s="1">
        <v>0</v>
      </c>
      <c r="P877" s="1">
        <v>130</v>
      </c>
      <c r="Q877" s="1">
        <v>40.700979920000002</v>
      </c>
      <c r="R877" s="1">
        <v>-73.805868889999999</v>
      </c>
    </row>
    <row r="878" spans="1:18" ht="12.7" hidden="1" x14ac:dyDescent="0.4">
      <c r="A878" s="1" t="s">
        <v>7</v>
      </c>
      <c r="B878" s="1" t="s">
        <v>12</v>
      </c>
      <c r="C878" s="1" t="s">
        <v>5</v>
      </c>
      <c r="D878" s="1">
        <v>0</v>
      </c>
      <c r="E878" s="1"/>
      <c r="F878" s="1">
        <v>0</v>
      </c>
      <c r="G878" s="1">
        <v>0</v>
      </c>
      <c r="H878" s="1">
        <v>19</v>
      </c>
      <c r="I878" s="1">
        <f t="shared" si="26"/>
        <v>19</v>
      </c>
      <c r="J878" s="1">
        <f t="shared" si="27"/>
        <v>0.14503816793893129</v>
      </c>
      <c r="K878" s="1">
        <v>0</v>
      </c>
      <c r="L878" s="1">
        <v>0</v>
      </c>
      <c r="M878" s="1">
        <v>0</v>
      </c>
      <c r="N878" s="1">
        <v>19</v>
      </c>
      <c r="O878" s="1">
        <v>0</v>
      </c>
      <c r="P878" s="1">
        <v>131</v>
      </c>
      <c r="Q878" s="1">
        <v>40.712294370000002</v>
      </c>
      <c r="R878" s="1">
        <v>-73.95329504</v>
      </c>
    </row>
    <row r="879" spans="1:18" ht="12.7" hidden="1" x14ac:dyDescent="0.4">
      <c r="A879" s="1" t="s">
        <v>4</v>
      </c>
      <c r="B879" s="1" t="s">
        <v>12</v>
      </c>
      <c r="C879" s="1" t="s">
        <v>5</v>
      </c>
      <c r="D879" s="1">
        <v>0</v>
      </c>
      <c r="E879" s="1"/>
      <c r="F879" s="1">
        <v>29</v>
      </c>
      <c r="G879" s="1">
        <v>0</v>
      </c>
      <c r="H879" s="1">
        <v>103</v>
      </c>
      <c r="I879" s="1">
        <f t="shared" si="26"/>
        <v>132</v>
      </c>
      <c r="J879" s="1">
        <f t="shared" si="27"/>
        <v>0.99248120300751874</v>
      </c>
      <c r="K879" s="1">
        <v>0</v>
      </c>
      <c r="L879" s="1">
        <v>0</v>
      </c>
      <c r="M879" s="1">
        <v>1</v>
      </c>
      <c r="N879" s="1">
        <v>133</v>
      </c>
      <c r="O879" s="1">
        <v>0</v>
      </c>
      <c r="P879" s="1">
        <v>133</v>
      </c>
      <c r="Q879" s="1">
        <v>40.852133879999997</v>
      </c>
      <c r="R879" s="1">
        <v>-73.892766260000002</v>
      </c>
    </row>
    <row r="880" spans="1:18" ht="12.7" hidden="1" x14ac:dyDescent="0.4">
      <c r="A880" s="1" t="s">
        <v>4</v>
      </c>
      <c r="B880" s="1" t="s">
        <v>12</v>
      </c>
      <c r="C880" s="1" t="s">
        <v>5</v>
      </c>
      <c r="D880" s="1">
        <v>0</v>
      </c>
      <c r="E880" s="1"/>
      <c r="F880" s="1">
        <v>0</v>
      </c>
      <c r="G880" s="1">
        <v>22</v>
      </c>
      <c r="H880" s="1">
        <v>84</v>
      </c>
      <c r="I880" s="1">
        <f t="shared" si="26"/>
        <v>106</v>
      </c>
      <c r="J880" s="1">
        <f t="shared" si="27"/>
        <v>0.79104477611940294</v>
      </c>
      <c r="K880" s="1">
        <v>27</v>
      </c>
      <c r="L880" s="1">
        <v>0</v>
      </c>
      <c r="M880" s="1">
        <v>1</v>
      </c>
      <c r="N880" s="1">
        <v>134</v>
      </c>
      <c r="O880" s="1">
        <v>0</v>
      </c>
      <c r="P880" s="1">
        <v>134</v>
      </c>
      <c r="Q880" s="1">
        <v>40.826091320000003</v>
      </c>
      <c r="R880" s="1">
        <v>-73.926924889999995</v>
      </c>
    </row>
    <row r="881" spans="1:18" ht="12.7" hidden="1" x14ac:dyDescent="0.4">
      <c r="A881" s="1" t="s">
        <v>7</v>
      </c>
      <c r="B881" s="1" t="s">
        <v>12</v>
      </c>
      <c r="C881" s="1" t="s">
        <v>5</v>
      </c>
      <c r="D881" s="1">
        <v>0</v>
      </c>
      <c r="E881" s="1"/>
      <c r="F881" s="1">
        <v>0</v>
      </c>
      <c r="G881" s="1">
        <v>0</v>
      </c>
      <c r="H881" s="1">
        <v>27</v>
      </c>
      <c r="I881" s="1">
        <f t="shared" si="26"/>
        <v>27</v>
      </c>
      <c r="J881" s="1">
        <f t="shared" si="27"/>
        <v>0.2</v>
      </c>
      <c r="K881" s="1">
        <v>0</v>
      </c>
      <c r="L881" s="1">
        <v>0</v>
      </c>
      <c r="M881" s="1">
        <v>0</v>
      </c>
      <c r="N881" s="1">
        <v>27</v>
      </c>
      <c r="O881" s="1">
        <v>0</v>
      </c>
      <c r="P881" s="1">
        <v>135</v>
      </c>
      <c r="Q881" s="1">
        <v>40.666644310000002</v>
      </c>
      <c r="R881" s="1">
        <v>-73.991799420000007</v>
      </c>
    </row>
    <row r="882" spans="1:18" ht="12.7" hidden="1" x14ac:dyDescent="0.4">
      <c r="A882" s="1" t="s">
        <v>7</v>
      </c>
      <c r="B882" s="1" t="s">
        <v>12</v>
      </c>
      <c r="C882" s="1" t="s">
        <v>5</v>
      </c>
      <c r="D882" s="1">
        <v>0</v>
      </c>
      <c r="E882" s="1"/>
      <c r="F882" s="1">
        <v>27</v>
      </c>
      <c r="G882" s="1">
        <v>19</v>
      </c>
      <c r="H882" s="1">
        <v>88</v>
      </c>
      <c r="I882" s="1">
        <f t="shared" si="26"/>
        <v>134</v>
      </c>
      <c r="J882" s="1">
        <f t="shared" si="27"/>
        <v>0.99259259259259258</v>
      </c>
      <c r="K882" s="1">
        <v>0</v>
      </c>
      <c r="L882" s="1">
        <v>0</v>
      </c>
      <c r="M882" s="1">
        <v>1</v>
      </c>
      <c r="N882" s="1">
        <v>135</v>
      </c>
      <c r="O882" s="1">
        <v>0</v>
      </c>
      <c r="P882" s="1">
        <v>135</v>
      </c>
      <c r="Q882" s="1">
        <v>40.671621389999999</v>
      </c>
      <c r="R882" s="1">
        <v>-73.917357249999995</v>
      </c>
    </row>
    <row r="883" spans="1:18" ht="12.7" hidden="1" x14ac:dyDescent="0.4">
      <c r="A883" s="1" t="s">
        <v>7</v>
      </c>
      <c r="B883" s="1" t="s">
        <v>12</v>
      </c>
      <c r="C883" s="1" t="s">
        <v>5</v>
      </c>
      <c r="D883" s="1">
        <v>0</v>
      </c>
      <c r="E883" s="1"/>
      <c r="F883" s="1">
        <v>82</v>
      </c>
      <c r="G883" s="1">
        <v>0</v>
      </c>
      <c r="H883" s="1">
        <v>52</v>
      </c>
      <c r="I883" s="1">
        <f t="shared" si="26"/>
        <v>134</v>
      </c>
      <c r="J883" s="1">
        <f t="shared" si="27"/>
        <v>0.99259259259259258</v>
      </c>
      <c r="K883" s="1">
        <v>0</v>
      </c>
      <c r="L883" s="1">
        <v>0</v>
      </c>
      <c r="M883" s="1">
        <v>1</v>
      </c>
      <c r="N883" s="1">
        <v>135</v>
      </c>
      <c r="O883" s="1">
        <v>0</v>
      </c>
      <c r="P883" s="1">
        <v>135</v>
      </c>
      <c r="Q883" s="1">
        <v>40.574251500000003</v>
      </c>
      <c r="R883" s="1">
        <v>-73.987559570000002</v>
      </c>
    </row>
    <row r="884" spans="1:18" ht="12.7" hidden="1" x14ac:dyDescent="0.4">
      <c r="A884" s="1" t="s">
        <v>4</v>
      </c>
      <c r="B884" s="1" t="s">
        <v>12</v>
      </c>
      <c r="C884" s="1" t="s">
        <v>5</v>
      </c>
      <c r="D884" s="1">
        <v>0</v>
      </c>
      <c r="E884" s="1"/>
      <c r="F884" s="1">
        <v>0</v>
      </c>
      <c r="G884" s="1">
        <v>118</v>
      </c>
      <c r="H884" s="1">
        <v>17</v>
      </c>
      <c r="I884" s="1">
        <f t="shared" si="26"/>
        <v>135</v>
      </c>
      <c r="J884" s="1">
        <f t="shared" si="27"/>
        <v>0.99264705882352944</v>
      </c>
      <c r="K884" s="1">
        <v>0</v>
      </c>
      <c r="L884" s="1">
        <v>0</v>
      </c>
      <c r="M884" s="1">
        <v>1</v>
      </c>
      <c r="N884" s="1">
        <v>136</v>
      </c>
      <c r="O884" s="1">
        <v>0</v>
      </c>
      <c r="P884" s="1">
        <v>136</v>
      </c>
      <c r="Q884" s="1">
        <v>40.862406409999998</v>
      </c>
      <c r="R884" s="1">
        <v>-73.911097150000003</v>
      </c>
    </row>
    <row r="885" spans="1:18" ht="12.7" x14ac:dyDescent="0.4">
      <c r="A885" s="1" t="s">
        <v>4</v>
      </c>
      <c r="B885" s="1" t="s">
        <v>13</v>
      </c>
      <c r="C885" s="1" t="s">
        <v>6</v>
      </c>
      <c r="D885" s="2">
        <v>42355</v>
      </c>
      <c r="E885" s="9">
        <v>2015.12</v>
      </c>
      <c r="F885" s="1">
        <v>9</v>
      </c>
      <c r="G885" s="1">
        <v>3</v>
      </c>
      <c r="H885" s="1">
        <v>2</v>
      </c>
      <c r="I885" s="1">
        <f t="shared" si="26"/>
        <v>14</v>
      </c>
      <c r="J885" s="1">
        <f t="shared" si="27"/>
        <v>0.875</v>
      </c>
      <c r="K885" s="1">
        <v>2</v>
      </c>
      <c r="L885" s="1">
        <v>0</v>
      </c>
      <c r="M885" s="1">
        <v>0</v>
      </c>
      <c r="N885" s="1">
        <v>16</v>
      </c>
      <c r="O885" s="1">
        <v>0</v>
      </c>
      <c r="P885" s="1">
        <v>16</v>
      </c>
      <c r="Q885" s="1">
        <v>40.811295350000002</v>
      </c>
      <c r="R885" s="1">
        <v>-73.905399900000006</v>
      </c>
    </row>
    <row r="886" spans="1:18" ht="12.7" hidden="1" x14ac:dyDescent="0.4">
      <c r="A886" s="1" t="s">
        <v>4</v>
      </c>
      <c r="B886" s="1" t="s">
        <v>12</v>
      </c>
      <c r="C886" s="1" t="s">
        <v>5</v>
      </c>
      <c r="D886" s="1">
        <v>0</v>
      </c>
      <c r="E886" s="1"/>
      <c r="F886" s="1">
        <v>40</v>
      </c>
      <c r="G886" s="1">
        <v>0</v>
      </c>
      <c r="H886" s="1">
        <v>70</v>
      </c>
      <c r="I886" s="1">
        <f t="shared" si="26"/>
        <v>110</v>
      </c>
      <c r="J886" s="1">
        <f t="shared" si="27"/>
        <v>0.80882352941176472</v>
      </c>
      <c r="K886" s="1">
        <v>25</v>
      </c>
      <c r="L886" s="1">
        <v>0</v>
      </c>
      <c r="M886" s="1">
        <v>1</v>
      </c>
      <c r="N886" s="1">
        <v>136</v>
      </c>
      <c r="O886" s="1">
        <v>0</v>
      </c>
      <c r="P886" s="1">
        <v>136</v>
      </c>
      <c r="Q886" s="1">
        <v>40.868237980000004</v>
      </c>
      <c r="R886" s="1">
        <v>-73.896800589999998</v>
      </c>
    </row>
    <row r="887" spans="1:18" ht="12.7" hidden="1" x14ac:dyDescent="0.4">
      <c r="A887" s="1" t="s">
        <v>7</v>
      </c>
      <c r="B887" s="1" t="s">
        <v>12</v>
      </c>
      <c r="C887" s="1" t="s">
        <v>5</v>
      </c>
      <c r="D887" s="1">
        <v>0</v>
      </c>
      <c r="E887" s="1"/>
      <c r="F887" s="1">
        <v>0</v>
      </c>
      <c r="G887" s="1">
        <v>0</v>
      </c>
      <c r="H887" s="1">
        <v>16</v>
      </c>
      <c r="I887" s="1">
        <f t="shared" si="26"/>
        <v>16</v>
      </c>
      <c r="J887" s="1">
        <f t="shared" si="27"/>
        <v>0.11764705882352941</v>
      </c>
      <c r="K887" s="1">
        <v>0</v>
      </c>
      <c r="L887" s="1">
        <v>0</v>
      </c>
      <c r="M887" s="1">
        <v>0</v>
      </c>
      <c r="N887" s="1">
        <v>16</v>
      </c>
      <c r="O887" s="1">
        <v>0</v>
      </c>
      <c r="P887" s="1">
        <v>136</v>
      </c>
      <c r="Q887" s="1">
        <v>40.702228849999997</v>
      </c>
      <c r="R887" s="1">
        <v>-73.935312510000003</v>
      </c>
    </row>
    <row r="888" spans="1:18" ht="12.7" x14ac:dyDescent="0.4">
      <c r="A888" s="1" t="s">
        <v>4</v>
      </c>
      <c r="B888" s="1" t="s">
        <v>13</v>
      </c>
      <c r="C888" s="1" t="s">
        <v>6</v>
      </c>
      <c r="D888" s="2">
        <v>42355</v>
      </c>
      <c r="E888" s="9">
        <v>2015.12</v>
      </c>
      <c r="F888" s="1">
        <v>17</v>
      </c>
      <c r="G888" s="1">
        <v>0</v>
      </c>
      <c r="H888" s="1">
        <v>2</v>
      </c>
      <c r="I888" s="1">
        <f t="shared" si="26"/>
        <v>19</v>
      </c>
      <c r="J888" s="1">
        <f t="shared" si="27"/>
        <v>0.95</v>
      </c>
      <c r="K888" s="1">
        <v>0</v>
      </c>
      <c r="L888" s="1">
        <v>0</v>
      </c>
      <c r="M888" s="1">
        <v>1</v>
      </c>
      <c r="N888" s="1">
        <v>20</v>
      </c>
      <c r="O888" s="1">
        <v>0</v>
      </c>
      <c r="P888" s="1">
        <v>20</v>
      </c>
      <c r="Q888" s="1">
        <v>40.65747751</v>
      </c>
      <c r="R888" s="1">
        <v>-73.874795280000001</v>
      </c>
    </row>
    <row r="889" spans="1:18" ht="12.7" hidden="1" x14ac:dyDescent="0.4">
      <c r="A889" s="1" t="s">
        <v>4</v>
      </c>
      <c r="B889" s="1" t="s">
        <v>12</v>
      </c>
      <c r="C889" s="1" t="s">
        <v>5</v>
      </c>
      <c r="D889" s="1">
        <v>0</v>
      </c>
      <c r="E889" s="1"/>
      <c r="F889" s="1">
        <v>138</v>
      </c>
      <c r="G889" s="1">
        <v>0</v>
      </c>
      <c r="H889" s="1">
        <v>0</v>
      </c>
      <c r="I889" s="1">
        <f t="shared" si="26"/>
        <v>138</v>
      </c>
      <c r="J889" s="1">
        <f t="shared" si="27"/>
        <v>0.98571428571428577</v>
      </c>
      <c r="K889" s="1">
        <v>0</v>
      </c>
      <c r="L889" s="1">
        <v>0</v>
      </c>
      <c r="M889" s="1">
        <v>2</v>
      </c>
      <c r="N889" s="1">
        <v>140</v>
      </c>
      <c r="O889" s="1">
        <v>0</v>
      </c>
      <c r="P889" s="1">
        <v>140</v>
      </c>
      <c r="Q889" s="1">
        <v>40.868051149999999</v>
      </c>
      <c r="R889" s="1">
        <v>-73.887776419999994</v>
      </c>
    </row>
    <row r="890" spans="1:18" ht="12.7" hidden="1" x14ac:dyDescent="0.4">
      <c r="A890" s="1" t="s">
        <v>7</v>
      </c>
      <c r="B890" s="1" t="s">
        <v>12</v>
      </c>
      <c r="C890" s="1" t="s">
        <v>5</v>
      </c>
      <c r="D890" s="1">
        <v>0</v>
      </c>
      <c r="E890" s="1"/>
      <c r="F890" s="1">
        <v>0</v>
      </c>
      <c r="G890" s="1">
        <v>28</v>
      </c>
      <c r="H890" s="1">
        <v>112</v>
      </c>
      <c r="I890" s="1">
        <f t="shared" si="26"/>
        <v>140</v>
      </c>
      <c r="J890" s="1">
        <f t="shared" si="27"/>
        <v>1</v>
      </c>
      <c r="K890" s="1">
        <v>0</v>
      </c>
      <c r="L890" s="1">
        <v>0</v>
      </c>
      <c r="M890" s="1">
        <v>0</v>
      </c>
      <c r="N890" s="1">
        <v>140</v>
      </c>
      <c r="O890" s="1">
        <v>0</v>
      </c>
      <c r="P890" s="1">
        <v>140</v>
      </c>
      <c r="Q890" s="1">
        <v>40.732328029999998</v>
      </c>
      <c r="R890" s="1">
        <v>-73.959681950000004</v>
      </c>
    </row>
    <row r="891" spans="1:18" ht="12.7" hidden="1" x14ac:dyDescent="0.4">
      <c r="A891" s="1" t="s">
        <v>7</v>
      </c>
      <c r="B891" s="1" t="s">
        <v>12</v>
      </c>
      <c r="C891" s="1" t="s">
        <v>5</v>
      </c>
      <c r="D891" s="1">
        <v>0</v>
      </c>
      <c r="E891" s="1"/>
      <c r="F891" s="1">
        <v>0</v>
      </c>
      <c r="G891" s="1">
        <v>0</v>
      </c>
      <c r="H891" s="1">
        <v>28</v>
      </c>
      <c r="I891" s="1">
        <f t="shared" si="26"/>
        <v>28</v>
      </c>
      <c r="J891" s="1">
        <f t="shared" si="27"/>
        <v>0.19718309859154928</v>
      </c>
      <c r="K891" s="1">
        <v>0</v>
      </c>
      <c r="L891" s="1">
        <v>0</v>
      </c>
      <c r="M891" s="1">
        <v>0</v>
      </c>
      <c r="N891" s="1">
        <v>28</v>
      </c>
      <c r="O891" s="1">
        <v>0</v>
      </c>
      <c r="P891" s="1">
        <v>142</v>
      </c>
      <c r="Q891" s="1">
        <v>40.671172869999999</v>
      </c>
      <c r="R891" s="1">
        <v>-73.954877550000006</v>
      </c>
    </row>
    <row r="892" spans="1:18" ht="12.7" x14ac:dyDescent="0.4">
      <c r="A892" s="1" t="s">
        <v>4</v>
      </c>
      <c r="B892" s="1" t="s">
        <v>13</v>
      </c>
      <c r="C892" s="1" t="s">
        <v>6</v>
      </c>
      <c r="D892" s="2">
        <v>42355</v>
      </c>
      <c r="E892" s="9">
        <v>2015.12</v>
      </c>
      <c r="F892" s="1">
        <v>24</v>
      </c>
      <c r="G892" s="1">
        <v>2</v>
      </c>
      <c r="H892" s="1">
        <v>1</v>
      </c>
      <c r="I892" s="1">
        <f t="shared" si="26"/>
        <v>27</v>
      </c>
      <c r="J892" s="1">
        <f t="shared" si="27"/>
        <v>1</v>
      </c>
      <c r="K892" s="1">
        <v>0</v>
      </c>
      <c r="L892" s="1">
        <v>0</v>
      </c>
      <c r="M892" s="1">
        <v>0</v>
      </c>
      <c r="N892" s="1">
        <v>27</v>
      </c>
      <c r="O892" s="1">
        <v>0</v>
      </c>
      <c r="P892" s="1">
        <v>27</v>
      </c>
      <c r="Q892" s="1">
        <v>40.693524279999998</v>
      </c>
      <c r="R892" s="1">
        <v>-73.964844110000001</v>
      </c>
    </row>
    <row r="893" spans="1:18" ht="12.7" hidden="1" x14ac:dyDescent="0.4">
      <c r="A893" s="1" t="s">
        <v>7</v>
      </c>
      <c r="B893" s="1" t="s">
        <v>12</v>
      </c>
      <c r="C893" s="1" t="s">
        <v>5</v>
      </c>
      <c r="D893" s="1">
        <v>0</v>
      </c>
      <c r="E893" s="1"/>
      <c r="F893" s="1">
        <v>15</v>
      </c>
      <c r="G893" s="1">
        <v>15</v>
      </c>
      <c r="H893" s="1">
        <v>113</v>
      </c>
      <c r="I893" s="1">
        <f t="shared" si="26"/>
        <v>143</v>
      </c>
      <c r="J893" s="1">
        <f t="shared" si="27"/>
        <v>0.99305555555555558</v>
      </c>
      <c r="K893" s="1">
        <v>0</v>
      </c>
      <c r="L893" s="1">
        <v>0</v>
      </c>
      <c r="M893" s="1">
        <v>1</v>
      </c>
      <c r="N893" s="1">
        <v>144</v>
      </c>
      <c r="O893" s="1">
        <v>0</v>
      </c>
      <c r="P893" s="1">
        <v>144</v>
      </c>
      <c r="Q893" s="1">
        <v>40.656116519999998</v>
      </c>
      <c r="R893" s="1">
        <v>-73.867813119999994</v>
      </c>
    </row>
    <row r="894" spans="1:18" ht="12.7" hidden="1" x14ac:dyDescent="0.4">
      <c r="A894" s="1" t="s">
        <v>7</v>
      </c>
      <c r="B894" s="1" t="s">
        <v>12</v>
      </c>
      <c r="C894" s="1" t="s">
        <v>5</v>
      </c>
      <c r="D894" s="1">
        <v>0</v>
      </c>
      <c r="E894" s="1"/>
      <c r="F894" s="1">
        <v>0</v>
      </c>
      <c r="G894" s="1">
        <v>145</v>
      </c>
      <c r="H894" s="1">
        <v>0</v>
      </c>
      <c r="I894" s="1">
        <f t="shared" si="26"/>
        <v>145</v>
      </c>
      <c r="J894" s="1">
        <f t="shared" si="27"/>
        <v>0.99315068493150682</v>
      </c>
      <c r="K894" s="1">
        <v>0</v>
      </c>
      <c r="L894" s="1">
        <v>0</v>
      </c>
      <c r="M894" s="1">
        <v>1</v>
      </c>
      <c r="N894" s="1">
        <v>146</v>
      </c>
      <c r="O894" s="1">
        <v>0</v>
      </c>
      <c r="P894" s="1">
        <v>146</v>
      </c>
      <c r="Q894" s="1">
        <v>40.693834950000003</v>
      </c>
      <c r="R894" s="1">
        <v>-73.977916129999997</v>
      </c>
    </row>
    <row r="895" spans="1:18" ht="12.7" hidden="1" x14ac:dyDescent="0.4">
      <c r="A895" s="1" t="s">
        <v>7</v>
      </c>
      <c r="B895" s="1" t="s">
        <v>12</v>
      </c>
      <c r="C895" s="1" t="s">
        <v>5</v>
      </c>
      <c r="D895" s="1">
        <v>0</v>
      </c>
      <c r="E895" s="1"/>
      <c r="F895" s="1">
        <v>0</v>
      </c>
      <c r="G895" s="1">
        <v>0</v>
      </c>
      <c r="H895" s="1">
        <v>30</v>
      </c>
      <c r="I895" s="1">
        <f t="shared" si="26"/>
        <v>30</v>
      </c>
      <c r="J895" s="1">
        <f t="shared" si="27"/>
        <v>0.20408163265306123</v>
      </c>
      <c r="K895" s="1">
        <v>0</v>
      </c>
      <c r="L895" s="1">
        <v>0</v>
      </c>
      <c r="M895" s="1">
        <v>0</v>
      </c>
      <c r="N895" s="1">
        <v>30</v>
      </c>
      <c r="O895" s="1">
        <v>0</v>
      </c>
      <c r="P895" s="1">
        <v>147</v>
      </c>
      <c r="Q895" s="1">
        <v>40.676276469999998</v>
      </c>
      <c r="R895" s="1">
        <v>-73.957689729999998</v>
      </c>
    </row>
    <row r="896" spans="1:18" ht="12.7" hidden="1" x14ac:dyDescent="0.4">
      <c r="A896" s="1" t="s">
        <v>7</v>
      </c>
      <c r="B896" s="1" t="s">
        <v>12</v>
      </c>
      <c r="C896" s="1" t="s">
        <v>5</v>
      </c>
      <c r="D896" s="1">
        <v>0</v>
      </c>
      <c r="E896" s="1"/>
      <c r="F896" s="1">
        <v>0</v>
      </c>
      <c r="G896" s="1">
        <v>1</v>
      </c>
      <c r="H896" s="1">
        <v>150</v>
      </c>
      <c r="I896" s="1">
        <f t="shared" si="26"/>
        <v>151</v>
      </c>
      <c r="J896" s="1">
        <f t="shared" si="27"/>
        <v>1</v>
      </c>
      <c r="K896" s="1">
        <v>0</v>
      </c>
      <c r="L896" s="1">
        <v>0</v>
      </c>
      <c r="M896" s="1">
        <v>0</v>
      </c>
      <c r="N896" s="1">
        <v>151</v>
      </c>
      <c r="O896" s="1">
        <v>0</v>
      </c>
      <c r="P896" s="1">
        <v>151</v>
      </c>
      <c r="Q896" s="1">
        <v>40.657790869999999</v>
      </c>
      <c r="R896" s="1">
        <v>-73.883044639999994</v>
      </c>
    </row>
    <row r="897" spans="1:18" ht="12.7" x14ac:dyDescent="0.4">
      <c r="A897" s="1" t="s">
        <v>4</v>
      </c>
      <c r="B897" s="1" t="s">
        <v>13</v>
      </c>
      <c r="C897" s="1" t="s">
        <v>6</v>
      </c>
      <c r="D897" s="2">
        <v>42355</v>
      </c>
      <c r="E897" s="9">
        <v>2015.12</v>
      </c>
      <c r="F897" s="1">
        <v>20</v>
      </c>
      <c r="G897" s="1">
        <v>6</v>
      </c>
      <c r="H897" s="1">
        <v>3</v>
      </c>
      <c r="I897" s="1">
        <f t="shared" si="26"/>
        <v>29</v>
      </c>
      <c r="J897" s="1">
        <f t="shared" si="27"/>
        <v>0.96666666666666667</v>
      </c>
      <c r="K897" s="1">
        <v>0</v>
      </c>
      <c r="L897" s="1">
        <v>0</v>
      </c>
      <c r="M897" s="1">
        <v>1</v>
      </c>
      <c r="N897" s="1">
        <v>30</v>
      </c>
      <c r="O897" s="1">
        <v>0</v>
      </c>
      <c r="P897" s="1">
        <v>30</v>
      </c>
      <c r="Q897" s="1">
        <v>40.656347609999997</v>
      </c>
      <c r="R897" s="1">
        <v>-73.875669590000001</v>
      </c>
    </row>
    <row r="898" spans="1:18" ht="12.7" x14ac:dyDescent="0.4">
      <c r="A898" s="1" t="s">
        <v>4</v>
      </c>
      <c r="B898" s="1" t="s">
        <v>13</v>
      </c>
      <c r="C898" s="1" t="s">
        <v>6</v>
      </c>
      <c r="D898" s="2">
        <v>42355</v>
      </c>
      <c r="E898" s="9">
        <v>2015.12</v>
      </c>
      <c r="F898" s="1">
        <v>29</v>
      </c>
      <c r="G898" s="1">
        <v>2</v>
      </c>
      <c r="H898" s="1">
        <v>3</v>
      </c>
      <c r="I898" s="1">
        <f t="shared" ref="I898:I961" si="28">F898+G898+H898</f>
        <v>34</v>
      </c>
      <c r="J898" s="1">
        <f t="shared" ref="J898:J961" si="29">I898/P898</f>
        <v>1</v>
      </c>
      <c r="K898" s="1">
        <v>0</v>
      </c>
      <c r="L898" s="1">
        <v>0</v>
      </c>
      <c r="M898" s="1">
        <v>0</v>
      </c>
      <c r="N898" s="1">
        <v>34</v>
      </c>
      <c r="O898" s="1">
        <v>0</v>
      </c>
      <c r="P898" s="1">
        <v>34</v>
      </c>
      <c r="Q898" s="1">
        <v>40.82425301</v>
      </c>
      <c r="R898" s="1">
        <v>-73.915801909999999</v>
      </c>
    </row>
    <row r="899" spans="1:18" ht="12.7" x14ac:dyDescent="0.4">
      <c r="A899" s="1" t="s">
        <v>4</v>
      </c>
      <c r="B899" s="1" t="s">
        <v>13</v>
      </c>
      <c r="C899" s="1" t="s">
        <v>6</v>
      </c>
      <c r="D899" s="2">
        <v>42355</v>
      </c>
      <c r="E899" s="9">
        <v>2015.12</v>
      </c>
      <c r="F899" s="1">
        <v>33</v>
      </c>
      <c r="G899" s="1">
        <v>0</v>
      </c>
      <c r="H899" s="1">
        <v>2</v>
      </c>
      <c r="I899" s="1">
        <f t="shared" si="28"/>
        <v>35</v>
      </c>
      <c r="J899" s="1">
        <f t="shared" si="29"/>
        <v>0.97222222222222221</v>
      </c>
      <c r="K899" s="1">
        <v>0</v>
      </c>
      <c r="L899" s="1">
        <v>0</v>
      </c>
      <c r="M899" s="1">
        <v>1</v>
      </c>
      <c r="N899" s="1">
        <v>36</v>
      </c>
      <c r="O899" s="1">
        <v>0</v>
      </c>
      <c r="P899" s="1">
        <v>36</v>
      </c>
      <c r="Q899" s="1">
        <v>40.82425301</v>
      </c>
      <c r="R899" s="1">
        <v>-73.915801909999999</v>
      </c>
    </row>
    <row r="900" spans="1:18" ht="12.7" hidden="1" x14ac:dyDescent="0.4">
      <c r="A900" s="1" t="s">
        <v>4</v>
      </c>
      <c r="B900" s="1" t="s">
        <v>12</v>
      </c>
      <c r="C900" s="1" t="s">
        <v>5</v>
      </c>
      <c r="D900" s="1">
        <v>0</v>
      </c>
      <c r="E900" s="1"/>
      <c r="F900" s="1">
        <v>23</v>
      </c>
      <c r="G900" s="1">
        <v>0</v>
      </c>
      <c r="H900" s="1">
        <v>130</v>
      </c>
      <c r="I900" s="1">
        <f t="shared" si="28"/>
        <v>153</v>
      </c>
      <c r="J900" s="1">
        <f t="shared" si="29"/>
        <v>1</v>
      </c>
      <c r="K900" s="1">
        <v>0</v>
      </c>
      <c r="L900" s="1">
        <v>0</v>
      </c>
      <c r="M900" s="1">
        <v>0</v>
      </c>
      <c r="N900" s="1">
        <v>153</v>
      </c>
      <c r="O900" s="1">
        <v>0</v>
      </c>
      <c r="P900" s="1">
        <v>153</v>
      </c>
      <c r="Q900" s="1">
        <v>40.818284210000002</v>
      </c>
      <c r="R900" s="1">
        <v>-73.929527500000006</v>
      </c>
    </row>
    <row r="901" spans="1:18" ht="12.7" hidden="1" x14ac:dyDescent="0.4">
      <c r="A901" s="1" t="s">
        <v>4</v>
      </c>
      <c r="B901" s="1" t="s">
        <v>12</v>
      </c>
      <c r="C901" s="1" t="s">
        <v>5</v>
      </c>
      <c r="D901" s="1">
        <v>0</v>
      </c>
      <c r="E901" s="1"/>
      <c r="F901" s="1">
        <v>10</v>
      </c>
      <c r="G901" s="1">
        <v>40</v>
      </c>
      <c r="H901" s="1">
        <v>76</v>
      </c>
      <c r="I901" s="1">
        <f t="shared" si="28"/>
        <v>126</v>
      </c>
      <c r="J901" s="1">
        <f t="shared" si="29"/>
        <v>0.82352941176470584</v>
      </c>
      <c r="K901" s="1">
        <v>26</v>
      </c>
      <c r="L901" s="1">
        <v>0</v>
      </c>
      <c r="M901" s="1">
        <v>1</v>
      </c>
      <c r="N901" s="1">
        <v>153</v>
      </c>
      <c r="O901" s="1">
        <v>0</v>
      </c>
      <c r="P901" s="1">
        <v>153</v>
      </c>
      <c r="Q901" s="1">
        <v>40.839735939999997</v>
      </c>
      <c r="R901" s="1">
        <v>-73.881449029999999</v>
      </c>
    </row>
    <row r="902" spans="1:18" ht="12.7" hidden="1" x14ac:dyDescent="0.4">
      <c r="A902" s="1" t="s">
        <v>8</v>
      </c>
      <c r="B902" s="1" t="s">
        <v>12</v>
      </c>
      <c r="C902" s="1" t="s">
        <v>5</v>
      </c>
      <c r="D902" s="1">
        <v>0</v>
      </c>
      <c r="E902" s="1"/>
      <c r="F902" s="1">
        <v>16</v>
      </c>
      <c r="G902" s="1">
        <v>38</v>
      </c>
      <c r="H902" s="1">
        <v>49</v>
      </c>
      <c r="I902" s="1">
        <f t="shared" si="28"/>
        <v>103</v>
      </c>
      <c r="J902" s="1">
        <f t="shared" si="29"/>
        <v>0.67320261437908502</v>
      </c>
      <c r="K902" s="1">
        <v>19</v>
      </c>
      <c r="L902" s="1">
        <v>30</v>
      </c>
      <c r="M902" s="1">
        <v>1</v>
      </c>
      <c r="N902" s="1">
        <v>153</v>
      </c>
      <c r="O902" s="1">
        <v>0</v>
      </c>
      <c r="P902" s="1">
        <v>153</v>
      </c>
      <c r="Q902" s="1">
        <v>40.784866639999997</v>
      </c>
      <c r="R902" s="1">
        <v>-73.943530409999994</v>
      </c>
    </row>
    <row r="903" spans="1:18" ht="12.7" hidden="1" x14ac:dyDescent="0.4">
      <c r="A903" s="1" t="s">
        <v>4</v>
      </c>
      <c r="B903" s="1" t="s">
        <v>12</v>
      </c>
      <c r="C903" s="1" t="s">
        <v>5</v>
      </c>
      <c r="D903" s="1">
        <v>0</v>
      </c>
      <c r="E903" s="1"/>
      <c r="F903" s="1">
        <v>46</v>
      </c>
      <c r="G903" s="1">
        <v>5</v>
      </c>
      <c r="H903" s="1">
        <v>102</v>
      </c>
      <c r="I903" s="1">
        <f t="shared" si="28"/>
        <v>153</v>
      </c>
      <c r="J903" s="1">
        <f t="shared" si="29"/>
        <v>0.99350649350649356</v>
      </c>
      <c r="K903" s="1">
        <v>0</v>
      </c>
      <c r="L903" s="1">
        <v>0</v>
      </c>
      <c r="M903" s="1">
        <v>1</v>
      </c>
      <c r="N903" s="1">
        <v>154</v>
      </c>
      <c r="O903" s="1">
        <v>0</v>
      </c>
      <c r="P903" s="1">
        <v>154</v>
      </c>
      <c r="Q903" s="1">
        <v>40.82072514</v>
      </c>
      <c r="R903" s="1">
        <v>-73.922338670000002</v>
      </c>
    </row>
    <row r="904" spans="1:18" ht="12.7" hidden="1" x14ac:dyDescent="0.4">
      <c r="A904" s="1" t="s">
        <v>9</v>
      </c>
      <c r="B904" s="1" t="s">
        <v>12</v>
      </c>
      <c r="C904" s="1" t="s">
        <v>5</v>
      </c>
      <c r="D904" s="1">
        <v>0</v>
      </c>
      <c r="E904" s="1"/>
      <c r="F904" s="1">
        <v>153</v>
      </c>
      <c r="G904" s="1">
        <v>0</v>
      </c>
      <c r="H904" s="1">
        <v>0</v>
      </c>
      <c r="I904" s="1">
        <f t="shared" si="28"/>
        <v>153</v>
      </c>
      <c r="J904" s="1">
        <f t="shared" si="29"/>
        <v>0.99350649350649356</v>
      </c>
      <c r="K904" s="1">
        <v>0</v>
      </c>
      <c r="L904" s="1">
        <v>0</v>
      </c>
      <c r="M904" s="1">
        <v>1</v>
      </c>
      <c r="N904" s="1">
        <v>154</v>
      </c>
      <c r="O904" s="1">
        <v>0</v>
      </c>
      <c r="P904" s="1">
        <v>154</v>
      </c>
      <c r="Q904" s="1">
        <v>40.596825440000003</v>
      </c>
      <c r="R904" s="1">
        <v>-73.767087649999993</v>
      </c>
    </row>
    <row r="905" spans="1:18" ht="12.7" hidden="1" x14ac:dyDescent="0.4">
      <c r="A905" s="1" t="s">
        <v>4</v>
      </c>
      <c r="B905" s="1" t="s">
        <v>12</v>
      </c>
      <c r="C905" s="1" t="s">
        <v>5</v>
      </c>
      <c r="D905" s="1">
        <v>0</v>
      </c>
      <c r="E905" s="1"/>
      <c r="F905" s="1">
        <v>32</v>
      </c>
      <c r="G905" s="1">
        <v>0</v>
      </c>
      <c r="H905" s="1">
        <v>124</v>
      </c>
      <c r="I905" s="1">
        <f t="shared" si="28"/>
        <v>156</v>
      </c>
      <c r="J905" s="1">
        <f t="shared" si="29"/>
        <v>0.99363057324840764</v>
      </c>
      <c r="K905" s="1">
        <v>0</v>
      </c>
      <c r="L905" s="1">
        <v>0</v>
      </c>
      <c r="M905" s="1">
        <v>1</v>
      </c>
      <c r="N905" s="1">
        <v>157</v>
      </c>
      <c r="O905" s="1">
        <v>0</v>
      </c>
      <c r="P905" s="1">
        <v>157</v>
      </c>
      <c r="Q905" s="1">
        <v>40.818795229999999</v>
      </c>
      <c r="R905" s="1">
        <v>-73.930343480000005</v>
      </c>
    </row>
    <row r="906" spans="1:18" ht="12.7" hidden="1" x14ac:dyDescent="0.4">
      <c r="A906" s="1" t="s">
        <v>7</v>
      </c>
      <c r="B906" s="1" t="s">
        <v>12</v>
      </c>
      <c r="C906" s="1" t="s">
        <v>5</v>
      </c>
      <c r="D906" s="1">
        <v>0</v>
      </c>
      <c r="E906" s="1"/>
      <c r="F906" s="1">
        <v>0</v>
      </c>
      <c r="G906" s="1">
        <v>0</v>
      </c>
      <c r="H906" s="1">
        <v>32</v>
      </c>
      <c r="I906" s="1">
        <f t="shared" si="28"/>
        <v>32</v>
      </c>
      <c r="J906" s="1">
        <f t="shared" si="29"/>
        <v>0.20382165605095542</v>
      </c>
      <c r="K906" s="1">
        <v>0</v>
      </c>
      <c r="L906" s="1">
        <v>0</v>
      </c>
      <c r="M906" s="1">
        <v>0</v>
      </c>
      <c r="N906" s="1">
        <v>32</v>
      </c>
      <c r="O906" s="1">
        <v>0</v>
      </c>
      <c r="P906" s="1">
        <v>157</v>
      </c>
      <c r="Q906" s="1">
        <v>40.688123529999999</v>
      </c>
      <c r="R906" s="1">
        <v>-73.980391609999998</v>
      </c>
    </row>
    <row r="907" spans="1:18" ht="12.7" hidden="1" x14ac:dyDescent="0.4">
      <c r="A907" s="1" t="s">
        <v>4</v>
      </c>
      <c r="B907" s="1" t="s">
        <v>12</v>
      </c>
      <c r="C907" s="1" t="s">
        <v>5</v>
      </c>
      <c r="D907" s="1">
        <v>0</v>
      </c>
      <c r="E907" s="1"/>
      <c r="F907" s="1">
        <v>158</v>
      </c>
      <c r="G907" s="1">
        <v>0</v>
      </c>
      <c r="H907" s="1">
        <v>0</v>
      </c>
      <c r="I907" s="1">
        <f t="shared" si="28"/>
        <v>158</v>
      </c>
      <c r="J907" s="1">
        <f t="shared" si="29"/>
        <v>0.99371069182389937</v>
      </c>
      <c r="K907" s="1">
        <v>0</v>
      </c>
      <c r="L907" s="1">
        <v>0</v>
      </c>
      <c r="M907" s="1">
        <v>1</v>
      </c>
      <c r="N907" s="1">
        <v>159</v>
      </c>
      <c r="O907" s="1">
        <v>0</v>
      </c>
      <c r="P907" s="1">
        <v>159</v>
      </c>
      <c r="Q907" s="1">
        <v>40.805993719999996</v>
      </c>
      <c r="R907" s="1">
        <v>-73.91767084</v>
      </c>
    </row>
    <row r="908" spans="1:18" ht="12.7" hidden="1" x14ac:dyDescent="0.4">
      <c r="A908" s="1" t="s">
        <v>8</v>
      </c>
      <c r="B908" s="1" t="s">
        <v>12</v>
      </c>
      <c r="C908" s="1" t="s">
        <v>5</v>
      </c>
      <c r="D908" s="1">
        <v>0</v>
      </c>
      <c r="E908" s="1"/>
      <c r="F908" s="1">
        <v>0</v>
      </c>
      <c r="G908" s="1">
        <v>32</v>
      </c>
      <c r="H908" s="1">
        <v>48</v>
      </c>
      <c r="I908" s="1">
        <f t="shared" si="28"/>
        <v>80</v>
      </c>
      <c r="J908" s="1">
        <f t="shared" si="29"/>
        <v>0.5</v>
      </c>
      <c r="K908" s="1">
        <v>0</v>
      </c>
      <c r="L908" s="1">
        <v>79</v>
      </c>
      <c r="M908" s="1">
        <v>1</v>
      </c>
      <c r="N908" s="1">
        <v>160</v>
      </c>
      <c r="O908" s="1">
        <v>0</v>
      </c>
      <c r="P908" s="1">
        <v>160</v>
      </c>
      <c r="Q908" s="1">
        <v>40.743961769999999</v>
      </c>
      <c r="R908" s="1">
        <v>-74.004734790000001</v>
      </c>
    </row>
    <row r="909" spans="1:18" ht="12.7" hidden="1" x14ac:dyDescent="0.4">
      <c r="A909" s="1" t="s">
        <v>4</v>
      </c>
      <c r="B909" s="1" t="s">
        <v>12</v>
      </c>
      <c r="C909" s="1" t="s">
        <v>5</v>
      </c>
      <c r="D909" s="1">
        <v>0</v>
      </c>
      <c r="E909" s="1"/>
      <c r="F909" s="1">
        <v>97</v>
      </c>
      <c r="G909" s="1">
        <v>0</v>
      </c>
      <c r="H909" s="1">
        <v>63</v>
      </c>
      <c r="I909" s="1">
        <f t="shared" si="28"/>
        <v>160</v>
      </c>
      <c r="J909" s="1">
        <f t="shared" si="29"/>
        <v>0.99378881987577639</v>
      </c>
      <c r="K909" s="1">
        <v>0</v>
      </c>
      <c r="L909" s="1">
        <v>0</v>
      </c>
      <c r="M909" s="1">
        <v>1</v>
      </c>
      <c r="N909" s="1">
        <v>161</v>
      </c>
      <c r="O909" s="1">
        <v>0</v>
      </c>
      <c r="P909" s="1">
        <v>161</v>
      </c>
      <c r="Q909" s="1">
        <v>40.817371080000001</v>
      </c>
      <c r="R909" s="1">
        <v>-73.914556970000007</v>
      </c>
    </row>
    <row r="910" spans="1:18" ht="12.7" hidden="1" x14ac:dyDescent="0.4">
      <c r="A910" s="1" t="s">
        <v>7</v>
      </c>
      <c r="B910" s="1" t="s">
        <v>12</v>
      </c>
      <c r="C910" s="1" t="s">
        <v>5</v>
      </c>
      <c r="D910" s="1">
        <v>0</v>
      </c>
      <c r="E910" s="1"/>
      <c r="F910" s="1">
        <v>96</v>
      </c>
      <c r="G910" s="1">
        <v>0</v>
      </c>
      <c r="H910" s="1">
        <v>64</v>
      </c>
      <c r="I910" s="1">
        <f t="shared" si="28"/>
        <v>160</v>
      </c>
      <c r="J910" s="1">
        <f t="shared" si="29"/>
        <v>0.99378881987577639</v>
      </c>
      <c r="K910" s="1">
        <v>0</v>
      </c>
      <c r="L910" s="1">
        <v>0</v>
      </c>
      <c r="M910" s="1">
        <v>1</v>
      </c>
      <c r="N910" s="1">
        <v>161</v>
      </c>
      <c r="O910" s="1">
        <v>0</v>
      </c>
      <c r="P910" s="1">
        <v>161</v>
      </c>
      <c r="Q910" s="1">
        <v>40.672815790000001</v>
      </c>
      <c r="R910" s="1">
        <v>-73.903775800000005</v>
      </c>
    </row>
    <row r="911" spans="1:18" ht="12.7" hidden="1" x14ac:dyDescent="0.4">
      <c r="A911" s="1" t="s">
        <v>4</v>
      </c>
      <c r="B911" s="1" t="s">
        <v>12</v>
      </c>
      <c r="C911" s="1" t="s">
        <v>5</v>
      </c>
      <c r="D911" s="1">
        <v>0</v>
      </c>
      <c r="E911" s="1"/>
      <c r="F911" s="1">
        <v>0</v>
      </c>
      <c r="G911" s="1">
        <v>0</v>
      </c>
      <c r="H911" s="1">
        <v>123</v>
      </c>
      <c r="I911" s="1">
        <f t="shared" si="28"/>
        <v>123</v>
      </c>
      <c r="J911" s="1">
        <f t="shared" si="29"/>
        <v>0.754601226993865</v>
      </c>
      <c r="K911" s="1">
        <v>40</v>
      </c>
      <c r="L911" s="1">
        <v>0</v>
      </c>
      <c r="M911" s="1">
        <v>0</v>
      </c>
      <c r="N911" s="1">
        <v>163</v>
      </c>
      <c r="O911" s="1">
        <v>0</v>
      </c>
      <c r="P911" s="1">
        <v>163</v>
      </c>
      <c r="Q911" s="1">
        <v>40.811295350000002</v>
      </c>
      <c r="R911" s="1">
        <v>-73.905399900000006</v>
      </c>
    </row>
    <row r="912" spans="1:18" ht="12.7" hidden="1" x14ac:dyDescent="0.4">
      <c r="A912" s="1" t="s">
        <v>4</v>
      </c>
      <c r="B912" s="1" t="s">
        <v>12</v>
      </c>
      <c r="C912" s="1" t="s">
        <v>5</v>
      </c>
      <c r="D912" s="1">
        <v>0</v>
      </c>
      <c r="E912" s="1"/>
      <c r="F912" s="1">
        <v>113</v>
      </c>
      <c r="G912" s="1">
        <v>0</v>
      </c>
      <c r="H912" s="1">
        <v>49</v>
      </c>
      <c r="I912" s="1">
        <f t="shared" si="28"/>
        <v>162</v>
      </c>
      <c r="J912" s="1">
        <f t="shared" si="29"/>
        <v>0.99386503067484666</v>
      </c>
      <c r="K912" s="1">
        <v>0</v>
      </c>
      <c r="L912" s="1">
        <v>0</v>
      </c>
      <c r="M912" s="1">
        <v>1</v>
      </c>
      <c r="N912" s="1">
        <v>163</v>
      </c>
      <c r="O912" s="1">
        <v>0</v>
      </c>
      <c r="P912" s="1">
        <v>163</v>
      </c>
      <c r="Q912" s="1">
        <v>40.843436680000003</v>
      </c>
      <c r="R912" s="1">
        <v>-73.87964255</v>
      </c>
    </row>
    <row r="913" spans="1:18" ht="12.7" x14ac:dyDescent="0.4">
      <c r="A913" s="1" t="s">
        <v>4</v>
      </c>
      <c r="B913" s="1" t="s">
        <v>13</v>
      </c>
      <c r="C913" s="1" t="s">
        <v>6</v>
      </c>
      <c r="D913" s="2">
        <v>42355</v>
      </c>
      <c r="E913" s="9">
        <v>2015.12</v>
      </c>
      <c r="F913" s="1">
        <v>38</v>
      </c>
      <c r="G913" s="1">
        <v>2</v>
      </c>
      <c r="H913" s="1">
        <v>0</v>
      </c>
      <c r="I913" s="1">
        <f t="shared" si="28"/>
        <v>40</v>
      </c>
      <c r="J913" s="1">
        <f t="shared" si="29"/>
        <v>0.97560975609756095</v>
      </c>
      <c r="K913" s="1">
        <v>0</v>
      </c>
      <c r="L913" s="1">
        <v>0</v>
      </c>
      <c r="M913" s="1">
        <v>1</v>
      </c>
      <c r="N913" s="1">
        <v>41</v>
      </c>
      <c r="O913" s="1">
        <v>0</v>
      </c>
      <c r="P913" s="1">
        <v>41</v>
      </c>
      <c r="Q913" s="1">
        <v>40.833004099999997</v>
      </c>
      <c r="R913" s="1">
        <v>-73.885099990000001</v>
      </c>
    </row>
    <row r="914" spans="1:18" ht="12.7" hidden="1" x14ac:dyDescent="0.4">
      <c r="A914" s="1" t="s">
        <v>8</v>
      </c>
      <c r="B914" s="1" t="s">
        <v>12</v>
      </c>
      <c r="C914" s="1" t="s">
        <v>5</v>
      </c>
      <c r="D914" s="1">
        <v>0</v>
      </c>
      <c r="E914" s="1"/>
      <c r="F914" s="1">
        <v>0</v>
      </c>
      <c r="G914" s="1">
        <v>17</v>
      </c>
      <c r="H914" s="1">
        <v>20</v>
      </c>
      <c r="I914" s="1">
        <f t="shared" si="28"/>
        <v>37</v>
      </c>
      <c r="J914" s="1">
        <f t="shared" si="29"/>
        <v>0.22560975609756098</v>
      </c>
      <c r="K914" s="1">
        <v>0</v>
      </c>
      <c r="L914" s="1">
        <v>0</v>
      </c>
      <c r="M914" s="1">
        <v>0</v>
      </c>
      <c r="N914" s="1">
        <v>37</v>
      </c>
      <c r="O914" s="1">
        <v>0</v>
      </c>
      <c r="P914" s="1">
        <v>164</v>
      </c>
      <c r="Q914" s="1">
        <v>40.761591350000003</v>
      </c>
      <c r="R914" s="1">
        <v>-73.997743880000002</v>
      </c>
    </row>
    <row r="915" spans="1:18" ht="12.7" hidden="1" x14ac:dyDescent="0.4">
      <c r="A915" s="1" t="s">
        <v>7</v>
      </c>
      <c r="B915" s="1" t="s">
        <v>12</v>
      </c>
      <c r="C915" s="1" t="s">
        <v>5</v>
      </c>
      <c r="D915" s="1">
        <v>0</v>
      </c>
      <c r="E915" s="1"/>
      <c r="F915" s="1">
        <v>0</v>
      </c>
      <c r="G915" s="1">
        <v>0</v>
      </c>
      <c r="H915" s="1">
        <v>33</v>
      </c>
      <c r="I915" s="1">
        <f t="shared" si="28"/>
        <v>33</v>
      </c>
      <c r="J915" s="1">
        <f t="shared" si="29"/>
        <v>0.2</v>
      </c>
      <c r="K915" s="1">
        <v>0</v>
      </c>
      <c r="L915" s="1">
        <v>0</v>
      </c>
      <c r="M915" s="1">
        <v>0</v>
      </c>
      <c r="N915" s="1">
        <v>33</v>
      </c>
      <c r="O915" s="1">
        <v>0</v>
      </c>
      <c r="P915" s="1">
        <v>165</v>
      </c>
      <c r="Q915" s="1">
        <v>40.667197889999997</v>
      </c>
      <c r="R915" s="1">
        <v>-73.953524880000003</v>
      </c>
    </row>
    <row r="916" spans="1:18" ht="12.7" hidden="1" x14ac:dyDescent="0.4">
      <c r="A916" s="1" t="s">
        <v>4</v>
      </c>
      <c r="B916" s="1" t="s">
        <v>12</v>
      </c>
      <c r="C916" s="1" t="s">
        <v>5</v>
      </c>
      <c r="D916" s="1">
        <v>0</v>
      </c>
      <c r="E916" s="1"/>
      <c r="F916" s="1">
        <v>33</v>
      </c>
      <c r="G916" s="1">
        <v>16</v>
      </c>
      <c r="H916" s="1">
        <v>100</v>
      </c>
      <c r="I916" s="1">
        <f t="shared" si="28"/>
        <v>149</v>
      </c>
      <c r="J916" s="1">
        <f t="shared" si="29"/>
        <v>0.89221556886227549</v>
      </c>
      <c r="K916" s="1">
        <v>17</v>
      </c>
      <c r="L916" s="1">
        <v>0</v>
      </c>
      <c r="M916" s="1">
        <v>1</v>
      </c>
      <c r="N916" s="1">
        <v>167</v>
      </c>
      <c r="O916" s="1">
        <v>0</v>
      </c>
      <c r="P916" s="1">
        <v>167</v>
      </c>
      <c r="Q916" s="1">
        <v>40.810413689999997</v>
      </c>
      <c r="R916" s="1">
        <v>-73.904671440000001</v>
      </c>
    </row>
    <row r="917" spans="1:18" ht="12.7" hidden="1" x14ac:dyDescent="0.4">
      <c r="A917" s="1" t="s">
        <v>4</v>
      </c>
      <c r="B917" s="1" t="s">
        <v>12</v>
      </c>
      <c r="C917" s="1" t="s">
        <v>5</v>
      </c>
      <c r="D917" s="1">
        <v>0</v>
      </c>
      <c r="E917" s="1"/>
      <c r="F917" s="1">
        <v>167</v>
      </c>
      <c r="G917" s="1">
        <v>0</v>
      </c>
      <c r="H917" s="1">
        <v>0</v>
      </c>
      <c r="I917" s="1">
        <f t="shared" si="28"/>
        <v>167</v>
      </c>
      <c r="J917" s="1">
        <f t="shared" si="29"/>
        <v>0.99404761904761907</v>
      </c>
      <c r="K917" s="1">
        <v>0</v>
      </c>
      <c r="L917" s="1">
        <v>0</v>
      </c>
      <c r="M917" s="1">
        <v>1</v>
      </c>
      <c r="N917" s="1">
        <v>168</v>
      </c>
      <c r="O917" s="1">
        <v>0</v>
      </c>
      <c r="P917" s="1">
        <v>168</v>
      </c>
      <c r="Q917" s="1">
        <v>40.839569869999998</v>
      </c>
      <c r="R917" s="1">
        <v>-73.882782899999995</v>
      </c>
    </row>
    <row r="918" spans="1:18" ht="12.7" hidden="1" x14ac:dyDescent="0.4">
      <c r="A918" s="1" t="s">
        <v>9</v>
      </c>
      <c r="B918" s="1" t="s">
        <v>12</v>
      </c>
      <c r="C918" s="1" t="s">
        <v>5</v>
      </c>
      <c r="D918" s="1">
        <v>0</v>
      </c>
      <c r="E918" s="1"/>
      <c r="F918" s="1">
        <v>0</v>
      </c>
      <c r="G918" s="1">
        <v>0</v>
      </c>
      <c r="H918" s="1">
        <v>34</v>
      </c>
      <c r="I918" s="1">
        <f t="shared" si="28"/>
        <v>34</v>
      </c>
      <c r="J918" s="1">
        <f t="shared" si="29"/>
        <v>0.20238095238095238</v>
      </c>
      <c r="K918" s="1">
        <v>0</v>
      </c>
      <c r="L918" s="1">
        <v>0</v>
      </c>
      <c r="M918" s="1">
        <v>0</v>
      </c>
      <c r="N918" s="1">
        <v>34</v>
      </c>
      <c r="O918" s="1">
        <v>0</v>
      </c>
      <c r="P918" s="1">
        <v>168</v>
      </c>
      <c r="Q918" s="1">
        <v>40.746821089999997</v>
      </c>
      <c r="R918" s="1">
        <v>-73.942162379999999</v>
      </c>
    </row>
    <row r="919" spans="1:18" ht="12.7" hidden="1" x14ac:dyDescent="0.4">
      <c r="A919" s="1" t="s">
        <v>4</v>
      </c>
      <c r="B919" s="1" t="s">
        <v>12</v>
      </c>
      <c r="C919" s="1" t="s">
        <v>5</v>
      </c>
      <c r="D919" s="1">
        <v>0</v>
      </c>
      <c r="E919" s="1"/>
      <c r="F919" s="1">
        <v>90</v>
      </c>
      <c r="G919" s="1">
        <v>0</v>
      </c>
      <c r="H919" s="1">
        <v>80</v>
      </c>
      <c r="I919" s="1">
        <f t="shared" si="28"/>
        <v>170</v>
      </c>
      <c r="J919" s="1">
        <f t="shared" si="29"/>
        <v>0.99415204678362568</v>
      </c>
      <c r="K919" s="1">
        <v>0</v>
      </c>
      <c r="L919" s="1">
        <v>0</v>
      </c>
      <c r="M919" s="1">
        <v>1</v>
      </c>
      <c r="N919" s="1">
        <v>171</v>
      </c>
      <c r="O919" s="1">
        <v>0</v>
      </c>
      <c r="P919" s="1">
        <v>171</v>
      </c>
      <c r="Q919" s="1">
        <v>40.849057729999998</v>
      </c>
      <c r="R919" s="1">
        <v>-73.899606309999996</v>
      </c>
    </row>
    <row r="920" spans="1:18" ht="12.7" hidden="1" x14ac:dyDescent="0.4">
      <c r="A920" s="1" t="s">
        <v>9</v>
      </c>
      <c r="B920" s="1" t="s">
        <v>12</v>
      </c>
      <c r="C920" s="1" t="s">
        <v>5</v>
      </c>
      <c r="D920" s="1">
        <v>0</v>
      </c>
      <c r="E920" s="1"/>
      <c r="F920" s="1">
        <v>0</v>
      </c>
      <c r="G920" s="1">
        <v>17</v>
      </c>
      <c r="H920" s="1">
        <v>113</v>
      </c>
      <c r="I920" s="1">
        <f t="shared" si="28"/>
        <v>130</v>
      </c>
      <c r="J920" s="1">
        <f t="shared" si="29"/>
        <v>0.74712643678160917</v>
      </c>
      <c r="K920" s="1">
        <v>43</v>
      </c>
      <c r="L920" s="1">
        <v>0</v>
      </c>
      <c r="M920" s="1">
        <v>1</v>
      </c>
      <c r="N920" s="1">
        <v>174</v>
      </c>
      <c r="O920" s="1">
        <v>0</v>
      </c>
      <c r="P920" s="1">
        <v>174</v>
      </c>
      <c r="Q920" s="1">
        <v>40.707057880000001</v>
      </c>
      <c r="R920" s="1">
        <v>-73.796924250000004</v>
      </c>
    </row>
    <row r="921" spans="1:18" ht="12.7" hidden="1" x14ac:dyDescent="0.4">
      <c r="A921" s="1" t="s">
        <v>4</v>
      </c>
      <c r="B921" s="1" t="s">
        <v>12</v>
      </c>
      <c r="C921" s="1" t="s">
        <v>5</v>
      </c>
      <c r="D921" s="1">
        <v>0</v>
      </c>
      <c r="E921" s="1"/>
      <c r="F921" s="1">
        <v>175</v>
      </c>
      <c r="G921" s="1">
        <v>0</v>
      </c>
      <c r="H921" s="1">
        <v>0</v>
      </c>
      <c r="I921" s="1">
        <f t="shared" si="28"/>
        <v>175</v>
      </c>
      <c r="J921" s="1">
        <f t="shared" si="29"/>
        <v>1</v>
      </c>
      <c r="K921" s="1">
        <v>0</v>
      </c>
      <c r="L921" s="1">
        <v>0</v>
      </c>
      <c r="M921" s="1">
        <v>0</v>
      </c>
      <c r="N921" s="1">
        <v>175</v>
      </c>
      <c r="O921" s="1">
        <v>0</v>
      </c>
      <c r="P921" s="1">
        <v>175</v>
      </c>
      <c r="Q921" s="1">
        <v>40.81090485</v>
      </c>
      <c r="R921" s="1">
        <v>-73.927024660000001</v>
      </c>
    </row>
    <row r="922" spans="1:18" ht="12.7" hidden="1" x14ac:dyDescent="0.4">
      <c r="A922" s="1" t="s">
        <v>4</v>
      </c>
      <c r="B922" s="1" t="s">
        <v>12</v>
      </c>
      <c r="C922" s="1" t="s">
        <v>5</v>
      </c>
      <c r="D922" s="1">
        <v>0</v>
      </c>
      <c r="E922" s="1"/>
      <c r="F922" s="1">
        <v>35</v>
      </c>
      <c r="G922" s="1">
        <v>52</v>
      </c>
      <c r="H922" s="1">
        <v>87</v>
      </c>
      <c r="I922" s="1">
        <f t="shared" si="28"/>
        <v>174</v>
      </c>
      <c r="J922" s="1">
        <f t="shared" si="29"/>
        <v>0.99428571428571433</v>
      </c>
      <c r="K922" s="1">
        <v>0</v>
      </c>
      <c r="L922" s="1">
        <v>0</v>
      </c>
      <c r="M922" s="1">
        <v>1</v>
      </c>
      <c r="N922" s="1">
        <v>175</v>
      </c>
      <c r="O922" s="1">
        <v>0</v>
      </c>
      <c r="P922" s="1">
        <v>175</v>
      </c>
      <c r="Q922" s="1">
        <v>40.818945489999997</v>
      </c>
      <c r="R922" s="1">
        <v>-73.909565529999995</v>
      </c>
    </row>
    <row r="923" spans="1:18" ht="12.7" hidden="1" x14ac:dyDescent="0.4">
      <c r="A923" s="1" t="s">
        <v>7</v>
      </c>
      <c r="B923" s="1" t="s">
        <v>12</v>
      </c>
      <c r="C923" s="1" t="s">
        <v>5</v>
      </c>
      <c r="D923" s="1">
        <v>0</v>
      </c>
      <c r="E923" s="1"/>
      <c r="F923" s="1">
        <v>0</v>
      </c>
      <c r="G923" s="1">
        <v>0</v>
      </c>
      <c r="H923" s="1">
        <v>35</v>
      </c>
      <c r="I923" s="1">
        <f t="shared" si="28"/>
        <v>35</v>
      </c>
      <c r="J923" s="1">
        <f t="shared" si="29"/>
        <v>0.2</v>
      </c>
      <c r="K923" s="1">
        <v>0</v>
      </c>
      <c r="L923" s="1">
        <v>0</v>
      </c>
      <c r="M923" s="1">
        <v>0</v>
      </c>
      <c r="N923" s="1">
        <v>35</v>
      </c>
      <c r="O923" s="1">
        <v>0</v>
      </c>
      <c r="P923" s="1">
        <v>175</v>
      </c>
      <c r="Q923" s="1">
        <v>40.670426390000003</v>
      </c>
      <c r="R923" s="1">
        <v>-73.95514842</v>
      </c>
    </row>
    <row r="924" spans="1:18" ht="12.7" hidden="1" x14ac:dyDescent="0.4">
      <c r="A924" s="1" t="s">
        <v>9</v>
      </c>
      <c r="B924" s="1" t="s">
        <v>12</v>
      </c>
      <c r="C924" s="1" t="s">
        <v>5</v>
      </c>
      <c r="D924" s="1">
        <v>0</v>
      </c>
      <c r="E924" s="1"/>
      <c r="F924" s="1">
        <v>0</v>
      </c>
      <c r="G924" s="1">
        <v>0</v>
      </c>
      <c r="H924" s="1">
        <v>35</v>
      </c>
      <c r="I924" s="1">
        <f t="shared" si="28"/>
        <v>35</v>
      </c>
      <c r="J924" s="1">
        <f t="shared" si="29"/>
        <v>0.2</v>
      </c>
      <c r="K924" s="1">
        <v>0</v>
      </c>
      <c r="L924" s="1">
        <v>0</v>
      </c>
      <c r="M924" s="1">
        <v>0</v>
      </c>
      <c r="N924" s="1">
        <v>35</v>
      </c>
      <c r="O924" s="1">
        <v>0</v>
      </c>
      <c r="P924" s="1">
        <v>175</v>
      </c>
      <c r="Q924" s="1">
        <v>40.745404239999999</v>
      </c>
      <c r="R924" s="1">
        <v>-73.94668557</v>
      </c>
    </row>
    <row r="925" spans="1:18" ht="12.7" x14ac:dyDescent="0.4">
      <c r="A925" s="1" t="s">
        <v>4</v>
      </c>
      <c r="B925" s="1" t="s">
        <v>13</v>
      </c>
      <c r="C925" s="1" t="s">
        <v>6</v>
      </c>
      <c r="D925" s="2">
        <v>42355</v>
      </c>
      <c r="E925" s="9">
        <v>2015.12</v>
      </c>
      <c r="F925" s="1">
        <v>33</v>
      </c>
      <c r="G925" s="1">
        <v>5</v>
      </c>
      <c r="H925" s="1">
        <v>2</v>
      </c>
      <c r="I925" s="1">
        <f t="shared" si="28"/>
        <v>40</v>
      </c>
      <c r="J925" s="1">
        <f t="shared" si="29"/>
        <v>0.95238095238095233</v>
      </c>
      <c r="K925" s="1">
        <v>1</v>
      </c>
      <c r="L925" s="1">
        <v>0</v>
      </c>
      <c r="M925" s="1">
        <v>1</v>
      </c>
      <c r="N925" s="1">
        <v>42</v>
      </c>
      <c r="O925" s="1">
        <v>0</v>
      </c>
      <c r="P925" s="1">
        <v>42</v>
      </c>
      <c r="Q925" s="1">
        <v>40.819176859999999</v>
      </c>
      <c r="R925" s="1">
        <v>-73.921957509999999</v>
      </c>
    </row>
    <row r="926" spans="1:18" ht="12.7" hidden="1" x14ac:dyDescent="0.4">
      <c r="A926" s="1" t="s">
        <v>8</v>
      </c>
      <c r="B926" s="1" t="s">
        <v>12</v>
      </c>
      <c r="C926" s="1" t="s">
        <v>5</v>
      </c>
      <c r="D926" s="1">
        <v>0</v>
      </c>
      <c r="E926" s="1"/>
      <c r="F926" s="1">
        <v>54</v>
      </c>
      <c r="G926" s="1">
        <v>0</v>
      </c>
      <c r="H926" s="1">
        <v>106</v>
      </c>
      <c r="I926" s="1">
        <f t="shared" si="28"/>
        <v>160</v>
      </c>
      <c r="J926" s="1">
        <f t="shared" si="29"/>
        <v>0.8938547486033519</v>
      </c>
      <c r="K926" s="1">
        <v>18</v>
      </c>
      <c r="L926" s="1">
        <v>0</v>
      </c>
      <c r="M926" s="1">
        <v>1</v>
      </c>
      <c r="N926" s="1">
        <v>179</v>
      </c>
      <c r="O926" s="1">
        <v>0</v>
      </c>
      <c r="P926" s="1">
        <v>179</v>
      </c>
      <c r="Q926" s="1">
        <v>40.798510739999998</v>
      </c>
      <c r="R926" s="1">
        <v>-73.933326370000003</v>
      </c>
    </row>
    <row r="927" spans="1:18" ht="12.7" hidden="1" x14ac:dyDescent="0.4">
      <c r="A927" s="1" t="s">
        <v>4</v>
      </c>
      <c r="B927" s="1" t="s">
        <v>12</v>
      </c>
      <c r="C927" s="1" t="s">
        <v>5</v>
      </c>
      <c r="D927" s="1">
        <v>0</v>
      </c>
      <c r="E927" s="1"/>
      <c r="F927" s="1">
        <v>66</v>
      </c>
      <c r="G927" s="1">
        <v>0</v>
      </c>
      <c r="H927" s="1">
        <v>115</v>
      </c>
      <c r="I927" s="1">
        <f t="shared" si="28"/>
        <v>181</v>
      </c>
      <c r="J927" s="1">
        <f t="shared" si="29"/>
        <v>1</v>
      </c>
      <c r="K927" s="1">
        <v>0</v>
      </c>
      <c r="L927" s="1">
        <v>0</v>
      </c>
      <c r="M927" s="1">
        <v>0</v>
      </c>
      <c r="N927" s="1">
        <v>181</v>
      </c>
      <c r="O927" s="1">
        <v>0</v>
      </c>
      <c r="P927" s="1">
        <v>181</v>
      </c>
      <c r="Q927" s="1">
        <v>40.853562619999998</v>
      </c>
      <c r="R927" s="1">
        <v>-73.891433719999995</v>
      </c>
    </row>
    <row r="928" spans="1:18" ht="12.7" hidden="1" x14ac:dyDescent="0.4">
      <c r="A928" s="1" t="s">
        <v>4</v>
      </c>
      <c r="B928" s="1" t="s">
        <v>12</v>
      </c>
      <c r="C928" s="1" t="s">
        <v>5</v>
      </c>
      <c r="D928" s="1">
        <v>0</v>
      </c>
      <c r="E928" s="1"/>
      <c r="F928" s="1">
        <v>19</v>
      </c>
      <c r="G928" s="1">
        <v>38</v>
      </c>
      <c r="H928" s="1">
        <v>112</v>
      </c>
      <c r="I928" s="1">
        <f t="shared" si="28"/>
        <v>169</v>
      </c>
      <c r="J928" s="1">
        <f t="shared" si="29"/>
        <v>0.89417989417989419</v>
      </c>
      <c r="K928" s="1">
        <v>19</v>
      </c>
      <c r="L928" s="1">
        <v>0</v>
      </c>
      <c r="M928" s="1">
        <v>1</v>
      </c>
      <c r="N928" s="1">
        <v>189</v>
      </c>
      <c r="O928" s="1">
        <v>0</v>
      </c>
      <c r="P928" s="1">
        <v>189</v>
      </c>
      <c r="Q928" s="1">
        <v>40.863399860000001</v>
      </c>
      <c r="R928" s="1">
        <v>-73.897679389999993</v>
      </c>
    </row>
    <row r="929" spans="1:18" ht="12.7" hidden="1" x14ac:dyDescent="0.4">
      <c r="A929" s="1" t="s">
        <v>4</v>
      </c>
      <c r="B929" s="1" t="s">
        <v>12</v>
      </c>
      <c r="C929" s="1" t="s">
        <v>5</v>
      </c>
      <c r="D929" s="1">
        <v>0</v>
      </c>
      <c r="E929" s="1"/>
      <c r="F929" s="1">
        <v>40</v>
      </c>
      <c r="G929" s="1">
        <v>17</v>
      </c>
      <c r="H929" s="1">
        <v>126</v>
      </c>
      <c r="I929" s="1">
        <f t="shared" si="28"/>
        <v>183</v>
      </c>
      <c r="J929" s="1">
        <f t="shared" si="29"/>
        <v>0.9631578947368421</v>
      </c>
      <c r="K929" s="1">
        <v>6</v>
      </c>
      <c r="L929" s="1">
        <v>0</v>
      </c>
      <c r="M929" s="1">
        <v>1</v>
      </c>
      <c r="N929" s="1">
        <v>190</v>
      </c>
      <c r="O929" s="1">
        <v>0</v>
      </c>
      <c r="P929" s="1">
        <v>190</v>
      </c>
      <c r="Q929" s="1">
        <v>40.846206760000001</v>
      </c>
      <c r="R929" s="1">
        <v>-73.897376919999999</v>
      </c>
    </row>
    <row r="930" spans="1:18" ht="12.7" hidden="1" x14ac:dyDescent="0.4">
      <c r="A930" s="1" t="s">
        <v>7</v>
      </c>
      <c r="B930" s="1" t="s">
        <v>12</v>
      </c>
      <c r="C930" s="1" t="s">
        <v>5</v>
      </c>
      <c r="D930" s="1">
        <v>0</v>
      </c>
      <c r="E930" s="1"/>
      <c r="F930" s="1">
        <v>0</v>
      </c>
      <c r="G930" s="1">
        <v>0</v>
      </c>
      <c r="H930" s="1">
        <v>38</v>
      </c>
      <c r="I930" s="1">
        <f t="shared" si="28"/>
        <v>38</v>
      </c>
      <c r="J930" s="1">
        <f t="shared" si="29"/>
        <v>0.2</v>
      </c>
      <c r="K930" s="1">
        <v>0</v>
      </c>
      <c r="L930" s="1">
        <v>0</v>
      </c>
      <c r="M930" s="1">
        <v>0</v>
      </c>
      <c r="N930" s="1">
        <v>38</v>
      </c>
      <c r="O930" s="1">
        <v>0</v>
      </c>
      <c r="P930" s="1">
        <v>190</v>
      </c>
      <c r="Q930" s="1">
        <v>40.681933350000001</v>
      </c>
      <c r="R930" s="1">
        <v>-73.965607370000001</v>
      </c>
    </row>
    <row r="931" spans="1:18" ht="12.7" hidden="1" x14ac:dyDescent="0.4">
      <c r="A931" s="1" t="s">
        <v>8</v>
      </c>
      <c r="B931" s="1" t="s">
        <v>12</v>
      </c>
      <c r="C931" s="1" t="s">
        <v>5</v>
      </c>
      <c r="D931" s="1">
        <v>0</v>
      </c>
      <c r="E931" s="1"/>
      <c r="F931" s="1">
        <v>0</v>
      </c>
      <c r="G931" s="1">
        <v>41</v>
      </c>
      <c r="H931" s="1">
        <v>24</v>
      </c>
      <c r="I931" s="1">
        <f t="shared" si="28"/>
        <v>65</v>
      </c>
      <c r="J931" s="1">
        <f t="shared" si="29"/>
        <v>0.34031413612565448</v>
      </c>
      <c r="K931" s="1">
        <v>0</v>
      </c>
      <c r="L931" s="1">
        <v>0</v>
      </c>
      <c r="M931" s="1">
        <v>0</v>
      </c>
      <c r="N931" s="1">
        <v>65</v>
      </c>
      <c r="O931" s="1">
        <v>0</v>
      </c>
      <c r="P931" s="1">
        <v>191</v>
      </c>
      <c r="Q931" s="1">
        <v>40.809462160000002</v>
      </c>
      <c r="R931" s="1">
        <v>-73.949462760000003</v>
      </c>
    </row>
    <row r="932" spans="1:18" ht="12.7" hidden="1" x14ac:dyDescent="0.4">
      <c r="A932" s="1" t="s">
        <v>8</v>
      </c>
      <c r="B932" s="1" t="s">
        <v>12</v>
      </c>
      <c r="C932" s="1" t="s">
        <v>5</v>
      </c>
      <c r="D932" s="1">
        <v>0</v>
      </c>
      <c r="E932" s="1"/>
      <c r="F932" s="1">
        <v>0</v>
      </c>
      <c r="G932" s="1">
        <v>6</v>
      </c>
      <c r="H932" s="1">
        <v>47</v>
      </c>
      <c r="I932" s="1">
        <f t="shared" si="28"/>
        <v>53</v>
      </c>
      <c r="J932" s="1">
        <f t="shared" si="29"/>
        <v>0.27179487179487177</v>
      </c>
      <c r="K932" s="1">
        <v>18</v>
      </c>
      <c r="L932" s="1">
        <v>27</v>
      </c>
      <c r="M932" s="1">
        <v>0</v>
      </c>
      <c r="N932" s="1">
        <v>98</v>
      </c>
      <c r="O932" s="1">
        <v>0</v>
      </c>
      <c r="P932" s="1">
        <v>195</v>
      </c>
      <c r="Q932" s="1">
        <v>40.718509130000001</v>
      </c>
      <c r="R932" s="1">
        <v>-73.988084580000006</v>
      </c>
    </row>
    <row r="933" spans="1:18" ht="12.7" hidden="1" x14ac:dyDescent="0.4">
      <c r="A933" s="1" t="s">
        <v>7</v>
      </c>
      <c r="B933" s="1" t="s">
        <v>12</v>
      </c>
      <c r="C933" s="1" t="s">
        <v>5</v>
      </c>
      <c r="D933" s="1">
        <v>0</v>
      </c>
      <c r="E933" s="1"/>
      <c r="F933" s="1">
        <v>0</v>
      </c>
      <c r="G933" s="1">
        <v>0</v>
      </c>
      <c r="H933" s="1">
        <v>40</v>
      </c>
      <c r="I933" s="1">
        <f t="shared" si="28"/>
        <v>40</v>
      </c>
      <c r="J933" s="1">
        <f t="shared" si="29"/>
        <v>0.20304568527918782</v>
      </c>
      <c r="K933" s="1">
        <v>0</v>
      </c>
      <c r="L933" s="1">
        <v>0</v>
      </c>
      <c r="M933" s="1">
        <v>0</v>
      </c>
      <c r="N933" s="1">
        <v>40</v>
      </c>
      <c r="O933" s="1">
        <v>0</v>
      </c>
      <c r="P933" s="1">
        <v>197</v>
      </c>
      <c r="Q933" s="1">
        <v>40.729525000000002</v>
      </c>
      <c r="R933" s="1">
        <v>-73.950970209999994</v>
      </c>
    </row>
    <row r="934" spans="1:18" ht="12.7" hidden="1" x14ac:dyDescent="0.4">
      <c r="A934" s="1" t="s">
        <v>4</v>
      </c>
      <c r="B934" s="1" t="s">
        <v>12</v>
      </c>
      <c r="C934" s="1" t="s">
        <v>5</v>
      </c>
      <c r="D934" s="1">
        <v>0</v>
      </c>
      <c r="E934" s="1"/>
      <c r="F934" s="1">
        <v>15</v>
      </c>
      <c r="G934" s="1">
        <v>46</v>
      </c>
      <c r="H934" s="1">
        <v>137</v>
      </c>
      <c r="I934" s="1">
        <f t="shared" si="28"/>
        <v>198</v>
      </c>
      <c r="J934" s="1">
        <f t="shared" si="29"/>
        <v>0.99497487437185927</v>
      </c>
      <c r="K934" s="1">
        <v>0</v>
      </c>
      <c r="L934" s="1">
        <v>0</v>
      </c>
      <c r="M934" s="1">
        <v>1</v>
      </c>
      <c r="N934" s="1">
        <v>199</v>
      </c>
      <c r="O934" s="1">
        <v>0</v>
      </c>
      <c r="P934" s="1">
        <v>199</v>
      </c>
      <c r="Q934" s="1">
        <v>40.82445637</v>
      </c>
      <c r="R934" s="1">
        <v>-73.912459440000006</v>
      </c>
    </row>
    <row r="935" spans="1:18" ht="12.7" hidden="1" x14ac:dyDescent="0.4">
      <c r="A935" s="1" t="s">
        <v>7</v>
      </c>
      <c r="B935" s="1" t="s">
        <v>12</v>
      </c>
      <c r="C935" s="1" t="s">
        <v>5</v>
      </c>
      <c r="D935" s="1">
        <v>0</v>
      </c>
      <c r="E935" s="1"/>
      <c r="F935" s="1">
        <v>0</v>
      </c>
      <c r="G935" s="1">
        <v>20</v>
      </c>
      <c r="H935" s="1">
        <v>106</v>
      </c>
      <c r="I935" s="1">
        <f t="shared" si="28"/>
        <v>126</v>
      </c>
      <c r="J935" s="1">
        <f t="shared" si="29"/>
        <v>0.63</v>
      </c>
      <c r="K935" s="1">
        <v>34</v>
      </c>
      <c r="L935" s="1">
        <v>40</v>
      </c>
      <c r="M935" s="1">
        <v>0</v>
      </c>
      <c r="N935" s="1">
        <v>200</v>
      </c>
      <c r="O935" s="1">
        <v>0</v>
      </c>
      <c r="P935" s="1">
        <v>200</v>
      </c>
      <c r="Q935" s="1">
        <v>40.737454040000003</v>
      </c>
      <c r="R935" s="1">
        <v>-73.956405959999998</v>
      </c>
    </row>
    <row r="936" spans="1:18" ht="12.7" hidden="1" x14ac:dyDescent="0.4">
      <c r="A936" s="1" t="s">
        <v>7</v>
      </c>
      <c r="B936" s="1" t="s">
        <v>12</v>
      </c>
      <c r="C936" s="1" t="s">
        <v>5</v>
      </c>
      <c r="D936" s="1">
        <v>0</v>
      </c>
      <c r="E936" s="1"/>
      <c r="F936" s="1">
        <v>199</v>
      </c>
      <c r="G936" s="1">
        <v>0</v>
      </c>
      <c r="H936" s="1">
        <v>0</v>
      </c>
      <c r="I936" s="1">
        <f t="shared" si="28"/>
        <v>199</v>
      </c>
      <c r="J936" s="1">
        <f t="shared" si="29"/>
        <v>0.995</v>
      </c>
      <c r="K936" s="1">
        <v>0</v>
      </c>
      <c r="L936" s="1">
        <v>0</v>
      </c>
      <c r="M936" s="1">
        <v>1</v>
      </c>
      <c r="N936" s="1">
        <v>200</v>
      </c>
      <c r="O936" s="1">
        <v>0</v>
      </c>
      <c r="P936" s="1">
        <v>200</v>
      </c>
      <c r="Q936" s="1">
        <v>40.656716410000001</v>
      </c>
      <c r="R936" s="1">
        <v>-73.864409649999999</v>
      </c>
    </row>
    <row r="937" spans="1:18" ht="12.7" x14ac:dyDescent="0.4">
      <c r="A937" s="1" t="s">
        <v>4</v>
      </c>
      <c r="B937" s="1" t="s">
        <v>13</v>
      </c>
      <c r="C937" s="1" t="s">
        <v>6</v>
      </c>
      <c r="D937" s="2">
        <v>42355</v>
      </c>
      <c r="E937" s="9">
        <v>2015.12</v>
      </c>
      <c r="F937" s="1">
        <v>35</v>
      </c>
      <c r="G937" s="1">
        <v>4</v>
      </c>
      <c r="H937" s="1">
        <v>3</v>
      </c>
      <c r="I937" s="1">
        <f t="shared" si="28"/>
        <v>42</v>
      </c>
      <c r="J937" s="1">
        <f t="shared" si="29"/>
        <v>0.97674418604651159</v>
      </c>
      <c r="K937" s="1">
        <v>0</v>
      </c>
      <c r="L937" s="1">
        <v>0</v>
      </c>
      <c r="M937" s="1">
        <v>1</v>
      </c>
      <c r="N937" s="1">
        <v>35</v>
      </c>
      <c r="O937" s="1">
        <v>8</v>
      </c>
      <c r="P937" s="1">
        <v>43</v>
      </c>
      <c r="Q937" s="1">
        <v>40.724918500000001</v>
      </c>
      <c r="R937" s="1">
        <v>-74.007731519999993</v>
      </c>
    </row>
    <row r="938" spans="1:18" ht="12.7" hidden="1" x14ac:dyDescent="0.4">
      <c r="A938" s="1" t="s">
        <v>8</v>
      </c>
      <c r="B938" s="1" t="s">
        <v>12</v>
      </c>
      <c r="C938" s="1" t="s">
        <v>5</v>
      </c>
      <c r="D938" s="1">
        <v>0</v>
      </c>
      <c r="E938" s="1"/>
      <c r="F938" s="1">
        <v>0</v>
      </c>
      <c r="G938" s="1">
        <v>0</v>
      </c>
      <c r="H938" s="1">
        <v>204</v>
      </c>
      <c r="I938" s="1">
        <f t="shared" si="28"/>
        <v>204</v>
      </c>
      <c r="J938" s="1">
        <f t="shared" si="29"/>
        <v>0.99512195121951219</v>
      </c>
      <c r="K938" s="1">
        <v>0</v>
      </c>
      <c r="L938" s="1">
        <v>0</v>
      </c>
      <c r="M938" s="1">
        <v>0</v>
      </c>
      <c r="N938" s="1">
        <v>204</v>
      </c>
      <c r="O938" s="1">
        <v>0</v>
      </c>
      <c r="P938" s="1">
        <v>205</v>
      </c>
      <c r="Q938" s="1">
        <v>40.711062849999998</v>
      </c>
      <c r="R938" s="1">
        <v>-73.990884980000004</v>
      </c>
    </row>
    <row r="939" spans="1:18" ht="12.7" hidden="1" x14ac:dyDescent="0.4">
      <c r="A939" s="1" t="s">
        <v>8</v>
      </c>
      <c r="B939" s="1" t="s">
        <v>12</v>
      </c>
      <c r="C939" s="1" t="s">
        <v>5</v>
      </c>
      <c r="D939" s="1">
        <v>0</v>
      </c>
      <c r="E939" s="1"/>
      <c r="F939" s="1">
        <v>0</v>
      </c>
      <c r="G939" s="1">
        <v>6</v>
      </c>
      <c r="H939" s="1">
        <v>53</v>
      </c>
      <c r="I939" s="1">
        <f t="shared" si="28"/>
        <v>59</v>
      </c>
      <c r="J939" s="1">
        <f t="shared" si="29"/>
        <v>0.27962085308056872</v>
      </c>
      <c r="K939" s="1">
        <v>17</v>
      </c>
      <c r="L939" s="1">
        <v>28</v>
      </c>
      <c r="M939" s="1">
        <v>0</v>
      </c>
      <c r="N939" s="1">
        <v>104</v>
      </c>
      <c r="O939" s="1">
        <v>0</v>
      </c>
      <c r="P939" s="1">
        <v>211</v>
      </c>
      <c r="Q939" s="1">
        <v>40.716609570000003</v>
      </c>
      <c r="R939" s="1">
        <v>-73.986375039999999</v>
      </c>
    </row>
    <row r="940" spans="1:18" ht="12.7" hidden="1" x14ac:dyDescent="0.4">
      <c r="A940" s="1" t="s">
        <v>4</v>
      </c>
      <c r="B940" s="1" t="s">
        <v>12</v>
      </c>
      <c r="C940" s="1" t="s">
        <v>5</v>
      </c>
      <c r="D940" s="1">
        <v>0</v>
      </c>
      <c r="E940" s="1"/>
      <c r="F940" s="1">
        <v>0</v>
      </c>
      <c r="G940" s="1">
        <v>0</v>
      </c>
      <c r="H940" s="1">
        <v>169</v>
      </c>
      <c r="I940" s="1">
        <f t="shared" si="28"/>
        <v>169</v>
      </c>
      <c r="J940" s="1">
        <f t="shared" si="29"/>
        <v>0.79716981132075471</v>
      </c>
      <c r="K940" s="1">
        <v>42</v>
      </c>
      <c r="L940" s="1">
        <v>0</v>
      </c>
      <c r="M940" s="1">
        <v>1</v>
      </c>
      <c r="N940" s="1">
        <v>212</v>
      </c>
      <c r="O940" s="1">
        <v>0</v>
      </c>
      <c r="P940" s="1">
        <v>212</v>
      </c>
      <c r="Q940" s="1">
        <v>40.821739729999997</v>
      </c>
      <c r="R940" s="1">
        <v>-73.877058719999994</v>
      </c>
    </row>
    <row r="941" spans="1:18" ht="12.7" hidden="1" x14ac:dyDescent="0.4">
      <c r="A941" s="1" t="s">
        <v>8</v>
      </c>
      <c r="B941" s="1" t="s">
        <v>12</v>
      </c>
      <c r="C941" s="1" t="s">
        <v>5</v>
      </c>
      <c r="D941" s="1">
        <v>0</v>
      </c>
      <c r="E941" s="1"/>
      <c r="F941" s="1">
        <v>0</v>
      </c>
      <c r="G941" s="1">
        <v>0</v>
      </c>
      <c r="H941" s="1">
        <v>49</v>
      </c>
      <c r="I941" s="1">
        <f t="shared" si="28"/>
        <v>49</v>
      </c>
      <c r="J941" s="1">
        <f t="shared" si="29"/>
        <v>0.22897196261682243</v>
      </c>
      <c r="K941" s="1">
        <v>0</v>
      </c>
      <c r="L941" s="1">
        <v>0</v>
      </c>
      <c r="M941" s="1">
        <v>0</v>
      </c>
      <c r="N941" s="1">
        <v>49</v>
      </c>
      <c r="O941" s="1">
        <v>0</v>
      </c>
      <c r="P941" s="1">
        <v>214</v>
      </c>
      <c r="Q941" s="1">
        <v>40.772309309999997</v>
      </c>
      <c r="R941" s="1">
        <v>-73.992078849999999</v>
      </c>
    </row>
    <row r="942" spans="1:18" ht="12.7" hidden="1" x14ac:dyDescent="0.4">
      <c r="A942" s="1" t="s">
        <v>4</v>
      </c>
      <c r="B942" s="1" t="s">
        <v>12</v>
      </c>
      <c r="C942" s="1" t="s">
        <v>5</v>
      </c>
      <c r="D942" s="1">
        <v>0</v>
      </c>
      <c r="E942" s="1"/>
      <c r="F942" s="1">
        <v>43</v>
      </c>
      <c r="G942" s="1">
        <v>44</v>
      </c>
      <c r="H942" s="1">
        <v>73</v>
      </c>
      <c r="I942" s="1">
        <f t="shared" si="28"/>
        <v>160</v>
      </c>
      <c r="J942" s="1">
        <f t="shared" si="29"/>
        <v>0.7441860465116279</v>
      </c>
      <c r="K942" s="1">
        <v>54</v>
      </c>
      <c r="L942" s="1">
        <v>0</v>
      </c>
      <c r="M942" s="1">
        <v>1</v>
      </c>
      <c r="N942" s="1">
        <v>215</v>
      </c>
      <c r="O942" s="1">
        <v>0</v>
      </c>
      <c r="P942" s="1">
        <v>215</v>
      </c>
      <c r="Q942" s="1">
        <v>40.815936909999998</v>
      </c>
      <c r="R942" s="1">
        <v>-73.916354339999998</v>
      </c>
    </row>
    <row r="943" spans="1:18" ht="12.7" hidden="1" x14ac:dyDescent="0.4">
      <c r="A943" s="1" t="s">
        <v>4</v>
      </c>
      <c r="B943" s="1" t="s">
        <v>12</v>
      </c>
      <c r="C943" s="1" t="s">
        <v>5</v>
      </c>
      <c r="D943" s="1">
        <v>0</v>
      </c>
      <c r="E943" s="1"/>
      <c r="F943" s="1">
        <v>120</v>
      </c>
      <c r="G943" s="1">
        <v>0</v>
      </c>
      <c r="H943" s="1">
        <v>94</v>
      </c>
      <c r="I943" s="1">
        <f t="shared" si="28"/>
        <v>214</v>
      </c>
      <c r="J943" s="1">
        <f t="shared" si="29"/>
        <v>0.99534883720930234</v>
      </c>
      <c r="K943" s="1">
        <v>0</v>
      </c>
      <c r="L943" s="1">
        <v>0</v>
      </c>
      <c r="M943" s="1">
        <v>1</v>
      </c>
      <c r="N943" s="1">
        <v>215</v>
      </c>
      <c r="O943" s="1">
        <v>0</v>
      </c>
      <c r="P943" s="1">
        <v>215</v>
      </c>
      <c r="Q943" s="1">
        <v>40.819840739999997</v>
      </c>
      <c r="R943" s="1">
        <v>-73.891062399999996</v>
      </c>
    </row>
    <row r="944" spans="1:18" ht="12.7" hidden="1" x14ac:dyDescent="0.4">
      <c r="A944" s="1" t="s">
        <v>4</v>
      </c>
      <c r="B944" s="1" t="s">
        <v>12</v>
      </c>
      <c r="C944" s="1" t="s">
        <v>5</v>
      </c>
      <c r="D944" s="1">
        <v>0</v>
      </c>
      <c r="E944" s="1"/>
      <c r="F944" s="1">
        <v>65</v>
      </c>
      <c r="G944" s="1">
        <v>0</v>
      </c>
      <c r="H944" s="1">
        <v>152</v>
      </c>
      <c r="I944" s="1">
        <f t="shared" si="28"/>
        <v>217</v>
      </c>
      <c r="J944" s="1">
        <f t="shared" si="29"/>
        <v>0.99541284403669728</v>
      </c>
      <c r="K944" s="1">
        <v>0</v>
      </c>
      <c r="L944" s="1">
        <v>0</v>
      </c>
      <c r="M944" s="1">
        <v>1</v>
      </c>
      <c r="N944" s="1">
        <v>218</v>
      </c>
      <c r="O944" s="1">
        <v>0</v>
      </c>
      <c r="P944" s="1">
        <v>218</v>
      </c>
      <c r="Q944" s="1">
        <v>40.838445790000002</v>
      </c>
      <c r="R944" s="1">
        <v>-73.881324840000005</v>
      </c>
    </row>
    <row r="945" spans="1:18" ht="12.7" hidden="1" x14ac:dyDescent="0.4">
      <c r="A945" s="1" t="s">
        <v>4</v>
      </c>
      <c r="B945" s="1" t="s">
        <v>12</v>
      </c>
      <c r="C945" s="1" t="s">
        <v>5</v>
      </c>
      <c r="D945" s="1">
        <v>0</v>
      </c>
      <c r="E945" s="1"/>
      <c r="F945" s="1">
        <v>20</v>
      </c>
      <c r="G945" s="1">
        <v>20</v>
      </c>
      <c r="H945" s="1">
        <v>139</v>
      </c>
      <c r="I945" s="1">
        <f t="shared" si="28"/>
        <v>179</v>
      </c>
      <c r="J945" s="1">
        <f t="shared" si="29"/>
        <v>0.80269058295964124</v>
      </c>
      <c r="K945" s="1">
        <v>44</v>
      </c>
      <c r="L945" s="1">
        <v>0</v>
      </c>
      <c r="M945" s="1">
        <v>0</v>
      </c>
      <c r="N945" s="1">
        <v>223</v>
      </c>
      <c r="O945" s="1">
        <v>0</v>
      </c>
      <c r="P945" s="1">
        <v>223</v>
      </c>
      <c r="Q945" s="1">
        <v>40.821693459999999</v>
      </c>
      <c r="R945" s="1">
        <v>-73.877423719999996</v>
      </c>
    </row>
    <row r="946" spans="1:18" ht="12.7" hidden="1" x14ac:dyDescent="0.4">
      <c r="A946" s="1" t="s">
        <v>8</v>
      </c>
      <c r="B946" s="1" t="s">
        <v>12</v>
      </c>
      <c r="C946" s="1" t="s">
        <v>5</v>
      </c>
      <c r="D946" s="1">
        <v>0</v>
      </c>
      <c r="E946" s="1"/>
      <c r="F946" s="1">
        <v>0</v>
      </c>
      <c r="G946" s="1">
        <v>0</v>
      </c>
      <c r="H946" s="1">
        <v>45</v>
      </c>
      <c r="I946" s="1">
        <f t="shared" si="28"/>
        <v>45</v>
      </c>
      <c r="J946" s="1">
        <f t="shared" si="29"/>
        <v>0.20179372197309417</v>
      </c>
      <c r="K946" s="1">
        <v>0</v>
      </c>
      <c r="L946" s="1">
        <v>0</v>
      </c>
      <c r="M946" s="1">
        <v>0</v>
      </c>
      <c r="N946" s="1">
        <v>45</v>
      </c>
      <c r="O946" s="1">
        <v>0</v>
      </c>
      <c r="P946" s="1">
        <v>223</v>
      </c>
      <c r="Q946" s="1">
        <v>40.748605249999997</v>
      </c>
      <c r="R946" s="1">
        <v>-73.987061440000005</v>
      </c>
    </row>
    <row r="947" spans="1:18" ht="12.7" hidden="1" x14ac:dyDescent="0.4">
      <c r="A947" s="1" t="s">
        <v>8</v>
      </c>
      <c r="B947" s="1" t="s">
        <v>12</v>
      </c>
      <c r="C947" s="1" t="s">
        <v>5</v>
      </c>
      <c r="D947" s="1">
        <v>0</v>
      </c>
      <c r="E947" s="1"/>
      <c r="F947" s="1">
        <v>0</v>
      </c>
      <c r="G947" s="1">
        <v>0</v>
      </c>
      <c r="H947" s="1">
        <v>46</v>
      </c>
      <c r="I947" s="1">
        <f t="shared" si="28"/>
        <v>46</v>
      </c>
      <c r="J947" s="1">
        <f t="shared" si="29"/>
        <v>0.20444444444444446</v>
      </c>
      <c r="K947" s="1">
        <v>0</v>
      </c>
      <c r="L947" s="1">
        <v>0</v>
      </c>
      <c r="M947" s="1">
        <v>0</v>
      </c>
      <c r="N947" s="1">
        <v>46</v>
      </c>
      <c r="O947" s="1">
        <v>0</v>
      </c>
      <c r="P947" s="1">
        <v>225</v>
      </c>
      <c r="Q947" s="1">
        <v>40.757326020000001</v>
      </c>
      <c r="R947" s="1">
        <v>-73.997787340000002</v>
      </c>
    </row>
    <row r="948" spans="1:18" ht="12.7" hidden="1" x14ac:dyDescent="0.4">
      <c r="A948" s="1" t="s">
        <v>9</v>
      </c>
      <c r="B948" s="1" t="s">
        <v>12</v>
      </c>
      <c r="C948" s="1" t="s">
        <v>5</v>
      </c>
      <c r="D948" s="1">
        <v>0</v>
      </c>
      <c r="E948" s="1"/>
      <c r="F948" s="1">
        <v>0</v>
      </c>
      <c r="G948" s="1">
        <v>66</v>
      </c>
      <c r="H948" s="1">
        <v>105</v>
      </c>
      <c r="I948" s="1">
        <f t="shared" si="28"/>
        <v>171</v>
      </c>
      <c r="J948" s="1">
        <f t="shared" si="29"/>
        <v>0.73706896551724133</v>
      </c>
      <c r="K948" s="1">
        <v>60</v>
      </c>
      <c r="L948" s="1">
        <v>0</v>
      </c>
      <c r="M948" s="1">
        <v>1</v>
      </c>
      <c r="N948" s="1">
        <v>232</v>
      </c>
      <c r="O948" s="1">
        <v>0</v>
      </c>
      <c r="P948" s="1">
        <v>232</v>
      </c>
      <c r="Q948" s="1">
        <v>40.757854219999999</v>
      </c>
      <c r="R948" s="1">
        <v>-73.830251970000006</v>
      </c>
    </row>
    <row r="949" spans="1:18" ht="12.7" hidden="1" x14ac:dyDescent="0.4">
      <c r="A949" s="1" t="s">
        <v>8</v>
      </c>
      <c r="B949" s="1" t="s">
        <v>12</v>
      </c>
      <c r="C949" s="1" t="s">
        <v>5</v>
      </c>
      <c r="D949" s="1">
        <v>0</v>
      </c>
      <c r="E949" s="1"/>
      <c r="F949" s="1">
        <v>0</v>
      </c>
      <c r="G949" s="1">
        <v>0</v>
      </c>
      <c r="H949" s="1">
        <v>47</v>
      </c>
      <c r="I949" s="1">
        <f t="shared" si="28"/>
        <v>47</v>
      </c>
      <c r="J949" s="1">
        <f t="shared" si="29"/>
        <v>0.20171673819742489</v>
      </c>
      <c r="K949" s="1">
        <v>0</v>
      </c>
      <c r="L949" s="1">
        <v>0</v>
      </c>
      <c r="M949" s="1">
        <v>0</v>
      </c>
      <c r="N949" s="1">
        <v>47</v>
      </c>
      <c r="O949" s="1">
        <v>0</v>
      </c>
      <c r="P949" s="1">
        <v>233</v>
      </c>
      <c r="Q949" s="1">
        <v>40.804778640000002</v>
      </c>
      <c r="R949" s="1">
        <v>-73.936318159999999</v>
      </c>
    </row>
    <row r="950" spans="1:18" ht="12.7" hidden="1" x14ac:dyDescent="0.4">
      <c r="A950" s="1" t="s">
        <v>4</v>
      </c>
      <c r="B950" s="1" t="s">
        <v>12</v>
      </c>
      <c r="C950" s="1" t="s">
        <v>5</v>
      </c>
      <c r="D950" s="1">
        <v>0</v>
      </c>
      <c r="E950" s="1"/>
      <c r="F950" s="1">
        <v>20</v>
      </c>
      <c r="G950" s="1">
        <v>30</v>
      </c>
      <c r="H950" s="1">
        <v>197</v>
      </c>
      <c r="I950" s="1">
        <f t="shared" si="28"/>
        <v>247</v>
      </c>
      <c r="J950" s="1">
        <f t="shared" si="29"/>
        <v>0.99596774193548387</v>
      </c>
      <c r="K950" s="1">
        <v>0</v>
      </c>
      <c r="L950" s="1">
        <v>0</v>
      </c>
      <c r="M950" s="1">
        <v>1</v>
      </c>
      <c r="N950" s="1">
        <v>248</v>
      </c>
      <c r="O950" s="1">
        <v>0</v>
      </c>
      <c r="P950" s="1">
        <v>248</v>
      </c>
      <c r="Q950" s="1">
        <v>40.849057729999998</v>
      </c>
      <c r="R950" s="1">
        <v>-73.899606309999996</v>
      </c>
    </row>
    <row r="951" spans="1:18" ht="12.7" hidden="1" x14ac:dyDescent="0.4">
      <c r="A951" s="1" t="s">
        <v>7</v>
      </c>
      <c r="B951" s="1" t="s">
        <v>12</v>
      </c>
      <c r="C951" s="1" t="s">
        <v>5</v>
      </c>
      <c r="D951" s="1">
        <v>0</v>
      </c>
      <c r="E951" s="1"/>
      <c r="F951" s="1">
        <v>0</v>
      </c>
      <c r="G951" s="1">
        <v>0</v>
      </c>
      <c r="H951" s="1">
        <v>51</v>
      </c>
      <c r="I951" s="1">
        <f t="shared" si="28"/>
        <v>51</v>
      </c>
      <c r="J951" s="1">
        <f t="shared" si="29"/>
        <v>0.20318725099601595</v>
      </c>
      <c r="K951" s="1">
        <v>0</v>
      </c>
      <c r="L951" s="1">
        <v>0</v>
      </c>
      <c r="M951" s="1">
        <v>0</v>
      </c>
      <c r="N951" s="1">
        <v>51</v>
      </c>
      <c r="O951" s="1">
        <v>0</v>
      </c>
      <c r="P951" s="1">
        <v>251</v>
      </c>
      <c r="Q951" s="1">
        <v>40.710158630000002</v>
      </c>
      <c r="R951" s="1">
        <v>-73.968532519999997</v>
      </c>
    </row>
    <row r="952" spans="1:18" ht="12.7" hidden="1" x14ac:dyDescent="0.4">
      <c r="A952" s="1" t="s">
        <v>8</v>
      </c>
      <c r="B952" s="1" t="s">
        <v>12</v>
      </c>
      <c r="C952" s="1" t="s">
        <v>5</v>
      </c>
      <c r="D952" s="1">
        <v>0</v>
      </c>
      <c r="E952" s="1"/>
      <c r="F952" s="1">
        <v>0</v>
      </c>
      <c r="G952" s="1">
        <v>0</v>
      </c>
      <c r="H952" s="1">
        <v>50</v>
      </c>
      <c r="I952" s="1">
        <f t="shared" si="28"/>
        <v>50</v>
      </c>
      <c r="J952" s="1">
        <f t="shared" si="29"/>
        <v>0.19920318725099601</v>
      </c>
      <c r="K952" s="1">
        <v>0</v>
      </c>
      <c r="L952" s="1">
        <v>0</v>
      </c>
      <c r="M952" s="1">
        <v>0</v>
      </c>
      <c r="N952" s="1">
        <v>50</v>
      </c>
      <c r="O952" s="1">
        <v>0</v>
      </c>
      <c r="P952" s="1">
        <v>251</v>
      </c>
      <c r="Q952" s="1">
        <v>40.756433989999998</v>
      </c>
      <c r="R952" s="1">
        <v>-73.999537979999999</v>
      </c>
    </row>
    <row r="953" spans="1:18" ht="12.7" hidden="1" x14ac:dyDescent="0.4">
      <c r="A953" s="1" t="s">
        <v>4</v>
      </c>
      <c r="B953" s="1" t="s">
        <v>12</v>
      </c>
      <c r="C953" s="1" t="s">
        <v>5</v>
      </c>
      <c r="D953" s="1">
        <v>0</v>
      </c>
      <c r="E953" s="1"/>
      <c r="F953" s="1">
        <v>0</v>
      </c>
      <c r="G953" s="1">
        <v>0</v>
      </c>
      <c r="H953" s="1">
        <v>129</v>
      </c>
      <c r="I953" s="1">
        <f t="shared" si="28"/>
        <v>129</v>
      </c>
      <c r="J953" s="1">
        <f t="shared" si="29"/>
        <v>0.50390625</v>
      </c>
      <c r="K953" s="1">
        <v>126</v>
      </c>
      <c r="L953" s="1">
        <v>0</v>
      </c>
      <c r="M953" s="1">
        <v>1</v>
      </c>
      <c r="N953" s="1">
        <v>256</v>
      </c>
      <c r="O953" s="1">
        <v>0</v>
      </c>
      <c r="P953" s="1">
        <v>256</v>
      </c>
      <c r="Q953" s="1">
        <v>40.847863449999998</v>
      </c>
      <c r="R953" s="1">
        <v>-73.89922498</v>
      </c>
    </row>
    <row r="954" spans="1:18" ht="12.7" hidden="1" x14ac:dyDescent="0.4">
      <c r="A954" s="1" t="s">
        <v>8</v>
      </c>
      <c r="B954" s="1" t="s">
        <v>12</v>
      </c>
      <c r="C954" s="1" t="s">
        <v>5</v>
      </c>
      <c r="D954" s="1">
        <v>0</v>
      </c>
      <c r="E954" s="1"/>
      <c r="F954" s="1">
        <v>0</v>
      </c>
      <c r="G954" s="1">
        <v>10</v>
      </c>
      <c r="H954" s="1">
        <v>43</v>
      </c>
      <c r="I954" s="1">
        <f t="shared" si="28"/>
        <v>53</v>
      </c>
      <c r="J954" s="1">
        <f t="shared" si="29"/>
        <v>0.20152091254752852</v>
      </c>
      <c r="K954" s="1">
        <v>33</v>
      </c>
      <c r="L954" s="1">
        <v>35</v>
      </c>
      <c r="M954" s="1">
        <v>0</v>
      </c>
      <c r="N954" s="1">
        <v>121</v>
      </c>
      <c r="O954" s="1">
        <v>0</v>
      </c>
      <c r="P954" s="1">
        <v>263</v>
      </c>
      <c r="Q954" s="1">
        <v>40.716867540000003</v>
      </c>
      <c r="R954" s="1">
        <v>-73.986064749999997</v>
      </c>
    </row>
    <row r="955" spans="1:18" ht="12.7" hidden="1" x14ac:dyDescent="0.4">
      <c r="A955" s="1" t="s">
        <v>7</v>
      </c>
      <c r="B955" s="1" t="s">
        <v>12</v>
      </c>
      <c r="C955" s="1" t="s">
        <v>5</v>
      </c>
      <c r="D955" s="1">
        <v>0</v>
      </c>
      <c r="E955" s="1"/>
      <c r="F955" s="1">
        <v>27</v>
      </c>
      <c r="G955" s="1">
        <v>80</v>
      </c>
      <c r="H955" s="1">
        <v>159</v>
      </c>
      <c r="I955" s="1">
        <f t="shared" si="28"/>
        <v>266</v>
      </c>
      <c r="J955" s="1">
        <f t="shared" si="29"/>
        <v>0.99625468164794007</v>
      </c>
      <c r="K955" s="1">
        <v>0</v>
      </c>
      <c r="L955" s="1">
        <v>0</v>
      </c>
      <c r="M955" s="1">
        <v>1</v>
      </c>
      <c r="N955" s="1">
        <v>267</v>
      </c>
      <c r="O955" s="1">
        <v>0</v>
      </c>
      <c r="P955" s="1">
        <v>267</v>
      </c>
      <c r="Q955" s="1">
        <v>40.655207879999999</v>
      </c>
      <c r="R955" s="1">
        <v>-73.867710400000007</v>
      </c>
    </row>
    <row r="956" spans="1:18" ht="12.7" x14ac:dyDescent="0.4">
      <c r="A956" s="1" t="s">
        <v>4</v>
      </c>
      <c r="B956" s="1" t="s">
        <v>13</v>
      </c>
      <c r="C956" s="1" t="s">
        <v>6</v>
      </c>
      <c r="D956" s="2">
        <v>42355</v>
      </c>
      <c r="E956" s="9">
        <v>2015.12</v>
      </c>
      <c r="F956" s="1">
        <v>34</v>
      </c>
      <c r="G956" s="1">
        <v>6</v>
      </c>
      <c r="H956" s="1">
        <v>2</v>
      </c>
      <c r="I956" s="1">
        <f t="shared" si="28"/>
        <v>42</v>
      </c>
      <c r="J956" s="1">
        <f t="shared" si="29"/>
        <v>0.97674418604651159</v>
      </c>
      <c r="K956" s="1">
        <v>1</v>
      </c>
      <c r="L956" s="1">
        <v>0</v>
      </c>
      <c r="M956" s="1">
        <v>0</v>
      </c>
      <c r="N956" s="1">
        <v>43</v>
      </c>
      <c r="O956" s="1">
        <v>0</v>
      </c>
      <c r="P956" s="1">
        <v>43</v>
      </c>
      <c r="Q956" s="1">
        <v>40.678186019999998</v>
      </c>
      <c r="R956" s="1">
        <v>-73.990828190000002</v>
      </c>
    </row>
    <row r="957" spans="1:18" ht="12.7" hidden="1" x14ac:dyDescent="0.4">
      <c r="A957" s="1" t="s">
        <v>8</v>
      </c>
      <c r="B957" s="1" t="s">
        <v>12</v>
      </c>
      <c r="C957" s="1" t="s">
        <v>5</v>
      </c>
      <c r="D957" s="1">
        <v>0</v>
      </c>
      <c r="E957" s="1"/>
      <c r="F957" s="1">
        <v>0</v>
      </c>
      <c r="G957" s="1">
        <v>0</v>
      </c>
      <c r="H957" s="1">
        <v>64</v>
      </c>
      <c r="I957" s="1">
        <f t="shared" si="28"/>
        <v>64</v>
      </c>
      <c r="J957" s="1">
        <f t="shared" si="29"/>
        <v>0.23529411764705882</v>
      </c>
      <c r="K957" s="1">
        <v>0</v>
      </c>
      <c r="L957" s="1">
        <v>0</v>
      </c>
      <c r="M957" s="1">
        <v>0</v>
      </c>
      <c r="N957" s="1">
        <v>64</v>
      </c>
      <c r="O957" s="1">
        <v>0</v>
      </c>
      <c r="P957" s="1">
        <v>272</v>
      </c>
      <c r="Q957" s="1">
        <v>40.774151009999997</v>
      </c>
      <c r="R957" s="1">
        <v>-73.991825899999995</v>
      </c>
    </row>
    <row r="958" spans="1:18" ht="12.7" x14ac:dyDescent="0.4">
      <c r="A958" s="1" t="s">
        <v>4</v>
      </c>
      <c r="B958" s="1" t="s">
        <v>13</v>
      </c>
      <c r="C958" s="1" t="s">
        <v>6</v>
      </c>
      <c r="D958" s="2">
        <v>42355</v>
      </c>
      <c r="E958" s="9">
        <v>2015.12</v>
      </c>
      <c r="F958" s="1">
        <v>41</v>
      </c>
      <c r="G958" s="1">
        <v>5</v>
      </c>
      <c r="H958" s="1">
        <v>1</v>
      </c>
      <c r="I958" s="1">
        <f t="shared" si="28"/>
        <v>47</v>
      </c>
      <c r="J958" s="1">
        <f t="shared" si="29"/>
        <v>0.97916666666666663</v>
      </c>
      <c r="K958" s="1">
        <v>0</v>
      </c>
      <c r="L958" s="1">
        <v>0</v>
      </c>
      <c r="M958" s="1">
        <v>1</v>
      </c>
      <c r="N958" s="1">
        <v>48</v>
      </c>
      <c r="O958" s="1">
        <v>0</v>
      </c>
      <c r="P958" s="1">
        <v>48</v>
      </c>
      <c r="Q958" s="1">
        <v>40.774318430000001</v>
      </c>
      <c r="R958" s="1">
        <v>-73.991623689999997</v>
      </c>
    </row>
    <row r="959" spans="1:18" ht="12.7" x14ac:dyDescent="0.4">
      <c r="A959" s="1" t="s">
        <v>4</v>
      </c>
      <c r="B959" s="1" t="s">
        <v>13</v>
      </c>
      <c r="C959" s="1" t="s">
        <v>6</v>
      </c>
      <c r="D959" s="2">
        <v>42355</v>
      </c>
      <c r="E959" s="9">
        <v>2015.12</v>
      </c>
      <c r="F959" s="1">
        <v>45</v>
      </c>
      <c r="G959" s="1">
        <v>5</v>
      </c>
      <c r="H959" s="1">
        <v>1</v>
      </c>
      <c r="I959" s="1">
        <f t="shared" si="28"/>
        <v>51</v>
      </c>
      <c r="J959" s="1">
        <f t="shared" si="29"/>
        <v>0.94444444444444442</v>
      </c>
      <c r="K959" s="1">
        <v>2</v>
      </c>
      <c r="L959" s="1">
        <v>0</v>
      </c>
      <c r="M959" s="1">
        <v>1</v>
      </c>
      <c r="N959" s="1">
        <v>54</v>
      </c>
      <c r="O959" s="1">
        <v>0</v>
      </c>
      <c r="P959" s="1">
        <v>54</v>
      </c>
      <c r="Q959" s="1">
        <v>40.761618749999997</v>
      </c>
      <c r="R959" s="1">
        <v>-73.996198890000002</v>
      </c>
    </row>
    <row r="960" spans="1:18" ht="12.7" hidden="1" x14ac:dyDescent="0.4">
      <c r="A960" s="1" t="s">
        <v>4</v>
      </c>
      <c r="B960" s="1" t="s">
        <v>12</v>
      </c>
      <c r="C960" s="1" t="s">
        <v>5</v>
      </c>
      <c r="D960" s="1">
        <v>0</v>
      </c>
      <c r="E960" s="1"/>
      <c r="F960" s="1">
        <v>56</v>
      </c>
      <c r="G960" s="1">
        <v>58</v>
      </c>
      <c r="H960" s="1">
        <v>99</v>
      </c>
      <c r="I960" s="1">
        <f t="shared" si="28"/>
        <v>213</v>
      </c>
      <c r="J960" s="1">
        <f t="shared" si="29"/>
        <v>0.75800711743772242</v>
      </c>
      <c r="K960" s="1">
        <v>67</v>
      </c>
      <c r="L960" s="1">
        <v>0</v>
      </c>
      <c r="M960" s="1">
        <v>1</v>
      </c>
      <c r="N960" s="1">
        <v>281</v>
      </c>
      <c r="O960" s="1">
        <v>0</v>
      </c>
      <c r="P960" s="1">
        <v>281</v>
      </c>
      <c r="Q960" s="1">
        <v>40.816748570000001</v>
      </c>
      <c r="R960" s="1">
        <v>-73.915298390000004</v>
      </c>
    </row>
    <row r="961" spans="1:18" ht="12.7" x14ac:dyDescent="0.4">
      <c r="A961" s="1" t="s">
        <v>4</v>
      </c>
      <c r="B961" s="1" t="s">
        <v>13</v>
      </c>
      <c r="C961" s="1" t="s">
        <v>6</v>
      </c>
      <c r="D961" s="2">
        <v>42355</v>
      </c>
      <c r="E961" s="9">
        <v>2015.12</v>
      </c>
      <c r="F961" s="1">
        <v>41</v>
      </c>
      <c r="G961" s="1">
        <v>11</v>
      </c>
      <c r="H961" s="1">
        <v>2</v>
      </c>
      <c r="I961" s="1">
        <f t="shared" si="28"/>
        <v>54</v>
      </c>
      <c r="J961" s="1">
        <f t="shared" si="29"/>
        <v>1</v>
      </c>
      <c r="K961" s="1">
        <v>0</v>
      </c>
      <c r="L961" s="1">
        <v>0</v>
      </c>
      <c r="M961" s="1">
        <v>0</v>
      </c>
      <c r="N961" s="1">
        <v>54</v>
      </c>
      <c r="O961" s="1">
        <v>0</v>
      </c>
      <c r="P961" s="1">
        <v>54</v>
      </c>
      <c r="Q961" s="1">
        <v>40.740530579999998</v>
      </c>
      <c r="R961" s="1">
        <v>-73.991129950000001</v>
      </c>
    </row>
    <row r="962" spans="1:18" ht="12.7" x14ac:dyDescent="0.4">
      <c r="A962" s="1" t="s">
        <v>4</v>
      </c>
      <c r="B962" s="1" t="s">
        <v>13</v>
      </c>
      <c r="C962" s="1" t="s">
        <v>6</v>
      </c>
      <c r="D962" s="2">
        <v>42355</v>
      </c>
      <c r="E962" s="9">
        <v>2015.12</v>
      </c>
      <c r="F962" s="1">
        <v>38</v>
      </c>
      <c r="G962" s="1">
        <v>9</v>
      </c>
      <c r="H962" s="1">
        <v>5</v>
      </c>
      <c r="I962" s="1">
        <f t="shared" ref="I962:I1025" si="30">F962+G962+H962</f>
        <v>52</v>
      </c>
      <c r="J962" s="1">
        <f t="shared" ref="J962:J1025" si="31">I962/P962</f>
        <v>0.96296296296296291</v>
      </c>
      <c r="K962" s="1">
        <v>1</v>
      </c>
      <c r="L962" s="1">
        <v>0</v>
      </c>
      <c r="M962" s="1">
        <v>1</v>
      </c>
      <c r="N962" s="1">
        <v>54</v>
      </c>
      <c r="O962" s="1">
        <v>0</v>
      </c>
      <c r="P962" s="1">
        <v>54</v>
      </c>
      <c r="Q962" s="1">
        <v>40.657646069999998</v>
      </c>
      <c r="R962" s="1">
        <v>-73.941518860000002</v>
      </c>
    </row>
    <row r="963" spans="1:18" ht="12.7" x14ac:dyDescent="0.4">
      <c r="A963" s="1" t="s">
        <v>4</v>
      </c>
      <c r="B963" s="1" t="s">
        <v>13</v>
      </c>
      <c r="C963" s="1" t="s">
        <v>6</v>
      </c>
      <c r="D963" s="2">
        <v>42355</v>
      </c>
      <c r="E963" s="9">
        <v>2015.12</v>
      </c>
      <c r="F963" s="1">
        <v>51</v>
      </c>
      <c r="G963" s="1">
        <v>3</v>
      </c>
      <c r="H963" s="1">
        <v>1</v>
      </c>
      <c r="I963" s="1">
        <f t="shared" si="30"/>
        <v>55</v>
      </c>
      <c r="J963" s="1">
        <f t="shared" si="31"/>
        <v>0.96491228070175439</v>
      </c>
      <c r="K963" s="1">
        <v>1</v>
      </c>
      <c r="L963" s="1">
        <v>0</v>
      </c>
      <c r="M963" s="1">
        <v>1</v>
      </c>
      <c r="N963" s="1">
        <v>57</v>
      </c>
      <c r="O963" s="1">
        <v>0</v>
      </c>
      <c r="P963" s="1">
        <v>57</v>
      </c>
      <c r="Q963" s="1">
        <v>40.681446229999999</v>
      </c>
      <c r="R963" s="1">
        <v>-73.97087879</v>
      </c>
    </row>
    <row r="964" spans="1:18" ht="12.7" hidden="1" x14ac:dyDescent="0.4">
      <c r="A964" s="1" t="s">
        <v>7</v>
      </c>
      <c r="B964" s="1" t="s">
        <v>12</v>
      </c>
      <c r="C964" s="1" t="s">
        <v>5</v>
      </c>
      <c r="D964" s="1">
        <v>0</v>
      </c>
      <c r="E964" s="1"/>
      <c r="F964" s="1">
        <v>0</v>
      </c>
      <c r="G964" s="1">
        <v>14</v>
      </c>
      <c r="H964" s="1">
        <v>91</v>
      </c>
      <c r="I964" s="1">
        <f t="shared" si="30"/>
        <v>105</v>
      </c>
      <c r="J964" s="1">
        <f t="shared" si="31"/>
        <v>0.34653465346534651</v>
      </c>
      <c r="K964" s="1">
        <v>0</v>
      </c>
      <c r="L964" s="1">
        <v>198</v>
      </c>
      <c r="M964" s="1">
        <v>0</v>
      </c>
      <c r="N964" s="1">
        <v>303</v>
      </c>
      <c r="O964" s="1">
        <v>0</v>
      </c>
      <c r="P964" s="1">
        <v>303</v>
      </c>
      <c r="Q964" s="1">
        <v>40.681781870000002</v>
      </c>
      <c r="R964" s="1">
        <v>-73.974141590000002</v>
      </c>
    </row>
    <row r="965" spans="1:18" ht="12.7" hidden="1" x14ac:dyDescent="0.4">
      <c r="A965" s="1" t="s">
        <v>4</v>
      </c>
      <c r="B965" s="1" t="s">
        <v>12</v>
      </c>
      <c r="C965" s="1" t="s">
        <v>5</v>
      </c>
      <c r="D965" s="1">
        <v>0</v>
      </c>
      <c r="E965" s="1"/>
      <c r="F965" s="1">
        <v>46</v>
      </c>
      <c r="G965" s="1">
        <v>60</v>
      </c>
      <c r="H965" s="1">
        <v>182</v>
      </c>
      <c r="I965" s="1">
        <f t="shared" si="30"/>
        <v>288</v>
      </c>
      <c r="J965" s="1">
        <f t="shared" si="31"/>
        <v>0.94426229508196724</v>
      </c>
      <c r="K965" s="1">
        <v>16</v>
      </c>
      <c r="L965" s="1">
        <v>0</v>
      </c>
      <c r="M965" s="1">
        <v>1</v>
      </c>
      <c r="N965" s="1">
        <v>305</v>
      </c>
      <c r="O965" s="1">
        <v>0</v>
      </c>
      <c r="P965" s="1">
        <v>305</v>
      </c>
      <c r="Q965" s="1">
        <v>40.824525100000002</v>
      </c>
      <c r="R965" s="1">
        <v>-73.91261111</v>
      </c>
    </row>
    <row r="966" spans="1:18" ht="12.7" hidden="1" x14ac:dyDescent="0.4">
      <c r="A966" s="1" t="s">
        <v>7</v>
      </c>
      <c r="B966" s="1" t="s">
        <v>12</v>
      </c>
      <c r="C966" s="1" t="s">
        <v>5</v>
      </c>
      <c r="D966" s="1">
        <v>0</v>
      </c>
      <c r="E966" s="1"/>
      <c r="F966" s="1">
        <v>0</v>
      </c>
      <c r="G966" s="1">
        <v>0</v>
      </c>
      <c r="H966" s="1">
        <v>73</v>
      </c>
      <c r="I966" s="1">
        <f t="shared" si="30"/>
        <v>73</v>
      </c>
      <c r="J966" s="1">
        <f t="shared" si="31"/>
        <v>0.20110192837465565</v>
      </c>
      <c r="K966" s="1">
        <v>0</v>
      </c>
      <c r="L966" s="1">
        <v>0</v>
      </c>
      <c r="M966" s="1">
        <v>0</v>
      </c>
      <c r="N966" s="1">
        <v>73</v>
      </c>
      <c r="O966" s="1">
        <v>0</v>
      </c>
      <c r="P966" s="1">
        <v>363</v>
      </c>
      <c r="Q966" s="1">
        <v>40.68414112</v>
      </c>
      <c r="R966" s="1">
        <v>-73.969045969999996</v>
      </c>
    </row>
    <row r="967" spans="1:18" ht="12.7" hidden="1" x14ac:dyDescent="0.4">
      <c r="A967" s="1" t="s">
        <v>4</v>
      </c>
      <c r="B967" s="1" t="s">
        <v>12</v>
      </c>
      <c r="C967" s="1" t="s">
        <v>5</v>
      </c>
      <c r="D967" s="1">
        <v>0</v>
      </c>
      <c r="E967" s="1"/>
      <c r="F967" s="1">
        <v>74</v>
      </c>
      <c r="G967" s="1">
        <v>74</v>
      </c>
      <c r="H967" s="1">
        <v>217</v>
      </c>
      <c r="I967" s="1">
        <f t="shared" si="30"/>
        <v>365</v>
      </c>
      <c r="J967" s="1">
        <f t="shared" si="31"/>
        <v>0.99726775956284153</v>
      </c>
      <c r="K967" s="1">
        <v>0</v>
      </c>
      <c r="L967" s="1">
        <v>0</v>
      </c>
      <c r="M967" s="1">
        <v>1</v>
      </c>
      <c r="N967" s="1">
        <v>366</v>
      </c>
      <c r="O967" s="1">
        <v>0</v>
      </c>
      <c r="P967" s="1">
        <v>366</v>
      </c>
      <c r="Q967" s="1">
        <v>40.833138519999999</v>
      </c>
      <c r="R967" s="1">
        <v>-73.885020249999997</v>
      </c>
    </row>
    <row r="968" spans="1:18" ht="12.7" hidden="1" x14ac:dyDescent="0.4">
      <c r="A968" s="1" t="s">
        <v>7</v>
      </c>
      <c r="B968" s="1" t="s">
        <v>12</v>
      </c>
      <c r="C968" s="1" t="s">
        <v>5</v>
      </c>
      <c r="D968" s="1">
        <v>0</v>
      </c>
      <c r="E968" s="1"/>
      <c r="F968" s="1">
        <v>0</v>
      </c>
      <c r="G968" s="1">
        <v>0</v>
      </c>
      <c r="H968" s="1">
        <v>74</v>
      </c>
      <c r="I968" s="1">
        <f t="shared" si="30"/>
        <v>74</v>
      </c>
      <c r="J968" s="1">
        <f t="shared" si="31"/>
        <v>0.20108695652173914</v>
      </c>
      <c r="K968" s="1">
        <v>0</v>
      </c>
      <c r="L968" s="1">
        <v>0</v>
      </c>
      <c r="M968" s="1">
        <v>0</v>
      </c>
      <c r="N968" s="1">
        <v>74</v>
      </c>
      <c r="O968" s="1">
        <v>0</v>
      </c>
      <c r="P968" s="1">
        <v>368</v>
      </c>
      <c r="Q968" s="1">
        <v>40.689562559999999</v>
      </c>
      <c r="R968" s="1">
        <v>-73.985587269999996</v>
      </c>
    </row>
    <row r="969" spans="1:18" ht="12.7" x14ac:dyDescent="0.4">
      <c r="A969" s="1" t="s">
        <v>4</v>
      </c>
      <c r="B969" s="1" t="s">
        <v>13</v>
      </c>
      <c r="C969" s="1" t="s">
        <v>6</v>
      </c>
      <c r="D969" s="2">
        <v>42355</v>
      </c>
      <c r="E969" s="9">
        <v>2015.12</v>
      </c>
      <c r="F969" s="1">
        <v>51</v>
      </c>
      <c r="G969" s="1">
        <v>8</v>
      </c>
      <c r="H969" s="1">
        <v>9</v>
      </c>
      <c r="I969" s="1">
        <f t="shared" si="30"/>
        <v>68</v>
      </c>
      <c r="J969" s="1">
        <f t="shared" si="31"/>
        <v>0.97142857142857142</v>
      </c>
      <c r="K969" s="1">
        <v>1</v>
      </c>
      <c r="L969" s="1">
        <v>0</v>
      </c>
      <c r="M969" s="1">
        <v>1</v>
      </c>
      <c r="N969" s="1">
        <v>70</v>
      </c>
      <c r="O969" s="1">
        <v>0</v>
      </c>
      <c r="P969" s="1">
        <v>70</v>
      </c>
      <c r="Q969" s="1">
        <v>40.748971220000001</v>
      </c>
      <c r="R969" s="1">
        <v>-73.975761259999999</v>
      </c>
    </row>
    <row r="970" spans="1:18" ht="12.7" x14ac:dyDescent="0.4">
      <c r="A970" s="1" t="s">
        <v>8</v>
      </c>
      <c r="B970" s="1" t="s">
        <v>13</v>
      </c>
      <c r="C970" s="1" t="s">
        <v>6</v>
      </c>
      <c r="D970" s="2">
        <v>42356</v>
      </c>
      <c r="E970" s="9">
        <v>2015.12</v>
      </c>
      <c r="F970" s="1">
        <v>0</v>
      </c>
      <c r="G970" s="1">
        <v>0</v>
      </c>
      <c r="H970" s="1">
        <v>4</v>
      </c>
      <c r="I970" s="1">
        <f t="shared" si="30"/>
        <v>4</v>
      </c>
      <c r="J970" s="1">
        <f t="shared" si="31"/>
        <v>0.10256410256410256</v>
      </c>
      <c r="K970" s="1">
        <v>0</v>
      </c>
      <c r="L970" s="1">
        <v>35</v>
      </c>
      <c r="M970" s="1">
        <v>0</v>
      </c>
      <c r="N970" s="1">
        <v>39</v>
      </c>
      <c r="O970" s="1">
        <v>0</v>
      </c>
      <c r="P970" s="1">
        <v>39</v>
      </c>
      <c r="Q970" s="1">
        <v>40.686555859999999</v>
      </c>
      <c r="R970" s="1">
        <v>-73.978163730000006</v>
      </c>
    </row>
    <row r="971" spans="1:18" ht="12.7" hidden="1" x14ac:dyDescent="0.4">
      <c r="A971" s="1" t="s">
        <v>9</v>
      </c>
      <c r="B971" s="1" t="s">
        <v>12</v>
      </c>
      <c r="C971" s="1" t="s">
        <v>5</v>
      </c>
      <c r="D971" s="1">
        <v>0</v>
      </c>
      <c r="E971" s="1"/>
      <c r="F971" s="1">
        <v>0</v>
      </c>
      <c r="G971" s="1">
        <v>15</v>
      </c>
      <c r="H971" s="1">
        <v>80</v>
      </c>
      <c r="I971" s="1">
        <f t="shared" si="30"/>
        <v>95</v>
      </c>
      <c r="J971" s="1">
        <f t="shared" si="31"/>
        <v>0.25</v>
      </c>
      <c r="K971" s="1">
        <v>150</v>
      </c>
      <c r="L971" s="1">
        <v>134</v>
      </c>
      <c r="M971" s="1">
        <v>1</v>
      </c>
      <c r="N971" s="1">
        <v>380</v>
      </c>
      <c r="O971" s="1">
        <v>0</v>
      </c>
      <c r="P971" s="1">
        <v>380</v>
      </c>
      <c r="Q971" s="1">
        <v>40.699521359999999</v>
      </c>
      <c r="R971" s="1">
        <v>-73.805227579999993</v>
      </c>
    </row>
    <row r="972" spans="1:18" ht="12.7" hidden="1" x14ac:dyDescent="0.4">
      <c r="A972" s="1" t="s">
        <v>8</v>
      </c>
      <c r="B972" s="1" t="s">
        <v>12</v>
      </c>
      <c r="C972" s="1" t="s">
        <v>5</v>
      </c>
      <c r="D972" s="1">
        <v>0</v>
      </c>
      <c r="E972" s="1"/>
      <c r="F972" s="1">
        <v>0</v>
      </c>
      <c r="G972" s="1">
        <v>0</v>
      </c>
      <c r="H972" s="1">
        <v>79</v>
      </c>
      <c r="I972" s="1">
        <f t="shared" si="30"/>
        <v>79</v>
      </c>
      <c r="J972" s="1">
        <f t="shared" si="31"/>
        <v>0.20153061224489796</v>
      </c>
      <c r="K972" s="1">
        <v>0</v>
      </c>
      <c r="L972" s="1">
        <v>0</v>
      </c>
      <c r="M972" s="1">
        <v>0</v>
      </c>
      <c r="N972" s="1">
        <v>79</v>
      </c>
      <c r="O972" s="1">
        <v>0</v>
      </c>
      <c r="P972" s="1">
        <v>392</v>
      </c>
      <c r="Q972" s="1">
        <v>40.760114649999998</v>
      </c>
      <c r="R972" s="1">
        <v>-73.996610489999995</v>
      </c>
    </row>
    <row r="973" spans="1:18" ht="12.7" hidden="1" x14ac:dyDescent="0.4">
      <c r="A973" s="1" t="s">
        <v>8</v>
      </c>
      <c r="B973" s="1" t="s">
        <v>12</v>
      </c>
      <c r="C973" s="1" t="s">
        <v>5</v>
      </c>
      <c r="D973" s="1">
        <v>0</v>
      </c>
      <c r="E973" s="1"/>
      <c r="F973" s="1">
        <v>80</v>
      </c>
      <c r="G973" s="1">
        <v>119</v>
      </c>
      <c r="H973" s="1">
        <v>120</v>
      </c>
      <c r="I973" s="1">
        <f t="shared" si="30"/>
        <v>319</v>
      </c>
      <c r="J973" s="1">
        <f t="shared" si="31"/>
        <v>0.79749999999999999</v>
      </c>
      <c r="K973" s="1">
        <v>0</v>
      </c>
      <c r="L973" s="1">
        <v>80</v>
      </c>
      <c r="M973" s="1">
        <v>1</v>
      </c>
      <c r="N973" s="1">
        <v>400</v>
      </c>
      <c r="O973" s="1">
        <v>0</v>
      </c>
      <c r="P973" s="1">
        <v>400</v>
      </c>
      <c r="Q973" s="1">
        <v>40.793821710000003</v>
      </c>
      <c r="R973" s="1">
        <v>-73.947224640000002</v>
      </c>
    </row>
    <row r="974" spans="1:18" ht="12.7" hidden="1" x14ac:dyDescent="0.4">
      <c r="A974" s="1" t="s">
        <v>9</v>
      </c>
      <c r="B974" s="1" t="s">
        <v>12</v>
      </c>
      <c r="C974" s="1" t="s">
        <v>5</v>
      </c>
      <c r="D974" s="1">
        <v>0</v>
      </c>
      <c r="E974" s="1"/>
      <c r="F974" s="1">
        <v>0</v>
      </c>
      <c r="G974" s="1">
        <v>0</v>
      </c>
      <c r="H974" s="1">
        <v>81</v>
      </c>
      <c r="I974" s="1">
        <f t="shared" si="30"/>
        <v>81</v>
      </c>
      <c r="J974" s="1">
        <f t="shared" si="31"/>
        <v>0.2</v>
      </c>
      <c r="K974" s="1">
        <v>0</v>
      </c>
      <c r="L974" s="1">
        <v>0</v>
      </c>
      <c r="M974" s="1">
        <v>0</v>
      </c>
      <c r="N974" s="1">
        <v>81</v>
      </c>
      <c r="O974" s="1">
        <v>0</v>
      </c>
      <c r="P974" s="1">
        <v>405</v>
      </c>
      <c r="Q974" s="1">
        <v>40.77683407</v>
      </c>
      <c r="R974" s="1">
        <v>-73.935500000000005</v>
      </c>
    </row>
    <row r="975" spans="1:18" ht="12.7" x14ac:dyDescent="0.4">
      <c r="A975" s="1" t="s">
        <v>8</v>
      </c>
      <c r="B975" s="1" t="s">
        <v>13</v>
      </c>
      <c r="C975" s="1" t="s">
        <v>6</v>
      </c>
      <c r="D975" s="2">
        <v>42356</v>
      </c>
      <c r="E975" s="9">
        <v>2015.12</v>
      </c>
      <c r="F975" s="1">
        <v>0</v>
      </c>
      <c r="G975" s="1">
        <v>0</v>
      </c>
      <c r="H975" s="1">
        <v>4</v>
      </c>
      <c r="I975" s="1">
        <f t="shared" si="30"/>
        <v>4</v>
      </c>
      <c r="J975" s="1">
        <f t="shared" si="31"/>
        <v>0.10256410256410256</v>
      </c>
      <c r="K975" s="1">
        <v>0</v>
      </c>
      <c r="L975" s="1">
        <v>35</v>
      </c>
      <c r="M975" s="1">
        <v>0</v>
      </c>
      <c r="N975" s="1">
        <v>39</v>
      </c>
      <c r="O975" s="1">
        <v>0</v>
      </c>
      <c r="P975" s="1">
        <v>39</v>
      </c>
      <c r="Q975" s="1">
        <v>40.677897809999997</v>
      </c>
      <c r="R975" s="1">
        <v>-73.990738100000002</v>
      </c>
    </row>
    <row r="976" spans="1:18" ht="12.7" hidden="1" x14ac:dyDescent="0.4">
      <c r="A976" s="1" t="s">
        <v>8</v>
      </c>
      <c r="B976" s="1" t="s">
        <v>12</v>
      </c>
      <c r="C976" s="1" t="s">
        <v>5</v>
      </c>
      <c r="D976" s="1">
        <v>0</v>
      </c>
      <c r="E976" s="1"/>
      <c r="F976" s="1">
        <v>0</v>
      </c>
      <c r="G976" s="1">
        <v>0</v>
      </c>
      <c r="H976" s="1">
        <v>87</v>
      </c>
      <c r="I976" s="1">
        <f t="shared" si="30"/>
        <v>87</v>
      </c>
      <c r="J976" s="1">
        <f t="shared" si="31"/>
        <v>0.20279720279720279</v>
      </c>
      <c r="K976" s="1">
        <v>0</v>
      </c>
      <c r="L976" s="1">
        <v>0</v>
      </c>
      <c r="M976" s="1">
        <v>0</v>
      </c>
      <c r="N976" s="1">
        <v>87</v>
      </c>
      <c r="O976" s="1">
        <v>0</v>
      </c>
      <c r="P976" s="1">
        <v>429</v>
      </c>
      <c r="Q976" s="1">
        <v>40.751141769999997</v>
      </c>
      <c r="R976" s="1">
        <v>-73.973273719999995</v>
      </c>
    </row>
    <row r="977" spans="1:18" ht="12.7" hidden="1" x14ac:dyDescent="0.4">
      <c r="A977" s="1" t="s">
        <v>8</v>
      </c>
      <c r="B977" s="1" t="s">
        <v>12</v>
      </c>
      <c r="C977" s="1" t="s">
        <v>5</v>
      </c>
      <c r="D977" s="1">
        <v>0</v>
      </c>
      <c r="E977" s="1"/>
      <c r="F977" s="1">
        <v>0</v>
      </c>
      <c r="G977" s="1">
        <v>0</v>
      </c>
      <c r="H977" s="1">
        <v>87</v>
      </c>
      <c r="I977" s="1">
        <f t="shared" si="30"/>
        <v>87</v>
      </c>
      <c r="J977" s="1">
        <f t="shared" si="31"/>
        <v>0.20232558139534884</v>
      </c>
      <c r="K977" s="1">
        <v>0</v>
      </c>
      <c r="L977" s="1">
        <v>0</v>
      </c>
      <c r="M977" s="1">
        <v>0</v>
      </c>
      <c r="N977" s="1">
        <v>87</v>
      </c>
      <c r="O977" s="1">
        <v>0</v>
      </c>
      <c r="P977" s="1">
        <v>430</v>
      </c>
      <c r="Q977" s="1">
        <v>40.804117050000002</v>
      </c>
      <c r="R977" s="1">
        <v>-73.960646240000003</v>
      </c>
    </row>
    <row r="978" spans="1:18" ht="12.7" hidden="1" x14ac:dyDescent="0.4">
      <c r="A978" s="1" t="s">
        <v>7</v>
      </c>
      <c r="B978" s="1" t="s">
        <v>12</v>
      </c>
      <c r="C978" s="1" t="s">
        <v>5</v>
      </c>
      <c r="D978" s="1">
        <v>0</v>
      </c>
      <c r="E978" s="1"/>
      <c r="F978" s="1">
        <v>0</v>
      </c>
      <c r="G978" s="1">
        <v>0</v>
      </c>
      <c r="H978" s="1">
        <v>29</v>
      </c>
      <c r="I978" s="1">
        <f t="shared" si="30"/>
        <v>29</v>
      </c>
      <c r="J978" s="1">
        <f t="shared" si="31"/>
        <v>6.5909090909090903E-2</v>
      </c>
      <c r="K978" s="1">
        <v>0</v>
      </c>
      <c r="L978" s="1">
        <v>0</v>
      </c>
      <c r="M978" s="1">
        <v>0</v>
      </c>
      <c r="N978" s="1">
        <v>29</v>
      </c>
      <c r="O978" s="1">
        <v>0</v>
      </c>
      <c r="P978" s="1">
        <v>440</v>
      </c>
      <c r="Q978" s="1">
        <v>40.693599679999998</v>
      </c>
      <c r="R978" s="1">
        <v>-73.982470719999995</v>
      </c>
    </row>
    <row r="979" spans="1:18" ht="12.7" hidden="1" x14ac:dyDescent="0.4">
      <c r="A979" s="1" t="s">
        <v>7</v>
      </c>
      <c r="B979" s="1" t="s">
        <v>12</v>
      </c>
      <c r="C979" s="1" t="s">
        <v>5</v>
      </c>
      <c r="D979" s="1">
        <v>0</v>
      </c>
      <c r="E979" s="1"/>
      <c r="F979" s="1">
        <v>0</v>
      </c>
      <c r="G979" s="1">
        <v>0</v>
      </c>
      <c r="H979" s="1">
        <v>84</v>
      </c>
      <c r="I979" s="1">
        <f t="shared" si="30"/>
        <v>84</v>
      </c>
      <c r="J979" s="1">
        <f t="shared" si="31"/>
        <v>0.18961625282167044</v>
      </c>
      <c r="K979" s="1">
        <v>0</v>
      </c>
      <c r="L979" s="1">
        <v>0</v>
      </c>
      <c r="M979" s="1">
        <v>0</v>
      </c>
      <c r="N979" s="1">
        <v>84</v>
      </c>
      <c r="O979" s="1">
        <v>0</v>
      </c>
      <c r="P979" s="1">
        <v>443</v>
      </c>
      <c r="Q979" s="1">
        <v>40.699436749999997</v>
      </c>
      <c r="R979" s="1">
        <v>-73.934110669999995</v>
      </c>
    </row>
    <row r="980" spans="1:18" ht="12.7" hidden="1" x14ac:dyDescent="0.4">
      <c r="A980" s="1" t="s">
        <v>7</v>
      </c>
      <c r="B980" s="1" t="s">
        <v>12</v>
      </c>
      <c r="C980" s="1" t="s">
        <v>5</v>
      </c>
      <c r="D980" s="1">
        <v>0</v>
      </c>
      <c r="E980" s="1"/>
      <c r="F980" s="1">
        <v>0</v>
      </c>
      <c r="G980" s="1">
        <v>0</v>
      </c>
      <c r="H980" s="1">
        <v>87</v>
      </c>
      <c r="I980" s="1">
        <f t="shared" si="30"/>
        <v>87</v>
      </c>
      <c r="J980" s="1">
        <f t="shared" si="31"/>
        <v>0.1858974358974359</v>
      </c>
      <c r="K980" s="1">
        <v>0</v>
      </c>
      <c r="L980" s="1">
        <v>0</v>
      </c>
      <c r="M980" s="1">
        <v>0</v>
      </c>
      <c r="N980" s="1">
        <v>87</v>
      </c>
      <c r="O980" s="1">
        <v>0</v>
      </c>
      <c r="P980" s="1">
        <v>468</v>
      </c>
      <c r="Q980" s="1">
        <v>40.699545899999997</v>
      </c>
      <c r="R980" s="1">
        <v>-73.933007000000003</v>
      </c>
    </row>
    <row r="981" spans="1:18" ht="12.7" hidden="1" x14ac:dyDescent="0.4">
      <c r="A981" s="1" t="s">
        <v>8</v>
      </c>
      <c r="B981" s="1" t="s">
        <v>12</v>
      </c>
      <c r="C981" s="1" t="s">
        <v>5</v>
      </c>
      <c r="D981" s="1">
        <v>0</v>
      </c>
      <c r="E981" s="1"/>
      <c r="F981" s="1">
        <v>0</v>
      </c>
      <c r="G981" s="1">
        <v>0</v>
      </c>
      <c r="H981" s="1">
        <v>97</v>
      </c>
      <c r="I981" s="1">
        <f t="shared" si="30"/>
        <v>97</v>
      </c>
      <c r="J981" s="1">
        <f t="shared" si="31"/>
        <v>0.20082815734989648</v>
      </c>
      <c r="K981" s="1">
        <v>0</v>
      </c>
      <c r="L981" s="1">
        <v>0</v>
      </c>
      <c r="M981" s="1">
        <v>0</v>
      </c>
      <c r="N981" s="1">
        <v>97</v>
      </c>
      <c r="O981" s="1">
        <v>0</v>
      </c>
      <c r="P981" s="1">
        <v>483</v>
      </c>
      <c r="Q981" s="1">
        <v>40.710039180000003</v>
      </c>
      <c r="R981" s="1">
        <v>-74.007405160000005</v>
      </c>
    </row>
    <row r="982" spans="1:18" ht="12.7" hidden="1" x14ac:dyDescent="0.4">
      <c r="A982" s="1" t="s">
        <v>7</v>
      </c>
      <c r="B982" s="1" t="s">
        <v>12</v>
      </c>
      <c r="C982" s="1" t="s">
        <v>5</v>
      </c>
      <c r="D982" s="1">
        <v>0</v>
      </c>
      <c r="E982" s="1"/>
      <c r="F982" s="1">
        <v>0</v>
      </c>
      <c r="G982" s="1">
        <v>0</v>
      </c>
      <c r="H982" s="1">
        <v>121</v>
      </c>
      <c r="I982" s="1">
        <f t="shared" si="30"/>
        <v>121</v>
      </c>
      <c r="J982" s="1">
        <f t="shared" si="31"/>
        <v>0.25</v>
      </c>
      <c r="K982" s="1">
        <v>0</v>
      </c>
      <c r="L982" s="1">
        <v>0</v>
      </c>
      <c r="M982" s="1">
        <v>0</v>
      </c>
      <c r="N982" s="1">
        <v>121</v>
      </c>
      <c r="O982" s="1">
        <v>0</v>
      </c>
      <c r="P982" s="1">
        <v>484</v>
      </c>
      <c r="Q982" s="1">
        <v>40.709856700000003</v>
      </c>
      <c r="R982" s="1">
        <v>-73.968521839999994</v>
      </c>
    </row>
    <row r="983" spans="1:18" ht="12.7" hidden="1" x14ac:dyDescent="0.4">
      <c r="A983" s="1" t="s">
        <v>7</v>
      </c>
      <c r="B983" s="1" t="s">
        <v>12</v>
      </c>
      <c r="C983" s="1" t="s">
        <v>5</v>
      </c>
      <c r="D983" s="1">
        <v>0</v>
      </c>
      <c r="E983" s="1"/>
      <c r="F983" s="1">
        <v>0</v>
      </c>
      <c r="G983" s="1">
        <v>0</v>
      </c>
      <c r="H983" s="1">
        <v>100</v>
      </c>
      <c r="I983" s="1">
        <f t="shared" si="30"/>
        <v>100</v>
      </c>
      <c r="J983" s="1">
        <f t="shared" si="31"/>
        <v>0.2</v>
      </c>
      <c r="K983" s="1">
        <v>0</v>
      </c>
      <c r="L983" s="1">
        <v>0</v>
      </c>
      <c r="M983" s="1">
        <v>0</v>
      </c>
      <c r="N983" s="1">
        <v>100</v>
      </c>
      <c r="O983" s="1">
        <v>0</v>
      </c>
      <c r="P983" s="1">
        <v>500</v>
      </c>
      <c r="Q983" s="1">
        <v>40.701337539999997</v>
      </c>
      <c r="R983" s="1">
        <v>-73.936633360000002</v>
      </c>
    </row>
    <row r="984" spans="1:18" ht="12.7" x14ac:dyDescent="0.4">
      <c r="A984" s="1" t="s">
        <v>8</v>
      </c>
      <c r="B984" s="1" t="s">
        <v>13</v>
      </c>
      <c r="C984" s="1" t="s">
        <v>6</v>
      </c>
      <c r="D984" s="2">
        <v>42356</v>
      </c>
      <c r="E984" s="9">
        <v>2015.12</v>
      </c>
      <c r="F984" s="1">
        <v>0</v>
      </c>
      <c r="G984" s="1">
        <v>0</v>
      </c>
      <c r="H984" s="1">
        <v>4</v>
      </c>
      <c r="I984" s="1">
        <f t="shared" si="30"/>
        <v>4</v>
      </c>
      <c r="J984" s="1">
        <f t="shared" si="31"/>
        <v>0.1</v>
      </c>
      <c r="K984" s="1">
        <v>0</v>
      </c>
      <c r="L984" s="1">
        <v>36</v>
      </c>
      <c r="M984" s="1">
        <v>0</v>
      </c>
      <c r="N984" s="1">
        <v>40</v>
      </c>
      <c r="O984" s="1">
        <v>0</v>
      </c>
      <c r="P984" s="1">
        <v>40</v>
      </c>
      <c r="Q984" s="1">
        <v>40.626714309999997</v>
      </c>
      <c r="R984" s="1">
        <v>-74.074096060000002</v>
      </c>
    </row>
    <row r="985" spans="1:18" ht="12.7" hidden="1" x14ac:dyDescent="0.4">
      <c r="A985" s="1" t="s">
        <v>7</v>
      </c>
      <c r="B985" s="1" t="s">
        <v>12</v>
      </c>
      <c r="C985" s="1" t="s">
        <v>5</v>
      </c>
      <c r="D985" s="1">
        <v>0</v>
      </c>
      <c r="E985" s="1"/>
      <c r="F985" s="1">
        <v>0</v>
      </c>
      <c r="G985" s="1">
        <v>0</v>
      </c>
      <c r="H985" s="1">
        <v>104</v>
      </c>
      <c r="I985" s="1">
        <f t="shared" si="30"/>
        <v>104</v>
      </c>
      <c r="J985" s="1">
        <f t="shared" si="31"/>
        <v>0.19923371647509577</v>
      </c>
      <c r="K985" s="1">
        <v>0</v>
      </c>
      <c r="L985" s="1">
        <v>0</v>
      </c>
      <c r="M985" s="1">
        <v>0</v>
      </c>
      <c r="N985" s="1">
        <v>104</v>
      </c>
      <c r="O985" s="1">
        <v>0</v>
      </c>
      <c r="P985" s="1">
        <v>522</v>
      </c>
      <c r="Q985" s="1">
        <v>40.713537090000003</v>
      </c>
      <c r="R985" s="1">
        <v>-73.967297259999995</v>
      </c>
    </row>
    <row r="986" spans="1:18" ht="12.7" hidden="1" x14ac:dyDescent="0.4">
      <c r="A986" s="1" t="s">
        <v>9</v>
      </c>
      <c r="B986" s="1" t="s">
        <v>12</v>
      </c>
      <c r="C986" s="1" t="s">
        <v>5</v>
      </c>
      <c r="D986" s="1">
        <v>0</v>
      </c>
      <c r="E986" s="1"/>
      <c r="F986" s="1">
        <v>0</v>
      </c>
      <c r="G986" s="1">
        <v>0</v>
      </c>
      <c r="H986" s="1">
        <v>90</v>
      </c>
      <c r="I986" s="1">
        <f t="shared" si="30"/>
        <v>90</v>
      </c>
      <c r="J986" s="1">
        <f t="shared" si="31"/>
        <v>0.16697588126159554</v>
      </c>
      <c r="K986" s="1">
        <v>0</v>
      </c>
      <c r="L986" s="1">
        <v>448</v>
      </c>
      <c r="M986" s="1">
        <v>1</v>
      </c>
      <c r="N986" s="1">
        <v>539</v>
      </c>
      <c r="O986" s="1">
        <v>0</v>
      </c>
      <c r="P986" s="1">
        <v>539</v>
      </c>
      <c r="Q986" s="1">
        <v>40.700835599999998</v>
      </c>
      <c r="R986" s="1">
        <v>-73.806550939999994</v>
      </c>
    </row>
    <row r="987" spans="1:18" ht="12.7" x14ac:dyDescent="0.4">
      <c r="A987" s="1" t="s">
        <v>8</v>
      </c>
      <c r="B987" s="1" t="s">
        <v>13</v>
      </c>
      <c r="C987" s="1" t="s">
        <v>6</v>
      </c>
      <c r="D987" s="2">
        <v>42356</v>
      </c>
      <c r="E987" s="9">
        <v>2015.12</v>
      </c>
      <c r="F987" s="1">
        <v>0</v>
      </c>
      <c r="G987" s="1">
        <v>0</v>
      </c>
      <c r="H987" s="1">
        <v>4</v>
      </c>
      <c r="I987" s="1">
        <f t="shared" si="30"/>
        <v>4</v>
      </c>
      <c r="J987" s="1">
        <f t="shared" si="31"/>
        <v>9.3023255813953487E-2</v>
      </c>
      <c r="K987" s="1">
        <v>0</v>
      </c>
      <c r="L987" s="1">
        <v>39</v>
      </c>
      <c r="M987" s="1">
        <v>0</v>
      </c>
      <c r="N987" s="1">
        <v>43</v>
      </c>
      <c r="O987" s="1">
        <v>0</v>
      </c>
      <c r="P987" s="1">
        <v>43</v>
      </c>
      <c r="Q987" s="1">
        <v>40.758797149999999</v>
      </c>
      <c r="R987" s="1">
        <v>-73.996087160000002</v>
      </c>
    </row>
    <row r="988" spans="1:18" ht="12.7" hidden="1" x14ac:dyDescent="0.4">
      <c r="A988" s="1" t="s">
        <v>8</v>
      </c>
      <c r="B988" s="1" t="s">
        <v>12</v>
      </c>
      <c r="C988" s="1" t="s">
        <v>5</v>
      </c>
      <c r="D988" s="1">
        <v>0</v>
      </c>
      <c r="E988" s="1"/>
      <c r="F988" s="1">
        <v>0</v>
      </c>
      <c r="G988" s="1">
        <v>0</v>
      </c>
      <c r="H988" s="1">
        <v>156</v>
      </c>
      <c r="I988" s="1">
        <f t="shared" si="30"/>
        <v>156</v>
      </c>
      <c r="J988" s="1">
        <f t="shared" si="31"/>
        <v>0.24148606811145512</v>
      </c>
      <c r="K988" s="1">
        <v>0</v>
      </c>
      <c r="L988" s="1">
        <v>0</v>
      </c>
      <c r="M988" s="1">
        <v>0</v>
      </c>
      <c r="N988" s="1">
        <v>156</v>
      </c>
      <c r="O988" s="1">
        <v>0</v>
      </c>
      <c r="P988" s="1">
        <v>646</v>
      </c>
      <c r="Q988" s="1">
        <v>40.773376919999997</v>
      </c>
      <c r="R988" s="1">
        <v>-73.990793409999995</v>
      </c>
    </row>
    <row r="989" spans="1:18" ht="12.7" x14ac:dyDescent="0.4">
      <c r="A989" s="1" t="s">
        <v>8</v>
      </c>
      <c r="B989" s="1" t="s">
        <v>13</v>
      </c>
      <c r="C989" s="1" t="s">
        <v>6</v>
      </c>
      <c r="D989" s="2">
        <v>42356</v>
      </c>
      <c r="E989" s="9">
        <v>2015.12</v>
      </c>
      <c r="F989" s="1">
        <v>0</v>
      </c>
      <c r="G989" s="1">
        <v>0</v>
      </c>
      <c r="H989" s="1">
        <v>4</v>
      </c>
      <c r="I989" s="1">
        <f t="shared" si="30"/>
        <v>4</v>
      </c>
      <c r="J989" s="1">
        <f t="shared" si="31"/>
        <v>9.3023255813953487E-2</v>
      </c>
      <c r="K989" s="1">
        <v>0</v>
      </c>
      <c r="L989" s="1">
        <v>39</v>
      </c>
      <c r="M989" s="1">
        <v>0</v>
      </c>
      <c r="N989" s="1">
        <v>43</v>
      </c>
      <c r="O989" s="1">
        <v>0</v>
      </c>
      <c r="P989" s="1">
        <v>43</v>
      </c>
      <c r="Q989" s="1">
        <v>40.771288370000001</v>
      </c>
      <c r="R989" s="1">
        <v>-73.993700000000004</v>
      </c>
    </row>
    <row r="990" spans="1:18" ht="12.7" hidden="1" x14ac:dyDescent="0.4">
      <c r="A990" s="1" t="s">
        <v>7</v>
      </c>
      <c r="B990" s="1" t="s">
        <v>12</v>
      </c>
      <c r="C990" s="1" t="s">
        <v>5</v>
      </c>
      <c r="D990" s="1">
        <v>0</v>
      </c>
      <c r="E990" s="1"/>
      <c r="F990" s="1">
        <v>0</v>
      </c>
      <c r="G990" s="1">
        <v>0</v>
      </c>
      <c r="H990" s="1">
        <v>143</v>
      </c>
      <c r="I990" s="1">
        <f t="shared" si="30"/>
        <v>143</v>
      </c>
      <c r="J990" s="1">
        <f t="shared" si="31"/>
        <v>0.20028011204481794</v>
      </c>
      <c r="K990" s="1">
        <v>0</v>
      </c>
      <c r="L990" s="1">
        <v>0</v>
      </c>
      <c r="M990" s="1">
        <v>0</v>
      </c>
      <c r="N990" s="1">
        <v>143</v>
      </c>
      <c r="O990" s="1">
        <v>0</v>
      </c>
      <c r="P990" s="1">
        <v>714</v>
      </c>
      <c r="Q990" s="1">
        <v>40.688642799999997</v>
      </c>
      <c r="R990" s="1">
        <v>-73.983658340000005</v>
      </c>
    </row>
    <row r="991" spans="1:18" ht="12.7" x14ac:dyDescent="0.4">
      <c r="A991" s="1" t="s">
        <v>8</v>
      </c>
      <c r="B991" s="1" t="s">
        <v>13</v>
      </c>
      <c r="C991" s="1" t="s">
        <v>6</v>
      </c>
      <c r="D991" s="2">
        <v>42356</v>
      </c>
      <c r="E991" s="9">
        <v>2015.12</v>
      </c>
      <c r="F991" s="1">
        <v>0</v>
      </c>
      <c r="G991" s="1">
        <v>0</v>
      </c>
      <c r="H991" s="1">
        <v>4</v>
      </c>
      <c r="I991" s="1">
        <f t="shared" si="30"/>
        <v>4</v>
      </c>
      <c r="J991" s="1">
        <f t="shared" si="31"/>
        <v>9.3023255813953487E-2</v>
      </c>
      <c r="K991" s="1">
        <v>0</v>
      </c>
      <c r="L991" s="1">
        <v>39</v>
      </c>
      <c r="M991" s="1">
        <v>0</v>
      </c>
      <c r="N991" s="1">
        <v>43</v>
      </c>
      <c r="O991" s="1">
        <v>0</v>
      </c>
      <c r="P991" s="1">
        <v>43</v>
      </c>
      <c r="Q991" s="1">
        <v>40.68714379</v>
      </c>
      <c r="R991" s="1">
        <v>-73.981242850000001</v>
      </c>
    </row>
    <row r="992" spans="1:18" ht="12.7" hidden="1" x14ac:dyDescent="0.4">
      <c r="A992" s="1" t="s">
        <v>8</v>
      </c>
      <c r="B992" s="1" t="s">
        <v>12</v>
      </c>
      <c r="C992" s="1" t="s">
        <v>5</v>
      </c>
      <c r="D992" s="1">
        <v>0</v>
      </c>
      <c r="E992" s="1"/>
      <c r="F992" s="1">
        <v>0</v>
      </c>
      <c r="G992" s="1">
        <v>0</v>
      </c>
      <c r="H992" s="1">
        <v>160</v>
      </c>
      <c r="I992" s="1">
        <f t="shared" si="30"/>
        <v>160</v>
      </c>
      <c r="J992" s="1">
        <f t="shared" si="31"/>
        <v>0.2102496714848883</v>
      </c>
      <c r="K992" s="1">
        <v>0</v>
      </c>
      <c r="L992" s="1">
        <v>0</v>
      </c>
      <c r="M992" s="1">
        <v>0</v>
      </c>
      <c r="N992" s="1">
        <v>160</v>
      </c>
      <c r="O992" s="1">
        <v>0</v>
      </c>
      <c r="P992" s="1">
        <v>761</v>
      </c>
      <c r="Q992" s="1">
        <v>40.744971419999999</v>
      </c>
      <c r="R992" s="1">
        <v>-73.972633810000005</v>
      </c>
    </row>
    <row r="993" spans="1:18" ht="12.7" hidden="1" x14ac:dyDescent="0.4">
      <c r="A993" s="1" t="s">
        <v>8</v>
      </c>
      <c r="B993" s="1" t="s">
        <v>12</v>
      </c>
      <c r="C993" s="1" t="s">
        <v>5</v>
      </c>
      <c r="D993" s="1">
        <v>0</v>
      </c>
      <c r="E993" s="1"/>
      <c r="F993" s="1">
        <v>0</v>
      </c>
      <c r="G993" s="1">
        <v>0</v>
      </c>
      <c r="H993" s="1">
        <v>169</v>
      </c>
      <c r="I993" s="1">
        <f t="shared" si="30"/>
        <v>169</v>
      </c>
      <c r="J993" s="1">
        <f t="shared" si="31"/>
        <v>0.20023696682464456</v>
      </c>
      <c r="K993" s="1">
        <v>0</v>
      </c>
      <c r="L993" s="1">
        <v>0</v>
      </c>
      <c r="M993" s="1">
        <v>0</v>
      </c>
      <c r="N993" s="1">
        <v>169</v>
      </c>
      <c r="O993" s="1">
        <v>0</v>
      </c>
      <c r="P993" s="1">
        <v>844</v>
      </c>
      <c r="Q993" s="1">
        <v>40.751553809999997</v>
      </c>
      <c r="R993" s="1">
        <v>-73.997646770000003</v>
      </c>
    </row>
    <row r="994" spans="1:18" ht="12.7" hidden="1" x14ac:dyDescent="0.4">
      <c r="A994" s="1" t="s">
        <v>9</v>
      </c>
      <c r="B994" s="1" t="s">
        <v>12</v>
      </c>
      <c r="C994" s="1" t="s">
        <v>5</v>
      </c>
      <c r="D994" s="1">
        <v>0</v>
      </c>
      <c r="E994" s="1"/>
      <c r="F994" s="1">
        <v>0</v>
      </c>
      <c r="G994" s="1">
        <v>0</v>
      </c>
      <c r="H994" s="1">
        <v>195</v>
      </c>
      <c r="I994" s="1">
        <f t="shared" si="30"/>
        <v>195</v>
      </c>
      <c r="J994" s="1">
        <f t="shared" si="31"/>
        <v>0.20020533880903491</v>
      </c>
      <c r="K994" s="1">
        <v>0</v>
      </c>
      <c r="L994" s="1">
        <v>0</v>
      </c>
      <c r="M994" s="1">
        <v>0</v>
      </c>
      <c r="N994" s="1">
        <v>195</v>
      </c>
      <c r="O994" s="1">
        <v>0</v>
      </c>
      <c r="P994" s="1">
        <v>974</v>
      </c>
      <c r="Q994" s="1">
        <v>40.747891760000002</v>
      </c>
      <c r="R994" s="1">
        <v>-73.942594529999994</v>
      </c>
    </row>
    <row r="995" spans="1:18" ht="12.7" hidden="1" x14ac:dyDescent="0.4">
      <c r="A995" s="1" t="s">
        <v>8</v>
      </c>
      <c r="B995" s="1" t="s">
        <v>12</v>
      </c>
      <c r="C995" s="1" t="s">
        <v>5</v>
      </c>
      <c r="D995" s="1">
        <v>0</v>
      </c>
      <c r="E995" s="1"/>
      <c r="F995" s="1">
        <v>0</v>
      </c>
      <c r="G995" s="1">
        <v>0</v>
      </c>
      <c r="H995" s="1">
        <v>206</v>
      </c>
      <c r="I995" s="1">
        <f t="shared" si="30"/>
        <v>206</v>
      </c>
      <c r="J995" s="1">
        <f t="shared" si="31"/>
        <v>0.20038910505836577</v>
      </c>
      <c r="K995" s="1">
        <v>0</v>
      </c>
      <c r="L995" s="1">
        <v>0</v>
      </c>
      <c r="M995" s="1">
        <v>0</v>
      </c>
      <c r="N995" s="1">
        <v>206</v>
      </c>
      <c r="O995" s="1">
        <v>0</v>
      </c>
      <c r="P995" s="1">
        <v>1028</v>
      </c>
      <c r="Q995" s="1">
        <v>40.770530710000003</v>
      </c>
      <c r="R995" s="1">
        <v>-73.991945479999998</v>
      </c>
    </row>
    <row r="996" spans="1:18" ht="12.7" hidden="1" x14ac:dyDescent="0.4">
      <c r="A996" s="1" t="s">
        <v>8</v>
      </c>
      <c r="B996" s="1" t="s">
        <v>12</v>
      </c>
      <c r="C996" s="1" t="s">
        <v>5</v>
      </c>
      <c r="D996" s="1">
        <v>0</v>
      </c>
      <c r="E996" s="1"/>
      <c r="F996" s="1">
        <v>0</v>
      </c>
      <c r="G996" s="1">
        <v>0</v>
      </c>
      <c r="H996" s="1">
        <v>0</v>
      </c>
      <c r="I996" s="1">
        <f t="shared" si="30"/>
        <v>0</v>
      </c>
      <c r="J996" s="1">
        <f t="shared" si="31"/>
        <v>0</v>
      </c>
      <c r="K996" s="1">
        <v>59</v>
      </c>
      <c r="L996" s="1">
        <v>0</v>
      </c>
      <c r="M996" s="1">
        <v>0</v>
      </c>
      <c r="N996" s="1">
        <v>59</v>
      </c>
      <c r="O996" s="1">
        <v>0</v>
      </c>
      <c r="P996" s="1">
        <v>1175</v>
      </c>
      <c r="Q996" s="1">
        <v>40.760960070000003</v>
      </c>
      <c r="R996" s="1">
        <v>-73.998617460000006</v>
      </c>
    </row>
    <row r="997" spans="1:18" ht="12.7" x14ac:dyDescent="0.4">
      <c r="A997" s="1" t="s">
        <v>8</v>
      </c>
      <c r="B997" s="1" t="s">
        <v>13</v>
      </c>
      <c r="C997" s="1" t="s">
        <v>6</v>
      </c>
      <c r="D997" s="2">
        <v>42356</v>
      </c>
      <c r="E997" s="9">
        <v>2015.12</v>
      </c>
      <c r="F997" s="1">
        <v>0</v>
      </c>
      <c r="G997" s="1">
        <v>0</v>
      </c>
      <c r="H997" s="1">
        <v>4</v>
      </c>
      <c r="I997" s="1">
        <f t="shared" si="30"/>
        <v>4</v>
      </c>
      <c r="J997" s="1">
        <f t="shared" si="31"/>
        <v>9.3023255813953487E-2</v>
      </c>
      <c r="K997" s="1">
        <v>0</v>
      </c>
      <c r="L997" s="1">
        <v>39</v>
      </c>
      <c r="M997" s="1">
        <v>0</v>
      </c>
      <c r="N997" s="1">
        <v>43</v>
      </c>
      <c r="O997" s="1">
        <v>0</v>
      </c>
      <c r="P997" s="1">
        <v>43</v>
      </c>
      <c r="Q997" s="1">
        <v>40.760960070000003</v>
      </c>
      <c r="R997" s="1">
        <v>-73.998617460000006</v>
      </c>
    </row>
    <row r="998" spans="1:18" ht="12.7" x14ac:dyDescent="0.4">
      <c r="A998" s="1" t="s">
        <v>8</v>
      </c>
      <c r="B998" s="1" t="s">
        <v>13</v>
      </c>
      <c r="C998" s="1" t="s">
        <v>6</v>
      </c>
      <c r="D998" s="2">
        <v>42356</v>
      </c>
      <c r="E998" s="9">
        <v>2015.12</v>
      </c>
      <c r="F998" s="1">
        <v>0</v>
      </c>
      <c r="G998" s="1">
        <v>0</v>
      </c>
      <c r="H998" s="1">
        <v>5</v>
      </c>
      <c r="I998" s="1">
        <f t="shared" si="30"/>
        <v>5</v>
      </c>
      <c r="J998" s="1">
        <f t="shared" si="31"/>
        <v>9.8039215686274508E-2</v>
      </c>
      <c r="K998" s="1">
        <v>0</v>
      </c>
      <c r="L998" s="1">
        <v>46</v>
      </c>
      <c r="M998" s="1">
        <v>0</v>
      </c>
      <c r="N998" s="1">
        <v>51</v>
      </c>
      <c r="O998" s="1">
        <v>0</v>
      </c>
      <c r="P998" s="1">
        <v>51</v>
      </c>
    </row>
    <row r="999" spans="1:18" ht="12.7" x14ac:dyDescent="0.4">
      <c r="A999" s="1" t="s">
        <v>8</v>
      </c>
      <c r="B999" s="1" t="s">
        <v>13</v>
      </c>
      <c r="C999" s="1" t="s">
        <v>6</v>
      </c>
      <c r="D999" s="2">
        <v>42356</v>
      </c>
      <c r="E999" s="9">
        <v>2015.12</v>
      </c>
      <c r="F999" s="1">
        <v>0</v>
      </c>
      <c r="G999" s="1">
        <v>0</v>
      </c>
      <c r="H999" s="1">
        <v>5</v>
      </c>
      <c r="I999" s="1">
        <f t="shared" si="30"/>
        <v>5</v>
      </c>
      <c r="J999" s="1">
        <f t="shared" si="31"/>
        <v>9.8039215686274508E-2</v>
      </c>
      <c r="K999" s="1">
        <v>0</v>
      </c>
      <c r="L999" s="1">
        <v>46</v>
      </c>
      <c r="M999" s="1">
        <v>0</v>
      </c>
      <c r="N999" s="1">
        <v>51</v>
      </c>
      <c r="O999" s="1">
        <v>0</v>
      </c>
      <c r="P999" s="1">
        <v>51</v>
      </c>
    </row>
    <row r="1000" spans="1:18" ht="12.7" x14ac:dyDescent="0.4">
      <c r="A1000" s="1" t="s">
        <v>8</v>
      </c>
      <c r="B1000" s="1" t="s">
        <v>13</v>
      </c>
      <c r="C1000" s="1" t="s">
        <v>6</v>
      </c>
      <c r="D1000" s="2">
        <v>42356</v>
      </c>
      <c r="E1000" s="9">
        <v>2015.12</v>
      </c>
      <c r="F1000" s="1">
        <v>0</v>
      </c>
      <c r="G1000" s="1">
        <v>0</v>
      </c>
      <c r="H1000" s="1">
        <v>5</v>
      </c>
      <c r="I1000" s="1">
        <f t="shared" si="30"/>
        <v>5</v>
      </c>
      <c r="J1000" s="1">
        <f t="shared" si="31"/>
        <v>9.6153846153846159E-2</v>
      </c>
      <c r="K1000" s="1">
        <v>0</v>
      </c>
      <c r="L1000" s="1">
        <v>47</v>
      </c>
      <c r="M1000" s="1">
        <v>0</v>
      </c>
      <c r="N1000" s="1">
        <v>52</v>
      </c>
      <c r="O1000" s="1">
        <v>0</v>
      </c>
      <c r="P1000" s="1">
        <v>52</v>
      </c>
    </row>
    <row r="1001" spans="1:18" ht="12.7" x14ac:dyDescent="0.4">
      <c r="A1001" s="1" t="s">
        <v>8</v>
      </c>
      <c r="B1001" s="1" t="s">
        <v>13</v>
      </c>
      <c r="C1001" s="1" t="s">
        <v>6</v>
      </c>
      <c r="D1001" s="2">
        <v>42356</v>
      </c>
      <c r="E1001" s="9">
        <v>2015.12</v>
      </c>
      <c r="F1001" s="1">
        <v>0</v>
      </c>
      <c r="G1001" s="1">
        <v>0</v>
      </c>
      <c r="H1001" s="1">
        <v>5</v>
      </c>
      <c r="I1001" s="1">
        <f t="shared" si="30"/>
        <v>5</v>
      </c>
      <c r="J1001" s="1">
        <f t="shared" si="31"/>
        <v>9.6153846153846159E-2</v>
      </c>
      <c r="K1001" s="1">
        <v>0</v>
      </c>
      <c r="L1001" s="1">
        <v>47</v>
      </c>
      <c r="M1001" s="1">
        <v>0</v>
      </c>
      <c r="N1001" s="1">
        <v>52</v>
      </c>
      <c r="O1001" s="1">
        <v>0</v>
      </c>
      <c r="P1001" s="1">
        <v>52</v>
      </c>
    </row>
    <row r="1002" spans="1:18" ht="12.7" x14ac:dyDescent="0.4">
      <c r="A1002" s="1" t="s">
        <v>8</v>
      </c>
      <c r="B1002" s="1" t="s">
        <v>13</v>
      </c>
      <c r="C1002" s="1" t="s">
        <v>6</v>
      </c>
      <c r="D1002" s="2">
        <v>42356</v>
      </c>
      <c r="E1002" s="9">
        <v>2015.12</v>
      </c>
      <c r="F1002" s="1">
        <v>0</v>
      </c>
      <c r="G1002" s="1">
        <v>0</v>
      </c>
      <c r="H1002" s="1">
        <v>5</v>
      </c>
      <c r="I1002" s="1">
        <f t="shared" si="30"/>
        <v>5</v>
      </c>
      <c r="J1002" s="1">
        <f t="shared" si="31"/>
        <v>9.6153846153846159E-2</v>
      </c>
      <c r="K1002" s="1">
        <v>0</v>
      </c>
      <c r="L1002" s="1">
        <v>47</v>
      </c>
      <c r="M1002" s="1">
        <v>0</v>
      </c>
      <c r="N1002" s="1">
        <v>52</v>
      </c>
      <c r="O1002" s="1">
        <v>0</v>
      </c>
      <c r="P1002" s="1">
        <v>52</v>
      </c>
    </row>
    <row r="1003" spans="1:18" ht="12.7" x14ac:dyDescent="0.4">
      <c r="A1003" s="1" t="s">
        <v>8</v>
      </c>
      <c r="B1003" s="1" t="s">
        <v>13</v>
      </c>
      <c r="C1003" s="1" t="s">
        <v>6</v>
      </c>
      <c r="D1003" s="2">
        <v>42356</v>
      </c>
      <c r="E1003" s="9">
        <v>2015.12</v>
      </c>
      <c r="F1003" s="1">
        <v>0</v>
      </c>
      <c r="G1003" s="1">
        <v>0</v>
      </c>
      <c r="H1003" s="1">
        <v>5</v>
      </c>
      <c r="I1003" s="1">
        <f t="shared" si="30"/>
        <v>5</v>
      </c>
      <c r="J1003" s="1">
        <f t="shared" si="31"/>
        <v>9.6153846153846159E-2</v>
      </c>
      <c r="K1003" s="1">
        <v>0</v>
      </c>
      <c r="L1003" s="1">
        <v>47</v>
      </c>
      <c r="M1003" s="1">
        <v>0</v>
      </c>
      <c r="N1003" s="1">
        <v>52</v>
      </c>
      <c r="O1003" s="1">
        <v>0</v>
      </c>
      <c r="P1003" s="1">
        <v>52</v>
      </c>
    </row>
    <row r="1004" spans="1:18" ht="12.7" x14ac:dyDescent="0.4">
      <c r="A1004" s="1" t="s">
        <v>8</v>
      </c>
      <c r="B1004" s="1" t="s">
        <v>13</v>
      </c>
      <c r="C1004" s="1" t="s">
        <v>6</v>
      </c>
      <c r="D1004" s="2">
        <v>42356</v>
      </c>
      <c r="E1004" s="9">
        <v>2015.12</v>
      </c>
      <c r="F1004" s="1">
        <v>0</v>
      </c>
      <c r="G1004" s="1">
        <v>0</v>
      </c>
      <c r="H1004" s="1">
        <v>5</v>
      </c>
      <c r="I1004" s="1">
        <f t="shared" si="30"/>
        <v>5</v>
      </c>
      <c r="J1004" s="1">
        <f t="shared" si="31"/>
        <v>9.6153846153846159E-2</v>
      </c>
      <c r="K1004" s="1">
        <v>0</v>
      </c>
      <c r="L1004" s="1">
        <v>47</v>
      </c>
      <c r="M1004" s="1">
        <v>0</v>
      </c>
      <c r="N1004" s="1">
        <v>52</v>
      </c>
      <c r="O1004" s="1">
        <v>0</v>
      </c>
      <c r="P1004" s="1">
        <v>52</v>
      </c>
    </row>
    <row r="1005" spans="1:18" ht="12.7" x14ac:dyDescent="0.4">
      <c r="A1005" s="1" t="s">
        <v>8</v>
      </c>
      <c r="B1005" s="1" t="s">
        <v>13</v>
      </c>
      <c r="C1005" s="1" t="s">
        <v>6</v>
      </c>
      <c r="D1005" s="2">
        <v>42356</v>
      </c>
      <c r="E1005" s="9">
        <v>2015.12</v>
      </c>
      <c r="F1005" s="1">
        <v>0</v>
      </c>
      <c r="G1005" s="1">
        <v>0</v>
      </c>
      <c r="H1005" s="1">
        <v>5</v>
      </c>
      <c r="I1005" s="1">
        <f t="shared" si="30"/>
        <v>5</v>
      </c>
      <c r="J1005" s="1">
        <f t="shared" si="31"/>
        <v>9.6153846153846159E-2</v>
      </c>
      <c r="K1005" s="1">
        <v>0</v>
      </c>
      <c r="L1005" s="1">
        <v>47</v>
      </c>
      <c r="M1005" s="1">
        <v>0</v>
      </c>
      <c r="N1005" s="1">
        <v>52</v>
      </c>
      <c r="O1005" s="1">
        <v>0</v>
      </c>
      <c r="P1005" s="1">
        <v>52</v>
      </c>
    </row>
    <row r="1006" spans="1:18" ht="12.7" x14ac:dyDescent="0.4">
      <c r="A1006" s="1" t="s">
        <v>8</v>
      </c>
      <c r="B1006" s="1" t="s">
        <v>13</v>
      </c>
      <c r="C1006" s="1" t="s">
        <v>6</v>
      </c>
      <c r="D1006" s="2">
        <v>42356</v>
      </c>
      <c r="E1006" s="9">
        <v>2015.12</v>
      </c>
      <c r="F1006" s="1">
        <v>0</v>
      </c>
      <c r="G1006" s="1">
        <v>0</v>
      </c>
      <c r="H1006" s="1">
        <v>6</v>
      </c>
      <c r="I1006" s="1">
        <f t="shared" si="30"/>
        <v>6</v>
      </c>
      <c r="J1006" s="1">
        <f t="shared" si="31"/>
        <v>0.11320754716981132</v>
      </c>
      <c r="K1006" s="1">
        <v>0</v>
      </c>
      <c r="L1006" s="1">
        <v>47</v>
      </c>
      <c r="M1006" s="1">
        <v>0</v>
      </c>
      <c r="N1006" s="1">
        <v>53</v>
      </c>
      <c r="O1006" s="1">
        <v>0</v>
      </c>
      <c r="P1006" s="1">
        <v>53</v>
      </c>
    </row>
    <row r="1007" spans="1:18" ht="12.7" x14ac:dyDescent="0.4">
      <c r="A1007" s="1" t="s">
        <v>8</v>
      </c>
      <c r="B1007" s="1" t="s">
        <v>13</v>
      </c>
      <c r="C1007" s="1" t="s">
        <v>6</v>
      </c>
      <c r="D1007" s="2">
        <v>42356</v>
      </c>
      <c r="E1007" s="9">
        <v>2015.12</v>
      </c>
      <c r="F1007" s="1">
        <v>0</v>
      </c>
      <c r="G1007" s="1">
        <v>0</v>
      </c>
      <c r="H1007" s="1">
        <v>6</v>
      </c>
      <c r="I1007" s="1">
        <f t="shared" si="30"/>
        <v>6</v>
      </c>
      <c r="J1007" s="1">
        <f t="shared" si="31"/>
        <v>0.11320754716981132</v>
      </c>
      <c r="K1007" s="1">
        <v>0</v>
      </c>
      <c r="L1007" s="1">
        <v>47</v>
      </c>
      <c r="M1007" s="1">
        <v>0</v>
      </c>
      <c r="N1007" s="1">
        <v>53</v>
      </c>
      <c r="O1007" s="1">
        <v>0</v>
      </c>
      <c r="P1007" s="1">
        <v>53</v>
      </c>
    </row>
    <row r="1008" spans="1:18" ht="12.7" x14ac:dyDescent="0.4">
      <c r="A1008" s="1" t="s">
        <v>8</v>
      </c>
      <c r="B1008" s="1" t="s">
        <v>13</v>
      </c>
      <c r="C1008" s="1" t="s">
        <v>6</v>
      </c>
      <c r="D1008" s="2">
        <v>42356</v>
      </c>
      <c r="E1008" s="9">
        <v>2015.12</v>
      </c>
      <c r="F1008" s="1">
        <v>0</v>
      </c>
      <c r="G1008" s="1">
        <v>0</v>
      </c>
      <c r="H1008" s="1">
        <v>6</v>
      </c>
      <c r="I1008" s="1">
        <f t="shared" si="30"/>
        <v>6</v>
      </c>
      <c r="J1008" s="1">
        <f t="shared" si="31"/>
        <v>0.11320754716981132</v>
      </c>
      <c r="K1008" s="1">
        <v>0</v>
      </c>
      <c r="L1008" s="1">
        <v>47</v>
      </c>
      <c r="M1008" s="1">
        <v>0</v>
      </c>
      <c r="N1008" s="1">
        <v>53</v>
      </c>
      <c r="O1008" s="1">
        <v>0</v>
      </c>
      <c r="P1008" s="1">
        <v>53</v>
      </c>
    </row>
    <row r="1009" spans="1:18" ht="12.7" x14ac:dyDescent="0.4">
      <c r="A1009" s="1" t="s">
        <v>8</v>
      </c>
      <c r="B1009" s="1" t="s">
        <v>13</v>
      </c>
      <c r="C1009" s="1" t="s">
        <v>6</v>
      </c>
      <c r="D1009" s="2">
        <v>42356</v>
      </c>
      <c r="E1009" s="9">
        <v>2015.12</v>
      </c>
      <c r="F1009" s="1">
        <v>0</v>
      </c>
      <c r="G1009" s="1">
        <v>0</v>
      </c>
      <c r="H1009" s="1">
        <v>6</v>
      </c>
      <c r="I1009" s="1">
        <f t="shared" si="30"/>
        <v>6</v>
      </c>
      <c r="J1009" s="1">
        <f t="shared" si="31"/>
        <v>0.11320754716981132</v>
      </c>
      <c r="K1009" s="1">
        <v>0</v>
      </c>
      <c r="L1009" s="1">
        <v>47</v>
      </c>
      <c r="M1009" s="1">
        <v>0</v>
      </c>
      <c r="N1009" s="1">
        <v>53</v>
      </c>
      <c r="O1009" s="1">
        <v>0</v>
      </c>
      <c r="P1009" s="1">
        <v>53</v>
      </c>
    </row>
    <row r="1010" spans="1:18" ht="12.7" x14ac:dyDescent="0.4">
      <c r="A1010" s="1" t="s">
        <v>8</v>
      </c>
      <c r="B1010" s="1" t="s">
        <v>13</v>
      </c>
      <c r="C1010" s="1" t="s">
        <v>6</v>
      </c>
      <c r="D1010" s="2">
        <v>42356</v>
      </c>
      <c r="E1010" s="9">
        <v>2015.12</v>
      </c>
      <c r="F1010" s="1">
        <v>0</v>
      </c>
      <c r="G1010" s="1">
        <v>0</v>
      </c>
      <c r="H1010" s="1">
        <v>6</v>
      </c>
      <c r="I1010" s="1">
        <f t="shared" si="30"/>
        <v>6</v>
      </c>
      <c r="J1010" s="1">
        <f t="shared" si="31"/>
        <v>0.11320754716981132</v>
      </c>
      <c r="K1010" s="1">
        <v>0</v>
      </c>
      <c r="L1010" s="1">
        <v>47</v>
      </c>
      <c r="M1010" s="1">
        <v>0</v>
      </c>
      <c r="N1010" s="1">
        <v>53</v>
      </c>
      <c r="O1010" s="1">
        <v>0</v>
      </c>
      <c r="P1010" s="1">
        <v>53</v>
      </c>
    </row>
    <row r="1011" spans="1:18" ht="12.7" x14ac:dyDescent="0.4">
      <c r="A1011" s="1" t="s">
        <v>8</v>
      </c>
      <c r="B1011" s="1" t="s">
        <v>13</v>
      </c>
      <c r="C1011" s="1" t="s">
        <v>6</v>
      </c>
      <c r="D1011" s="2">
        <v>42356</v>
      </c>
      <c r="E1011" s="9">
        <v>2015.12</v>
      </c>
      <c r="F1011" s="1">
        <v>0</v>
      </c>
      <c r="G1011" s="1">
        <v>0</v>
      </c>
      <c r="H1011" s="1">
        <v>6</v>
      </c>
      <c r="I1011" s="1">
        <f t="shared" si="30"/>
        <v>6</v>
      </c>
      <c r="J1011" s="1">
        <f t="shared" si="31"/>
        <v>0.11320754716981132</v>
      </c>
      <c r="K1011" s="1">
        <v>0</v>
      </c>
      <c r="L1011" s="1">
        <v>47</v>
      </c>
      <c r="M1011" s="1">
        <v>0</v>
      </c>
      <c r="N1011" s="1">
        <v>53</v>
      </c>
      <c r="O1011" s="1">
        <v>0</v>
      </c>
      <c r="P1011" s="1">
        <v>53</v>
      </c>
    </row>
    <row r="1012" spans="1:18" ht="12.7" x14ac:dyDescent="0.4">
      <c r="A1012" s="1" t="s">
        <v>8</v>
      </c>
      <c r="B1012" s="1" t="s">
        <v>13</v>
      </c>
      <c r="C1012" s="1" t="s">
        <v>6</v>
      </c>
      <c r="D1012" s="2">
        <v>42356</v>
      </c>
      <c r="E1012" s="9">
        <v>2015.12</v>
      </c>
      <c r="F1012" s="1">
        <v>0</v>
      </c>
      <c r="G1012" s="1">
        <v>0</v>
      </c>
      <c r="H1012" s="1">
        <v>6</v>
      </c>
      <c r="I1012" s="1">
        <f t="shared" si="30"/>
        <v>6</v>
      </c>
      <c r="J1012" s="1">
        <f t="shared" si="31"/>
        <v>0.11320754716981132</v>
      </c>
      <c r="K1012" s="1">
        <v>0</v>
      </c>
      <c r="L1012" s="1">
        <v>47</v>
      </c>
      <c r="M1012" s="1">
        <v>0</v>
      </c>
      <c r="N1012" s="1">
        <v>53</v>
      </c>
      <c r="O1012" s="1">
        <v>0</v>
      </c>
      <c r="P1012" s="1">
        <v>53</v>
      </c>
    </row>
    <row r="1013" spans="1:18" ht="12.7" x14ac:dyDescent="0.4">
      <c r="A1013" s="1" t="s">
        <v>8</v>
      </c>
      <c r="B1013" s="1" t="s">
        <v>13</v>
      </c>
      <c r="C1013" s="1" t="s">
        <v>6</v>
      </c>
      <c r="D1013" s="2">
        <v>42356</v>
      </c>
      <c r="E1013" s="9">
        <v>2015.12</v>
      </c>
      <c r="F1013" s="1">
        <v>0</v>
      </c>
      <c r="G1013" s="1">
        <v>0</v>
      </c>
      <c r="H1013" s="1">
        <v>6</v>
      </c>
      <c r="I1013" s="1">
        <f t="shared" si="30"/>
        <v>6</v>
      </c>
      <c r="J1013" s="1">
        <f t="shared" si="31"/>
        <v>0.11320754716981132</v>
      </c>
      <c r="K1013" s="1">
        <v>0</v>
      </c>
      <c r="L1013" s="1">
        <v>47</v>
      </c>
      <c r="M1013" s="1">
        <v>0</v>
      </c>
      <c r="N1013" s="1">
        <v>53</v>
      </c>
      <c r="O1013" s="1">
        <v>0</v>
      </c>
      <c r="P1013" s="1">
        <v>53</v>
      </c>
    </row>
    <row r="1014" spans="1:18" ht="12.7" x14ac:dyDescent="0.4">
      <c r="A1014" s="1" t="s">
        <v>8</v>
      </c>
      <c r="B1014" s="1" t="s">
        <v>13</v>
      </c>
      <c r="C1014" s="1" t="s">
        <v>6</v>
      </c>
      <c r="D1014" s="2">
        <v>42356</v>
      </c>
      <c r="E1014" s="9">
        <v>2015.12</v>
      </c>
      <c r="F1014" s="1">
        <v>0</v>
      </c>
      <c r="G1014" s="1">
        <v>0</v>
      </c>
      <c r="H1014" s="1">
        <v>6</v>
      </c>
      <c r="I1014" s="1">
        <f t="shared" si="30"/>
        <v>6</v>
      </c>
      <c r="J1014" s="1">
        <f t="shared" si="31"/>
        <v>0.11320754716981132</v>
      </c>
      <c r="K1014" s="1">
        <v>0</v>
      </c>
      <c r="L1014" s="1">
        <v>47</v>
      </c>
      <c r="M1014" s="1">
        <v>0</v>
      </c>
      <c r="N1014" s="1">
        <v>53</v>
      </c>
      <c r="O1014" s="1">
        <v>0</v>
      </c>
      <c r="P1014" s="1">
        <v>53</v>
      </c>
    </row>
    <row r="1015" spans="1:18" ht="12.7" x14ac:dyDescent="0.4">
      <c r="A1015" s="1" t="s">
        <v>8</v>
      </c>
      <c r="B1015" s="1" t="s">
        <v>13</v>
      </c>
      <c r="C1015" s="1" t="s">
        <v>6</v>
      </c>
      <c r="D1015" s="2">
        <v>42356</v>
      </c>
      <c r="E1015" s="9">
        <v>2015.12</v>
      </c>
      <c r="F1015" s="1">
        <v>0</v>
      </c>
      <c r="G1015" s="1">
        <v>0</v>
      </c>
      <c r="H1015" s="1">
        <v>6</v>
      </c>
      <c r="I1015" s="1">
        <f t="shared" si="30"/>
        <v>6</v>
      </c>
      <c r="J1015" s="1">
        <f t="shared" si="31"/>
        <v>0.11320754716981132</v>
      </c>
      <c r="K1015" s="1">
        <v>0</v>
      </c>
      <c r="L1015" s="1">
        <v>47</v>
      </c>
      <c r="M1015" s="1">
        <v>0</v>
      </c>
      <c r="N1015" s="1">
        <v>53</v>
      </c>
      <c r="O1015" s="1">
        <v>0</v>
      </c>
      <c r="P1015" s="1">
        <v>53</v>
      </c>
    </row>
    <row r="1016" spans="1:18" ht="12.7" x14ac:dyDescent="0.4">
      <c r="A1016" s="1" t="s">
        <v>8</v>
      </c>
      <c r="B1016" s="1" t="s">
        <v>13</v>
      </c>
      <c r="C1016" s="1" t="s">
        <v>6</v>
      </c>
      <c r="D1016" s="2">
        <v>42356</v>
      </c>
      <c r="E1016" s="9">
        <v>2015.12</v>
      </c>
      <c r="F1016" s="1">
        <v>0</v>
      </c>
      <c r="G1016" s="1">
        <v>0</v>
      </c>
      <c r="H1016" s="1">
        <v>6</v>
      </c>
      <c r="I1016" s="1">
        <f t="shared" si="30"/>
        <v>6</v>
      </c>
      <c r="J1016" s="1">
        <f t="shared" si="31"/>
        <v>0.11320754716981132</v>
      </c>
      <c r="K1016" s="1">
        <v>0</v>
      </c>
      <c r="L1016" s="1">
        <v>47</v>
      </c>
      <c r="M1016" s="1">
        <v>0</v>
      </c>
      <c r="N1016" s="1">
        <v>53</v>
      </c>
      <c r="O1016" s="1">
        <v>0</v>
      </c>
      <c r="P1016" s="1">
        <v>53</v>
      </c>
    </row>
    <row r="1017" spans="1:18" ht="12.7" x14ac:dyDescent="0.4">
      <c r="A1017" s="1" t="s">
        <v>8</v>
      </c>
      <c r="B1017" s="1" t="s">
        <v>13</v>
      </c>
      <c r="C1017" s="1" t="s">
        <v>6</v>
      </c>
      <c r="D1017" s="2">
        <v>42356</v>
      </c>
      <c r="E1017" s="9">
        <v>2015.12</v>
      </c>
      <c r="F1017" s="1">
        <v>0</v>
      </c>
      <c r="G1017" s="1">
        <v>0</v>
      </c>
      <c r="H1017" s="1">
        <v>6</v>
      </c>
      <c r="I1017" s="1">
        <f t="shared" si="30"/>
        <v>6</v>
      </c>
      <c r="J1017" s="1">
        <f t="shared" si="31"/>
        <v>0.11320754716981132</v>
      </c>
      <c r="K1017" s="1">
        <v>0</v>
      </c>
      <c r="L1017" s="1">
        <v>47</v>
      </c>
      <c r="M1017" s="1">
        <v>0</v>
      </c>
      <c r="N1017" s="1">
        <v>53</v>
      </c>
      <c r="O1017" s="1">
        <v>0</v>
      </c>
      <c r="P1017" s="1">
        <v>53</v>
      </c>
    </row>
    <row r="1018" spans="1:18" ht="12.7" hidden="1" x14ac:dyDescent="0.4">
      <c r="A1018" s="1" t="s">
        <v>7</v>
      </c>
      <c r="B1018" s="1" t="s">
        <v>13</v>
      </c>
      <c r="C1018" s="1" t="s">
        <v>5</v>
      </c>
      <c r="D1018" s="1">
        <v>0</v>
      </c>
      <c r="E1018" s="1"/>
      <c r="F1018" s="1">
        <v>0</v>
      </c>
      <c r="G1018" s="1">
        <v>0</v>
      </c>
      <c r="H1018" s="1">
        <v>1</v>
      </c>
      <c r="I1018" s="1">
        <f t="shared" si="30"/>
        <v>1</v>
      </c>
      <c r="J1018" s="1">
        <f t="shared" si="31"/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1</v>
      </c>
      <c r="Q1018" s="1">
        <v>40.663606440000002</v>
      </c>
      <c r="R1018" s="1">
        <v>-73.929434999999998</v>
      </c>
    </row>
    <row r="1019" spans="1:18" ht="12.7" hidden="1" x14ac:dyDescent="0.4">
      <c r="A1019" s="1" t="s">
        <v>7</v>
      </c>
      <c r="B1019" s="1" t="s">
        <v>13</v>
      </c>
      <c r="C1019" s="1" t="s">
        <v>5</v>
      </c>
      <c r="D1019" s="1">
        <v>0</v>
      </c>
      <c r="E1019" s="1"/>
      <c r="F1019" s="1">
        <v>0</v>
      </c>
      <c r="G1019" s="1">
        <v>0</v>
      </c>
      <c r="H1019" s="1">
        <v>1</v>
      </c>
      <c r="I1019" s="1">
        <f t="shared" si="30"/>
        <v>1</v>
      </c>
      <c r="J1019" s="1">
        <f t="shared" si="31"/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1</v>
      </c>
      <c r="Q1019" s="1">
        <v>40.6598544</v>
      </c>
      <c r="R1019" s="1">
        <v>-73.934185810000002</v>
      </c>
    </row>
    <row r="1020" spans="1:18" ht="12.7" hidden="1" x14ac:dyDescent="0.4">
      <c r="A1020" s="1" t="s">
        <v>7</v>
      </c>
      <c r="B1020" s="1" t="s">
        <v>13</v>
      </c>
      <c r="C1020" s="1" t="s">
        <v>5</v>
      </c>
      <c r="D1020" s="1">
        <v>0</v>
      </c>
      <c r="E1020" s="1"/>
      <c r="F1020" s="1">
        <v>0</v>
      </c>
      <c r="G1020" s="1">
        <v>0</v>
      </c>
      <c r="H1020" s="1">
        <v>1</v>
      </c>
      <c r="I1020" s="1">
        <f t="shared" si="30"/>
        <v>1</v>
      </c>
      <c r="J1020" s="1">
        <f t="shared" si="31"/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</v>
      </c>
      <c r="Q1020" s="1">
        <v>40.656279400000003</v>
      </c>
      <c r="R1020" s="1">
        <v>-73.923229300000003</v>
      </c>
    </row>
    <row r="1021" spans="1:18" ht="12.7" hidden="1" x14ac:dyDescent="0.4">
      <c r="A1021" s="1" t="s">
        <v>7</v>
      </c>
      <c r="B1021" s="1" t="s">
        <v>13</v>
      </c>
      <c r="C1021" s="1" t="s">
        <v>5</v>
      </c>
      <c r="D1021" s="1">
        <v>0</v>
      </c>
      <c r="E1021" s="1"/>
      <c r="F1021" s="1">
        <v>0</v>
      </c>
      <c r="G1021" s="1">
        <v>1</v>
      </c>
      <c r="H1021" s="1">
        <v>0</v>
      </c>
      <c r="I1021" s="1">
        <f t="shared" si="30"/>
        <v>1</v>
      </c>
      <c r="J1021" s="1">
        <f t="shared" si="31"/>
        <v>1</v>
      </c>
      <c r="K1021" s="1">
        <v>0</v>
      </c>
      <c r="L1021" s="1">
        <v>0</v>
      </c>
      <c r="M1021" s="1">
        <v>0</v>
      </c>
      <c r="N1021" s="1">
        <v>1</v>
      </c>
      <c r="O1021" s="1">
        <v>0</v>
      </c>
      <c r="P1021" s="1">
        <v>1</v>
      </c>
      <c r="Q1021" s="1">
        <v>40.666417369999998</v>
      </c>
      <c r="R1021" s="1">
        <v>-73.872392230000003</v>
      </c>
    </row>
    <row r="1022" spans="1:18" ht="12.7" hidden="1" x14ac:dyDescent="0.4">
      <c r="A1022" s="1" t="s">
        <v>7</v>
      </c>
      <c r="B1022" s="1" t="s">
        <v>13</v>
      </c>
      <c r="C1022" s="1" t="s">
        <v>5</v>
      </c>
      <c r="D1022" s="1">
        <v>0</v>
      </c>
      <c r="E1022" s="1"/>
      <c r="F1022" s="1">
        <v>0</v>
      </c>
      <c r="G1022" s="1">
        <v>1</v>
      </c>
      <c r="H1022" s="1">
        <v>0</v>
      </c>
      <c r="I1022" s="1">
        <f t="shared" si="30"/>
        <v>1</v>
      </c>
      <c r="J1022" s="1">
        <f t="shared" si="31"/>
        <v>1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  <c r="P1022" s="1">
        <v>1</v>
      </c>
      <c r="Q1022" s="1">
        <v>40.666540609999998</v>
      </c>
      <c r="R1022" s="1">
        <v>-73.872139669999996</v>
      </c>
    </row>
    <row r="1023" spans="1:18" ht="12.7" hidden="1" x14ac:dyDescent="0.4">
      <c r="A1023" s="1" t="s">
        <v>7</v>
      </c>
      <c r="B1023" s="1" t="s">
        <v>13</v>
      </c>
      <c r="C1023" s="1" t="s">
        <v>5</v>
      </c>
      <c r="D1023" s="1">
        <v>0</v>
      </c>
      <c r="E1023" s="1"/>
      <c r="F1023" s="1">
        <v>0</v>
      </c>
      <c r="G1023" s="1">
        <v>0</v>
      </c>
      <c r="H1023" s="1">
        <v>0</v>
      </c>
      <c r="I1023" s="1">
        <f t="shared" si="30"/>
        <v>0</v>
      </c>
      <c r="J1023" s="1">
        <f t="shared" si="31"/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1</v>
      </c>
    </row>
    <row r="1024" spans="1:18" ht="12.7" x14ac:dyDescent="0.4">
      <c r="A1024" s="1" t="s">
        <v>8</v>
      </c>
      <c r="B1024" s="1" t="s">
        <v>13</v>
      </c>
      <c r="C1024" s="1" t="s">
        <v>6</v>
      </c>
      <c r="D1024" s="2">
        <v>42356</v>
      </c>
      <c r="E1024" s="9">
        <v>2015.12</v>
      </c>
      <c r="F1024" s="1">
        <v>0</v>
      </c>
      <c r="G1024" s="1">
        <v>0</v>
      </c>
      <c r="H1024" s="1">
        <v>6</v>
      </c>
      <c r="I1024" s="1">
        <f t="shared" si="30"/>
        <v>6</v>
      </c>
      <c r="J1024" s="1">
        <f t="shared" si="31"/>
        <v>0.11320754716981132</v>
      </c>
      <c r="K1024" s="1">
        <v>0</v>
      </c>
      <c r="L1024" s="1">
        <v>47</v>
      </c>
      <c r="M1024" s="1">
        <v>0</v>
      </c>
      <c r="N1024" s="1">
        <v>53</v>
      </c>
      <c r="O1024" s="1">
        <v>0</v>
      </c>
      <c r="P1024" s="1">
        <v>53</v>
      </c>
    </row>
    <row r="1025" spans="1:16" ht="12.7" x14ac:dyDescent="0.4">
      <c r="A1025" s="1" t="s">
        <v>8</v>
      </c>
      <c r="B1025" s="1" t="s">
        <v>13</v>
      </c>
      <c r="C1025" s="1" t="s">
        <v>6</v>
      </c>
      <c r="D1025" s="2">
        <v>42356</v>
      </c>
      <c r="E1025" s="9">
        <v>2015.12</v>
      </c>
      <c r="F1025" s="1">
        <v>0</v>
      </c>
      <c r="G1025" s="1">
        <v>0</v>
      </c>
      <c r="H1025" s="1">
        <v>7</v>
      </c>
      <c r="I1025" s="1">
        <f t="shared" si="30"/>
        <v>7</v>
      </c>
      <c r="J1025" s="1">
        <f t="shared" si="31"/>
        <v>8.8607594936708861E-2</v>
      </c>
      <c r="K1025" s="1">
        <v>0</v>
      </c>
      <c r="L1025" s="1">
        <v>72</v>
      </c>
      <c r="M1025" s="1">
        <v>0</v>
      </c>
      <c r="N1025" s="1">
        <v>79</v>
      </c>
      <c r="O1025" s="1">
        <v>0</v>
      </c>
      <c r="P1025" s="1">
        <v>79</v>
      </c>
    </row>
    <row r="1026" spans="1:16" ht="12.7" x14ac:dyDescent="0.4">
      <c r="A1026" s="1" t="s">
        <v>8</v>
      </c>
      <c r="B1026" s="1" t="s">
        <v>13</v>
      </c>
      <c r="C1026" s="1" t="s">
        <v>6</v>
      </c>
      <c r="D1026" s="2">
        <v>42356</v>
      </c>
      <c r="E1026" s="9">
        <v>2015.12</v>
      </c>
      <c r="F1026" s="1">
        <v>0</v>
      </c>
      <c r="G1026" s="1">
        <v>0</v>
      </c>
      <c r="H1026" s="1">
        <v>7</v>
      </c>
      <c r="I1026" s="1">
        <f t="shared" ref="I1026:I1089" si="32">F1026+G1026+H1026</f>
        <v>7</v>
      </c>
      <c r="J1026" s="1">
        <f t="shared" ref="J1026:J1089" si="33">I1026/P1026</f>
        <v>8.8607594936708861E-2</v>
      </c>
      <c r="K1026" s="1">
        <v>0</v>
      </c>
      <c r="L1026" s="1">
        <v>72</v>
      </c>
      <c r="M1026" s="1">
        <v>0</v>
      </c>
      <c r="N1026" s="1">
        <v>79</v>
      </c>
      <c r="O1026" s="1">
        <v>0</v>
      </c>
      <c r="P1026" s="1">
        <v>79</v>
      </c>
    </row>
    <row r="1027" spans="1:16" ht="12.7" x14ac:dyDescent="0.4">
      <c r="A1027" s="1" t="s">
        <v>8</v>
      </c>
      <c r="B1027" s="1" t="s">
        <v>13</v>
      </c>
      <c r="C1027" s="1" t="s">
        <v>6</v>
      </c>
      <c r="D1027" s="2">
        <v>42356</v>
      </c>
      <c r="E1027" s="9">
        <v>2015.12</v>
      </c>
      <c r="F1027" s="1">
        <v>0</v>
      </c>
      <c r="G1027" s="1">
        <v>0</v>
      </c>
      <c r="H1027" s="1">
        <v>7</v>
      </c>
      <c r="I1027" s="1">
        <f t="shared" si="32"/>
        <v>7</v>
      </c>
      <c r="J1027" s="1">
        <f t="shared" si="33"/>
        <v>8.8607594936708861E-2</v>
      </c>
      <c r="K1027" s="1">
        <v>0</v>
      </c>
      <c r="L1027" s="1">
        <v>72</v>
      </c>
      <c r="M1027" s="1">
        <v>0</v>
      </c>
      <c r="N1027" s="1">
        <v>79</v>
      </c>
      <c r="O1027" s="1">
        <v>0</v>
      </c>
      <c r="P1027" s="1">
        <v>79</v>
      </c>
    </row>
    <row r="1028" spans="1:16" ht="12.7" x14ac:dyDescent="0.4">
      <c r="A1028" s="1" t="s">
        <v>8</v>
      </c>
      <c r="B1028" s="1" t="s">
        <v>13</v>
      </c>
      <c r="C1028" s="1" t="s">
        <v>6</v>
      </c>
      <c r="D1028" s="2">
        <v>42356</v>
      </c>
      <c r="E1028" s="9">
        <v>2015.12</v>
      </c>
      <c r="F1028" s="1">
        <v>0</v>
      </c>
      <c r="G1028" s="1">
        <v>0</v>
      </c>
      <c r="H1028" s="1">
        <v>7</v>
      </c>
      <c r="I1028" s="1">
        <f t="shared" si="32"/>
        <v>7</v>
      </c>
      <c r="J1028" s="1">
        <f t="shared" si="33"/>
        <v>8.7499999999999994E-2</v>
      </c>
      <c r="K1028" s="1">
        <v>0</v>
      </c>
      <c r="L1028" s="1">
        <v>73</v>
      </c>
      <c r="M1028" s="1">
        <v>0</v>
      </c>
      <c r="N1028" s="1">
        <v>80</v>
      </c>
      <c r="O1028" s="1">
        <v>0</v>
      </c>
      <c r="P1028" s="1">
        <v>80</v>
      </c>
    </row>
    <row r="1029" spans="1:16" ht="12.7" x14ac:dyDescent="0.4">
      <c r="A1029" s="1" t="s">
        <v>8</v>
      </c>
      <c r="B1029" s="1" t="s">
        <v>13</v>
      </c>
      <c r="C1029" s="1" t="s">
        <v>6</v>
      </c>
      <c r="D1029" s="2">
        <v>42356</v>
      </c>
      <c r="E1029" s="9">
        <v>2015.12</v>
      </c>
      <c r="F1029" s="1">
        <v>0</v>
      </c>
      <c r="G1029" s="1">
        <v>0</v>
      </c>
      <c r="H1029" s="1">
        <v>7</v>
      </c>
      <c r="I1029" s="1">
        <f t="shared" si="32"/>
        <v>7</v>
      </c>
      <c r="J1029" s="1">
        <f t="shared" si="33"/>
        <v>8.7499999999999994E-2</v>
      </c>
      <c r="K1029" s="1">
        <v>0</v>
      </c>
      <c r="L1029" s="1">
        <v>73</v>
      </c>
      <c r="M1029" s="1">
        <v>0</v>
      </c>
      <c r="N1029" s="1">
        <v>80</v>
      </c>
      <c r="O1029" s="1">
        <v>0</v>
      </c>
      <c r="P1029" s="1">
        <v>80</v>
      </c>
    </row>
    <row r="1030" spans="1:16" ht="12.7" x14ac:dyDescent="0.4">
      <c r="A1030" s="1" t="s">
        <v>8</v>
      </c>
      <c r="B1030" s="1" t="s">
        <v>13</v>
      </c>
      <c r="C1030" s="1" t="s">
        <v>6</v>
      </c>
      <c r="D1030" s="2">
        <v>42356</v>
      </c>
      <c r="E1030" s="9">
        <v>2015.12</v>
      </c>
      <c r="F1030" s="1">
        <v>0</v>
      </c>
      <c r="G1030" s="1">
        <v>0</v>
      </c>
      <c r="H1030" s="1">
        <v>7</v>
      </c>
      <c r="I1030" s="1">
        <f t="shared" si="32"/>
        <v>7</v>
      </c>
      <c r="J1030" s="1">
        <f t="shared" si="33"/>
        <v>8.7499999999999994E-2</v>
      </c>
      <c r="K1030" s="1">
        <v>0</v>
      </c>
      <c r="L1030" s="1">
        <v>73</v>
      </c>
      <c r="M1030" s="1">
        <v>0</v>
      </c>
      <c r="N1030" s="1">
        <v>80</v>
      </c>
      <c r="O1030" s="1">
        <v>0</v>
      </c>
      <c r="P1030" s="1">
        <v>80</v>
      </c>
    </row>
    <row r="1031" spans="1:16" ht="12.7" x14ac:dyDescent="0.4">
      <c r="A1031" s="1" t="s">
        <v>8</v>
      </c>
      <c r="B1031" s="1" t="s">
        <v>13</v>
      </c>
      <c r="C1031" s="1" t="s">
        <v>6</v>
      </c>
      <c r="D1031" s="2">
        <v>42356</v>
      </c>
      <c r="E1031" s="9">
        <v>2015.12</v>
      </c>
      <c r="F1031" s="1">
        <v>0</v>
      </c>
      <c r="G1031" s="1">
        <v>0</v>
      </c>
      <c r="H1031" s="1">
        <v>8</v>
      </c>
      <c r="I1031" s="1">
        <f t="shared" si="32"/>
        <v>8</v>
      </c>
      <c r="J1031" s="1">
        <f t="shared" si="33"/>
        <v>9.3023255813953487E-2</v>
      </c>
      <c r="K1031" s="1">
        <v>0</v>
      </c>
      <c r="L1031" s="1">
        <v>78</v>
      </c>
      <c r="M1031" s="1">
        <v>0</v>
      </c>
      <c r="N1031" s="1">
        <v>86</v>
      </c>
      <c r="O1031" s="1">
        <v>0</v>
      </c>
      <c r="P1031" s="1">
        <v>86</v>
      </c>
    </row>
    <row r="1032" spans="1:16" ht="12.7" x14ac:dyDescent="0.4">
      <c r="A1032" s="1" t="s">
        <v>8</v>
      </c>
      <c r="B1032" s="1" t="s">
        <v>13</v>
      </c>
      <c r="C1032" s="1" t="s">
        <v>6</v>
      </c>
      <c r="D1032" s="2">
        <v>42356</v>
      </c>
      <c r="E1032" s="9">
        <v>2015.12</v>
      </c>
      <c r="F1032" s="1">
        <v>0</v>
      </c>
      <c r="G1032" s="1">
        <v>0</v>
      </c>
      <c r="H1032" s="1">
        <v>9</v>
      </c>
      <c r="I1032" s="1">
        <f t="shared" si="32"/>
        <v>9</v>
      </c>
      <c r="J1032" s="1">
        <f t="shared" si="33"/>
        <v>9.6774193548387094E-2</v>
      </c>
      <c r="K1032" s="1">
        <v>0</v>
      </c>
      <c r="L1032" s="1">
        <v>84</v>
      </c>
      <c r="M1032" s="1">
        <v>0</v>
      </c>
      <c r="N1032" s="1">
        <v>93</v>
      </c>
      <c r="O1032" s="1">
        <v>0</v>
      </c>
      <c r="P1032" s="1">
        <v>93</v>
      </c>
    </row>
    <row r="1033" spans="1:16" ht="12.7" x14ac:dyDescent="0.4">
      <c r="A1033" s="1" t="s">
        <v>8</v>
      </c>
      <c r="B1033" s="1" t="s">
        <v>13</v>
      </c>
      <c r="C1033" s="1" t="s">
        <v>6</v>
      </c>
      <c r="D1033" s="2">
        <v>42356</v>
      </c>
      <c r="E1033" s="9">
        <v>2015.12</v>
      </c>
      <c r="F1033" s="1">
        <v>0</v>
      </c>
      <c r="G1033" s="1">
        <v>0</v>
      </c>
      <c r="H1033" s="1">
        <v>9</v>
      </c>
      <c r="I1033" s="1">
        <f t="shared" si="32"/>
        <v>9</v>
      </c>
      <c r="J1033" s="1">
        <f t="shared" si="33"/>
        <v>9.6774193548387094E-2</v>
      </c>
      <c r="K1033" s="1">
        <v>0</v>
      </c>
      <c r="L1033" s="1">
        <v>84</v>
      </c>
      <c r="M1033" s="1">
        <v>0</v>
      </c>
      <c r="N1033" s="1">
        <v>93</v>
      </c>
      <c r="O1033" s="1">
        <v>0</v>
      </c>
      <c r="P1033" s="1">
        <v>93</v>
      </c>
    </row>
    <row r="1034" spans="1:16" ht="12.7" x14ac:dyDescent="0.4">
      <c r="A1034" s="1" t="s">
        <v>8</v>
      </c>
      <c r="B1034" s="1" t="s">
        <v>13</v>
      </c>
      <c r="C1034" s="1" t="s">
        <v>6</v>
      </c>
      <c r="D1034" s="2">
        <v>42356</v>
      </c>
      <c r="E1034" s="9">
        <v>2015.12</v>
      </c>
      <c r="F1034" s="1">
        <v>0</v>
      </c>
      <c r="G1034" s="1">
        <v>0</v>
      </c>
      <c r="H1034" s="1">
        <v>9</v>
      </c>
      <c r="I1034" s="1">
        <f t="shared" si="32"/>
        <v>9</v>
      </c>
      <c r="J1034" s="1">
        <f t="shared" si="33"/>
        <v>9.6774193548387094E-2</v>
      </c>
      <c r="K1034" s="1">
        <v>0</v>
      </c>
      <c r="L1034" s="1">
        <v>84</v>
      </c>
      <c r="M1034" s="1">
        <v>0</v>
      </c>
      <c r="N1034" s="1">
        <v>93</v>
      </c>
      <c r="O1034" s="1">
        <v>0</v>
      </c>
      <c r="P1034" s="1">
        <v>93</v>
      </c>
    </row>
    <row r="1035" spans="1:16" ht="12.7" x14ac:dyDescent="0.4">
      <c r="A1035" s="1" t="s">
        <v>8</v>
      </c>
      <c r="B1035" s="1" t="s">
        <v>13</v>
      </c>
      <c r="C1035" s="1" t="s">
        <v>6</v>
      </c>
      <c r="D1035" s="2">
        <v>42356</v>
      </c>
      <c r="E1035" s="9">
        <v>2015.12</v>
      </c>
      <c r="F1035" s="1">
        <v>0</v>
      </c>
      <c r="G1035" s="1">
        <v>0</v>
      </c>
      <c r="H1035" s="1">
        <v>9</v>
      </c>
      <c r="I1035" s="1">
        <f t="shared" si="32"/>
        <v>9</v>
      </c>
      <c r="J1035" s="1">
        <f t="shared" si="33"/>
        <v>9.6774193548387094E-2</v>
      </c>
      <c r="K1035" s="1">
        <v>0</v>
      </c>
      <c r="L1035" s="1">
        <v>84</v>
      </c>
      <c r="M1035" s="1">
        <v>0</v>
      </c>
      <c r="N1035" s="1">
        <v>93</v>
      </c>
      <c r="O1035" s="1">
        <v>0</v>
      </c>
      <c r="P1035" s="1">
        <v>93</v>
      </c>
    </row>
    <row r="1036" spans="1:16" ht="12.7" x14ac:dyDescent="0.4">
      <c r="A1036" s="1" t="s">
        <v>8</v>
      </c>
      <c r="B1036" s="1" t="s">
        <v>13</v>
      </c>
      <c r="C1036" s="1" t="s">
        <v>6</v>
      </c>
      <c r="D1036" s="2">
        <v>42356</v>
      </c>
      <c r="E1036" s="9">
        <v>2015.12</v>
      </c>
      <c r="F1036" s="1">
        <v>0</v>
      </c>
      <c r="G1036" s="1">
        <v>0</v>
      </c>
      <c r="H1036" s="1">
        <v>12</v>
      </c>
      <c r="I1036" s="1">
        <f t="shared" si="32"/>
        <v>12</v>
      </c>
      <c r="J1036" s="1">
        <f t="shared" si="33"/>
        <v>9.9173553719008267E-2</v>
      </c>
      <c r="K1036" s="1">
        <v>0</v>
      </c>
      <c r="L1036" s="1">
        <v>109</v>
      </c>
      <c r="M1036" s="1">
        <v>0</v>
      </c>
      <c r="N1036" s="1">
        <v>121</v>
      </c>
      <c r="O1036" s="1">
        <v>0</v>
      </c>
      <c r="P1036" s="1">
        <v>121</v>
      </c>
    </row>
    <row r="1037" spans="1:16" ht="12.7" x14ac:dyDescent="0.4">
      <c r="A1037" s="1" t="s">
        <v>8</v>
      </c>
      <c r="B1037" s="1" t="s">
        <v>13</v>
      </c>
      <c r="C1037" s="1" t="s">
        <v>6</v>
      </c>
      <c r="D1037" s="2">
        <v>42356</v>
      </c>
      <c r="E1037" s="9">
        <v>2015.12</v>
      </c>
      <c r="F1037" s="1">
        <v>0</v>
      </c>
      <c r="G1037" s="1">
        <v>0</v>
      </c>
      <c r="H1037" s="1">
        <v>12</v>
      </c>
      <c r="I1037" s="1">
        <f t="shared" si="32"/>
        <v>12</v>
      </c>
      <c r="J1037" s="1">
        <f t="shared" si="33"/>
        <v>9.5238095238095233E-2</v>
      </c>
      <c r="K1037" s="1">
        <v>0</v>
      </c>
      <c r="L1037" s="1">
        <v>114</v>
      </c>
      <c r="M1037" s="1">
        <v>0</v>
      </c>
      <c r="N1037" s="1">
        <v>126</v>
      </c>
      <c r="O1037" s="1">
        <v>0</v>
      </c>
      <c r="P1037" s="1">
        <v>126</v>
      </c>
    </row>
    <row r="1038" spans="1:16" ht="12.7" x14ac:dyDescent="0.4">
      <c r="A1038" s="1" t="s">
        <v>8</v>
      </c>
      <c r="B1038" s="1" t="s">
        <v>13</v>
      </c>
      <c r="C1038" s="1" t="s">
        <v>6</v>
      </c>
      <c r="D1038" s="2">
        <v>42356</v>
      </c>
      <c r="E1038" s="9">
        <v>2015.12</v>
      </c>
      <c r="F1038" s="1">
        <v>0</v>
      </c>
      <c r="G1038" s="1">
        <v>0</v>
      </c>
      <c r="H1038" s="1">
        <v>12</v>
      </c>
      <c r="I1038" s="1">
        <f t="shared" si="32"/>
        <v>12</v>
      </c>
      <c r="J1038" s="1">
        <f t="shared" si="33"/>
        <v>9.375E-2</v>
      </c>
      <c r="K1038" s="1">
        <v>0</v>
      </c>
      <c r="L1038" s="1">
        <v>116</v>
      </c>
      <c r="M1038" s="1">
        <v>0</v>
      </c>
      <c r="N1038" s="1">
        <v>128</v>
      </c>
      <c r="O1038" s="1">
        <v>0</v>
      </c>
      <c r="P1038" s="1">
        <v>128</v>
      </c>
    </row>
    <row r="1039" spans="1:16" ht="12.7" x14ac:dyDescent="0.4">
      <c r="A1039" s="1" t="s">
        <v>8</v>
      </c>
      <c r="B1039" s="1" t="s">
        <v>13</v>
      </c>
      <c r="C1039" s="1" t="s">
        <v>6</v>
      </c>
      <c r="D1039" s="2">
        <v>42356</v>
      </c>
      <c r="E1039" s="9">
        <v>2015.12</v>
      </c>
      <c r="F1039" s="1">
        <v>0</v>
      </c>
      <c r="G1039" s="1">
        <v>0</v>
      </c>
      <c r="H1039" s="1">
        <v>12</v>
      </c>
      <c r="I1039" s="1">
        <f t="shared" si="32"/>
        <v>12</v>
      </c>
      <c r="J1039" s="1">
        <f t="shared" si="33"/>
        <v>9.375E-2</v>
      </c>
      <c r="K1039" s="1">
        <v>0</v>
      </c>
      <c r="L1039" s="1">
        <v>116</v>
      </c>
      <c r="M1039" s="1">
        <v>0</v>
      </c>
      <c r="N1039" s="1">
        <v>128</v>
      </c>
      <c r="O1039" s="1">
        <v>0</v>
      </c>
      <c r="P1039" s="1">
        <v>128</v>
      </c>
    </row>
    <row r="1040" spans="1:16" ht="12.7" x14ac:dyDescent="0.4">
      <c r="A1040" s="1" t="s">
        <v>8</v>
      </c>
      <c r="B1040" s="1" t="s">
        <v>13</v>
      </c>
      <c r="C1040" s="1" t="s">
        <v>6</v>
      </c>
      <c r="D1040" s="2">
        <v>42356</v>
      </c>
      <c r="E1040" s="9">
        <v>2015.12</v>
      </c>
      <c r="F1040" s="1">
        <v>0</v>
      </c>
      <c r="G1040" s="1">
        <v>0</v>
      </c>
      <c r="H1040" s="1">
        <v>14</v>
      </c>
      <c r="I1040" s="1">
        <f t="shared" si="32"/>
        <v>14</v>
      </c>
      <c r="J1040" s="1">
        <f t="shared" si="33"/>
        <v>0.1044776119402985</v>
      </c>
      <c r="K1040" s="1">
        <v>0</v>
      </c>
      <c r="L1040" s="1">
        <v>120</v>
      </c>
      <c r="M1040" s="1">
        <v>0</v>
      </c>
      <c r="N1040" s="1">
        <v>134</v>
      </c>
      <c r="O1040" s="1">
        <v>0</v>
      </c>
      <c r="P1040" s="1">
        <v>134</v>
      </c>
    </row>
    <row r="1041" spans="1:16" ht="12.7" x14ac:dyDescent="0.4">
      <c r="A1041" s="1" t="s">
        <v>8</v>
      </c>
      <c r="B1041" s="1" t="s">
        <v>13</v>
      </c>
      <c r="C1041" s="1" t="s">
        <v>6</v>
      </c>
      <c r="D1041" s="2">
        <v>42356</v>
      </c>
      <c r="E1041" s="9">
        <v>2015.12</v>
      </c>
      <c r="F1041" s="1">
        <v>0</v>
      </c>
      <c r="G1041" s="1">
        <v>0</v>
      </c>
      <c r="H1041" s="1">
        <v>14</v>
      </c>
      <c r="I1041" s="1">
        <f t="shared" si="32"/>
        <v>14</v>
      </c>
      <c r="J1041" s="1">
        <f t="shared" si="33"/>
        <v>0.1</v>
      </c>
      <c r="K1041" s="1">
        <v>0</v>
      </c>
      <c r="L1041" s="1">
        <v>126</v>
      </c>
      <c r="M1041" s="1">
        <v>0</v>
      </c>
      <c r="N1041" s="1">
        <v>140</v>
      </c>
      <c r="O1041" s="1">
        <v>0</v>
      </c>
      <c r="P1041" s="1">
        <v>140</v>
      </c>
    </row>
    <row r="1042" spans="1:16" ht="12.7" x14ac:dyDescent="0.4">
      <c r="A1042" s="1" t="s">
        <v>8</v>
      </c>
      <c r="B1042" s="1" t="s">
        <v>13</v>
      </c>
      <c r="C1042" s="1" t="s">
        <v>6</v>
      </c>
      <c r="D1042" s="2">
        <v>42356</v>
      </c>
      <c r="E1042" s="9">
        <v>2015.12</v>
      </c>
      <c r="F1042" s="1">
        <v>0</v>
      </c>
      <c r="G1042" s="1">
        <v>0</v>
      </c>
      <c r="H1042" s="1">
        <v>14</v>
      </c>
      <c r="I1042" s="1">
        <f t="shared" si="32"/>
        <v>14</v>
      </c>
      <c r="J1042" s="1">
        <f t="shared" si="33"/>
        <v>0.1</v>
      </c>
      <c r="K1042" s="1">
        <v>0</v>
      </c>
      <c r="L1042" s="1">
        <v>126</v>
      </c>
      <c r="M1042" s="1">
        <v>0</v>
      </c>
      <c r="N1042" s="1">
        <v>140</v>
      </c>
      <c r="O1042" s="1">
        <v>0</v>
      </c>
      <c r="P1042" s="1">
        <v>140</v>
      </c>
    </row>
    <row r="1043" spans="1:16" ht="12.7" x14ac:dyDescent="0.4">
      <c r="A1043" s="1" t="s">
        <v>8</v>
      </c>
      <c r="B1043" s="1" t="s">
        <v>13</v>
      </c>
      <c r="C1043" s="1" t="s">
        <v>6</v>
      </c>
      <c r="D1043" s="2">
        <v>42356</v>
      </c>
      <c r="E1043" s="9">
        <v>2015.12</v>
      </c>
      <c r="F1043" s="1">
        <v>0</v>
      </c>
      <c r="G1043" s="1">
        <v>0</v>
      </c>
      <c r="H1043" s="1">
        <v>14</v>
      </c>
      <c r="I1043" s="1">
        <f t="shared" si="32"/>
        <v>14</v>
      </c>
      <c r="J1043" s="1">
        <f t="shared" si="33"/>
        <v>0.1</v>
      </c>
      <c r="K1043" s="1">
        <v>0</v>
      </c>
      <c r="L1043" s="1">
        <v>126</v>
      </c>
      <c r="M1043" s="1">
        <v>0</v>
      </c>
      <c r="N1043" s="1">
        <v>140</v>
      </c>
      <c r="O1043" s="1">
        <v>0</v>
      </c>
      <c r="P1043" s="1">
        <v>140</v>
      </c>
    </row>
    <row r="1044" spans="1:16" ht="12.7" x14ac:dyDescent="0.4">
      <c r="A1044" s="1" t="s">
        <v>8</v>
      </c>
      <c r="B1044" s="1" t="s">
        <v>13</v>
      </c>
      <c r="C1044" s="1" t="s">
        <v>6</v>
      </c>
      <c r="D1044" s="2">
        <v>42356</v>
      </c>
      <c r="E1044" s="9">
        <v>2015.12</v>
      </c>
      <c r="F1044" s="1">
        <v>0</v>
      </c>
      <c r="G1044" s="1">
        <v>0</v>
      </c>
      <c r="H1044" s="1">
        <v>14</v>
      </c>
      <c r="I1044" s="1">
        <f t="shared" si="32"/>
        <v>14</v>
      </c>
      <c r="J1044" s="1">
        <f t="shared" si="33"/>
        <v>0.1</v>
      </c>
      <c r="K1044" s="1">
        <v>0</v>
      </c>
      <c r="L1044" s="1">
        <v>126</v>
      </c>
      <c r="M1044" s="1">
        <v>0</v>
      </c>
      <c r="N1044" s="1">
        <v>140</v>
      </c>
      <c r="O1044" s="1">
        <v>0</v>
      </c>
      <c r="P1044" s="1">
        <v>140</v>
      </c>
    </row>
    <row r="1045" spans="1:16" ht="12.7" x14ac:dyDescent="0.4">
      <c r="A1045" s="1" t="s">
        <v>8</v>
      </c>
      <c r="B1045" s="1" t="s">
        <v>13</v>
      </c>
      <c r="C1045" s="1" t="s">
        <v>6</v>
      </c>
      <c r="D1045" s="2">
        <v>42356</v>
      </c>
      <c r="E1045" s="9">
        <v>2015.12</v>
      </c>
      <c r="F1045" s="1">
        <v>0</v>
      </c>
      <c r="G1045" s="1">
        <v>0</v>
      </c>
      <c r="H1045" s="1">
        <v>14</v>
      </c>
      <c r="I1045" s="1">
        <f t="shared" si="32"/>
        <v>14</v>
      </c>
      <c r="J1045" s="1">
        <f t="shared" si="33"/>
        <v>0.1</v>
      </c>
      <c r="K1045" s="1">
        <v>0</v>
      </c>
      <c r="L1045" s="1">
        <v>126</v>
      </c>
      <c r="M1045" s="1">
        <v>0</v>
      </c>
      <c r="N1045" s="1">
        <v>140</v>
      </c>
      <c r="O1045" s="1">
        <v>0</v>
      </c>
      <c r="P1045" s="1">
        <v>140</v>
      </c>
    </row>
    <row r="1046" spans="1:16" ht="12.7" x14ac:dyDescent="0.4">
      <c r="A1046" s="1" t="s">
        <v>8</v>
      </c>
      <c r="B1046" s="1" t="s">
        <v>13</v>
      </c>
      <c r="C1046" s="1" t="s">
        <v>6</v>
      </c>
      <c r="D1046" s="2">
        <v>42356</v>
      </c>
      <c r="E1046" s="9">
        <v>2015.12</v>
      </c>
      <c r="F1046" s="1">
        <v>0</v>
      </c>
      <c r="G1046" s="1">
        <v>0</v>
      </c>
      <c r="H1046" s="1">
        <v>14</v>
      </c>
      <c r="I1046" s="1">
        <f t="shared" si="32"/>
        <v>14</v>
      </c>
      <c r="J1046" s="1">
        <f t="shared" si="33"/>
        <v>0.1</v>
      </c>
      <c r="K1046" s="1">
        <v>0</v>
      </c>
      <c r="L1046" s="1">
        <v>126</v>
      </c>
      <c r="M1046" s="1">
        <v>0</v>
      </c>
      <c r="N1046" s="1">
        <v>140</v>
      </c>
      <c r="O1046" s="1">
        <v>0</v>
      </c>
      <c r="P1046" s="1">
        <v>140</v>
      </c>
    </row>
    <row r="1047" spans="1:16" ht="12.7" x14ac:dyDescent="0.4">
      <c r="A1047" s="1" t="s">
        <v>8</v>
      </c>
      <c r="B1047" s="1" t="s">
        <v>13</v>
      </c>
      <c r="C1047" s="1" t="s">
        <v>6</v>
      </c>
      <c r="D1047" s="2">
        <v>42356</v>
      </c>
      <c r="E1047" s="9">
        <v>2015.12</v>
      </c>
      <c r="F1047" s="1">
        <v>0</v>
      </c>
      <c r="G1047" s="1">
        <v>0</v>
      </c>
      <c r="H1047" s="1">
        <v>17</v>
      </c>
      <c r="I1047" s="1">
        <f t="shared" si="32"/>
        <v>17</v>
      </c>
      <c r="J1047" s="1">
        <f t="shared" si="33"/>
        <v>0.1</v>
      </c>
      <c r="K1047" s="1">
        <v>0</v>
      </c>
      <c r="L1047" s="1">
        <v>153</v>
      </c>
      <c r="M1047" s="1">
        <v>0</v>
      </c>
      <c r="N1047" s="1">
        <v>170</v>
      </c>
      <c r="O1047" s="1">
        <v>0</v>
      </c>
      <c r="P1047" s="1">
        <v>170</v>
      </c>
    </row>
    <row r="1048" spans="1:16" ht="12.7" x14ac:dyDescent="0.4">
      <c r="A1048" s="1" t="s">
        <v>8</v>
      </c>
      <c r="B1048" s="1" t="s">
        <v>13</v>
      </c>
      <c r="C1048" s="1" t="s">
        <v>6</v>
      </c>
      <c r="D1048" s="2">
        <v>42356</v>
      </c>
      <c r="E1048" s="9">
        <v>2015.12</v>
      </c>
      <c r="F1048" s="1">
        <v>0</v>
      </c>
      <c r="G1048" s="1">
        <v>0</v>
      </c>
      <c r="H1048" s="1">
        <v>18</v>
      </c>
      <c r="I1048" s="1">
        <f t="shared" si="32"/>
        <v>18</v>
      </c>
      <c r="J1048" s="1">
        <f t="shared" si="33"/>
        <v>9.7297297297297303E-2</v>
      </c>
      <c r="K1048" s="1">
        <v>0</v>
      </c>
      <c r="L1048" s="1">
        <v>167</v>
      </c>
      <c r="M1048" s="1">
        <v>0</v>
      </c>
      <c r="N1048" s="1">
        <v>185</v>
      </c>
      <c r="O1048" s="1">
        <v>0</v>
      </c>
      <c r="P1048" s="1">
        <v>185</v>
      </c>
    </row>
    <row r="1049" spans="1:16" ht="12.7" x14ac:dyDescent="0.4">
      <c r="A1049" s="1" t="s">
        <v>8</v>
      </c>
      <c r="B1049" s="1" t="s">
        <v>13</v>
      </c>
      <c r="C1049" s="1" t="s">
        <v>6</v>
      </c>
      <c r="D1049" s="2">
        <v>42356</v>
      </c>
      <c r="E1049" s="9">
        <v>2015.12</v>
      </c>
      <c r="F1049" s="1">
        <v>0</v>
      </c>
      <c r="G1049" s="1">
        <v>0</v>
      </c>
      <c r="H1049" s="1">
        <v>18</v>
      </c>
      <c r="I1049" s="1">
        <f t="shared" si="32"/>
        <v>18</v>
      </c>
      <c r="J1049" s="1">
        <f t="shared" si="33"/>
        <v>9.6256684491978606E-2</v>
      </c>
      <c r="K1049" s="1">
        <v>0</v>
      </c>
      <c r="L1049" s="1">
        <v>169</v>
      </c>
      <c r="M1049" s="1">
        <v>0</v>
      </c>
      <c r="N1049" s="1">
        <v>187</v>
      </c>
      <c r="O1049" s="1">
        <v>0</v>
      </c>
      <c r="P1049" s="1">
        <v>187</v>
      </c>
    </row>
    <row r="1050" spans="1:16" ht="12.7" x14ac:dyDescent="0.4">
      <c r="A1050" s="1" t="s">
        <v>8</v>
      </c>
      <c r="B1050" s="1" t="s">
        <v>13</v>
      </c>
      <c r="C1050" s="1" t="s">
        <v>6</v>
      </c>
      <c r="D1050" s="2">
        <v>42356</v>
      </c>
      <c r="E1050" s="9">
        <v>2015.12</v>
      </c>
      <c r="F1050" s="1">
        <v>0</v>
      </c>
      <c r="G1050" s="1">
        <v>0</v>
      </c>
      <c r="H1050" s="1">
        <v>21</v>
      </c>
      <c r="I1050" s="1">
        <f t="shared" si="32"/>
        <v>21</v>
      </c>
      <c r="J1050" s="1">
        <f t="shared" si="33"/>
        <v>9.9056603773584911E-2</v>
      </c>
      <c r="K1050" s="1">
        <v>0</v>
      </c>
      <c r="L1050" s="1">
        <v>191</v>
      </c>
      <c r="M1050" s="1">
        <v>0</v>
      </c>
      <c r="N1050" s="1">
        <v>212</v>
      </c>
      <c r="O1050" s="1">
        <v>0</v>
      </c>
      <c r="P1050" s="1">
        <v>212</v>
      </c>
    </row>
    <row r="1051" spans="1:16" ht="12.7" x14ac:dyDescent="0.4">
      <c r="A1051" s="1" t="s">
        <v>8</v>
      </c>
      <c r="B1051" s="1" t="s">
        <v>13</v>
      </c>
      <c r="C1051" s="1" t="s">
        <v>6</v>
      </c>
      <c r="D1051" s="2">
        <v>42356</v>
      </c>
      <c r="E1051" s="9">
        <v>2015.12</v>
      </c>
      <c r="F1051" s="1">
        <v>0</v>
      </c>
      <c r="G1051" s="1">
        <v>0</v>
      </c>
      <c r="H1051" s="1">
        <v>21</v>
      </c>
      <c r="I1051" s="1">
        <f t="shared" si="32"/>
        <v>21</v>
      </c>
      <c r="J1051" s="1">
        <f t="shared" si="33"/>
        <v>9.9056603773584911E-2</v>
      </c>
      <c r="K1051" s="1">
        <v>0</v>
      </c>
      <c r="L1051" s="1">
        <v>191</v>
      </c>
      <c r="M1051" s="1">
        <v>0</v>
      </c>
      <c r="N1051" s="1">
        <v>212</v>
      </c>
      <c r="O1051" s="1">
        <v>0</v>
      </c>
      <c r="P1051" s="1">
        <v>212</v>
      </c>
    </row>
    <row r="1052" spans="1:16" ht="12.7" x14ac:dyDescent="0.4">
      <c r="A1052" s="1" t="s">
        <v>8</v>
      </c>
      <c r="B1052" s="1" t="s">
        <v>13</v>
      </c>
      <c r="C1052" s="1" t="s">
        <v>6</v>
      </c>
      <c r="D1052" s="2">
        <v>42356</v>
      </c>
      <c r="E1052" s="9">
        <v>2015.12</v>
      </c>
      <c r="F1052" s="1">
        <v>0</v>
      </c>
      <c r="G1052" s="1">
        <v>0</v>
      </c>
      <c r="H1052" s="1">
        <v>22</v>
      </c>
      <c r="I1052" s="1">
        <f t="shared" si="32"/>
        <v>22</v>
      </c>
      <c r="J1052" s="1">
        <f t="shared" si="33"/>
        <v>9.606986899563319E-2</v>
      </c>
      <c r="K1052" s="1">
        <v>0</v>
      </c>
      <c r="L1052" s="1">
        <v>207</v>
      </c>
      <c r="M1052" s="1">
        <v>0</v>
      </c>
      <c r="N1052" s="1">
        <v>229</v>
      </c>
      <c r="O1052" s="1">
        <v>0</v>
      </c>
      <c r="P1052" s="1">
        <v>229</v>
      </c>
    </row>
    <row r="1053" spans="1:16" ht="12.7" x14ac:dyDescent="0.4">
      <c r="A1053" s="1" t="s">
        <v>7</v>
      </c>
      <c r="B1053" s="1" t="s">
        <v>13</v>
      </c>
      <c r="C1053" s="1" t="s">
        <v>6</v>
      </c>
      <c r="D1053" s="2">
        <v>42360</v>
      </c>
      <c r="E1053" s="9">
        <v>2015.12</v>
      </c>
      <c r="F1053" s="1">
        <v>0</v>
      </c>
      <c r="G1053" s="1">
        <v>0</v>
      </c>
      <c r="H1053" s="1">
        <v>3</v>
      </c>
      <c r="I1053" s="1">
        <f t="shared" si="32"/>
        <v>3</v>
      </c>
      <c r="J1053" s="1">
        <f t="shared" si="33"/>
        <v>1</v>
      </c>
      <c r="K1053" s="1">
        <v>0</v>
      </c>
      <c r="L1053" s="1">
        <v>0</v>
      </c>
      <c r="M1053" s="1">
        <v>0</v>
      </c>
      <c r="N1053" s="1">
        <v>3</v>
      </c>
      <c r="O1053" s="1">
        <v>0</v>
      </c>
      <c r="P1053" s="1">
        <v>3</v>
      </c>
    </row>
    <row r="1054" spans="1:16" ht="12.7" x14ac:dyDescent="0.4">
      <c r="A1054" s="1" t="s">
        <v>7</v>
      </c>
      <c r="B1054" s="1" t="s">
        <v>13</v>
      </c>
      <c r="C1054" s="1" t="s">
        <v>6</v>
      </c>
      <c r="D1054" s="2">
        <v>42360</v>
      </c>
      <c r="E1054" s="9">
        <v>2015.12</v>
      </c>
      <c r="F1054" s="1">
        <v>0</v>
      </c>
      <c r="G1054" s="1">
        <v>0</v>
      </c>
      <c r="H1054" s="1">
        <v>3</v>
      </c>
      <c r="I1054" s="1">
        <f t="shared" si="32"/>
        <v>3</v>
      </c>
      <c r="J1054" s="1">
        <f t="shared" si="33"/>
        <v>1</v>
      </c>
      <c r="K1054" s="1">
        <v>0</v>
      </c>
      <c r="L1054" s="1">
        <v>0</v>
      </c>
      <c r="M1054" s="1">
        <v>0</v>
      </c>
      <c r="N1054" s="1">
        <v>3</v>
      </c>
      <c r="O1054" s="1">
        <v>0</v>
      </c>
      <c r="P1054" s="1">
        <v>3</v>
      </c>
    </row>
    <row r="1055" spans="1:16" ht="12.7" x14ac:dyDescent="0.4">
      <c r="A1055" s="1" t="s">
        <v>7</v>
      </c>
      <c r="B1055" s="1" t="s">
        <v>13</v>
      </c>
      <c r="C1055" s="1" t="s">
        <v>6</v>
      </c>
      <c r="D1055" s="2">
        <v>42360</v>
      </c>
      <c r="E1055" s="9">
        <v>2015.12</v>
      </c>
      <c r="F1055" s="1">
        <v>0</v>
      </c>
      <c r="G1055" s="1">
        <v>0</v>
      </c>
      <c r="H1055" s="1">
        <v>3</v>
      </c>
      <c r="I1055" s="1">
        <f t="shared" si="32"/>
        <v>3</v>
      </c>
      <c r="J1055" s="1">
        <f t="shared" si="33"/>
        <v>1</v>
      </c>
      <c r="K1055" s="1">
        <v>0</v>
      </c>
      <c r="L1055" s="1">
        <v>0</v>
      </c>
      <c r="M1055" s="1">
        <v>0</v>
      </c>
      <c r="N1055" s="1">
        <v>3</v>
      </c>
      <c r="O1055" s="1">
        <v>0</v>
      </c>
      <c r="P1055" s="1">
        <v>3</v>
      </c>
    </row>
    <row r="1056" spans="1:16" ht="12.7" x14ac:dyDescent="0.4">
      <c r="A1056" s="1" t="s">
        <v>7</v>
      </c>
      <c r="B1056" s="1" t="s">
        <v>13</v>
      </c>
      <c r="C1056" s="1" t="s">
        <v>6</v>
      </c>
      <c r="D1056" s="2">
        <v>42360</v>
      </c>
      <c r="E1056" s="9">
        <v>2015.12</v>
      </c>
      <c r="F1056" s="1">
        <v>0</v>
      </c>
      <c r="G1056" s="1">
        <v>0</v>
      </c>
      <c r="H1056" s="1">
        <v>3</v>
      </c>
      <c r="I1056" s="1">
        <f t="shared" si="32"/>
        <v>3</v>
      </c>
      <c r="J1056" s="1">
        <f t="shared" si="33"/>
        <v>1</v>
      </c>
      <c r="K1056" s="1">
        <v>0</v>
      </c>
      <c r="L1056" s="1">
        <v>0</v>
      </c>
      <c r="M1056" s="1">
        <v>0</v>
      </c>
      <c r="N1056" s="1">
        <v>3</v>
      </c>
      <c r="O1056" s="1">
        <v>0</v>
      </c>
      <c r="P1056" s="1">
        <v>3</v>
      </c>
    </row>
    <row r="1057" spans="1:18" ht="12.7" x14ac:dyDescent="0.4">
      <c r="A1057" s="1" t="s">
        <v>7</v>
      </c>
      <c r="B1057" s="1" t="s">
        <v>13</v>
      </c>
      <c r="C1057" s="1" t="s">
        <v>6</v>
      </c>
      <c r="D1057" s="2">
        <v>42361</v>
      </c>
      <c r="E1057" s="9">
        <v>2015.12</v>
      </c>
      <c r="F1057" s="1">
        <v>0</v>
      </c>
      <c r="G1057" s="1">
        <v>0</v>
      </c>
      <c r="H1057" s="1">
        <v>3</v>
      </c>
      <c r="I1057" s="1">
        <f t="shared" si="32"/>
        <v>3</v>
      </c>
      <c r="J1057" s="1">
        <f t="shared" si="33"/>
        <v>1</v>
      </c>
      <c r="K1057" s="1">
        <v>0</v>
      </c>
      <c r="L1057" s="1">
        <v>0</v>
      </c>
      <c r="M1057" s="1">
        <v>0</v>
      </c>
      <c r="N1057" s="1">
        <v>3</v>
      </c>
      <c r="O1057" s="1">
        <v>0</v>
      </c>
      <c r="P1057" s="1">
        <v>3</v>
      </c>
    </row>
    <row r="1058" spans="1:18" ht="12.7" x14ac:dyDescent="0.4">
      <c r="A1058" s="1" t="s">
        <v>7</v>
      </c>
      <c r="B1058" s="1" t="s">
        <v>13</v>
      </c>
      <c r="C1058" s="1" t="s">
        <v>6</v>
      </c>
      <c r="D1058" s="2">
        <v>42362</v>
      </c>
      <c r="E1058" s="9">
        <v>2015.12</v>
      </c>
      <c r="F1058" s="1">
        <v>0</v>
      </c>
      <c r="G1058" s="1">
        <v>0</v>
      </c>
      <c r="H1058" s="1">
        <v>3</v>
      </c>
      <c r="I1058" s="1">
        <f t="shared" si="32"/>
        <v>3</v>
      </c>
      <c r="J1058" s="1">
        <f t="shared" si="33"/>
        <v>1</v>
      </c>
      <c r="K1058" s="1">
        <v>0</v>
      </c>
      <c r="L1058" s="1">
        <v>0</v>
      </c>
      <c r="M1058" s="1">
        <v>0</v>
      </c>
      <c r="N1058" s="1">
        <v>3</v>
      </c>
      <c r="O1058" s="1">
        <v>0</v>
      </c>
      <c r="P1058" s="1">
        <v>3</v>
      </c>
    </row>
    <row r="1059" spans="1:18" ht="12.7" x14ac:dyDescent="0.4">
      <c r="A1059" s="1" t="s">
        <v>7</v>
      </c>
      <c r="B1059" s="1" t="s">
        <v>13</v>
      </c>
      <c r="C1059" s="1" t="s">
        <v>6</v>
      </c>
      <c r="D1059" s="2">
        <v>42362</v>
      </c>
      <c r="E1059" s="9">
        <v>2015.12</v>
      </c>
      <c r="F1059" s="1">
        <v>0</v>
      </c>
      <c r="G1059" s="1">
        <v>0</v>
      </c>
      <c r="H1059" s="1">
        <v>3</v>
      </c>
      <c r="I1059" s="1">
        <f t="shared" si="32"/>
        <v>3</v>
      </c>
      <c r="J1059" s="1">
        <f t="shared" si="33"/>
        <v>1</v>
      </c>
      <c r="K1059" s="1">
        <v>0</v>
      </c>
      <c r="L1059" s="1">
        <v>0</v>
      </c>
      <c r="M1059" s="1">
        <v>0</v>
      </c>
      <c r="N1059" s="1">
        <v>3</v>
      </c>
      <c r="O1059" s="1">
        <v>0</v>
      </c>
      <c r="P1059" s="1">
        <v>3</v>
      </c>
    </row>
    <row r="1060" spans="1:18" ht="12.7" x14ac:dyDescent="0.4">
      <c r="A1060" s="1" t="s">
        <v>7</v>
      </c>
      <c r="B1060" s="1" t="s">
        <v>13</v>
      </c>
      <c r="C1060" s="1" t="s">
        <v>6</v>
      </c>
      <c r="D1060" s="2">
        <v>42362</v>
      </c>
      <c r="E1060" s="9">
        <v>2015.12</v>
      </c>
      <c r="F1060" s="1">
        <v>0</v>
      </c>
      <c r="G1060" s="1">
        <v>0</v>
      </c>
      <c r="H1060" s="1">
        <v>3</v>
      </c>
      <c r="I1060" s="1">
        <f t="shared" si="32"/>
        <v>3</v>
      </c>
      <c r="J1060" s="1">
        <f t="shared" si="33"/>
        <v>1</v>
      </c>
      <c r="K1060" s="1">
        <v>0</v>
      </c>
      <c r="L1060" s="1">
        <v>0</v>
      </c>
      <c r="M1060" s="1">
        <v>0</v>
      </c>
      <c r="N1060" s="1">
        <v>3</v>
      </c>
      <c r="O1060" s="1">
        <v>0</v>
      </c>
      <c r="P1060" s="1">
        <v>3</v>
      </c>
    </row>
    <row r="1061" spans="1:18" ht="12.7" x14ac:dyDescent="0.4">
      <c r="A1061" s="1" t="s">
        <v>7</v>
      </c>
      <c r="B1061" s="1" t="s">
        <v>13</v>
      </c>
      <c r="C1061" s="1" t="s">
        <v>6</v>
      </c>
      <c r="D1061" s="2">
        <v>42362</v>
      </c>
      <c r="E1061" s="9">
        <v>2015.12</v>
      </c>
      <c r="F1061" s="1">
        <v>0</v>
      </c>
      <c r="G1061" s="1">
        <v>0</v>
      </c>
      <c r="H1061" s="1">
        <v>3</v>
      </c>
      <c r="I1061" s="1">
        <f t="shared" si="32"/>
        <v>3</v>
      </c>
      <c r="J1061" s="1">
        <f t="shared" si="33"/>
        <v>1</v>
      </c>
      <c r="K1061" s="1">
        <v>0</v>
      </c>
      <c r="L1061" s="1">
        <v>0</v>
      </c>
      <c r="M1061" s="1">
        <v>0</v>
      </c>
      <c r="N1061" s="1">
        <v>3</v>
      </c>
      <c r="O1061" s="1">
        <v>0</v>
      </c>
      <c r="P1061" s="1">
        <v>3</v>
      </c>
    </row>
    <row r="1062" spans="1:18" ht="12.7" x14ac:dyDescent="0.4">
      <c r="A1062" s="1" t="s">
        <v>7</v>
      </c>
      <c r="B1062" s="1" t="s">
        <v>13</v>
      </c>
      <c r="C1062" s="1" t="s">
        <v>6</v>
      </c>
      <c r="D1062" s="2">
        <v>42362</v>
      </c>
      <c r="E1062" s="9">
        <v>2015.12</v>
      </c>
      <c r="F1062" s="1">
        <v>0</v>
      </c>
      <c r="G1062" s="1">
        <v>0</v>
      </c>
      <c r="H1062" s="1">
        <v>3</v>
      </c>
      <c r="I1062" s="1">
        <f t="shared" si="32"/>
        <v>3</v>
      </c>
      <c r="J1062" s="1">
        <f t="shared" si="33"/>
        <v>1</v>
      </c>
      <c r="K1062" s="1">
        <v>0</v>
      </c>
      <c r="L1062" s="1">
        <v>0</v>
      </c>
      <c r="M1062" s="1">
        <v>0</v>
      </c>
      <c r="N1062" s="1">
        <v>3</v>
      </c>
      <c r="O1062" s="1">
        <v>0</v>
      </c>
      <c r="P1062" s="1">
        <v>3</v>
      </c>
    </row>
    <row r="1063" spans="1:18" ht="12.7" x14ac:dyDescent="0.4">
      <c r="A1063" s="1" t="s">
        <v>7</v>
      </c>
      <c r="B1063" s="1" t="s">
        <v>13</v>
      </c>
      <c r="C1063" s="1" t="s">
        <v>6</v>
      </c>
      <c r="D1063" s="2">
        <v>42366</v>
      </c>
      <c r="E1063" s="9">
        <v>2015.12</v>
      </c>
      <c r="F1063" s="1">
        <v>0</v>
      </c>
      <c r="G1063" s="1">
        <v>0</v>
      </c>
      <c r="H1063" s="1">
        <v>3</v>
      </c>
      <c r="I1063" s="1">
        <f t="shared" si="32"/>
        <v>3</v>
      </c>
      <c r="J1063" s="1">
        <f t="shared" si="33"/>
        <v>1</v>
      </c>
      <c r="K1063" s="1">
        <v>0</v>
      </c>
      <c r="L1063" s="1">
        <v>0</v>
      </c>
      <c r="M1063" s="1">
        <v>0</v>
      </c>
      <c r="N1063" s="1">
        <v>3</v>
      </c>
      <c r="O1063" s="1">
        <v>0</v>
      </c>
      <c r="P1063" s="1">
        <v>3</v>
      </c>
    </row>
    <row r="1064" spans="1:18" ht="12.7" x14ac:dyDescent="0.4">
      <c r="A1064" s="1" t="s">
        <v>7</v>
      </c>
      <c r="B1064" s="1" t="s">
        <v>13</v>
      </c>
      <c r="C1064" s="1" t="s">
        <v>6</v>
      </c>
      <c r="D1064" s="2">
        <v>42366</v>
      </c>
      <c r="E1064" s="9">
        <v>2015.12</v>
      </c>
      <c r="F1064" s="1">
        <v>0</v>
      </c>
      <c r="G1064" s="1">
        <v>0</v>
      </c>
      <c r="H1064" s="1">
        <v>3</v>
      </c>
      <c r="I1064" s="1">
        <f t="shared" si="32"/>
        <v>3</v>
      </c>
      <c r="J1064" s="1">
        <f t="shared" si="33"/>
        <v>1</v>
      </c>
      <c r="K1064" s="1">
        <v>0</v>
      </c>
      <c r="L1064" s="1">
        <v>0</v>
      </c>
      <c r="M1064" s="1">
        <v>0</v>
      </c>
      <c r="N1064" s="1">
        <v>3</v>
      </c>
      <c r="O1064" s="1">
        <v>0</v>
      </c>
      <c r="P1064" s="1">
        <v>3</v>
      </c>
    </row>
    <row r="1065" spans="1:18" ht="12.7" x14ac:dyDescent="0.4">
      <c r="A1065" s="1" t="s">
        <v>7</v>
      </c>
      <c r="B1065" s="1" t="s">
        <v>13</v>
      </c>
      <c r="C1065" s="1" t="s">
        <v>6</v>
      </c>
      <c r="D1065" s="2">
        <v>42366</v>
      </c>
      <c r="E1065" s="9">
        <v>2015.12</v>
      </c>
      <c r="F1065" s="1">
        <v>0</v>
      </c>
      <c r="G1065" s="1">
        <v>0</v>
      </c>
      <c r="H1065" s="1">
        <v>3</v>
      </c>
      <c r="I1065" s="1">
        <f t="shared" si="32"/>
        <v>3</v>
      </c>
      <c r="J1065" s="1">
        <f t="shared" si="33"/>
        <v>1</v>
      </c>
      <c r="K1065" s="1">
        <v>0</v>
      </c>
      <c r="L1065" s="1">
        <v>0</v>
      </c>
      <c r="M1065" s="1">
        <v>0</v>
      </c>
      <c r="N1065" s="1">
        <v>3</v>
      </c>
      <c r="O1065" s="1">
        <v>0</v>
      </c>
      <c r="P1065" s="1">
        <v>3</v>
      </c>
    </row>
    <row r="1066" spans="1:18" ht="12.7" x14ac:dyDescent="0.4">
      <c r="A1066" s="1" t="s">
        <v>7</v>
      </c>
      <c r="B1066" s="1" t="s">
        <v>13</v>
      </c>
      <c r="C1066" s="1" t="s">
        <v>6</v>
      </c>
      <c r="D1066" s="2">
        <v>42366</v>
      </c>
      <c r="E1066" s="9">
        <v>2015.12</v>
      </c>
      <c r="F1066" s="1">
        <v>0</v>
      </c>
      <c r="G1066" s="1">
        <v>2</v>
      </c>
      <c r="H1066" s="1">
        <v>1</v>
      </c>
      <c r="I1066" s="1">
        <f t="shared" si="32"/>
        <v>3</v>
      </c>
      <c r="J1066" s="1">
        <f t="shared" si="33"/>
        <v>1</v>
      </c>
      <c r="K1066" s="1">
        <v>0</v>
      </c>
      <c r="L1066" s="1">
        <v>0</v>
      </c>
      <c r="M1066" s="1">
        <v>0</v>
      </c>
      <c r="N1066" s="1">
        <v>3</v>
      </c>
      <c r="O1066" s="1">
        <v>0</v>
      </c>
      <c r="P1066" s="1">
        <v>3</v>
      </c>
    </row>
    <row r="1067" spans="1:18" ht="12.7" x14ac:dyDescent="0.4">
      <c r="A1067" s="1" t="s">
        <v>7</v>
      </c>
      <c r="B1067" s="1" t="s">
        <v>13</v>
      </c>
      <c r="C1067" s="1" t="s">
        <v>6</v>
      </c>
      <c r="D1067" s="2">
        <v>42366</v>
      </c>
      <c r="E1067" s="9">
        <v>2015.12</v>
      </c>
      <c r="F1067" s="1">
        <v>0</v>
      </c>
      <c r="G1067" s="1">
        <v>1</v>
      </c>
      <c r="H1067" s="1">
        <v>1</v>
      </c>
      <c r="I1067" s="1">
        <f t="shared" si="32"/>
        <v>2</v>
      </c>
      <c r="J1067" s="1">
        <f t="shared" si="33"/>
        <v>0.66666666666666663</v>
      </c>
      <c r="K1067" s="1">
        <v>0</v>
      </c>
      <c r="L1067" s="1">
        <v>0</v>
      </c>
      <c r="M1067" s="1">
        <v>1</v>
      </c>
      <c r="N1067" s="1">
        <v>3</v>
      </c>
      <c r="O1067" s="1">
        <v>0</v>
      </c>
      <c r="P1067" s="1">
        <v>3</v>
      </c>
    </row>
    <row r="1068" spans="1:18" ht="12.7" x14ac:dyDescent="0.4">
      <c r="A1068" s="1" t="s">
        <v>8</v>
      </c>
      <c r="B1068" s="1" t="s">
        <v>13</v>
      </c>
      <c r="C1068" s="1" t="s">
        <v>6</v>
      </c>
      <c r="D1068" s="2">
        <v>42366</v>
      </c>
      <c r="E1068" s="9">
        <v>2015.12</v>
      </c>
      <c r="F1068" s="1">
        <v>0</v>
      </c>
      <c r="G1068" s="1">
        <v>0</v>
      </c>
      <c r="H1068" s="1">
        <v>30</v>
      </c>
      <c r="I1068" s="1">
        <f t="shared" si="32"/>
        <v>30</v>
      </c>
      <c r="J1068" s="1">
        <f t="shared" si="33"/>
        <v>1</v>
      </c>
      <c r="K1068" s="1">
        <v>0</v>
      </c>
      <c r="L1068" s="1">
        <v>0</v>
      </c>
      <c r="M1068" s="1">
        <v>0</v>
      </c>
      <c r="N1068" s="1">
        <v>30</v>
      </c>
      <c r="O1068" s="1">
        <v>0</v>
      </c>
      <c r="P1068" s="1">
        <v>30</v>
      </c>
    </row>
    <row r="1069" spans="1:18" ht="12.7" x14ac:dyDescent="0.4">
      <c r="A1069" s="1" t="s">
        <v>4</v>
      </c>
      <c r="B1069" s="1" t="s">
        <v>13</v>
      </c>
      <c r="C1069" s="1" t="s">
        <v>6</v>
      </c>
      <c r="D1069" s="2">
        <v>42366</v>
      </c>
      <c r="E1069" s="9">
        <v>2015.12</v>
      </c>
      <c r="F1069" s="1">
        <v>0</v>
      </c>
      <c r="G1069" s="1">
        <v>0</v>
      </c>
      <c r="H1069" s="1">
        <v>139</v>
      </c>
      <c r="I1069" s="1">
        <f t="shared" si="32"/>
        <v>139</v>
      </c>
      <c r="J1069" s="1">
        <f t="shared" si="33"/>
        <v>1</v>
      </c>
      <c r="K1069" s="1">
        <v>0</v>
      </c>
      <c r="L1069" s="1">
        <v>0</v>
      </c>
      <c r="M1069" s="1">
        <v>0</v>
      </c>
      <c r="N1069" s="1">
        <v>139</v>
      </c>
      <c r="O1069" s="1">
        <v>0</v>
      </c>
      <c r="P1069" s="1">
        <v>139</v>
      </c>
    </row>
    <row r="1070" spans="1:18" ht="12.7" x14ac:dyDescent="0.4">
      <c r="A1070" s="1" t="s">
        <v>4</v>
      </c>
      <c r="B1070" s="1" t="s">
        <v>12</v>
      </c>
      <c r="C1070" s="1" t="s">
        <v>6</v>
      </c>
      <c r="D1070" s="2">
        <v>42367</v>
      </c>
      <c r="E1070" s="9">
        <v>2015.12</v>
      </c>
      <c r="F1070" s="1">
        <v>0</v>
      </c>
      <c r="G1070" s="1">
        <v>0</v>
      </c>
      <c r="H1070" s="1">
        <v>1</v>
      </c>
      <c r="I1070" s="1">
        <f t="shared" si="32"/>
        <v>1</v>
      </c>
      <c r="J1070" s="1">
        <f t="shared" si="33"/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1</v>
      </c>
    </row>
    <row r="1071" spans="1:18" ht="12.7" hidden="1" x14ac:dyDescent="0.4">
      <c r="A1071" s="1" t="s">
        <v>8</v>
      </c>
      <c r="B1071" s="1" t="s">
        <v>13</v>
      </c>
      <c r="C1071" s="1" t="s">
        <v>5</v>
      </c>
      <c r="D1071" s="1">
        <v>0</v>
      </c>
      <c r="E1071" s="1"/>
      <c r="F1071" s="1">
        <v>0</v>
      </c>
      <c r="G1071" s="1">
        <v>1</v>
      </c>
      <c r="H1071" s="1">
        <v>0</v>
      </c>
      <c r="I1071" s="1">
        <f t="shared" si="32"/>
        <v>1</v>
      </c>
      <c r="J1071" s="1">
        <f t="shared" si="33"/>
        <v>1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1</v>
      </c>
      <c r="Q1071" s="1">
        <v>40.82034754</v>
      </c>
      <c r="R1071" s="1">
        <v>-73.955686869999994</v>
      </c>
    </row>
    <row r="1072" spans="1:18" ht="12.7" hidden="1" x14ac:dyDescent="0.4">
      <c r="A1072" s="1" t="s">
        <v>8</v>
      </c>
      <c r="B1072" s="1" t="s">
        <v>13</v>
      </c>
      <c r="C1072" s="1" t="s">
        <v>5</v>
      </c>
      <c r="D1072" s="1">
        <v>0</v>
      </c>
      <c r="E1072" s="1"/>
      <c r="F1072" s="1">
        <v>0</v>
      </c>
      <c r="G1072" s="1">
        <v>1</v>
      </c>
      <c r="H1072" s="1">
        <v>0</v>
      </c>
      <c r="I1072" s="1">
        <f t="shared" si="32"/>
        <v>1</v>
      </c>
      <c r="J1072" s="1">
        <f t="shared" si="33"/>
        <v>1</v>
      </c>
      <c r="K1072" s="1">
        <v>0</v>
      </c>
      <c r="L1072" s="1">
        <v>0</v>
      </c>
      <c r="M1072" s="1">
        <v>0</v>
      </c>
      <c r="N1072" s="1">
        <v>1</v>
      </c>
      <c r="O1072" s="1">
        <v>0</v>
      </c>
      <c r="P1072" s="1">
        <v>1</v>
      </c>
      <c r="Q1072" s="1">
        <v>40.82036128</v>
      </c>
      <c r="R1072" s="1">
        <v>-73.955719380000005</v>
      </c>
    </row>
    <row r="1073" spans="1:18" ht="12.7" hidden="1" x14ac:dyDescent="0.4">
      <c r="A1073" s="1" t="s">
        <v>8</v>
      </c>
      <c r="B1073" s="1" t="s">
        <v>13</v>
      </c>
      <c r="C1073" s="1" t="s">
        <v>5</v>
      </c>
      <c r="D1073" s="1">
        <v>0</v>
      </c>
      <c r="E1073" s="1"/>
      <c r="F1073" s="1">
        <v>0</v>
      </c>
      <c r="G1073" s="1">
        <v>1</v>
      </c>
      <c r="H1073" s="1">
        <v>0</v>
      </c>
      <c r="I1073" s="1">
        <f t="shared" si="32"/>
        <v>1</v>
      </c>
      <c r="J1073" s="1">
        <f t="shared" si="33"/>
        <v>1</v>
      </c>
      <c r="K1073" s="1">
        <v>0</v>
      </c>
      <c r="L1073" s="1">
        <v>0</v>
      </c>
      <c r="M1073" s="1">
        <v>0</v>
      </c>
      <c r="N1073" s="1">
        <v>1</v>
      </c>
      <c r="O1073" s="1">
        <v>0</v>
      </c>
      <c r="P1073" s="1">
        <v>1</v>
      </c>
      <c r="Q1073" s="1">
        <v>40.820405229999999</v>
      </c>
      <c r="R1073" s="1">
        <v>-73.955820509999995</v>
      </c>
    </row>
    <row r="1074" spans="1:18" ht="12.7" x14ac:dyDescent="0.4">
      <c r="A1074" s="1" t="s">
        <v>7</v>
      </c>
      <c r="B1074" s="1" t="s">
        <v>13</v>
      </c>
      <c r="C1074" s="1" t="s">
        <v>6</v>
      </c>
      <c r="D1074" s="2">
        <v>42367</v>
      </c>
      <c r="E1074" s="9">
        <v>2015.12</v>
      </c>
      <c r="F1074" s="1">
        <v>0</v>
      </c>
      <c r="G1074" s="1">
        <v>2</v>
      </c>
      <c r="H1074" s="1">
        <v>1</v>
      </c>
      <c r="I1074" s="1">
        <f t="shared" si="32"/>
        <v>3</v>
      </c>
      <c r="J1074" s="1">
        <f t="shared" si="33"/>
        <v>1</v>
      </c>
      <c r="K1074" s="1">
        <v>0</v>
      </c>
      <c r="L1074" s="1">
        <v>0</v>
      </c>
      <c r="M1074" s="1">
        <v>0</v>
      </c>
      <c r="N1074" s="1">
        <v>3</v>
      </c>
      <c r="O1074" s="1">
        <v>0</v>
      </c>
      <c r="P1074" s="1">
        <v>3</v>
      </c>
    </row>
    <row r="1075" spans="1:18" ht="12.7" x14ac:dyDescent="0.4">
      <c r="A1075" s="1" t="s">
        <v>7</v>
      </c>
      <c r="B1075" s="1" t="s">
        <v>13</v>
      </c>
      <c r="C1075" s="1" t="s">
        <v>6</v>
      </c>
      <c r="D1075" s="2">
        <v>42367</v>
      </c>
      <c r="E1075" s="9">
        <v>2015.12</v>
      </c>
      <c r="F1075" s="1">
        <v>0</v>
      </c>
      <c r="G1075" s="1">
        <v>3</v>
      </c>
      <c r="H1075" s="1">
        <v>0</v>
      </c>
      <c r="I1075" s="1">
        <f t="shared" si="32"/>
        <v>3</v>
      </c>
      <c r="J1075" s="1">
        <f t="shared" si="33"/>
        <v>1</v>
      </c>
      <c r="K1075" s="1">
        <v>0</v>
      </c>
      <c r="L1075" s="1">
        <v>0</v>
      </c>
      <c r="M1075" s="1">
        <v>0</v>
      </c>
      <c r="N1075" s="1">
        <v>3</v>
      </c>
      <c r="O1075" s="1">
        <v>0</v>
      </c>
      <c r="P1075" s="1">
        <v>3</v>
      </c>
    </row>
    <row r="1076" spans="1:18" ht="12.7" x14ac:dyDescent="0.4">
      <c r="A1076" s="1" t="s">
        <v>7</v>
      </c>
      <c r="B1076" s="1" t="s">
        <v>13</v>
      </c>
      <c r="C1076" s="1" t="s">
        <v>6</v>
      </c>
      <c r="D1076" s="2">
        <v>42367</v>
      </c>
      <c r="E1076" s="9">
        <v>2015.12</v>
      </c>
      <c r="F1076" s="1">
        <v>0</v>
      </c>
      <c r="G1076" s="1">
        <v>1</v>
      </c>
      <c r="H1076" s="1">
        <v>2</v>
      </c>
      <c r="I1076" s="1">
        <f t="shared" si="32"/>
        <v>3</v>
      </c>
      <c r="J1076" s="1">
        <f t="shared" si="33"/>
        <v>1</v>
      </c>
      <c r="K1076" s="1">
        <v>0</v>
      </c>
      <c r="L1076" s="1">
        <v>0</v>
      </c>
      <c r="M1076" s="1">
        <v>0</v>
      </c>
      <c r="N1076" s="1">
        <v>3</v>
      </c>
      <c r="O1076" s="1">
        <v>0</v>
      </c>
      <c r="P1076" s="1">
        <v>3</v>
      </c>
    </row>
    <row r="1077" spans="1:18" ht="12.7" hidden="1" x14ac:dyDescent="0.4">
      <c r="A1077" s="1" t="s">
        <v>9</v>
      </c>
      <c r="B1077" s="1" t="s">
        <v>13</v>
      </c>
      <c r="C1077" s="1" t="s">
        <v>5</v>
      </c>
      <c r="D1077" s="1">
        <v>0</v>
      </c>
      <c r="E1077" s="1"/>
      <c r="F1077" s="1">
        <v>0</v>
      </c>
      <c r="G1077" s="1">
        <v>0</v>
      </c>
      <c r="H1077" s="1">
        <v>0</v>
      </c>
      <c r="I1077" s="1">
        <f t="shared" si="32"/>
        <v>0</v>
      </c>
      <c r="J1077" s="1">
        <f t="shared" si="33"/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1</v>
      </c>
      <c r="P1077" s="1">
        <v>1</v>
      </c>
    </row>
    <row r="1078" spans="1:18" ht="12.7" hidden="1" x14ac:dyDescent="0.4">
      <c r="A1078" s="1" t="s">
        <v>9</v>
      </c>
      <c r="B1078" s="1" t="s">
        <v>13</v>
      </c>
      <c r="C1078" s="1" t="s">
        <v>5</v>
      </c>
      <c r="D1078" s="1">
        <v>0</v>
      </c>
      <c r="E1078" s="1"/>
      <c r="F1078" s="1">
        <v>0</v>
      </c>
      <c r="G1078" s="1">
        <v>0</v>
      </c>
      <c r="H1078" s="1">
        <v>0</v>
      </c>
      <c r="I1078" s="1">
        <f t="shared" si="32"/>
        <v>0</v>
      </c>
      <c r="J1078" s="1">
        <f t="shared" si="33"/>
        <v>0</v>
      </c>
      <c r="K1078" s="1">
        <v>1</v>
      </c>
      <c r="L1078" s="1">
        <v>0</v>
      </c>
      <c r="M1078" s="1">
        <v>0</v>
      </c>
      <c r="N1078" s="1">
        <v>0</v>
      </c>
      <c r="O1078" s="1">
        <v>1</v>
      </c>
      <c r="P1078" s="1">
        <v>1</v>
      </c>
    </row>
    <row r="1079" spans="1:18" ht="12.7" x14ac:dyDescent="0.4">
      <c r="A1079" s="1" t="s">
        <v>7</v>
      </c>
      <c r="B1079" s="1" t="s">
        <v>13</v>
      </c>
      <c r="C1079" s="1" t="s">
        <v>6</v>
      </c>
      <c r="D1079" s="2">
        <v>42368</v>
      </c>
      <c r="E1079" s="9">
        <v>2015.12</v>
      </c>
      <c r="F1079" s="1">
        <v>0</v>
      </c>
      <c r="G1079" s="1">
        <v>0</v>
      </c>
      <c r="H1079" s="1">
        <v>3</v>
      </c>
      <c r="I1079" s="1">
        <f t="shared" si="32"/>
        <v>3</v>
      </c>
      <c r="J1079" s="1">
        <f t="shared" si="33"/>
        <v>1</v>
      </c>
      <c r="K1079" s="1">
        <v>0</v>
      </c>
      <c r="L1079" s="1">
        <v>0</v>
      </c>
      <c r="M1079" s="1">
        <v>0</v>
      </c>
      <c r="N1079" s="1">
        <v>3</v>
      </c>
      <c r="O1079" s="1">
        <v>0</v>
      </c>
      <c r="P1079" s="1">
        <v>3</v>
      </c>
    </row>
    <row r="1080" spans="1:18" ht="12.7" x14ac:dyDescent="0.4">
      <c r="A1080" s="1" t="s">
        <v>8</v>
      </c>
      <c r="B1080" s="1" t="s">
        <v>13</v>
      </c>
      <c r="C1080" s="1" t="s">
        <v>6</v>
      </c>
      <c r="D1080" s="2">
        <v>42368</v>
      </c>
      <c r="E1080" s="9">
        <v>2015.12</v>
      </c>
      <c r="F1080" s="1">
        <v>0</v>
      </c>
      <c r="G1080" s="1">
        <v>0</v>
      </c>
      <c r="H1080" s="1">
        <v>0</v>
      </c>
      <c r="I1080" s="1">
        <f t="shared" si="32"/>
        <v>0</v>
      </c>
      <c r="J1080" s="1">
        <f t="shared" si="33"/>
        <v>0</v>
      </c>
      <c r="K1080" s="1">
        <v>11</v>
      </c>
      <c r="L1080" s="1">
        <v>0</v>
      </c>
      <c r="M1080" s="1">
        <v>0</v>
      </c>
      <c r="N1080" s="1">
        <v>0</v>
      </c>
      <c r="O1080" s="1">
        <v>11</v>
      </c>
      <c r="P1080" s="1">
        <v>11</v>
      </c>
    </row>
    <row r="1081" spans="1:18" ht="12.7" x14ac:dyDescent="0.4">
      <c r="A1081" s="1" t="s">
        <v>4</v>
      </c>
      <c r="B1081" s="1" t="s">
        <v>13</v>
      </c>
      <c r="C1081" s="1" t="s">
        <v>6</v>
      </c>
      <c r="D1081" s="2">
        <v>42369</v>
      </c>
      <c r="E1081" s="9">
        <v>2015.12</v>
      </c>
      <c r="F1081" s="1">
        <v>0</v>
      </c>
      <c r="G1081" s="1">
        <v>59</v>
      </c>
      <c r="H1081" s="1">
        <v>0</v>
      </c>
      <c r="I1081" s="1">
        <f t="shared" si="32"/>
        <v>59</v>
      </c>
      <c r="J1081" s="1">
        <f t="shared" si="33"/>
        <v>1</v>
      </c>
      <c r="K1081" s="1">
        <v>0</v>
      </c>
      <c r="L1081" s="1">
        <v>0</v>
      </c>
      <c r="M1081" s="1">
        <v>0</v>
      </c>
      <c r="N1081" s="1">
        <v>59</v>
      </c>
      <c r="O1081" s="1">
        <v>0</v>
      </c>
      <c r="P1081" s="1">
        <v>59</v>
      </c>
    </row>
    <row r="1082" spans="1:18" ht="12.7" x14ac:dyDescent="0.4">
      <c r="A1082" s="1" t="s">
        <v>8</v>
      </c>
      <c r="B1082" s="1" t="s">
        <v>13</v>
      </c>
      <c r="C1082" s="1" t="s">
        <v>6</v>
      </c>
      <c r="D1082" s="3">
        <v>42374</v>
      </c>
      <c r="E1082" s="10">
        <v>2016.1</v>
      </c>
      <c r="F1082" s="1">
        <v>0</v>
      </c>
      <c r="G1082" s="1">
        <v>0</v>
      </c>
      <c r="H1082" s="1">
        <v>55</v>
      </c>
      <c r="I1082" s="1">
        <f t="shared" si="32"/>
        <v>55</v>
      </c>
      <c r="J1082" s="1">
        <f t="shared" si="33"/>
        <v>0.53398058252427183</v>
      </c>
      <c r="K1082" s="1">
        <v>0</v>
      </c>
      <c r="L1082" s="1">
        <v>27</v>
      </c>
      <c r="M1082" s="1">
        <v>0</v>
      </c>
      <c r="N1082" s="1">
        <v>82</v>
      </c>
      <c r="O1082" s="1">
        <v>0</v>
      </c>
      <c r="P1082" s="1">
        <v>103</v>
      </c>
    </row>
    <row r="1083" spans="1:18" ht="12.7" x14ac:dyDescent="0.4">
      <c r="A1083" s="1" t="s">
        <v>8</v>
      </c>
      <c r="B1083" s="1" t="s">
        <v>13</v>
      </c>
      <c r="C1083" s="1" t="s">
        <v>6</v>
      </c>
      <c r="D1083" s="3">
        <v>42374</v>
      </c>
      <c r="E1083" s="10">
        <v>2016.1</v>
      </c>
      <c r="F1083" s="1">
        <v>0</v>
      </c>
      <c r="G1083" s="1">
        <v>0</v>
      </c>
      <c r="H1083" s="1">
        <v>54</v>
      </c>
      <c r="I1083" s="1">
        <f t="shared" si="32"/>
        <v>54</v>
      </c>
      <c r="J1083" s="1">
        <f t="shared" si="33"/>
        <v>0.52427184466019416</v>
      </c>
      <c r="K1083" s="1">
        <v>0</v>
      </c>
      <c r="L1083" s="1">
        <v>27</v>
      </c>
      <c r="M1083" s="1">
        <v>0</v>
      </c>
      <c r="N1083" s="1">
        <v>81</v>
      </c>
      <c r="O1083" s="1">
        <v>0</v>
      </c>
      <c r="P1083" s="1">
        <v>103</v>
      </c>
    </row>
    <row r="1084" spans="1:18" ht="12.7" x14ac:dyDescent="0.4">
      <c r="A1084" s="1" t="s">
        <v>8</v>
      </c>
      <c r="B1084" s="1" t="s">
        <v>13</v>
      </c>
      <c r="C1084" s="1" t="s">
        <v>6</v>
      </c>
      <c r="D1084" s="3">
        <v>42374</v>
      </c>
      <c r="E1084" s="10">
        <v>2016.1</v>
      </c>
      <c r="F1084" s="1">
        <v>0</v>
      </c>
      <c r="G1084" s="1">
        <v>0</v>
      </c>
      <c r="H1084" s="1">
        <v>106</v>
      </c>
      <c r="I1084" s="1">
        <f t="shared" si="32"/>
        <v>106</v>
      </c>
      <c r="J1084" s="1">
        <f t="shared" si="33"/>
        <v>0.52736318407960203</v>
      </c>
      <c r="K1084" s="1">
        <v>0</v>
      </c>
      <c r="L1084" s="1">
        <v>54</v>
      </c>
      <c r="M1084" s="1">
        <v>0</v>
      </c>
      <c r="N1084" s="1">
        <v>160</v>
      </c>
      <c r="O1084" s="1">
        <v>0</v>
      </c>
      <c r="P1084" s="1">
        <v>201</v>
      </c>
    </row>
    <row r="1085" spans="1:18" ht="12.7" x14ac:dyDescent="0.4">
      <c r="A1085" s="1" t="s">
        <v>8</v>
      </c>
      <c r="B1085" s="1" t="s">
        <v>13</v>
      </c>
      <c r="C1085" s="1" t="s">
        <v>6</v>
      </c>
      <c r="D1085" s="3">
        <v>42374</v>
      </c>
      <c r="E1085" s="10">
        <v>2016.1</v>
      </c>
      <c r="F1085" s="1">
        <v>0</v>
      </c>
      <c r="G1085" s="1">
        <v>0</v>
      </c>
      <c r="H1085" s="1">
        <v>109</v>
      </c>
      <c r="I1085" s="1">
        <f t="shared" si="32"/>
        <v>109</v>
      </c>
      <c r="J1085" s="1">
        <f t="shared" si="33"/>
        <v>0.53170731707317076</v>
      </c>
      <c r="K1085" s="1">
        <v>0</v>
      </c>
      <c r="L1085" s="1">
        <v>53</v>
      </c>
      <c r="M1085" s="1">
        <v>0</v>
      </c>
      <c r="N1085" s="1">
        <v>162</v>
      </c>
      <c r="O1085" s="1">
        <v>0</v>
      </c>
      <c r="P1085" s="1">
        <v>205</v>
      </c>
    </row>
    <row r="1086" spans="1:18" ht="12.7" x14ac:dyDescent="0.4">
      <c r="A1086" s="1" t="s">
        <v>8</v>
      </c>
      <c r="B1086" s="1" t="s">
        <v>13</v>
      </c>
      <c r="C1086" s="1" t="s">
        <v>6</v>
      </c>
      <c r="D1086" s="3">
        <v>42374</v>
      </c>
      <c r="E1086" s="10">
        <v>2016.1</v>
      </c>
      <c r="F1086" s="1">
        <v>0</v>
      </c>
      <c r="G1086" s="1">
        <v>0</v>
      </c>
      <c r="H1086" s="1">
        <v>108</v>
      </c>
      <c r="I1086" s="1">
        <f t="shared" si="32"/>
        <v>108</v>
      </c>
      <c r="J1086" s="1">
        <f t="shared" si="33"/>
        <v>0.52427184466019416</v>
      </c>
      <c r="K1086" s="1">
        <v>0</v>
      </c>
      <c r="L1086" s="1">
        <v>55</v>
      </c>
      <c r="M1086" s="1">
        <v>1</v>
      </c>
      <c r="N1086" s="1">
        <v>164</v>
      </c>
      <c r="O1086" s="1">
        <v>0</v>
      </c>
      <c r="P1086" s="1">
        <v>206</v>
      </c>
    </row>
    <row r="1087" spans="1:18" ht="12.7" x14ac:dyDescent="0.4">
      <c r="A1087" s="1" t="s">
        <v>8</v>
      </c>
      <c r="B1087" s="1" t="s">
        <v>13</v>
      </c>
      <c r="C1087" s="1" t="s">
        <v>6</v>
      </c>
      <c r="D1087" s="3">
        <v>42374</v>
      </c>
      <c r="E1087" s="10">
        <v>2016.1</v>
      </c>
      <c r="F1087" s="1">
        <v>0</v>
      </c>
      <c r="G1087" s="1">
        <v>0</v>
      </c>
      <c r="H1087" s="1">
        <v>109</v>
      </c>
      <c r="I1087" s="1">
        <f t="shared" si="32"/>
        <v>109</v>
      </c>
      <c r="J1087" s="1">
        <f t="shared" si="33"/>
        <v>0.529126213592233</v>
      </c>
      <c r="K1087" s="1">
        <v>0</v>
      </c>
      <c r="L1087" s="1">
        <v>54</v>
      </c>
      <c r="M1087" s="1">
        <v>0</v>
      </c>
      <c r="N1087" s="1">
        <v>163</v>
      </c>
      <c r="O1087" s="1">
        <v>0</v>
      </c>
      <c r="P1087" s="1">
        <v>206</v>
      </c>
    </row>
    <row r="1088" spans="1:18" ht="12.7" x14ac:dyDescent="0.4">
      <c r="A1088" s="1" t="s">
        <v>8</v>
      </c>
      <c r="B1088" s="1" t="s">
        <v>13</v>
      </c>
      <c r="C1088" s="1" t="s">
        <v>6</v>
      </c>
      <c r="D1088" s="3">
        <v>42374</v>
      </c>
      <c r="E1088" s="10">
        <v>2016.1</v>
      </c>
      <c r="F1088" s="1">
        <v>0</v>
      </c>
      <c r="G1088" s="1">
        <v>0</v>
      </c>
      <c r="H1088" s="1">
        <v>109</v>
      </c>
      <c r="I1088" s="1">
        <f t="shared" si="32"/>
        <v>109</v>
      </c>
      <c r="J1088" s="1">
        <f t="shared" si="33"/>
        <v>0.529126213592233</v>
      </c>
      <c r="K1088" s="1">
        <v>0</v>
      </c>
      <c r="L1088" s="1">
        <v>55</v>
      </c>
      <c r="M1088" s="1">
        <v>0</v>
      </c>
      <c r="N1088" s="1">
        <v>164</v>
      </c>
      <c r="O1088" s="1">
        <v>0</v>
      </c>
      <c r="P1088" s="1">
        <v>206</v>
      </c>
    </row>
    <row r="1089" spans="1:16" ht="12.7" x14ac:dyDescent="0.4">
      <c r="A1089" s="1" t="s">
        <v>7</v>
      </c>
      <c r="B1089" s="1" t="s">
        <v>12</v>
      </c>
      <c r="C1089" s="1" t="s">
        <v>6</v>
      </c>
      <c r="D1089" s="3">
        <v>42375</v>
      </c>
      <c r="E1089" s="10">
        <v>2016.1</v>
      </c>
      <c r="F1089" s="1">
        <v>0</v>
      </c>
      <c r="G1089" s="1">
        <v>0</v>
      </c>
      <c r="H1089" s="1">
        <v>1</v>
      </c>
      <c r="I1089" s="1">
        <f t="shared" si="32"/>
        <v>1</v>
      </c>
      <c r="J1089" s="1">
        <f t="shared" si="33"/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1</v>
      </c>
    </row>
    <row r="1090" spans="1:16" ht="12.7" x14ac:dyDescent="0.4">
      <c r="A1090" s="1" t="s">
        <v>9</v>
      </c>
      <c r="B1090" s="1" t="s">
        <v>12</v>
      </c>
      <c r="C1090" s="1" t="s">
        <v>6</v>
      </c>
      <c r="D1090" s="3">
        <v>42377</v>
      </c>
      <c r="E1090" s="10">
        <v>2016.1</v>
      </c>
      <c r="F1090" s="1">
        <v>0</v>
      </c>
      <c r="G1090" s="1">
        <v>0</v>
      </c>
      <c r="H1090" s="1">
        <v>1</v>
      </c>
      <c r="I1090" s="1">
        <f t="shared" ref="I1090:I1153" si="34">F1090+G1090+H1090</f>
        <v>1</v>
      </c>
      <c r="J1090" s="1">
        <f t="shared" ref="J1090:J1153" si="35">I1090/P1090</f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1</v>
      </c>
    </row>
    <row r="1091" spans="1:16" ht="12.7" x14ac:dyDescent="0.4">
      <c r="A1091" s="1" t="s">
        <v>4</v>
      </c>
      <c r="B1091" s="1" t="s">
        <v>13</v>
      </c>
      <c r="C1091" s="1" t="s">
        <v>6</v>
      </c>
      <c r="D1091" s="3">
        <v>42377</v>
      </c>
      <c r="E1091" s="10">
        <v>2016.1</v>
      </c>
      <c r="F1091" s="1">
        <v>0</v>
      </c>
      <c r="G1091" s="1">
        <v>0</v>
      </c>
      <c r="H1091" s="1">
        <v>36</v>
      </c>
      <c r="I1091" s="1">
        <f t="shared" si="34"/>
        <v>36</v>
      </c>
      <c r="J1091" s="1">
        <f t="shared" si="35"/>
        <v>0.97297297297297303</v>
      </c>
      <c r="K1091" s="1">
        <v>0</v>
      </c>
      <c r="L1091" s="1">
        <v>0</v>
      </c>
      <c r="M1091" s="1">
        <v>1</v>
      </c>
      <c r="N1091" s="1">
        <v>37</v>
      </c>
      <c r="O1091" s="1">
        <v>0</v>
      </c>
      <c r="P1091" s="1">
        <v>37</v>
      </c>
    </row>
    <row r="1092" spans="1:16" ht="12.7" x14ac:dyDescent="0.4">
      <c r="A1092" s="1" t="s">
        <v>4</v>
      </c>
      <c r="B1092" s="1" t="s">
        <v>13</v>
      </c>
      <c r="C1092" s="1" t="s">
        <v>6</v>
      </c>
      <c r="D1092" s="3">
        <v>42377</v>
      </c>
      <c r="E1092" s="10">
        <v>2016.1</v>
      </c>
      <c r="F1092" s="1">
        <v>0</v>
      </c>
      <c r="G1092" s="1">
        <v>0</v>
      </c>
      <c r="H1092" s="1">
        <v>42</v>
      </c>
      <c r="I1092" s="1">
        <f t="shared" si="34"/>
        <v>42</v>
      </c>
      <c r="J1092" s="1">
        <f t="shared" si="35"/>
        <v>0.97674418604651159</v>
      </c>
      <c r="K1092" s="1">
        <v>0</v>
      </c>
      <c r="L1092" s="1">
        <v>0</v>
      </c>
      <c r="M1092" s="1">
        <v>1</v>
      </c>
      <c r="N1092" s="1">
        <v>43</v>
      </c>
      <c r="O1092" s="1">
        <v>0</v>
      </c>
      <c r="P1092" s="1">
        <v>43</v>
      </c>
    </row>
    <row r="1093" spans="1:16" ht="12.7" x14ac:dyDescent="0.4">
      <c r="A1093" s="1" t="s">
        <v>10</v>
      </c>
      <c r="B1093" s="1" t="s">
        <v>12</v>
      </c>
      <c r="C1093" s="1" t="s">
        <v>6</v>
      </c>
      <c r="D1093" s="3">
        <v>42380</v>
      </c>
      <c r="E1093" s="10">
        <v>2016.1</v>
      </c>
      <c r="F1093" s="1">
        <v>0</v>
      </c>
      <c r="G1093" s="1">
        <v>0</v>
      </c>
      <c r="H1093" s="1">
        <v>1</v>
      </c>
      <c r="I1093" s="1">
        <f t="shared" si="34"/>
        <v>1</v>
      </c>
      <c r="J1093" s="1">
        <f t="shared" si="35"/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1</v>
      </c>
    </row>
    <row r="1094" spans="1:16" ht="12.7" x14ac:dyDescent="0.4">
      <c r="A1094" s="1" t="s">
        <v>8</v>
      </c>
      <c r="B1094" s="1" t="s">
        <v>12</v>
      </c>
      <c r="C1094" s="1" t="s">
        <v>6</v>
      </c>
      <c r="D1094" s="3">
        <v>42380</v>
      </c>
      <c r="E1094" s="10">
        <v>2016.1</v>
      </c>
      <c r="F1094" s="1">
        <v>0</v>
      </c>
      <c r="G1094" s="1">
        <v>0</v>
      </c>
      <c r="H1094" s="1">
        <v>55</v>
      </c>
      <c r="I1094" s="1">
        <f t="shared" si="34"/>
        <v>55</v>
      </c>
      <c r="J1094" s="1">
        <f t="shared" si="35"/>
        <v>0.20072992700729927</v>
      </c>
      <c r="K1094" s="1">
        <v>0</v>
      </c>
      <c r="L1094" s="1">
        <v>0</v>
      </c>
      <c r="M1094" s="1">
        <v>0</v>
      </c>
      <c r="N1094" s="1">
        <v>55</v>
      </c>
      <c r="O1094" s="1">
        <v>0</v>
      </c>
      <c r="P1094" s="1">
        <v>274</v>
      </c>
    </row>
    <row r="1095" spans="1:16" ht="12.7" x14ac:dyDescent="0.4">
      <c r="A1095" s="1" t="s">
        <v>10</v>
      </c>
      <c r="B1095" s="1" t="s">
        <v>12</v>
      </c>
      <c r="C1095" s="1" t="s">
        <v>6</v>
      </c>
      <c r="D1095" s="3">
        <v>42383</v>
      </c>
      <c r="E1095" s="10">
        <v>2016.1</v>
      </c>
      <c r="F1095" s="1">
        <v>0</v>
      </c>
      <c r="G1095" s="1">
        <v>0</v>
      </c>
      <c r="H1095" s="1">
        <v>1</v>
      </c>
      <c r="I1095" s="1">
        <f t="shared" si="34"/>
        <v>1</v>
      </c>
      <c r="J1095" s="1">
        <f t="shared" si="35"/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1</v>
      </c>
    </row>
    <row r="1096" spans="1:16" ht="12.7" x14ac:dyDescent="0.4">
      <c r="A1096" s="1" t="s">
        <v>9</v>
      </c>
      <c r="B1096" s="1" t="s">
        <v>12</v>
      </c>
      <c r="C1096" s="1" t="s">
        <v>6</v>
      </c>
      <c r="D1096" s="3">
        <v>42384</v>
      </c>
      <c r="E1096" s="10">
        <v>2016.1</v>
      </c>
      <c r="F1096" s="1">
        <v>0</v>
      </c>
      <c r="G1096" s="1">
        <v>0</v>
      </c>
      <c r="H1096" s="1">
        <v>1</v>
      </c>
      <c r="I1096" s="1">
        <f t="shared" si="34"/>
        <v>1</v>
      </c>
      <c r="J1096" s="1">
        <f t="shared" si="35"/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1</v>
      </c>
      <c r="P1096" s="1">
        <v>1</v>
      </c>
    </row>
    <row r="1097" spans="1:16" ht="12.7" x14ac:dyDescent="0.4">
      <c r="A1097" s="1" t="s">
        <v>4</v>
      </c>
      <c r="B1097" s="1" t="s">
        <v>12</v>
      </c>
      <c r="C1097" s="1" t="s">
        <v>6</v>
      </c>
      <c r="D1097" s="3">
        <v>42389</v>
      </c>
      <c r="E1097" s="10">
        <v>2016.1</v>
      </c>
      <c r="F1097" s="1">
        <v>0</v>
      </c>
      <c r="G1097" s="1">
        <v>0</v>
      </c>
      <c r="H1097" s="1">
        <v>1</v>
      </c>
      <c r="I1097" s="1">
        <f t="shared" si="34"/>
        <v>1</v>
      </c>
      <c r="J1097" s="1">
        <f t="shared" si="35"/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1</v>
      </c>
    </row>
    <row r="1098" spans="1:16" ht="12.7" x14ac:dyDescent="0.4">
      <c r="A1098" s="1" t="s">
        <v>7</v>
      </c>
      <c r="B1098" s="1" t="s">
        <v>13</v>
      </c>
      <c r="C1098" s="1" t="s">
        <v>6</v>
      </c>
      <c r="D1098" s="3">
        <v>42389</v>
      </c>
      <c r="E1098" s="10">
        <v>2016.1</v>
      </c>
      <c r="F1098" s="1">
        <v>0</v>
      </c>
      <c r="G1098" s="1">
        <v>0</v>
      </c>
      <c r="H1098" s="1">
        <v>2</v>
      </c>
      <c r="I1098" s="1">
        <f t="shared" si="34"/>
        <v>2</v>
      </c>
      <c r="J1098" s="1">
        <f t="shared" si="35"/>
        <v>1</v>
      </c>
      <c r="K1098" s="1">
        <v>0</v>
      </c>
      <c r="L1098" s="1">
        <v>0</v>
      </c>
      <c r="M1098" s="1">
        <v>0</v>
      </c>
      <c r="N1098" s="1">
        <v>2</v>
      </c>
      <c r="O1098" s="1">
        <v>0</v>
      </c>
      <c r="P1098" s="1">
        <v>2</v>
      </c>
    </row>
    <row r="1099" spans="1:16" ht="12.7" x14ac:dyDescent="0.4">
      <c r="A1099" s="1" t="s">
        <v>10</v>
      </c>
      <c r="B1099" s="1" t="s">
        <v>12</v>
      </c>
      <c r="C1099" s="1" t="s">
        <v>6</v>
      </c>
      <c r="D1099" s="3">
        <v>42390</v>
      </c>
      <c r="E1099" s="10">
        <v>2016.1</v>
      </c>
      <c r="F1099" s="1">
        <v>0</v>
      </c>
      <c r="G1099" s="1">
        <v>0</v>
      </c>
      <c r="H1099" s="1">
        <v>1</v>
      </c>
      <c r="I1099" s="1">
        <f t="shared" si="34"/>
        <v>1</v>
      </c>
      <c r="J1099" s="1">
        <f t="shared" si="35"/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1</v>
      </c>
    </row>
    <row r="1100" spans="1:16" ht="12.7" x14ac:dyDescent="0.4">
      <c r="A1100" s="1" t="s">
        <v>9</v>
      </c>
      <c r="B1100" s="1" t="s">
        <v>13</v>
      </c>
      <c r="C1100" s="1" t="s">
        <v>6</v>
      </c>
      <c r="D1100" s="3">
        <v>42390</v>
      </c>
      <c r="E1100" s="10">
        <v>2016.1</v>
      </c>
      <c r="F1100" s="1">
        <v>0</v>
      </c>
      <c r="G1100" s="1">
        <v>0</v>
      </c>
      <c r="H1100" s="1">
        <v>1</v>
      </c>
      <c r="I1100" s="1">
        <f t="shared" si="34"/>
        <v>1</v>
      </c>
      <c r="J1100" s="1">
        <f t="shared" si="35"/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  <c r="P1100" s="1">
        <v>1</v>
      </c>
    </row>
    <row r="1101" spans="1:16" ht="12.7" x14ac:dyDescent="0.4">
      <c r="A1101" s="1" t="s">
        <v>9</v>
      </c>
      <c r="B1101" s="1" t="s">
        <v>13</v>
      </c>
      <c r="C1101" s="1" t="s">
        <v>6</v>
      </c>
      <c r="D1101" s="3">
        <v>42390</v>
      </c>
      <c r="E1101" s="10">
        <v>2016.1</v>
      </c>
      <c r="F1101" s="1">
        <v>0</v>
      </c>
      <c r="G1101" s="1">
        <v>0</v>
      </c>
      <c r="H1101" s="1">
        <v>1</v>
      </c>
      <c r="I1101" s="1">
        <f t="shared" si="34"/>
        <v>1</v>
      </c>
      <c r="J1101" s="1">
        <f t="shared" si="35"/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  <c r="P1101" s="1">
        <v>1</v>
      </c>
    </row>
    <row r="1102" spans="1:16" ht="12.7" x14ac:dyDescent="0.4">
      <c r="A1102" s="1" t="s">
        <v>4</v>
      </c>
      <c r="B1102" s="1" t="s">
        <v>13</v>
      </c>
      <c r="C1102" s="1" t="s">
        <v>6</v>
      </c>
      <c r="D1102" s="3">
        <v>42394</v>
      </c>
      <c r="E1102" s="10">
        <v>2016.1</v>
      </c>
      <c r="F1102" s="1">
        <v>0</v>
      </c>
      <c r="G1102" s="1">
        <v>0</v>
      </c>
      <c r="H1102" s="1">
        <v>1</v>
      </c>
      <c r="I1102" s="1">
        <f t="shared" si="34"/>
        <v>1</v>
      </c>
      <c r="J1102" s="1">
        <f t="shared" si="35"/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1</v>
      </c>
    </row>
    <row r="1103" spans="1:16" ht="12.7" x14ac:dyDescent="0.4">
      <c r="A1103" s="1" t="s">
        <v>7</v>
      </c>
      <c r="B1103" s="1" t="s">
        <v>13</v>
      </c>
      <c r="C1103" s="1" t="s">
        <v>6</v>
      </c>
      <c r="D1103" s="3">
        <v>42394</v>
      </c>
      <c r="E1103" s="10">
        <v>2016.1</v>
      </c>
      <c r="F1103" s="1">
        <v>0</v>
      </c>
      <c r="G1103" s="1">
        <v>0</v>
      </c>
      <c r="H1103" s="1">
        <v>0</v>
      </c>
      <c r="I1103" s="1">
        <f t="shared" si="34"/>
        <v>0</v>
      </c>
      <c r="J1103" s="1">
        <f t="shared" si="35"/>
        <v>0</v>
      </c>
      <c r="K1103" s="1">
        <v>1</v>
      </c>
      <c r="L1103" s="1">
        <v>0</v>
      </c>
      <c r="M1103" s="1">
        <v>0</v>
      </c>
      <c r="N1103" s="1">
        <v>0</v>
      </c>
      <c r="O1103" s="1">
        <v>1</v>
      </c>
      <c r="P1103" s="1">
        <v>1</v>
      </c>
    </row>
    <row r="1104" spans="1:16" ht="12.7" x14ac:dyDescent="0.4">
      <c r="A1104" s="1" t="s">
        <v>9</v>
      </c>
      <c r="B1104" s="1" t="s">
        <v>12</v>
      </c>
      <c r="C1104" s="1" t="s">
        <v>6</v>
      </c>
      <c r="D1104" s="3">
        <v>42397</v>
      </c>
      <c r="E1104" s="10">
        <v>2016.1</v>
      </c>
      <c r="F1104" s="1">
        <v>0</v>
      </c>
      <c r="G1104" s="1">
        <v>0</v>
      </c>
      <c r="H1104" s="1">
        <v>1</v>
      </c>
      <c r="I1104" s="1">
        <f t="shared" si="34"/>
        <v>1</v>
      </c>
      <c r="J1104" s="1">
        <f t="shared" si="35"/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1</v>
      </c>
    </row>
    <row r="1105" spans="1:16" ht="12.7" x14ac:dyDescent="0.4">
      <c r="A1105" s="1" t="s">
        <v>7</v>
      </c>
      <c r="B1105" s="1" t="s">
        <v>12</v>
      </c>
      <c r="C1105" s="1" t="s">
        <v>6</v>
      </c>
      <c r="D1105" s="3">
        <v>42398</v>
      </c>
      <c r="E1105" s="10">
        <v>2016.1</v>
      </c>
      <c r="F1105" s="1">
        <v>0</v>
      </c>
      <c r="G1105" s="1">
        <v>0</v>
      </c>
      <c r="H1105" s="1">
        <v>1</v>
      </c>
      <c r="I1105" s="1">
        <f t="shared" si="34"/>
        <v>1</v>
      </c>
      <c r="J1105" s="1">
        <f t="shared" si="35"/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1</v>
      </c>
    </row>
    <row r="1106" spans="1:16" ht="12.7" x14ac:dyDescent="0.4">
      <c r="A1106" s="1" t="s">
        <v>9</v>
      </c>
      <c r="B1106" s="1" t="s">
        <v>12</v>
      </c>
      <c r="C1106" s="1" t="s">
        <v>6</v>
      </c>
      <c r="D1106" s="3">
        <v>42398</v>
      </c>
      <c r="E1106" s="10">
        <v>2016.1</v>
      </c>
      <c r="F1106" s="1">
        <v>0</v>
      </c>
      <c r="G1106" s="1">
        <v>0</v>
      </c>
      <c r="H1106" s="1">
        <v>1</v>
      </c>
      <c r="I1106" s="1">
        <f t="shared" si="34"/>
        <v>1</v>
      </c>
      <c r="J1106" s="1">
        <f t="shared" si="35"/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  <c r="P1106" s="1">
        <v>1</v>
      </c>
    </row>
    <row r="1107" spans="1:16" ht="12.7" x14ac:dyDescent="0.4">
      <c r="A1107" s="1" t="s">
        <v>10</v>
      </c>
      <c r="B1107" s="1" t="s">
        <v>12</v>
      </c>
      <c r="C1107" s="1" t="s">
        <v>6</v>
      </c>
      <c r="D1107" s="3">
        <v>42398</v>
      </c>
      <c r="E1107" s="10">
        <v>2016.1</v>
      </c>
      <c r="F1107" s="1">
        <v>0</v>
      </c>
      <c r="G1107" s="1">
        <v>0</v>
      </c>
      <c r="H1107" s="1">
        <v>1</v>
      </c>
      <c r="I1107" s="1">
        <f t="shared" si="34"/>
        <v>1</v>
      </c>
      <c r="J1107" s="1">
        <f t="shared" si="35"/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1</v>
      </c>
      <c r="P1107" s="1">
        <v>1</v>
      </c>
    </row>
    <row r="1108" spans="1:16" ht="12.7" x14ac:dyDescent="0.4">
      <c r="A1108" s="1" t="s">
        <v>4</v>
      </c>
      <c r="B1108" s="1" t="s">
        <v>13</v>
      </c>
      <c r="C1108" s="1" t="s">
        <v>6</v>
      </c>
      <c r="D1108" s="3">
        <v>42398</v>
      </c>
      <c r="E1108" s="10">
        <v>2016.1</v>
      </c>
      <c r="F1108" s="1">
        <v>0</v>
      </c>
      <c r="G1108" s="1">
        <v>43</v>
      </c>
      <c r="H1108" s="1">
        <v>0</v>
      </c>
      <c r="I1108" s="1">
        <f t="shared" si="34"/>
        <v>43</v>
      </c>
      <c r="J1108" s="1">
        <f t="shared" si="35"/>
        <v>1</v>
      </c>
      <c r="K1108" s="1">
        <v>0</v>
      </c>
      <c r="L1108" s="1">
        <v>0</v>
      </c>
      <c r="M1108" s="1">
        <v>0</v>
      </c>
      <c r="N1108" s="1">
        <v>43</v>
      </c>
      <c r="O1108" s="1">
        <v>0</v>
      </c>
      <c r="P1108" s="1">
        <v>43</v>
      </c>
    </row>
    <row r="1109" spans="1:16" ht="12.7" x14ac:dyDescent="0.4">
      <c r="A1109" s="1" t="s">
        <v>7</v>
      </c>
      <c r="B1109" s="1" t="s">
        <v>13</v>
      </c>
      <c r="C1109" s="1" t="s">
        <v>6</v>
      </c>
      <c r="D1109" s="3">
        <v>42398</v>
      </c>
      <c r="E1109" s="10">
        <v>2016.1</v>
      </c>
      <c r="F1109" s="1">
        <v>0</v>
      </c>
      <c r="G1109" s="1">
        <v>0</v>
      </c>
      <c r="H1109" s="1">
        <v>0</v>
      </c>
      <c r="I1109" s="1">
        <f t="shared" si="34"/>
        <v>0</v>
      </c>
      <c r="J1109" s="1">
        <f t="shared" si="35"/>
        <v>0</v>
      </c>
      <c r="K1109" s="1">
        <v>358</v>
      </c>
      <c r="L1109" s="1">
        <v>0</v>
      </c>
      <c r="M1109" s="1">
        <v>1</v>
      </c>
      <c r="N1109" s="1">
        <v>359</v>
      </c>
      <c r="O1109" s="1">
        <v>0</v>
      </c>
      <c r="P1109" s="1">
        <v>359</v>
      </c>
    </row>
    <row r="1110" spans="1:16" ht="12.7" x14ac:dyDescent="0.4">
      <c r="A1110" s="1" t="s">
        <v>7</v>
      </c>
      <c r="B1110" s="1" t="s">
        <v>13</v>
      </c>
      <c r="C1110" s="1" t="s">
        <v>6</v>
      </c>
      <c r="D1110" s="3">
        <v>42398</v>
      </c>
      <c r="E1110" s="10">
        <v>2016.1</v>
      </c>
      <c r="F1110" s="1">
        <v>0</v>
      </c>
      <c r="G1110" s="1">
        <v>0</v>
      </c>
      <c r="H1110" s="1">
        <v>0</v>
      </c>
      <c r="I1110" s="1">
        <f t="shared" si="34"/>
        <v>0</v>
      </c>
      <c r="J1110" s="1">
        <f t="shared" si="35"/>
        <v>0</v>
      </c>
      <c r="K1110" s="1">
        <v>358</v>
      </c>
      <c r="L1110" s="1">
        <v>0</v>
      </c>
      <c r="M1110" s="1">
        <v>1</v>
      </c>
      <c r="N1110" s="1">
        <v>359</v>
      </c>
      <c r="O1110" s="1">
        <v>0</v>
      </c>
      <c r="P1110" s="1">
        <v>359</v>
      </c>
    </row>
    <row r="1111" spans="1:16" ht="12.7" x14ac:dyDescent="0.4">
      <c r="A1111" s="1" t="s">
        <v>9</v>
      </c>
      <c r="B1111" s="1" t="s">
        <v>12</v>
      </c>
      <c r="C1111" s="1" t="s">
        <v>6</v>
      </c>
      <c r="D1111" s="3">
        <v>42402</v>
      </c>
      <c r="E1111" s="10">
        <v>2016.2</v>
      </c>
      <c r="F1111" s="1">
        <v>0</v>
      </c>
      <c r="G1111" s="1">
        <v>0</v>
      </c>
      <c r="H1111" s="1">
        <v>1</v>
      </c>
      <c r="I1111" s="1">
        <f t="shared" si="34"/>
        <v>1</v>
      </c>
      <c r="J1111" s="1">
        <f t="shared" si="35"/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1</v>
      </c>
      <c r="P1111" s="1">
        <v>1</v>
      </c>
    </row>
    <row r="1112" spans="1:16" ht="12.7" x14ac:dyDescent="0.4">
      <c r="A1112" s="1" t="s">
        <v>9</v>
      </c>
      <c r="B1112" s="1" t="s">
        <v>12</v>
      </c>
      <c r="C1112" s="1" t="s">
        <v>6</v>
      </c>
      <c r="D1112" s="3">
        <v>42403</v>
      </c>
      <c r="E1112" s="10">
        <v>2016.2</v>
      </c>
      <c r="F1112" s="1">
        <v>0</v>
      </c>
      <c r="G1112" s="1">
        <v>0</v>
      </c>
      <c r="H1112" s="1">
        <v>1</v>
      </c>
      <c r="I1112" s="1">
        <f t="shared" si="34"/>
        <v>1</v>
      </c>
      <c r="J1112" s="1">
        <f t="shared" si="35"/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  <c r="P1112" s="1">
        <v>1</v>
      </c>
    </row>
    <row r="1113" spans="1:16" ht="12.7" x14ac:dyDescent="0.4">
      <c r="A1113" s="1" t="s">
        <v>7</v>
      </c>
      <c r="B1113" s="1" t="s">
        <v>12</v>
      </c>
      <c r="C1113" s="1" t="s">
        <v>6</v>
      </c>
      <c r="D1113" s="3">
        <v>42411</v>
      </c>
      <c r="E1113" s="10">
        <v>2016.2</v>
      </c>
      <c r="F1113" s="1">
        <v>0</v>
      </c>
      <c r="G1113" s="1">
        <v>0</v>
      </c>
      <c r="H1113" s="1">
        <v>1</v>
      </c>
      <c r="I1113" s="1">
        <f t="shared" si="34"/>
        <v>1</v>
      </c>
      <c r="J1113" s="1">
        <f t="shared" si="35"/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</v>
      </c>
    </row>
    <row r="1114" spans="1:16" ht="12.7" x14ac:dyDescent="0.4">
      <c r="A1114" s="1" t="s">
        <v>10</v>
      </c>
      <c r="B1114" s="1" t="s">
        <v>12</v>
      </c>
      <c r="C1114" s="1" t="s">
        <v>6</v>
      </c>
      <c r="D1114" s="3">
        <v>42411</v>
      </c>
      <c r="E1114" s="10">
        <v>2016.2</v>
      </c>
      <c r="F1114" s="1">
        <v>0</v>
      </c>
      <c r="G1114" s="1">
        <v>0</v>
      </c>
      <c r="H1114" s="1">
        <v>1</v>
      </c>
      <c r="I1114" s="1">
        <f t="shared" si="34"/>
        <v>1</v>
      </c>
      <c r="J1114" s="1">
        <f t="shared" si="35"/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1</v>
      </c>
    </row>
    <row r="1115" spans="1:16" ht="12.7" x14ac:dyDescent="0.4">
      <c r="A1115" s="1" t="s">
        <v>7</v>
      </c>
      <c r="B1115" s="1" t="s">
        <v>13</v>
      </c>
      <c r="C1115" s="1" t="s">
        <v>6</v>
      </c>
      <c r="D1115" s="3">
        <v>42412</v>
      </c>
      <c r="E1115" s="10">
        <v>2016.2</v>
      </c>
      <c r="F1115" s="1">
        <v>0</v>
      </c>
      <c r="G1115" s="1">
        <v>2</v>
      </c>
      <c r="H1115" s="1">
        <v>0</v>
      </c>
      <c r="I1115" s="1">
        <f t="shared" si="34"/>
        <v>2</v>
      </c>
      <c r="J1115" s="1">
        <f t="shared" si="35"/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2</v>
      </c>
      <c r="P1115" s="1">
        <v>2</v>
      </c>
    </row>
    <row r="1116" spans="1:16" ht="12.7" x14ac:dyDescent="0.4">
      <c r="A1116" s="1" t="s">
        <v>4</v>
      </c>
      <c r="B1116" s="1" t="s">
        <v>13</v>
      </c>
      <c r="C1116" s="1" t="s">
        <v>6</v>
      </c>
      <c r="D1116" s="3">
        <v>42419</v>
      </c>
      <c r="E1116" s="10">
        <v>2016.2</v>
      </c>
      <c r="F1116" s="1">
        <v>0</v>
      </c>
      <c r="G1116" s="1">
        <v>0</v>
      </c>
      <c r="H1116" s="1">
        <v>8</v>
      </c>
      <c r="I1116" s="1">
        <f t="shared" si="34"/>
        <v>8</v>
      </c>
      <c r="J1116" s="1">
        <f t="shared" si="35"/>
        <v>1</v>
      </c>
      <c r="K1116" s="1">
        <v>0</v>
      </c>
      <c r="L1116" s="1">
        <v>0</v>
      </c>
      <c r="M1116" s="1">
        <v>0</v>
      </c>
      <c r="N1116" s="1">
        <v>8</v>
      </c>
      <c r="O1116" s="1">
        <v>0</v>
      </c>
      <c r="P1116" s="1">
        <v>8</v>
      </c>
    </row>
    <row r="1117" spans="1:16" ht="12.7" x14ac:dyDescent="0.4">
      <c r="A1117" s="1" t="s">
        <v>4</v>
      </c>
      <c r="B1117" s="1" t="s">
        <v>13</v>
      </c>
      <c r="C1117" s="1" t="s">
        <v>6</v>
      </c>
      <c r="D1117" s="3">
        <v>42419</v>
      </c>
      <c r="E1117" s="10">
        <v>2016.2</v>
      </c>
      <c r="F1117" s="1">
        <v>0</v>
      </c>
      <c r="G1117" s="1">
        <v>0</v>
      </c>
      <c r="H1117" s="1">
        <v>8</v>
      </c>
      <c r="I1117" s="1">
        <f t="shared" si="34"/>
        <v>8</v>
      </c>
      <c r="J1117" s="1">
        <f t="shared" si="35"/>
        <v>1</v>
      </c>
      <c r="K1117" s="1">
        <v>0</v>
      </c>
      <c r="L1117" s="1">
        <v>0</v>
      </c>
      <c r="M1117" s="1">
        <v>0</v>
      </c>
      <c r="N1117" s="1">
        <v>8</v>
      </c>
      <c r="O1117" s="1">
        <v>0</v>
      </c>
      <c r="P1117" s="1">
        <v>8</v>
      </c>
    </row>
    <row r="1118" spans="1:16" ht="12.7" x14ac:dyDescent="0.4">
      <c r="A1118" s="1" t="s">
        <v>4</v>
      </c>
      <c r="B1118" s="1" t="s">
        <v>13</v>
      </c>
      <c r="C1118" s="1" t="s">
        <v>6</v>
      </c>
      <c r="D1118" s="3">
        <v>42419</v>
      </c>
      <c r="E1118" s="10">
        <v>2016.2</v>
      </c>
      <c r="F1118" s="1">
        <v>0</v>
      </c>
      <c r="G1118" s="1">
        <v>0</v>
      </c>
      <c r="H1118" s="1">
        <v>8</v>
      </c>
      <c r="I1118" s="1">
        <f t="shared" si="34"/>
        <v>8</v>
      </c>
      <c r="J1118" s="1">
        <f t="shared" si="35"/>
        <v>1</v>
      </c>
      <c r="K1118" s="1">
        <v>0</v>
      </c>
      <c r="L1118" s="1">
        <v>0</v>
      </c>
      <c r="M1118" s="1">
        <v>0</v>
      </c>
      <c r="N1118" s="1">
        <v>8</v>
      </c>
      <c r="O1118" s="1">
        <v>0</v>
      </c>
      <c r="P1118" s="1">
        <v>8</v>
      </c>
    </row>
    <row r="1119" spans="1:16" ht="12.7" x14ac:dyDescent="0.4">
      <c r="A1119" s="1" t="s">
        <v>4</v>
      </c>
      <c r="B1119" s="1" t="s">
        <v>13</v>
      </c>
      <c r="C1119" s="1" t="s">
        <v>6</v>
      </c>
      <c r="D1119" s="3">
        <v>42419</v>
      </c>
      <c r="E1119" s="10">
        <v>2016.2</v>
      </c>
      <c r="F1119" s="1">
        <v>0</v>
      </c>
      <c r="G1119" s="1">
        <v>0</v>
      </c>
      <c r="H1119" s="1">
        <v>8</v>
      </c>
      <c r="I1119" s="1">
        <f t="shared" si="34"/>
        <v>8</v>
      </c>
      <c r="J1119" s="1">
        <f t="shared" si="35"/>
        <v>1</v>
      </c>
      <c r="K1119" s="1">
        <v>0</v>
      </c>
      <c r="L1119" s="1">
        <v>0</v>
      </c>
      <c r="M1119" s="1">
        <v>0</v>
      </c>
      <c r="N1119" s="1">
        <v>8</v>
      </c>
      <c r="O1119" s="1">
        <v>0</v>
      </c>
      <c r="P1119" s="1">
        <v>8</v>
      </c>
    </row>
    <row r="1120" spans="1:16" ht="12.7" x14ac:dyDescent="0.4">
      <c r="A1120" s="1" t="s">
        <v>4</v>
      </c>
      <c r="B1120" s="1" t="s">
        <v>13</v>
      </c>
      <c r="C1120" s="1" t="s">
        <v>6</v>
      </c>
      <c r="D1120" s="3">
        <v>42419</v>
      </c>
      <c r="E1120" s="10">
        <v>2016.2</v>
      </c>
      <c r="F1120" s="1">
        <v>0</v>
      </c>
      <c r="G1120" s="1">
        <v>0</v>
      </c>
      <c r="H1120" s="1">
        <v>36</v>
      </c>
      <c r="I1120" s="1">
        <f t="shared" si="34"/>
        <v>36</v>
      </c>
      <c r="J1120" s="1">
        <f t="shared" si="35"/>
        <v>1</v>
      </c>
      <c r="K1120" s="1">
        <v>0</v>
      </c>
      <c r="L1120" s="1">
        <v>0</v>
      </c>
      <c r="M1120" s="1">
        <v>0</v>
      </c>
      <c r="N1120" s="1">
        <v>36</v>
      </c>
      <c r="O1120" s="1">
        <v>0</v>
      </c>
      <c r="P1120" s="1">
        <v>36</v>
      </c>
    </row>
    <row r="1121" spans="1:18" ht="12.7" x14ac:dyDescent="0.4">
      <c r="A1121" s="1" t="s">
        <v>8</v>
      </c>
      <c r="B1121" s="1" t="s">
        <v>13</v>
      </c>
      <c r="C1121" s="1" t="s">
        <v>6</v>
      </c>
      <c r="D1121" s="3">
        <v>42423</v>
      </c>
      <c r="E1121" s="10">
        <v>2016.2</v>
      </c>
      <c r="F1121" s="1">
        <v>0</v>
      </c>
      <c r="G1121" s="1">
        <v>0</v>
      </c>
      <c r="H1121" s="1">
        <v>20</v>
      </c>
      <c r="I1121" s="1">
        <f t="shared" si="34"/>
        <v>20</v>
      </c>
      <c r="J1121" s="1">
        <f t="shared" si="35"/>
        <v>1</v>
      </c>
      <c r="K1121" s="1">
        <v>0</v>
      </c>
      <c r="L1121" s="1">
        <v>0</v>
      </c>
      <c r="M1121" s="1">
        <v>0</v>
      </c>
      <c r="N1121" s="1">
        <v>20</v>
      </c>
      <c r="O1121" s="1">
        <v>0</v>
      </c>
      <c r="P1121" s="1">
        <v>20</v>
      </c>
    </row>
    <row r="1122" spans="1:18" ht="12.7" x14ac:dyDescent="0.4">
      <c r="A1122" s="1" t="s">
        <v>8</v>
      </c>
      <c r="B1122" s="1" t="s">
        <v>13</v>
      </c>
      <c r="C1122" s="1" t="s">
        <v>6</v>
      </c>
      <c r="D1122" s="3">
        <v>42423</v>
      </c>
      <c r="E1122" s="10">
        <v>2016.2</v>
      </c>
      <c r="F1122" s="1">
        <v>0</v>
      </c>
      <c r="G1122" s="1">
        <v>0</v>
      </c>
      <c r="H1122" s="1">
        <v>35</v>
      </c>
      <c r="I1122" s="1">
        <f t="shared" si="34"/>
        <v>35</v>
      </c>
      <c r="J1122" s="1">
        <f t="shared" si="35"/>
        <v>0.97222222222222221</v>
      </c>
      <c r="K1122" s="1">
        <v>0</v>
      </c>
      <c r="L1122" s="1">
        <v>0</v>
      </c>
      <c r="M1122" s="1">
        <v>1</v>
      </c>
      <c r="N1122" s="1">
        <v>36</v>
      </c>
      <c r="O1122" s="1">
        <v>0</v>
      </c>
      <c r="P1122" s="1">
        <v>36</v>
      </c>
    </row>
    <row r="1123" spans="1:18" ht="12.7" x14ac:dyDescent="0.4">
      <c r="A1123" s="1" t="s">
        <v>10</v>
      </c>
      <c r="B1123" s="1" t="s">
        <v>12</v>
      </c>
      <c r="C1123" s="1" t="s">
        <v>6</v>
      </c>
      <c r="D1123" s="3">
        <v>42425</v>
      </c>
      <c r="E1123" s="10">
        <v>2016.2</v>
      </c>
      <c r="F1123" s="1">
        <v>0</v>
      </c>
      <c r="G1123" s="1">
        <v>0</v>
      </c>
      <c r="H1123" s="1">
        <v>1</v>
      </c>
      <c r="I1123" s="1">
        <f t="shared" si="34"/>
        <v>1</v>
      </c>
      <c r="J1123" s="1">
        <f t="shared" si="35"/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  <c r="P1123" s="1">
        <v>1</v>
      </c>
    </row>
    <row r="1124" spans="1:18" ht="12.7" x14ac:dyDescent="0.4">
      <c r="A1124" s="1" t="s">
        <v>8</v>
      </c>
      <c r="B1124" s="1" t="s">
        <v>13</v>
      </c>
      <c r="C1124" s="1" t="s">
        <v>6</v>
      </c>
      <c r="D1124" s="3">
        <v>42425</v>
      </c>
      <c r="E1124" s="10">
        <v>2016.2</v>
      </c>
      <c r="F1124" s="1">
        <v>0</v>
      </c>
      <c r="G1124" s="1">
        <v>134</v>
      </c>
      <c r="H1124" s="1">
        <v>0</v>
      </c>
      <c r="I1124" s="1">
        <f t="shared" si="34"/>
        <v>134</v>
      </c>
      <c r="J1124" s="1">
        <f t="shared" si="35"/>
        <v>0.99259259259259258</v>
      </c>
      <c r="K1124" s="1">
        <v>0</v>
      </c>
      <c r="L1124" s="1">
        <v>0</v>
      </c>
      <c r="M1124" s="1">
        <v>1</v>
      </c>
      <c r="N1124" s="1">
        <v>135</v>
      </c>
      <c r="O1124" s="1">
        <v>0</v>
      </c>
      <c r="P1124" s="1">
        <v>135</v>
      </c>
    </row>
    <row r="1125" spans="1:18" ht="12.7" hidden="1" x14ac:dyDescent="0.4">
      <c r="A1125" s="1" t="s">
        <v>9</v>
      </c>
      <c r="B1125" s="1" t="s">
        <v>13</v>
      </c>
      <c r="C1125" s="1" t="s">
        <v>5</v>
      </c>
      <c r="D1125" s="1">
        <v>0</v>
      </c>
      <c r="E1125" s="1"/>
      <c r="F1125" s="1">
        <v>0</v>
      </c>
      <c r="G1125" s="1">
        <v>0</v>
      </c>
      <c r="H1125" s="1">
        <v>1</v>
      </c>
      <c r="I1125" s="1">
        <f t="shared" si="34"/>
        <v>1</v>
      </c>
      <c r="J1125" s="1">
        <f t="shared" si="35"/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  <c r="P1125" s="1">
        <v>1</v>
      </c>
      <c r="Q1125" s="1">
        <v>40.691673289999997</v>
      </c>
      <c r="R1125" s="1">
        <v>-73.814737919999999</v>
      </c>
    </row>
    <row r="1126" spans="1:18" ht="12.7" hidden="1" x14ac:dyDescent="0.4">
      <c r="A1126" s="1" t="s">
        <v>9</v>
      </c>
      <c r="B1126" s="1" t="s">
        <v>13</v>
      </c>
      <c r="C1126" s="1" t="s">
        <v>5</v>
      </c>
      <c r="D1126" s="1">
        <v>0</v>
      </c>
      <c r="E1126" s="1"/>
      <c r="F1126" s="1">
        <v>0</v>
      </c>
      <c r="G1126" s="1">
        <v>0</v>
      </c>
      <c r="H1126" s="1">
        <v>1</v>
      </c>
      <c r="I1126" s="1">
        <f t="shared" si="34"/>
        <v>1</v>
      </c>
      <c r="J1126" s="1">
        <f t="shared" si="35"/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1</v>
      </c>
      <c r="Q1126" s="1">
        <v>40.707568080000001</v>
      </c>
      <c r="R1126" s="1">
        <v>-73.770455470000002</v>
      </c>
    </row>
    <row r="1127" spans="1:18" ht="12.7" hidden="1" x14ac:dyDescent="0.4">
      <c r="A1127" s="1" t="s">
        <v>9</v>
      </c>
      <c r="B1127" s="1" t="s">
        <v>13</v>
      </c>
      <c r="C1127" s="1" t="s">
        <v>5</v>
      </c>
      <c r="D1127" s="1">
        <v>0</v>
      </c>
      <c r="E1127" s="1"/>
      <c r="F1127" s="1">
        <v>0</v>
      </c>
      <c r="G1127" s="1">
        <v>0</v>
      </c>
      <c r="H1127" s="1">
        <v>1</v>
      </c>
      <c r="I1127" s="1">
        <f t="shared" si="34"/>
        <v>1</v>
      </c>
      <c r="J1127" s="1">
        <f t="shared" si="35"/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  <c r="P1127" s="1">
        <v>1</v>
      </c>
      <c r="Q1127" s="1">
        <v>40.678318640000001</v>
      </c>
      <c r="R1127" s="1">
        <v>-73.835552289999995</v>
      </c>
    </row>
    <row r="1128" spans="1:18" ht="12.7" hidden="1" x14ac:dyDescent="0.4">
      <c r="A1128" s="1" t="s">
        <v>9</v>
      </c>
      <c r="B1128" s="1" t="s">
        <v>13</v>
      </c>
      <c r="C1128" s="1" t="s">
        <v>5</v>
      </c>
      <c r="D1128" s="1">
        <v>0</v>
      </c>
      <c r="E1128" s="1"/>
      <c r="F1128" s="1">
        <v>0</v>
      </c>
      <c r="G1128" s="1">
        <v>0</v>
      </c>
      <c r="H1128" s="1">
        <v>1</v>
      </c>
      <c r="I1128" s="1">
        <f t="shared" si="34"/>
        <v>1</v>
      </c>
      <c r="J1128" s="1">
        <f t="shared" si="35"/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1</v>
      </c>
      <c r="Q1128" s="1">
        <v>40.705596239999998</v>
      </c>
      <c r="R1128" s="1">
        <v>-73.769910420000002</v>
      </c>
    </row>
    <row r="1129" spans="1:18" ht="12.7" x14ac:dyDescent="0.4">
      <c r="A1129" s="1" t="s">
        <v>10</v>
      </c>
      <c r="B1129" s="1" t="s">
        <v>12</v>
      </c>
      <c r="C1129" s="1" t="s">
        <v>6</v>
      </c>
      <c r="D1129" s="3">
        <v>42426</v>
      </c>
      <c r="E1129" s="10">
        <v>2016.2</v>
      </c>
      <c r="F1129" s="1">
        <v>0</v>
      </c>
      <c r="G1129" s="1">
        <v>1</v>
      </c>
      <c r="H1129" s="1">
        <v>0</v>
      </c>
      <c r="I1129" s="1">
        <f t="shared" si="34"/>
        <v>1</v>
      </c>
      <c r="J1129" s="1">
        <f t="shared" si="35"/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1</v>
      </c>
      <c r="Q1129" s="1">
        <v>40.711536580000001</v>
      </c>
      <c r="R1129" s="1">
        <v>-73.735701910000003</v>
      </c>
    </row>
    <row r="1130" spans="1:18" ht="12.7" hidden="1" x14ac:dyDescent="0.4">
      <c r="A1130" s="1" t="s">
        <v>9</v>
      </c>
      <c r="B1130" s="1" t="s">
        <v>13</v>
      </c>
      <c r="C1130" s="1" t="s">
        <v>5</v>
      </c>
      <c r="D1130" s="1">
        <v>0</v>
      </c>
      <c r="E1130" s="1"/>
      <c r="F1130" s="1">
        <v>0</v>
      </c>
      <c r="G1130" s="1">
        <v>0</v>
      </c>
      <c r="H1130" s="1">
        <v>1</v>
      </c>
      <c r="I1130" s="1">
        <f t="shared" si="34"/>
        <v>1</v>
      </c>
      <c r="J1130" s="1">
        <f t="shared" si="35"/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1</v>
      </c>
      <c r="Q1130" s="1">
        <v>40.68974609</v>
      </c>
      <c r="R1130" s="1">
        <v>-73.806186460000006</v>
      </c>
    </row>
    <row r="1131" spans="1:18" ht="12.7" hidden="1" x14ac:dyDescent="0.4">
      <c r="A1131" s="1" t="s">
        <v>9</v>
      </c>
      <c r="B1131" s="1" t="s">
        <v>13</v>
      </c>
      <c r="C1131" s="1" t="s">
        <v>5</v>
      </c>
      <c r="D1131" s="1">
        <v>0</v>
      </c>
      <c r="E1131" s="1"/>
      <c r="F1131" s="1">
        <v>0</v>
      </c>
      <c r="G1131" s="1">
        <v>0</v>
      </c>
      <c r="H1131" s="1">
        <v>1</v>
      </c>
      <c r="I1131" s="1">
        <f t="shared" si="34"/>
        <v>1</v>
      </c>
      <c r="J1131" s="1">
        <f t="shared" si="35"/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1</v>
      </c>
      <c r="Q1131" s="1">
        <v>40.691280769999999</v>
      </c>
      <c r="R1131" s="1">
        <v>-73.803156580000007</v>
      </c>
    </row>
    <row r="1132" spans="1:18" ht="12.7" hidden="1" x14ac:dyDescent="0.4">
      <c r="A1132" s="1" t="s">
        <v>9</v>
      </c>
      <c r="B1132" s="1" t="s">
        <v>13</v>
      </c>
      <c r="C1132" s="1" t="s">
        <v>5</v>
      </c>
      <c r="D1132" s="1">
        <v>0</v>
      </c>
      <c r="E1132" s="1"/>
      <c r="F1132" s="1">
        <v>0</v>
      </c>
      <c r="G1132" s="1">
        <v>0</v>
      </c>
      <c r="H1132" s="1">
        <v>1</v>
      </c>
      <c r="I1132" s="1">
        <f t="shared" si="34"/>
        <v>1</v>
      </c>
      <c r="J1132" s="1">
        <f t="shared" si="35"/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1</v>
      </c>
      <c r="Q1132" s="1">
        <v>40.708856369999999</v>
      </c>
      <c r="R1132" s="1">
        <v>-73.74985538</v>
      </c>
    </row>
    <row r="1133" spans="1:18" ht="12.7" hidden="1" x14ac:dyDescent="0.4">
      <c r="A1133" s="1" t="s">
        <v>9</v>
      </c>
      <c r="B1133" s="1" t="s">
        <v>13</v>
      </c>
      <c r="C1133" s="1" t="s">
        <v>5</v>
      </c>
      <c r="D1133" s="1">
        <v>0</v>
      </c>
      <c r="E1133" s="1"/>
      <c r="F1133" s="1">
        <v>0</v>
      </c>
      <c r="G1133" s="1">
        <v>0</v>
      </c>
      <c r="H1133" s="1">
        <v>0</v>
      </c>
      <c r="I1133" s="1">
        <f t="shared" si="34"/>
        <v>0</v>
      </c>
      <c r="J1133" s="1">
        <f t="shared" si="35"/>
        <v>0</v>
      </c>
      <c r="K1133" s="1">
        <v>1</v>
      </c>
      <c r="L1133" s="1">
        <v>0</v>
      </c>
      <c r="M1133" s="1">
        <v>0</v>
      </c>
      <c r="N1133" s="1">
        <v>0</v>
      </c>
      <c r="O1133" s="1">
        <v>1</v>
      </c>
      <c r="P1133" s="1">
        <v>1</v>
      </c>
      <c r="Q1133" s="1">
        <v>40.699158939999997</v>
      </c>
      <c r="R1133" s="1">
        <v>-73.770884730000006</v>
      </c>
    </row>
    <row r="1134" spans="1:18" ht="12.7" hidden="1" x14ac:dyDescent="0.4">
      <c r="A1134" s="1" t="s">
        <v>9</v>
      </c>
      <c r="B1134" s="1" t="s">
        <v>13</v>
      </c>
      <c r="C1134" s="1" t="s">
        <v>5</v>
      </c>
      <c r="D1134" s="1">
        <v>0</v>
      </c>
      <c r="E1134" s="1"/>
      <c r="F1134" s="1">
        <v>0</v>
      </c>
      <c r="G1134" s="1">
        <v>0</v>
      </c>
      <c r="H1134" s="1">
        <v>1</v>
      </c>
      <c r="I1134" s="1">
        <f t="shared" si="34"/>
        <v>1</v>
      </c>
      <c r="J1134" s="1">
        <f t="shared" si="35"/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1</v>
      </c>
      <c r="P1134" s="1">
        <v>1</v>
      </c>
      <c r="Q1134" s="1">
        <v>40.69349716</v>
      </c>
      <c r="R1134" s="1">
        <v>-73.782559140000004</v>
      </c>
    </row>
    <row r="1135" spans="1:18" ht="12.7" hidden="1" x14ac:dyDescent="0.4">
      <c r="A1135" s="1" t="s">
        <v>9</v>
      </c>
      <c r="B1135" s="1" t="s">
        <v>13</v>
      </c>
      <c r="C1135" s="1" t="s">
        <v>5</v>
      </c>
      <c r="D1135" s="1">
        <v>0</v>
      </c>
      <c r="E1135" s="1"/>
      <c r="F1135" s="1">
        <v>0</v>
      </c>
      <c r="G1135" s="1">
        <v>0</v>
      </c>
      <c r="H1135" s="1">
        <v>1</v>
      </c>
      <c r="I1135" s="1">
        <f t="shared" si="34"/>
        <v>1</v>
      </c>
      <c r="J1135" s="1">
        <f t="shared" si="35"/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  <c r="P1135" s="1">
        <v>1</v>
      </c>
      <c r="Q1135" s="1">
        <v>40.704405520000002</v>
      </c>
      <c r="R1135" s="1">
        <v>-73.751668219999999</v>
      </c>
    </row>
    <row r="1136" spans="1:18" ht="12.7" hidden="1" x14ac:dyDescent="0.4">
      <c r="A1136" s="1" t="s">
        <v>9</v>
      </c>
      <c r="B1136" s="1" t="s">
        <v>13</v>
      </c>
      <c r="C1136" s="1" t="s">
        <v>5</v>
      </c>
      <c r="D1136" s="1">
        <v>0</v>
      </c>
      <c r="E1136" s="1"/>
      <c r="F1136" s="1">
        <v>0</v>
      </c>
      <c r="G1136" s="1">
        <v>0</v>
      </c>
      <c r="H1136" s="1">
        <v>1</v>
      </c>
      <c r="I1136" s="1">
        <f t="shared" si="34"/>
        <v>1</v>
      </c>
      <c r="J1136" s="1">
        <f t="shared" si="35"/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  <c r="P1136" s="1">
        <v>1</v>
      </c>
      <c r="Q1136" s="1">
        <v>40.701284809999997</v>
      </c>
      <c r="R1136" s="1">
        <v>-73.75426933</v>
      </c>
    </row>
    <row r="1137" spans="1:18" ht="12.7" hidden="1" x14ac:dyDescent="0.4">
      <c r="A1137" s="1" t="s">
        <v>9</v>
      </c>
      <c r="B1137" s="1" t="s">
        <v>13</v>
      </c>
      <c r="C1137" s="1" t="s">
        <v>5</v>
      </c>
      <c r="D1137" s="1">
        <v>0</v>
      </c>
      <c r="E1137" s="1"/>
      <c r="F1137" s="1">
        <v>0</v>
      </c>
      <c r="G1137" s="1">
        <v>0</v>
      </c>
      <c r="H1137" s="1">
        <v>1</v>
      </c>
      <c r="I1137" s="1">
        <f t="shared" si="34"/>
        <v>1</v>
      </c>
      <c r="J1137" s="1">
        <f t="shared" si="35"/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1</v>
      </c>
      <c r="Q1137" s="1">
        <v>40.701374999999999</v>
      </c>
      <c r="R1137" s="1">
        <v>-73.746500510000004</v>
      </c>
    </row>
    <row r="1138" spans="1:18" ht="12.7" hidden="1" x14ac:dyDescent="0.4">
      <c r="A1138" s="1" t="s">
        <v>9</v>
      </c>
      <c r="B1138" s="1" t="s">
        <v>13</v>
      </c>
      <c r="C1138" s="1" t="s">
        <v>5</v>
      </c>
      <c r="D1138" s="1">
        <v>0</v>
      </c>
      <c r="E1138" s="1"/>
      <c r="F1138" s="1">
        <v>0</v>
      </c>
      <c r="G1138" s="1">
        <v>0</v>
      </c>
      <c r="H1138" s="1">
        <v>0</v>
      </c>
      <c r="I1138" s="1">
        <f t="shared" si="34"/>
        <v>0</v>
      </c>
      <c r="J1138" s="1">
        <f t="shared" si="35"/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1</v>
      </c>
      <c r="P1138" s="1">
        <v>1</v>
      </c>
      <c r="Q1138" s="1">
        <v>40.68427484</v>
      </c>
      <c r="R1138" s="1">
        <v>-73.797685909999998</v>
      </c>
    </row>
    <row r="1139" spans="1:18" ht="12.7" hidden="1" x14ac:dyDescent="0.4">
      <c r="A1139" s="1" t="s">
        <v>9</v>
      </c>
      <c r="B1139" s="1" t="s">
        <v>13</v>
      </c>
      <c r="C1139" s="1" t="s">
        <v>5</v>
      </c>
      <c r="D1139" s="1">
        <v>0</v>
      </c>
      <c r="E1139" s="1"/>
      <c r="F1139" s="1">
        <v>0</v>
      </c>
      <c r="G1139" s="1">
        <v>0</v>
      </c>
      <c r="H1139" s="1">
        <v>1</v>
      </c>
      <c r="I1139" s="1">
        <f t="shared" si="34"/>
        <v>1</v>
      </c>
      <c r="J1139" s="1">
        <f t="shared" si="35"/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1</v>
      </c>
      <c r="P1139" s="1">
        <v>1</v>
      </c>
      <c r="Q1139" s="1">
        <v>40.682776840000002</v>
      </c>
      <c r="R1139" s="1">
        <v>-73.794950249999999</v>
      </c>
    </row>
    <row r="1140" spans="1:18" ht="12.7" hidden="1" x14ac:dyDescent="0.4">
      <c r="A1140" s="1" t="s">
        <v>9</v>
      </c>
      <c r="B1140" s="1" t="s">
        <v>13</v>
      </c>
      <c r="C1140" s="1" t="s">
        <v>5</v>
      </c>
      <c r="D1140" s="1">
        <v>0</v>
      </c>
      <c r="E1140" s="1"/>
      <c r="F1140" s="1">
        <v>0</v>
      </c>
      <c r="G1140" s="1">
        <v>0</v>
      </c>
      <c r="H1140" s="1">
        <v>1</v>
      </c>
      <c r="I1140" s="1">
        <f t="shared" si="34"/>
        <v>1</v>
      </c>
      <c r="J1140" s="1">
        <f t="shared" si="35"/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  <c r="P1140" s="1">
        <v>1</v>
      </c>
      <c r="Q1140" s="1">
        <v>40.696546410000003</v>
      </c>
      <c r="R1140" s="1">
        <v>-73.75513067</v>
      </c>
    </row>
    <row r="1141" spans="1:18" ht="12.7" hidden="1" x14ac:dyDescent="0.4">
      <c r="A1141" s="1" t="s">
        <v>9</v>
      </c>
      <c r="B1141" s="1" t="s">
        <v>13</v>
      </c>
      <c r="C1141" s="1" t="s">
        <v>5</v>
      </c>
      <c r="D1141" s="1">
        <v>0</v>
      </c>
      <c r="E1141" s="1"/>
      <c r="F1141" s="1">
        <v>0</v>
      </c>
      <c r="G1141" s="1">
        <v>0</v>
      </c>
      <c r="H1141" s="1">
        <v>1</v>
      </c>
      <c r="I1141" s="1">
        <f t="shared" si="34"/>
        <v>1</v>
      </c>
      <c r="J1141" s="1">
        <f t="shared" si="35"/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1</v>
      </c>
      <c r="Q1141" s="1">
        <v>40.696990589999999</v>
      </c>
      <c r="R1141" s="1">
        <v>-73.7350852</v>
      </c>
    </row>
    <row r="1142" spans="1:18" ht="12.7" hidden="1" x14ac:dyDescent="0.4">
      <c r="A1142" s="1" t="s">
        <v>9</v>
      </c>
      <c r="B1142" s="1" t="s">
        <v>13</v>
      </c>
      <c r="C1142" s="1" t="s">
        <v>5</v>
      </c>
      <c r="D1142" s="1">
        <v>0</v>
      </c>
      <c r="E1142" s="1"/>
      <c r="F1142" s="1">
        <v>0</v>
      </c>
      <c r="G1142" s="1">
        <v>0</v>
      </c>
      <c r="H1142" s="1">
        <v>1</v>
      </c>
      <c r="I1142" s="1">
        <f t="shared" si="34"/>
        <v>1</v>
      </c>
      <c r="J1142" s="1">
        <f t="shared" si="35"/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1</v>
      </c>
      <c r="Q1142" s="1">
        <v>40.679526670000001</v>
      </c>
      <c r="R1142" s="1">
        <v>-73.802596390000005</v>
      </c>
    </row>
    <row r="1143" spans="1:18" ht="12.7" hidden="1" x14ac:dyDescent="0.4">
      <c r="A1143" s="1" t="s">
        <v>9</v>
      </c>
      <c r="B1143" s="1" t="s">
        <v>13</v>
      </c>
      <c r="C1143" s="1" t="s">
        <v>5</v>
      </c>
      <c r="D1143" s="1">
        <v>0</v>
      </c>
      <c r="E1143" s="1"/>
      <c r="F1143" s="1">
        <v>0</v>
      </c>
      <c r="G1143" s="1">
        <v>0</v>
      </c>
      <c r="H1143" s="1">
        <v>1</v>
      </c>
      <c r="I1143" s="1">
        <f t="shared" si="34"/>
        <v>1</v>
      </c>
      <c r="J1143" s="1">
        <f t="shared" si="35"/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1</v>
      </c>
      <c r="P1143" s="1">
        <v>1</v>
      </c>
      <c r="Q1143" s="1">
        <v>40.69520558</v>
      </c>
      <c r="R1143" s="1">
        <v>-73.748132339999998</v>
      </c>
    </row>
    <row r="1144" spans="1:18" ht="12.7" hidden="1" x14ac:dyDescent="0.4">
      <c r="A1144" s="1" t="s">
        <v>9</v>
      </c>
      <c r="B1144" s="1" t="s">
        <v>13</v>
      </c>
      <c r="C1144" s="1" t="s">
        <v>5</v>
      </c>
      <c r="D1144" s="1">
        <v>0</v>
      </c>
      <c r="E1144" s="1"/>
      <c r="F1144" s="1">
        <v>0</v>
      </c>
      <c r="G1144" s="1">
        <v>0</v>
      </c>
      <c r="H1144" s="1">
        <v>1</v>
      </c>
      <c r="I1144" s="1">
        <f t="shared" si="34"/>
        <v>1</v>
      </c>
      <c r="J1144" s="1">
        <f t="shared" si="35"/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  <c r="P1144" s="1">
        <v>1</v>
      </c>
      <c r="Q1144" s="1">
        <v>40.677029279999999</v>
      </c>
      <c r="R1144" s="1">
        <v>-73.804413600000004</v>
      </c>
    </row>
    <row r="1145" spans="1:18" ht="12.7" x14ac:dyDescent="0.4">
      <c r="A1145" s="1" t="s">
        <v>7</v>
      </c>
      <c r="B1145" s="1" t="s">
        <v>13</v>
      </c>
      <c r="C1145" s="1" t="s">
        <v>6</v>
      </c>
      <c r="D1145" s="3">
        <v>42426</v>
      </c>
      <c r="E1145" s="10">
        <v>2016.2</v>
      </c>
      <c r="F1145" s="1">
        <v>0</v>
      </c>
      <c r="G1145" s="1">
        <v>0</v>
      </c>
      <c r="H1145" s="1">
        <v>1</v>
      </c>
      <c r="I1145" s="1">
        <f t="shared" si="34"/>
        <v>1</v>
      </c>
      <c r="J1145" s="1">
        <f t="shared" si="35"/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1</v>
      </c>
      <c r="Q1145" s="1">
        <v>40.694447019999998</v>
      </c>
      <c r="R1145" s="1">
        <v>-73.741492640000004</v>
      </c>
    </row>
    <row r="1146" spans="1:18" ht="12.7" hidden="1" x14ac:dyDescent="0.4">
      <c r="A1146" s="1" t="s">
        <v>9</v>
      </c>
      <c r="B1146" s="1" t="s">
        <v>13</v>
      </c>
      <c r="C1146" s="1" t="s">
        <v>5</v>
      </c>
      <c r="D1146" s="1">
        <v>0</v>
      </c>
      <c r="E1146" s="1"/>
      <c r="F1146" s="1">
        <v>0</v>
      </c>
      <c r="G1146" s="1">
        <v>0</v>
      </c>
      <c r="H1146" s="1">
        <v>0</v>
      </c>
      <c r="I1146" s="1">
        <f t="shared" si="34"/>
        <v>0</v>
      </c>
      <c r="J1146" s="1">
        <f t="shared" si="35"/>
        <v>0</v>
      </c>
      <c r="K1146" s="1">
        <v>1</v>
      </c>
      <c r="L1146" s="1">
        <v>0</v>
      </c>
      <c r="M1146" s="1">
        <v>0</v>
      </c>
      <c r="N1146" s="1">
        <v>0</v>
      </c>
      <c r="O1146" s="1">
        <v>1</v>
      </c>
      <c r="P1146" s="1">
        <v>1</v>
      </c>
      <c r="Q1146" s="1">
        <v>40.690161770000003</v>
      </c>
      <c r="R1146" s="1">
        <v>-73.760209630000006</v>
      </c>
    </row>
    <row r="1147" spans="1:18" ht="12.7" x14ac:dyDescent="0.4">
      <c r="A1147" s="1" t="s">
        <v>10</v>
      </c>
      <c r="B1147" s="1" t="s">
        <v>12</v>
      </c>
      <c r="C1147" s="1" t="s">
        <v>6</v>
      </c>
      <c r="D1147" s="3">
        <v>42429</v>
      </c>
      <c r="E1147" s="10">
        <v>2016.2</v>
      </c>
      <c r="F1147" s="1">
        <v>0</v>
      </c>
      <c r="G1147" s="1">
        <v>0</v>
      </c>
      <c r="H1147" s="1">
        <v>1</v>
      </c>
      <c r="I1147" s="1">
        <f t="shared" si="34"/>
        <v>1</v>
      </c>
      <c r="J1147" s="1">
        <f t="shared" si="35"/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1</v>
      </c>
      <c r="Q1147" s="1">
        <v>40.692085149999997</v>
      </c>
      <c r="R1147" s="1">
        <v>-73.753380089999993</v>
      </c>
    </row>
    <row r="1148" spans="1:18" ht="12.7" hidden="1" x14ac:dyDescent="0.4">
      <c r="A1148" s="1" t="s">
        <v>9</v>
      </c>
      <c r="B1148" s="1" t="s">
        <v>13</v>
      </c>
      <c r="C1148" s="1" t="s">
        <v>5</v>
      </c>
      <c r="D1148" s="1">
        <v>0</v>
      </c>
      <c r="E1148" s="1"/>
      <c r="F1148" s="1">
        <v>0</v>
      </c>
      <c r="G1148" s="1">
        <v>0</v>
      </c>
      <c r="H1148" s="1">
        <v>1</v>
      </c>
      <c r="I1148" s="1">
        <f t="shared" si="34"/>
        <v>1</v>
      </c>
      <c r="J1148" s="1">
        <f t="shared" si="35"/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1</v>
      </c>
      <c r="Q1148" s="1">
        <v>40.675835749999997</v>
      </c>
      <c r="R1148" s="1">
        <v>-73.789127640000004</v>
      </c>
    </row>
    <row r="1149" spans="1:18" ht="12.7" hidden="1" x14ac:dyDescent="0.4">
      <c r="A1149" s="1" t="s">
        <v>9</v>
      </c>
      <c r="B1149" s="1" t="s">
        <v>13</v>
      </c>
      <c r="C1149" s="1" t="s">
        <v>5</v>
      </c>
      <c r="D1149" s="1">
        <v>0</v>
      </c>
      <c r="E1149" s="1"/>
      <c r="F1149" s="1">
        <v>0</v>
      </c>
      <c r="G1149" s="1">
        <v>0</v>
      </c>
      <c r="H1149" s="1">
        <v>1</v>
      </c>
      <c r="I1149" s="1">
        <f t="shared" si="34"/>
        <v>1</v>
      </c>
      <c r="J1149" s="1">
        <f t="shared" si="35"/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1</v>
      </c>
      <c r="Q1149" s="1">
        <v>40.671997840000003</v>
      </c>
      <c r="R1149" s="1">
        <v>-73.80265833</v>
      </c>
    </row>
    <row r="1150" spans="1:18" ht="12.7" hidden="1" x14ac:dyDescent="0.4">
      <c r="A1150" s="1" t="s">
        <v>9</v>
      </c>
      <c r="B1150" s="1" t="s">
        <v>13</v>
      </c>
      <c r="C1150" s="1" t="s">
        <v>5</v>
      </c>
      <c r="D1150" s="1">
        <v>0</v>
      </c>
      <c r="E1150" s="1"/>
      <c r="F1150" s="1">
        <v>0</v>
      </c>
      <c r="G1150" s="1">
        <v>0</v>
      </c>
      <c r="H1150" s="1">
        <v>1</v>
      </c>
      <c r="I1150" s="1">
        <f t="shared" si="34"/>
        <v>1</v>
      </c>
      <c r="J1150" s="1">
        <f t="shared" si="35"/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1</v>
      </c>
      <c r="Q1150" s="1">
        <v>40.671993919999998</v>
      </c>
      <c r="R1150" s="1">
        <v>-73.803577599999997</v>
      </c>
    </row>
    <row r="1151" spans="1:18" ht="12.7" hidden="1" x14ac:dyDescent="0.4">
      <c r="A1151" s="1" t="s">
        <v>9</v>
      </c>
      <c r="B1151" s="1" t="s">
        <v>13</v>
      </c>
      <c r="C1151" s="1" t="s">
        <v>5</v>
      </c>
      <c r="D1151" s="1">
        <v>0</v>
      </c>
      <c r="E1151" s="1"/>
      <c r="F1151" s="1">
        <v>0</v>
      </c>
      <c r="G1151" s="1">
        <v>0</v>
      </c>
      <c r="H1151" s="1">
        <v>1</v>
      </c>
      <c r="I1151" s="1">
        <f t="shared" si="34"/>
        <v>1</v>
      </c>
      <c r="J1151" s="1">
        <f t="shared" si="35"/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1</v>
      </c>
      <c r="P1151" s="1">
        <v>1</v>
      </c>
      <c r="Q1151" s="1">
        <v>40.671971970000001</v>
      </c>
      <c r="R1151" s="1">
        <v>-73.803577660000002</v>
      </c>
    </row>
    <row r="1152" spans="1:18" ht="12.7" hidden="1" x14ac:dyDescent="0.4">
      <c r="A1152" s="1" t="s">
        <v>9</v>
      </c>
      <c r="B1152" s="1" t="s">
        <v>13</v>
      </c>
      <c r="C1152" s="1" t="s">
        <v>5</v>
      </c>
      <c r="D1152" s="1">
        <v>0</v>
      </c>
      <c r="E1152" s="1"/>
      <c r="F1152" s="1">
        <v>0</v>
      </c>
      <c r="G1152" s="1">
        <v>0</v>
      </c>
      <c r="H1152" s="1">
        <v>1</v>
      </c>
      <c r="I1152" s="1">
        <f t="shared" si="34"/>
        <v>1</v>
      </c>
      <c r="J1152" s="1">
        <f t="shared" si="35"/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1</v>
      </c>
      <c r="Q1152" s="1">
        <v>40.670743459999997</v>
      </c>
      <c r="R1152" s="1">
        <v>-73.802647620000002</v>
      </c>
    </row>
    <row r="1153" spans="1:18" ht="12.7" hidden="1" x14ac:dyDescent="0.4">
      <c r="A1153" s="1" t="s">
        <v>9</v>
      </c>
      <c r="B1153" s="1" t="s">
        <v>13</v>
      </c>
      <c r="C1153" s="1" t="s">
        <v>5</v>
      </c>
      <c r="D1153" s="1">
        <v>0</v>
      </c>
      <c r="E1153" s="1"/>
      <c r="F1153" s="1">
        <v>0</v>
      </c>
      <c r="G1153" s="1">
        <v>0</v>
      </c>
      <c r="H1153" s="1">
        <v>1</v>
      </c>
      <c r="I1153" s="1">
        <f t="shared" si="34"/>
        <v>1</v>
      </c>
      <c r="J1153" s="1">
        <f t="shared" si="35"/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1</v>
      </c>
      <c r="Q1153" s="1">
        <v>40.669727160000001</v>
      </c>
      <c r="R1153" s="1">
        <v>-73.789839079999993</v>
      </c>
    </row>
    <row r="1154" spans="1:18" ht="12.7" hidden="1" x14ac:dyDescent="0.4">
      <c r="A1154" s="1" t="s">
        <v>9</v>
      </c>
      <c r="B1154" s="1" t="s">
        <v>13</v>
      </c>
      <c r="C1154" s="1" t="s">
        <v>5</v>
      </c>
      <c r="D1154" s="1">
        <v>0</v>
      </c>
      <c r="E1154" s="1"/>
      <c r="F1154" s="1">
        <v>0</v>
      </c>
      <c r="G1154" s="1">
        <v>0</v>
      </c>
      <c r="H1154" s="1">
        <v>1</v>
      </c>
      <c r="I1154" s="1">
        <f t="shared" ref="I1154:I1217" si="36">F1154+G1154+H1154</f>
        <v>1</v>
      </c>
      <c r="J1154" s="1">
        <f t="shared" ref="J1154:J1217" si="37">I1154/P1154</f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1</v>
      </c>
      <c r="Q1154" s="1">
        <v>40.672230579999997</v>
      </c>
      <c r="R1154" s="1">
        <v>-73.807178260000001</v>
      </c>
    </row>
    <row r="1155" spans="1:18" ht="12.7" x14ac:dyDescent="0.4">
      <c r="A1155" s="1" t="s">
        <v>4</v>
      </c>
      <c r="B1155" s="1" t="s">
        <v>13</v>
      </c>
      <c r="C1155" s="1" t="s">
        <v>6</v>
      </c>
      <c r="D1155" s="3">
        <v>42429</v>
      </c>
      <c r="E1155" s="10">
        <v>2016.2</v>
      </c>
      <c r="F1155" s="1">
        <v>0</v>
      </c>
      <c r="G1155" s="1">
        <v>42</v>
      </c>
      <c r="H1155" s="1">
        <v>0</v>
      </c>
      <c r="I1155" s="1">
        <f t="shared" si="36"/>
        <v>42</v>
      </c>
      <c r="J1155" s="1">
        <f t="shared" si="37"/>
        <v>0.97674418604651159</v>
      </c>
      <c r="K1155" s="1">
        <v>0</v>
      </c>
      <c r="L1155" s="1">
        <v>0</v>
      </c>
      <c r="M1155" s="1">
        <v>1</v>
      </c>
      <c r="N1155" s="1">
        <v>0</v>
      </c>
      <c r="O1155" s="1">
        <v>43</v>
      </c>
      <c r="P1155" s="1">
        <v>43</v>
      </c>
      <c r="Q1155" s="1">
        <v>40.680542369999998</v>
      </c>
      <c r="R1155" s="1">
        <v>-73.744135229999998</v>
      </c>
    </row>
    <row r="1156" spans="1:18" ht="12.7" x14ac:dyDescent="0.4">
      <c r="A1156" s="1" t="s">
        <v>4</v>
      </c>
      <c r="B1156" s="1" t="s">
        <v>13</v>
      </c>
      <c r="C1156" s="1" t="s">
        <v>6</v>
      </c>
      <c r="D1156" s="3">
        <v>42429</v>
      </c>
      <c r="E1156" s="10">
        <v>2016.2</v>
      </c>
      <c r="F1156" s="1">
        <v>0</v>
      </c>
      <c r="G1156" s="1">
        <v>51</v>
      </c>
      <c r="H1156" s="1">
        <v>0</v>
      </c>
      <c r="I1156" s="1">
        <f t="shared" si="36"/>
        <v>51</v>
      </c>
      <c r="J1156" s="1">
        <f t="shared" si="37"/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51</v>
      </c>
      <c r="P1156" s="1">
        <v>51</v>
      </c>
      <c r="Q1156" s="1">
        <v>40.680503989999998</v>
      </c>
      <c r="R1156" s="1">
        <v>-73.744157009999995</v>
      </c>
    </row>
    <row r="1157" spans="1:18" ht="12.7" hidden="1" x14ac:dyDescent="0.4">
      <c r="A1157" s="1" t="s">
        <v>9</v>
      </c>
      <c r="B1157" s="1" t="s">
        <v>13</v>
      </c>
      <c r="C1157" s="1" t="s">
        <v>5</v>
      </c>
      <c r="D1157" s="1">
        <v>0</v>
      </c>
      <c r="E1157" s="1"/>
      <c r="F1157" s="1">
        <v>0</v>
      </c>
      <c r="G1157" s="1">
        <v>0</v>
      </c>
      <c r="H1157" s="1">
        <v>1</v>
      </c>
      <c r="I1157" s="1">
        <f t="shared" si="36"/>
        <v>1</v>
      </c>
      <c r="J1157" s="1">
        <f t="shared" si="37"/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1</v>
      </c>
      <c r="Q1157" s="1">
        <v>40.67936959</v>
      </c>
      <c r="R1157" s="1">
        <v>-73.743793620000005</v>
      </c>
    </row>
    <row r="1158" spans="1:18" ht="12.7" hidden="1" x14ac:dyDescent="0.4">
      <c r="A1158" s="1" t="s">
        <v>9</v>
      </c>
      <c r="B1158" s="1" t="s">
        <v>13</v>
      </c>
      <c r="C1158" s="1" t="s">
        <v>5</v>
      </c>
      <c r="D1158" s="1">
        <v>0</v>
      </c>
      <c r="E1158" s="1"/>
      <c r="F1158" s="1">
        <v>0</v>
      </c>
      <c r="G1158" s="1">
        <v>0</v>
      </c>
      <c r="H1158" s="1">
        <v>1</v>
      </c>
      <c r="I1158" s="1">
        <f t="shared" si="36"/>
        <v>1</v>
      </c>
      <c r="J1158" s="1">
        <f t="shared" si="37"/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1</v>
      </c>
      <c r="P1158" s="1">
        <v>1</v>
      </c>
    </row>
    <row r="1159" spans="1:18" ht="12.7" hidden="1" x14ac:dyDescent="0.4">
      <c r="A1159" s="1" t="s">
        <v>9</v>
      </c>
      <c r="B1159" s="1" t="s">
        <v>13</v>
      </c>
      <c r="C1159" s="1" t="s">
        <v>5</v>
      </c>
      <c r="D1159" s="1">
        <v>0</v>
      </c>
      <c r="E1159" s="1"/>
      <c r="F1159" s="1">
        <v>0</v>
      </c>
      <c r="G1159" s="1">
        <v>0</v>
      </c>
      <c r="H1159" s="1">
        <v>1</v>
      </c>
      <c r="I1159" s="1">
        <f t="shared" si="36"/>
        <v>1</v>
      </c>
      <c r="J1159" s="1">
        <f t="shared" si="37"/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1</v>
      </c>
      <c r="P1159" s="1">
        <v>1</v>
      </c>
      <c r="Q1159" s="1">
        <v>40.668798420000002</v>
      </c>
      <c r="R1159" s="1">
        <v>-73.804852280000006</v>
      </c>
    </row>
    <row r="1160" spans="1:18" ht="12.7" x14ac:dyDescent="0.4">
      <c r="A1160" s="1" t="s">
        <v>8</v>
      </c>
      <c r="B1160" s="1" t="s">
        <v>13</v>
      </c>
      <c r="C1160" s="1" t="s">
        <v>6</v>
      </c>
      <c r="D1160" s="3">
        <v>42430</v>
      </c>
      <c r="E1160" s="10">
        <v>2016.3</v>
      </c>
      <c r="F1160" s="1">
        <v>0</v>
      </c>
      <c r="G1160" s="1">
        <v>0</v>
      </c>
      <c r="H1160" s="1">
        <v>19</v>
      </c>
      <c r="I1160" s="1">
        <f t="shared" si="36"/>
        <v>19</v>
      </c>
      <c r="J1160" s="1">
        <f t="shared" si="37"/>
        <v>0.95</v>
      </c>
      <c r="K1160" s="1">
        <v>0</v>
      </c>
      <c r="L1160" s="1">
        <v>0</v>
      </c>
      <c r="M1160" s="1">
        <v>1</v>
      </c>
      <c r="N1160" s="1">
        <v>20</v>
      </c>
      <c r="O1160" s="1">
        <v>0</v>
      </c>
      <c r="P1160" s="1">
        <v>20</v>
      </c>
      <c r="Q1160" s="1">
        <v>40.674181040000001</v>
      </c>
      <c r="R1160" s="1">
        <v>-73.750883090000002</v>
      </c>
    </row>
    <row r="1161" spans="1:18" ht="12.7" hidden="1" x14ac:dyDescent="0.4">
      <c r="A1161" s="1" t="s">
        <v>9</v>
      </c>
      <c r="B1161" s="1" t="s">
        <v>13</v>
      </c>
      <c r="C1161" s="1" t="s">
        <v>5</v>
      </c>
      <c r="D1161" s="1">
        <v>0</v>
      </c>
      <c r="E1161" s="1"/>
      <c r="F1161" s="1">
        <v>0</v>
      </c>
      <c r="G1161" s="1">
        <v>0</v>
      </c>
      <c r="H1161" s="1">
        <v>1</v>
      </c>
      <c r="I1161" s="1">
        <f t="shared" si="36"/>
        <v>1</v>
      </c>
      <c r="J1161" s="1">
        <f t="shared" si="37"/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1</v>
      </c>
      <c r="Q1161" s="1">
        <v>40.665017030000001</v>
      </c>
      <c r="R1161" s="1">
        <v>-73.779534029999994</v>
      </c>
    </row>
    <row r="1162" spans="1:18" ht="12.7" hidden="1" x14ac:dyDescent="0.4">
      <c r="A1162" s="1" t="s">
        <v>9</v>
      </c>
      <c r="B1162" s="1" t="s">
        <v>13</v>
      </c>
      <c r="C1162" s="1" t="s">
        <v>5</v>
      </c>
      <c r="D1162" s="1">
        <v>0</v>
      </c>
      <c r="E1162" s="1"/>
      <c r="F1162" s="1">
        <v>0</v>
      </c>
      <c r="G1162" s="1">
        <v>0</v>
      </c>
      <c r="H1162" s="1">
        <v>1</v>
      </c>
      <c r="I1162" s="1">
        <f t="shared" si="36"/>
        <v>1</v>
      </c>
      <c r="J1162" s="1">
        <f t="shared" si="37"/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1</v>
      </c>
      <c r="Q1162" s="1">
        <v>40.663613490000003</v>
      </c>
      <c r="R1162" s="1">
        <v>-73.774791550000003</v>
      </c>
    </row>
    <row r="1163" spans="1:18" ht="12.7" hidden="1" x14ac:dyDescent="0.4">
      <c r="A1163" s="1" t="s">
        <v>9</v>
      </c>
      <c r="B1163" s="1" t="s">
        <v>13</v>
      </c>
      <c r="C1163" s="1" t="s">
        <v>5</v>
      </c>
      <c r="D1163" s="1">
        <v>0</v>
      </c>
      <c r="E1163" s="1"/>
      <c r="F1163" s="1">
        <v>0</v>
      </c>
      <c r="G1163" s="1">
        <v>0</v>
      </c>
      <c r="H1163" s="1">
        <v>0</v>
      </c>
      <c r="I1163" s="1">
        <f t="shared" si="36"/>
        <v>0</v>
      </c>
      <c r="J1163" s="1">
        <f t="shared" si="37"/>
        <v>0</v>
      </c>
      <c r="K1163" s="1">
        <v>1</v>
      </c>
      <c r="L1163" s="1">
        <v>0</v>
      </c>
      <c r="M1163" s="1">
        <v>0</v>
      </c>
      <c r="N1163" s="1">
        <v>0</v>
      </c>
      <c r="O1163" s="1">
        <v>1</v>
      </c>
      <c r="P1163" s="1">
        <v>1</v>
      </c>
      <c r="Q1163" s="1">
        <v>40.687263299999998</v>
      </c>
      <c r="R1163" s="1">
        <v>-73.798902810000001</v>
      </c>
    </row>
    <row r="1164" spans="1:18" ht="12.7" hidden="1" x14ac:dyDescent="0.4">
      <c r="A1164" s="1" t="s">
        <v>9</v>
      </c>
      <c r="B1164" s="1" t="s">
        <v>13</v>
      </c>
      <c r="C1164" s="1" t="s">
        <v>5</v>
      </c>
      <c r="D1164" s="1">
        <v>0</v>
      </c>
      <c r="E1164" s="1"/>
      <c r="F1164" s="1">
        <v>0</v>
      </c>
      <c r="G1164" s="1">
        <v>0</v>
      </c>
      <c r="H1164" s="1">
        <v>1</v>
      </c>
      <c r="I1164" s="1">
        <f t="shared" si="36"/>
        <v>1</v>
      </c>
      <c r="J1164" s="1">
        <f t="shared" si="37"/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1</v>
      </c>
      <c r="P1164" s="1">
        <v>1</v>
      </c>
      <c r="Q1164" s="1">
        <v>40.675555979999999</v>
      </c>
      <c r="R1164" s="1">
        <v>-73.79225418</v>
      </c>
    </row>
    <row r="1165" spans="1:18" ht="12.7" hidden="1" x14ac:dyDescent="0.4">
      <c r="A1165" s="1" t="s">
        <v>9</v>
      </c>
      <c r="B1165" s="1" t="s">
        <v>13</v>
      </c>
      <c r="C1165" s="1" t="s">
        <v>5</v>
      </c>
      <c r="D1165" s="1">
        <v>0</v>
      </c>
      <c r="E1165" s="1"/>
      <c r="F1165" s="1">
        <v>0</v>
      </c>
      <c r="G1165" s="1">
        <v>0</v>
      </c>
      <c r="H1165" s="1">
        <v>1</v>
      </c>
      <c r="I1165" s="1">
        <f t="shared" si="36"/>
        <v>1</v>
      </c>
      <c r="J1165" s="1">
        <f t="shared" si="37"/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1</v>
      </c>
      <c r="P1165" s="1">
        <v>1</v>
      </c>
      <c r="Q1165" s="1">
        <v>40.671658909999998</v>
      </c>
      <c r="R1165" s="1">
        <v>-73.791029829999999</v>
      </c>
    </row>
    <row r="1166" spans="1:18" ht="12.7" hidden="1" x14ac:dyDescent="0.4">
      <c r="A1166" s="1" t="s">
        <v>9</v>
      </c>
      <c r="B1166" s="1" t="s">
        <v>13</v>
      </c>
      <c r="C1166" s="1" t="s">
        <v>5</v>
      </c>
      <c r="D1166" s="1">
        <v>0</v>
      </c>
      <c r="E1166" s="1"/>
      <c r="F1166" s="1">
        <v>0</v>
      </c>
      <c r="G1166" s="1">
        <v>0</v>
      </c>
      <c r="H1166" s="1">
        <v>1</v>
      </c>
      <c r="I1166" s="1">
        <f t="shared" si="36"/>
        <v>1</v>
      </c>
      <c r="J1166" s="1">
        <f t="shared" si="37"/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1</v>
      </c>
      <c r="Q1166" s="1">
        <v>40.67984491</v>
      </c>
      <c r="R1166" s="1">
        <v>-73.791613479999995</v>
      </c>
    </row>
    <row r="1167" spans="1:18" ht="12.7" hidden="1" x14ac:dyDescent="0.4">
      <c r="A1167" s="1" t="s">
        <v>9</v>
      </c>
      <c r="B1167" s="1" t="s">
        <v>13</v>
      </c>
      <c r="C1167" s="1" t="s">
        <v>5</v>
      </c>
      <c r="D1167" s="1">
        <v>0</v>
      </c>
      <c r="E1167" s="1"/>
      <c r="F1167" s="1">
        <v>0</v>
      </c>
      <c r="G1167" s="1">
        <v>0</v>
      </c>
      <c r="H1167" s="1">
        <v>1</v>
      </c>
      <c r="I1167" s="1">
        <f t="shared" si="36"/>
        <v>1</v>
      </c>
      <c r="J1167" s="1">
        <f t="shared" si="37"/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1</v>
      </c>
      <c r="Q1167" s="1">
        <v>40.694855660000002</v>
      </c>
      <c r="R1167" s="1">
        <v>-73.785396390000002</v>
      </c>
    </row>
    <row r="1168" spans="1:18" ht="12.7" hidden="1" x14ac:dyDescent="0.4">
      <c r="A1168" s="1" t="s">
        <v>9</v>
      </c>
      <c r="B1168" s="1" t="s">
        <v>13</v>
      </c>
      <c r="C1168" s="1" t="s">
        <v>5</v>
      </c>
      <c r="D1168" s="1">
        <v>0</v>
      </c>
      <c r="E1168" s="1"/>
      <c r="F1168" s="1">
        <v>0</v>
      </c>
      <c r="G1168" s="1">
        <v>0</v>
      </c>
      <c r="H1168" s="1">
        <v>1</v>
      </c>
      <c r="I1168" s="1">
        <f t="shared" si="36"/>
        <v>1</v>
      </c>
      <c r="J1168" s="1">
        <f t="shared" si="37"/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1</v>
      </c>
      <c r="P1168" s="1">
        <v>1</v>
      </c>
      <c r="Q1168" s="1">
        <v>40.683838209999998</v>
      </c>
      <c r="R1168" s="1">
        <v>-73.776789239999999</v>
      </c>
    </row>
    <row r="1169" spans="1:18" ht="12.7" hidden="1" x14ac:dyDescent="0.4">
      <c r="A1169" s="1" t="s">
        <v>9</v>
      </c>
      <c r="B1169" s="1" t="s">
        <v>13</v>
      </c>
      <c r="C1169" s="1" t="s">
        <v>5</v>
      </c>
      <c r="D1169" s="1">
        <v>0</v>
      </c>
      <c r="E1169" s="1"/>
      <c r="F1169" s="1">
        <v>0</v>
      </c>
      <c r="G1169" s="1">
        <v>0</v>
      </c>
      <c r="H1169" s="1">
        <v>1</v>
      </c>
      <c r="I1169" s="1">
        <f t="shared" si="36"/>
        <v>1</v>
      </c>
      <c r="J1169" s="1">
        <f t="shared" si="37"/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</v>
      </c>
      <c r="Q1169" s="1">
        <v>40.683414079999999</v>
      </c>
      <c r="R1169" s="1">
        <v>-73.776051519999996</v>
      </c>
    </row>
    <row r="1170" spans="1:18" ht="12.7" hidden="1" x14ac:dyDescent="0.4">
      <c r="A1170" s="1" t="s">
        <v>9</v>
      </c>
      <c r="B1170" s="1" t="s">
        <v>13</v>
      </c>
      <c r="C1170" s="1" t="s">
        <v>5</v>
      </c>
      <c r="D1170" s="1">
        <v>0</v>
      </c>
      <c r="E1170" s="1"/>
      <c r="F1170" s="1">
        <v>0</v>
      </c>
      <c r="G1170" s="1">
        <v>0</v>
      </c>
      <c r="H1170" s="1">
        <v>1</v>
      </c>
      <c r="I1170" s="1">
        <f t="shared" si="36"/>
        <v>1</v>
      </c>
      <c r="J1170" s="1">
        <f t="shared" si="37"/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1</v>
      </c>
      <c r="P1170" s="1">
        <v>1</v>
      </c>
      <c r="Q1170" s="1">
        <v>40.66882262</v>
      </c>
      <c r="R1170" s="1">
        <v>-73.769013520000001</v>
      </c>
    </row>
    <row r="1171" spans="1:18" ht="12.7" x14ac:dyDescent="0.4">
      <c r="A1171" s="1" t="s">
        <v>8</v>
      </c>
      <c r="B1171" s="1" t="s">
        <v>13</v>
      </c>
      <c r="C1171" s="1" t="s">
        <v>6</v>
      </c>
      <c r="D1171" s="3">
        <v>42431</v>
      </c>
      <c r="E1171" s="10">
        <v>2016.3</v>
      </c>
      <c r="F1171" s="1">
        <v>0</v>
      </c>
      <c r="G1171" s="1">
        <v>1</v>
      </c>
      <c r="H1171" s="1">
        <v>1</v>
      </c>
      <c r="I1171" s="1">
        <f t="shared" si="36"/>
        <v>2</v>
      </c>
      <c r="J1171" s="1">
        <f t="shared" si="37"/>
        <v>0.5</v>
      </c>
      <c r="K1171" s="1">
        <v>0</v>
      </c>
      <c r="L1171" s="1">
        <v>2</v>
      </c>
      <c r="M1171" s="1">
        <v>0</v>
      </c>
      <c r="N1171" s="1">
        <v>4</v>
      </c>
      <c r="O1171" s="1">
        <v>0</v>
      </c>
      <c r="P1171" s="1">
        <v>4</v>
      </c>
      <c r="Q1171" s="1">
        <v>40.684230210000003</v>
      </c>
      <c r="R1171" s="1">
        <v>-73.773719560000004</v>
      </c>
    </row>
    <row r="1172" spans="1:18" ht="12.7" hidden="1" x14ac:dyDescent="0.4">
      <c r="A1172" s="1" t="s">
        <v>9</v>
      </c>
      <c r="B1172" s="1" t="s">
        <v>13</v>
      </c>
      <c r="C1172" s="1" t="s">
        <v>5</v>
      </c>
      <c r="D1172" s="1">
        <v>0</v>
      </c>
      <c r="E1172" s="1"/>
      <c r="F1172" s="1">
        <v>0</v>
      </c>
      <c r="G1172" s="1">
        <v>0</v>
      </c>
      <c r="H1172" s="1">
        <v>0</v>
      </c>
      <c r="I1172" s="1">
        <f t="shared" si="36"/>
        <v>0</v>
      </c>
      <c r="J1172" s="1">
        <f t="shared" si="37"/>
        <v>0</v>
      </c>
      <c r="K1172" s="1">
        <v>1</v>
      </c>
      <c r="L1172" s="1">
        <v>0</v>
      </c>
      <c r="M1172" s="1">
        <v>0</v>
      </c>
      <c r="N1172" s="1">
        <v>0</v>
      </c>
      <c r="O1172" s="1">
        <v>1</v>
      </c>
      <c r="P1172" s="1">
        <v>1</v>
      </c>
      <c r="Q1172" s="1">
        <v>40.684971820000001</v>
      </c>
      <c r="R1172" s="1">
        <v>-73.767100670000005</v>
      </c>
    </row>
    <row r="1173" spans="1:18" ht="12.7" hidden="1" x14ac:dyDescent="0.4">
      <c r="A1173" s="1" t="s">
        <v>9</v>
      </c>
      <c r="B1173" s="1" t="s">
        <v>13</v>
      </c>
      <c r="C1173" s="1" t="s">
        <v>5</v>
      </c>
      <c r="D1173" s="1">
        <v>0</v>
      </c>
      <c r="E1173" s="1"/>
      <c r="F1173" s="1">
        <v>0</v>
      </c>
      <c r="G1173" s="1">
        <v>0</v>
      </c>
      <c r="H1173" s="1">
        <v>0</v>
      </c>
      <c r="I1173" s="1">
        <f t="shared" si="36"/>
        <v>0</v>
      </c>
      <c r="J1173" s="1">
        <f t="shared" si="37"/>
        <v>0</v>
      </c>
      <c r="K1173" s="1">
        <v>1</v>
      </c>
      <c r="L1173" s="1">
        <v>0</v>
      </c>
      <c r="M1173" s="1">
        <v>0</v>
      </c>
      <c r="N1173" s="1">
        <v>0</v>
      </c>
      <c r="O1173" s="1">
        <v>1</v>
      </c>
      <c r="P1173" s="1">
        <v>1</v>
      </c>
      <c r="Q1173" s="1">
        <v>40.687143900000002</v>
      </c>
      <c r="R1173" s="1">
        <v>-73.767572650000005</v>
      </c>
    </row>
    <row r="1174" spans="1:18" ht="12.7" x14ac:dyDescent="0.4">
      <c r="A1174" s="1" t="s">
        <v>8</v>
      </c>
      <c r="B1174" s="1" t="s">
        <v>13</v>
      </c>
      <c r="C1174" s="1" t="s">
        <v>6</v>
      </c>
      <c r="D1174" s="3">
        <v>42431</v>
      </c>
      <c r="E1174" s="10">
        <v>2016.3</v>
      </c>
      <c r="F1174" s="1">
        <v>0</v>
      </c>
      <c r="G1174" s="1">
        <v>2</v>
      </c>
      <c r="H1174" s="1">
        <v>3</v>
      </c>
      <c r="I1174" s="1">
        <f t="shared" si="36"/>
        <v>5</v>
      </c>
      <c r="J1174" s="1">
        <f t="shared" si="37"/>
        <v>0.7142857142857143</v>
      </c>
      <c r="K1174" s="1">
        <v>0</v>
      </c>
      <c r="L1174" s="1">
        <v>2</v>
      </c>
      <c r="M1174" s="1">
        <v>0</v>
      </c>
      <c r="N1174" s="1">
        <v>7</v>
      </c>
      <c r="O1174" s="1">
        <v>0</v>
      </c>
      <c r="P1174" s="1">
        <v>7</v>
      </c>
      <c r="Q1174" s="1">
        <v>40.707132510000001</v>
      </c>
      <c r="R1174" s="1">
        <v>-73.782193660000004</v>
      </c>
    </row>
    <row r="1175" spans="1:18" ht="12.7" x14ac:dyDescent="0.4">
      <c r="A1175" s="1" t="s">
        <v>8</v>
      </c>
      <c r="B1175" s="1" t="s">
        <v>13</v>
      </c>
      <c r="C1175" s="1" t="s">
        <v>6</v>
      </c>
      <c r="D1175" s="3">
        <v>42431</v>
      </c>
      <c r="E1175" s="10">
        <v>2016.3</v>
      </c>
      <c r="F1175" s="1">
        <v>0</v>
      </c>
      <c r="G1175" s="1">
        <v>2</v>
      </c>
      <c r="H1175" s="1">
        <v>5</v>
      </c>
      <c r="I1175" s="1">
        <f t="shared" si="36"/>
        <v>7</v>
      </c>
      <c r="J1175" s="1">
        <f t="shared" si="37"/>
        <v>0.875</v>
      </c>
      <c r="K1175" s="1">
        <v>0</v>
      </c>
      <c r="L1175" s="1">
        <v>1</v>
      </c>
      <c r="M1175" s="1">
        <v>0</v>
      </c>
      <c r="N1175" s="1">
        <v>8</v>
      </c>
      <c r="O1175" s="1">
        <v>0</v>
      </c>
      <c r="P1175" s="1">
        <v>8</v>
      </c>
      <c r="Q1175" s="1">
        <v>40.690403799999999</v>
      </c>
      <c r="R1175" s="1">
        <v>-73.764431329999994</v>
      </c>
    </row>
    <row r="1176" spans="1:18" ht="12.7" hidden="1" x14ac:dyDescent="0.4">
      <c r="A1176" s="1" t="s">
        <v>9</v>
      </c>
      <c r="B1176" s="1" t="s">
        <v>13</v>
      </c>
      <c r="C1176" s="1" t="s">
        <v>5</v>
      </c>
      <c r="D1176" s="1">
        <v>0</v>
      </c>
      <c r="E1176" s="1"/>
      <c r="F1176" s="1">
        <v>0</v>
      </c>
      <c r="G1176" s="1">
        <v>0</v>
      </c>
      <c r="H1176" s="1">
        <v>0</v>
      </c>
      <c r="I1176" s="1">
        <f t="shared" si="36"/>
        <v>0</v>
      </c>
      <c r="J1176" s="1">
        <f t="shared" si="37"/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1</v>
      </c>
      <c r="P1176" s="1">
        <v>1</v>
      </c>
      <c r="Q1176" s="1">
        <v>40.694637200000003</v>
      </c>
      <c r="R1176" s="1">
        <v>-73.76090035</v>
      </c>
    </row>
    <row r="1177" spans="1:18" ht="12.7" hidden="1" x14ac:dyDescent="0.4">
      <c r="A1177" s="1" t="s">
        <v>9</v>
      </c>
      <c r="B1177" s="1" t="s">
        <v>13</v>
      </c>
      <c r="C1177" s="1" t="s">
        <v>5</v>
      </c>
      <c r="D1177" s="1">
        <v>0</v>
      </c>
      <c r="E1177" s="1"/>
      <c r="F1177" s="1">
        <v>0</v>
      </c>
      <c r="G1177" s="1">
        <v>0</v>
      </c>
      <c r="H1177" s="1">
        <v>1</v>
      </c>
      <c r="I1177" s="1">
        <f t="shared" si="36"/>
        <v>1</v>
      </c>
      <c r="J1177" s="1">
        <f t="shared" si="37"/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1</v>
      </c>
      <c r="P1177" s="1">
        <v>1</v>
      </c>
      <c r="Q1177" s="1">
        <v>40.69047827</v>
      </c>
      <c r="R1177" s="1">
        <v>-73.755394550000005</v>
      </c>
    </row>
    <row r="1178" spans="1:18" ht="12.7" hidden="1" x14ac:dyDescent="0.4">
      <c r="A1178" s="1" t="s">
        <v>9</v>
      </c>
      <c r="B1178" s="1" t="s">
        <v>13</v>
      </c>
      <c r="C1178" s="1" t="s">
        <v>5</v>
      </c>
      <c r="D1178" s="1">
        <v>0</v>
      </c>
      <c r="E1178" s="1"/>
      <c r="F1178" s="1">
        <v>0</v>
      </c>
      <c r="G1178" s="1">
        <v>0</v>
      </c>
      <c r="H1178" s="1">
        <v>1</v>
      </c>
      <c r="I1178" s="1">
        <f t="shared" si="36"/>
        <v>1</v>
      </c>
      <c r="J1178" s="1">
        <f t="shared" si="37"/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1</v>
      </c>
      <c r="Q1178" s="1">
        <v>40.695314330000002</v>
      </c>
      <c r="R1178" s="1">
        <v>-73.755283050000003</v>
      </c>
    </row>
    <row r="1179" spans="1:18" ht="12.7" hidden="1" x14ac:dyDescent="0.4">
      <c r="A1179" s="1" t="s">
        <v>9</v>
      </c>
      <c r="B1179" s="1" t="s">
        <v>13</v>
      </c>
      <c r="C1179" s="1" t="s">
        <v>5</v>
      </c>
      <c r="D1179" s="1">
        <v>0</v>
      </c>
      <c r="E1179" s="1"/>
      <c r="F1179" s="1">
        <v>0</v>
      </c>
      <c r="G1179" s="1">
        <v>0</v>
      </c>
      <c r="H1179" s="1">
        <v>1</v>
      </c>
      <c r="I1179" s="1">
        <f t="shared" si="36"/>
        <v>1</v>
      </c>
      <c r="J1179" s="1">
        <f t="shared" si="37"/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1</v>
      </c>
      <c r="Q1179" s="1">
        <v>40.691265819999998</v>
      </c>
      <c r="R1179" s="1">
        <v>-73.752734050000001</v>
      </c>
    </row>
    <row r="1180" spans="1:18" ht="12.7" x14ac:dyDescent="0.4">
      <c r="A1180" s="1" t="s">
        <v>8</v>
      </c>
      <c r="B1180" s="1" t="s">
        <v>13</v>
      </c>
      <c r="C1180" s="1" t="s">
        <v>6</v>
      </c>
      <c r="D1180" s="3">
        <v>42431</v>
      </c>
      <c r="E1180" s="10">
        <v>2016.3</v>
      </c>
      <c r="F1180" s="1">
        <v>0</v>
      </c>
      <c r="G1180" s="1">
        <v>0</v>
      </c>
      <c r="H1180" s="1">
        <v>13</v>
      </c>
      <c r="I1180" s="1">
        <f t="shared" si="36"/>
        <v>13</v>
      </c>
      <c r="J1180" s="1">
        <f t="shared" si="37"/>
        <v>1</v>
      </c>
      <c r="K1180" s="1">
        <v>0</v>
      </c>
      <c r="L1180" s="1">
        <v>0</v>
      </c>
      <c r="M1180" s="1">
        <v>0</v>
      </c>
      <c r="N1180" s="1">
        <v>13</v>
      </c>
      <c r="O1180" s="1">
        <v>0</v>
      </c>
      <c r="P1180" s="1">
        <v>13</v>
      </c>
      <c r="Q1180" s="1">
        <v>40.711823289999998</v>
      </c>
      <c r="R1180" s="1">
        <v>-73.758775439999994</v>
      </c>
    </row>
    <row r="1181" spans="1:18" ht="12.7" hidden="1" x14ac:dyDescent="0.4">
      <c r="A1181" s="1" t="s">
        <v>9</v>
      </c>
      <c r="B1181" s="1" t="s">
        <v>13</v>
      </c>
      <c r="C1181" s="1" t="s">
        <v>5</v>
      </c>
      <c r="D1181" s="1">
        <v>0</v>
      </c>
      <c r="E1181" s="1"/>
      <c r="F1181" s="1">
        <v>0</v>
      </c>
      <c r="G1181" s="1">
        <v>0</v>
      </c>
      <c r="H1181" s="1">
        <v>1</v>
      </c>
      <c r="I1181" s="1">
        <f t="shared" si="36"/>
        <v>1</v>
      </c>
      <c r="J1181" s="1">
        <f t="shared" si="37"/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  <c r="P1181" s="1">
        <v>1</v>
      </c>
      <c r="Q1181" s="1">
        <v>40.704020559999996</v>
      </c>
      <c r="R1181" s="1">
        <v>-73.745073020000007</v>
      </c>
    </row>
    <row r="1182" spans="1:18" ht="12.7" x14ac:dyDescent="0.4">
      <c r="A1182" s="1" t="s">
        <v>8</v>
      </c>
      <c r="B1182" s="1" t="s">
        <v>13</v>
      </c>
      <c r="C1182" s="1" t="s">
        <v>6</v>
      </c>
      <c r="D1182" s="3">
        <v>42431</v>
      </c>
      <c r="E1182" s="10">
        <v>2016.3</v>
      </c>
      <c r="F1182" s="1">
        <v>0</v>
      </c>
      <c r="G1182" s="1">
        <v>5</v>
      </c>
      <c r="H1182" s="1">
        <v>12</v>
      </c>
      <c r="I1182" s="1">
        <f t="shared" si="36"/>
        <v>17</v>
      </c>
      <c r="J1182" s="1">
        <f t="shared" si="37"/>
        <v>1</v>
      </c>
      <c r="K1182" s="1">
        <v>0</v>
      </c>
      <c r="L1182" s="1">
        <v>0</v>
      </c>
      <c r="M1182" s="1">
        <v>0</v>
      </c>
      <c r="N1182" s="1">
        <v>17</v>
      </c>
      <c r="O1182" s="1">
        <v>0</v>
      </c>
      <c r="P1182" s="1">
        <v>17</v>
      </c>
      <c r="Q1182" s="1">
        <v>40.705480950000002</v>
      </c>
      <c r="R1182" s="1">
        <v>-73.743913280000001</v>
      </c>
    </row>
    <row r="1183" spans="1:18" ht="12.7" x14ac:dyDescent="0.4">
      <c r="A1183" s="1" t="s">
        <v>9</v>
      </c>
      <c r="B1183" s="1" t="s">
        <v>13</v>
      </c>
      <c r="C1183" s="1" t="s">
        <v>6</v>
      </c>
      <c r="D1183" s="3">
        <v>42433</v>
      </c>
      <c r="E1183" s="10">
        <v>2016.3</v>
      </c>
      <c r="F1183" s="1">
        <v>0</v>
      </c>
      <c r="G1183" s="1">
        <v>0</v>
      </c>
      <c r="H1183" s="1">
        <v>1</v>
      </c>
      <c r="I1183" s="1">
        <f t="shared" si="36"/>
        <v>1</v>
      </c>
      <c r="J1183" s="1">
        <f t="shared" si="37"/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1</v>
      </c>
      <c r="Q1183" s="1">
        <v>40.704995750000002</v>
      </c>
      <c r="R1183" s="1">
        <v>-73.741736669999995</v>
      </c>
    </row>
    <row r="1184" spans="1:18" ht="12.7" hidden="1" x14ac:dyDescent="0.4">
      <c r="A1184" s="1" t="s">
        <v>9</v>
      </c>
      <c r="B1184" s="1" t="s">
        <v>13</v>
      </c>
      <c r="C1184" s="1" t="s">
        <v>5</v>
      </c>
      <c r="D1184" s="1">
        <v>0</v>
      </c>
      <c r="E1184" s="1"/>
      <c r="F1184" s="1">
        <v>0</v>
      </c>
      <c r="G1184" s="1">
        <v>0</v>
      </c>
      <c r="H1184" s="1">
        <v>1</v>
      </c>
      <c r="I1184" s="1">
        <f t="shared" si="36"/>
        <v>1</v>
      </c>
      <c r="J1184" s="1">
        <f t="shared" si="37"/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1</v>
      </c>
      <c r="P1184" s="1">
        <v>1</v>
      </c>
      <c r="Q1184" s="1">
        <v>40.67217625</v>
      </c>
      <c r="R1184" s="1">
        <v>-73.755490510000001</v>
      </c>
    </row>
    <row r="1185" spans="1:18" ht="12.7" hidden="1" x14ac:dyDescent="0.4">
      <c r="A1185" s="1" t="s">
        <v>9</v>
      </c>
      <c r="B1185" s="1" t="s">
        <v>13</v>
      </c>
      <c r="C1185" s="1" t="s">
        <v>5</v>
      </c>
      <c r="D1185" s="1">
        <v>0</v>
      </c>
      <c r="E1185" s="1"/>
      <c r="F1185" s="1">
        <v>0</v>
      </c>
      <c r="G1185" s="1">
        <v>0</v>
      </c>
      <c r="H1185" s="1">
        <v>1</v>
      </c>
      <c r="I1185" s="1">
        <f t="shared" si="36"/>
        <v>1</v>
      </c>
      <c r="J1185" s="1">
        <f t="shared" si="37"/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1">
        <v>1</v>
      </c>
      <c r="Q1185" s="1">
        <v>40.682092179999998</v>
      </c>
      <c r="R1185" s="1">
        <v>-73.746166389999999</v>
      </c>
    </row>
    <row r="1186" spans="1:18" ht="12.7" x14ac:dyDescent="0.4">
      <c r="A1186" s="1" t="s">
        <v>9</v>
      </c>
      <c r="B1186" s="1" t="s">
        <v>13</v>
      </c>
      <c r="C1186" s="1" t="s">
        <v>6</v>
      </c>
      <c r="D1186" s="3">
        <v>42433</v>
      </c>
      <c r="E1186" s="10">
        <v>2016.3</v>
      </c>
      <c r="F1186" s="1">
        <v>1</v>
      </c>
      <c r="G1186" s="1">
        <v>0</v>
      </c>
      <c r="H1186" s="1">
        <v>0</v>
      </c>
      <c r="I1186" s="1">
        <f t="shared" si="36"/>
        <v>1</v>
      </c>
      <c r="J1186" s="1">
        <f t="shared" si="37"/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1</v>
      </c>
      <c r="Q1186" s="1">
        <v>40.677636749999998</v>
      </c>
      <c r="R1186" s="1">
        <v>-73.748371739999996</v>
      </c>
    </row>
    <row r="1187" spans="1:18" ht="12.7" hidden="1" x14ac:dyDescent="0.4">
      <c r="A1187" s="1" t="s">
        <v>9</v>
      </c>
      <c r="B1187" s="1" t="s">
        <v>13</v>
      </c>
      <c r="C1187" s="1" t="s">
        <v>5</v>
      </c>
      <c r="D1187" s="1">
        <v>0</v>
      </c>
      <c r="E1187" s="1"/>
      <c r="F1187" s="1">
        <v>0</v>
      </c>
      <c r="G1187" s="1">
        <v>0</v>
      </c>
      <c r="H1187" s="1">
        <v>1</v>
      </c>
      <c r="I1187" s="1">
        <f t="shared" si="36"/>
        <v>1</v>
      </c>
      <c r="J1187" s="1">
        <f t="shared" si="37"/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1</v>
      </c>
      <c r="P1187" s="1">
        <v>1</v>
      </c>
      <c r="Q1187" s="1">
        <v>40.666769219999999</v>
      </c>
      <c r="R1187" s="1">
        <v>-73.754295560000003</v>
      </c>
    </row>
    <row r="1188" spans="1:18" ht="12.7" x14ac:dyDescent="0.4">
      <c r="A1188" s="1" t="s">
        <v>7</v>
      </c>
      <c r="B1188" s="1" t="s">
        <v>13</v>
      </c>
      <c r="C1188" s="1" t="s">
        <v>6</v>
      </c>
      <c r="D1188" s="3">
        <v>42433</v>
      </c>
      <c r="E1188" s="10">
        <v>2016.3</v>
      </c>
      <c r="F1188" s="1">
        <v>0</v>
      </c>
      <c r="G1188" s="1">
        <v>0</v>
      </c>
      <c r="H1188" s="1">
        <v>2</v>
      </c>
      <c r="I1188" s="1">
        <f t="shared" si="36"/>
        <v>2</v>
      </c>
      <c r="J1188" s="1">
        <f t="shared" si="37"/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2</v>
      </c>
      <c r="P1188" s="1">
        <v>2</v>
      </c>
      <c r="Q1188" s="1">
        <v>40.706102389999998</v>
      </c>
      <c r="R1188" s="1">
        <v>-73.733523309999995</v>
      </c>
    </row>
    <row r="1189" spans="1:18" ht="12.7" hidden="1" x14ac:dyDescent="0.4">
      <c r="A1189" s="1" t="s">
        <v>9</v>
      </c>
      <c r="B1189" s="1" t="s">
        <v>13</v>
      </c>
      <c r="C1189" s="1" t="s">
        <v>5</v>
      </c>
      <c r="D1189" s="1">
        <v>0</v>
      </c>
      <c r="E1189" s="1"/>
      <c r="F1189" s="1">
        <v>0</v>
      </c>
      <c r="G1189" s="1">
        <v>0</v>
      </c>
      <c r="H1189" s="1">
        <v>1</v>
      </c>
      <c r="I1189" s="1">
        <f t="shared" si="36"/>
        <v>1</v>
      </c>
      <c r="J1189" s="1">
        <f t="shared" si="37"/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1</v>
      </c>
      <c r="Q1189" s="1">
        <v>40.667114699999999</v>
      </c>
      <c r="R1189" s="1">
        <v>-73.746537000000004</v>
      </c>
    </row>
    <row r="1190" spans="1:18" ht="12.7" x14ac:dyDescent="0.4">
      <c r="A1190" s="1" t="s">
        <v>10</v>
      </c>
      <c r="B1190" s="1" t="s">
        <v>12</v>
      </c>
      <c r="C1190" s="1" t="s">
        <v>6</v>
      </c>
      <c r="D1190" s="3">
        <v>42437</v>
      </c>
      <c r="E1190" s="10">
        <v>2016.3</v>
      </c>
      <c r="F1190" s="1">
        <v>0</v>
      </c>
      <c r="G1190" s="1">
        <v>0</v>
      </c>
      <c r="H1190" s="1">
        <v>1</v>
      </c>
      <c r="I1190" s="1">
        <f t="shared" si="36"/>
        <v>1</v>
      </c>
      <c r="J1190" s="1">
        <f t="shared" si="37"/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  <c r="P1190" s="1">
        <v>1</v>
      </c>
      <c r="Q1190" s="1">
        <v>40.675524260000003</v>
      </c>
      <c r="R1190" s="1">
        <v>-73.730624379999995</v>
      </c>
    </row>
    <row r="1191" spans="1:18" ht="12.7" hidden="1" x14ac:dyDescent="0.4">
      <c r="A1191" s="1" t="s">
        <v>9</v>
      </c>
      <c r="B1191" s="1" t="s">
        <v>13</v>
      </c>
      <c r="C1191" s="1" t="s">
        <v>5</v>
      </c>
      <c r="D1191" s="1">
        <v>0</v>
      </c>
      <c r="E1191" s="1"/>
      <c r="F1191" s="1">
        <v>0</v>
      </c>
      <c r="G1191" s="1">
        <v>0</v>
      </c>
      <c r="H1191" s="1">
        <v>0</v>
      </c>
      <c r="I1191" s="1">
        <f t="shared" si="36"/>
        <v>0</v>
      </c>
      <c r="J1191" s="1">
        <f t="shared" si="37"/>
        <v>0</v>
      </c>
      <c r="K1191" s="1">
        <v>1</v>
      </c>
      <c r="L1191" s="1">
        <v>0</v>
      </c>
      <c r="M1191" s="1">
        <v>0</v>
      </c>
      <c r="N1191" s="1">
        <v>0</v>
      </c>
      <c r="O1191" s="1">
        <v>1</v>
      </c>
      <c r="P1191" s="1">
        <v>1</v>
      </c>
      <c r="Q1191" s="1">
        <v>40.758972780000001</v>
      </c>
      <c r="R1191" s="1">
        <v>-73.866840139999994</v>
      </c>
    </row>
    <row r="1192" spans="1:18" ht="12.7" hidden="1" x14ac:dyDescent="0.4">
      <c r="A1192" s="1" t="s">
        <v>9</v>
      </c>
      <c r="B1192" s="1" t="s">
        <v>13</v>
      </c>
      <c r="C1192" s="1" t="s">
        <v>5</v>
      </c>
      <c r="D1192" s="1">
        <v>0</v>
      </c>
      <c r="E1192" s="1"/>
      <c r="F1192" s="1">
        <v>0</v>
      </c>
      <c r="G1192" s="1">
        <v>0</v>
      </c>
      <c r="H1192" s="1">
        <v>0</v>
      </c>
      <c r="I1192" s="1">
        <f t="shared" si="36"/>
        <v>0</v>
      </c>
      <c r="J1192" s="1">
        <f t="shared" si="37"/>
        <v>0</v>
      </c>
      <c r="K1192" s="1">
        <v>1</v>
      </c>
      <c r="L1192" s="1">
        <v>0</v>
      </c>
      <c r="M1192" s="1">
        <v>0</v>
      </c>
      <c r="N1192" s="1">
        <v>0</v>
      </c>
      <c r="O1192" s="1">
        <v>1</v>
      </c>
      <c r="P1192" s="1">
        <v>1</v>
      </c>
      <c r="Q1192" s="1">
        <v>40.720156600000003</v>
      </c>
      <c r="R1192" s="1">
        <v>-73.805261079999994</v>
      </c>
    </row>
    <row r="1193" spans="1:18" ht="12.7" hidden="1" x14ac:dyDescent="0.4">
      <c r="A1193" s="1" t="s">
        <v>9</v>
      </c>
      <c r="B1193" s="1" t="s">
        <v>13</v>
      </c>
      <c r="C1193" s="1" t="s">
        <v>5</v>
      </c>
      <c r="D1193" s="1">
        <v>0</v>
      </c>
      <c r="E1193" s="1"/>
      <c r="F1193" s="1">
        <v>0</v>
      </c>
      <c r="G1193" s="1">
        <v>0</v>
      </c>
      <c r="H1193" s="1">
        <v>1</v>
      </c>
      <c r="I1193" s="1">
        <f t="shared" si="36"/>
        <v>1</v>
      </c>
      <c r="J1193" s="1">
        <f t="shared" si="37"/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1</v>
      </c>
      <c r="Q1193" s="1">
        <v>40.708645439999998</v>
      </c>
      <c r="R1193" s="1">
        <v>-73.792908510000004</v>
      </c>
    </row>
    <row r="1194" spans="1:18" ht="12.7" hidden="1" x14ac:dyDescent="0.4">
      <c r="A1194" s="1" t="s">
        <v>9</v>
      </c>
      <c r="B1194" s="1" t="s">
        <v>13</v>
      </c>
      <c r="C1194" s="1" t="s">
        <v>5</v>
      </c>
      <c r="D1194" s="1">
        <v>0</v>
      </c>
      <c r="E1194" s="1"/>
      <c r="F1194" s="1">
        <v>0</v>
      </c>
      <c r="G1194" s="1">
        <v>0</v>
      </c>
      <c r="H1194" s="1">
        <v>0</v>
      </c>
      <c r="I1194" s="1">
        <f t="shared" si="36"/>
        <v>0</v>
      </c>
      <c r="J1194" s="1">
        <f t="shared" si="37"/>
        <v>0</v>
      </c>
      <c r="K1194" s="1">
        <v>1</v>
      </c>
      <c r="L1194" s="1">
        <v>0</v>
      </c>
      <c r="M1194" s="1">
        <v>0</v>
      </c>
      <c r="N1194" s="1">
        <v>0</v>
      </c>
      <c r="O1194" s="1">
        <v>1</v>
      </c>
      <c r="P1194" s="1">
        <v>1</v>
      </c>
      <c r="Q1194" s="1">
        <v>40.719645810000003</v>
      </c>
      <c r="R1194" s="1">
        <v>-73.756131670000002</v>
      </c>
    </row>
    <row r="1195" spans="1:18" ht="12.7" hidden="1" x14ac:dyDescent="0.4">
      <c r="A1195" s="1" t="s">
        <v>9</v>
      </c>
      <c r="B1195" s="1" t="s">
        <v>13</v>
      </c>
      <c r="C1195" s="1" t="s">
        <v>5</v>
      </c>
      <c r="D1195" s="1">
        <v>0</v>
      </c>
      <c r="E1195" s="1"/>
      <c r="F1195" s="1">
        <v>0</v>
      </c>
      <c r="G1195" s="1">
        <v>0</v>
      </c>
      <c r="H1195" s="1">
        <v>1</v>
      </c>
      <c r="I1195" s="1">
        <f t="shared" si="36"/>
        <v>1</v>
      </c>
      <c r="J1195" s="1">
        <f t="shared" si="37"/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  <c r="P1195" s="1">
        <v>1</v>
      </c>
      <c r="Q1195" s="1">
        <v>40.699794439999998</v>
      </c>
      <c r="R1195" s="1">
        <v>-73.812652470000003</v>
      </c>
    </row>
    <row r="1196" spans="1:18" ht="12.7" x14ac:dyDescent="0.4">
      <c r="A1196" s="1" t="s">
        <v>10</v>
      </c>
      <c r="B1196" s="1" t="s">
        <v>12</v>
      </c>
      <c r="C1196" s="1" t="s">
        <v>6</v>
      </c>
      <c r="D1196" s="3">
        <v>42444</v>
      </c>
      <c r="E1196" s="10">
        <v>2016.3</v>
      </c>
      <c r="F1196" s="1">
        <v>0</v>
      </c>
      <c r="G1196" s="1">
        <v>0</v>
      </c>
      <c r="H1196" s="1">
        <v>1</v>
      </c>
      <c r="I1196" s="1">
        <f t="shared" si="36"/>
        <v>1</v>
      </c>
      <c r="J1196" s="1">
        <f t="shared" si="37"/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1</v>
      </c>
      <c r="Q1196" s="1">
        <v>40.636000039999999</v>
      </c>
      <c r="R1196" s="1">
        <v>-74.160203580000001</v>
      </c>
    </row>
    <row r="1197" spans="1:18" ht="12.7" hidden="1" x14ac:dyDescent="0.4">
      <c r="A1197" s="1" t="s">
        <v>10</v>
      </c>
      <c r="B1197" s="1" t="s">
        <v>13</v>
      </c>
      <c r="C1197" s="1" t="s">
        <v>5</v>
      </c>
      <c r="D1197" s="1">
        <v>0</v>
      </c>
      <c r="E1197" s="1"/>
      <c r="F1197" s="1">
        <v>0</v>
      </c>
      <c r="G1197" s="1">
        <v>1</v>
      </c>
      <c r="H1197" s="1">
        <v>0</v>
      </c>
      <c r="I1197" s="1">
        <f t="shared" si="36"/>
        <v>1</v>
      </c>
      <c r="J1197" s="1">
        <f t="shared" si="37"/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1</v>
      </c>
    </row>
    <row r="1198" spans="1:18" ht="12.7" x14ac:dyDescent="0.4">
      <c r="A1198" s="1" t="s">
        <v>9</v>
      </c>
      <c r="B1198" s="1" t="s">
        <v>12</v>
      </c>
      <c r="C1198" s="1" t="s">
        <v>6</v>
      </c>
      <c r="D1198" s="3">
        <v>42445</v>
      </c>
      <c r="E1198" s="10">
        <v>2016.3</v>
      </c>
      <c r="F1198" s="1">
        <v>0</v>
      </c>
      <c r="G1198" s="1">
        <v>0</v>
      </c>
      <c r="H1198" s="1">
        <v>1</v>
      </c>
      <c r="I1198" s="1">
        <f t="shared" si="36"/>
        <v>1</v>
      </c>
      <c r="J1198" s="1">
        <f t="shared" si="37"/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1</v>
      </c>
    </row>
    <row r="1199" spans="1:18" ht="12.7" x14ac:dyDescent="0.4">
      <c r="A1199" s="1" t="s">
        <v>10</v>
      </c>
      <c r="B1199" s="1" t="s">
        <v>12</v>
      </c>
      <c r="C1199" s="1" t="s">
        <v>6</v>
      </c>
      <c r="D1199" s="3">
        <v>42445</v>
      </c>
      <c r="E1199" s="10">
        <v>2016.3</v>
      </c>
      <c r="F1199" s="1">
        <v>0</v>
      </c>
      <c r="G1199" s="1">
        <v>0</v>
      </c>
      <c r="H1199" s="1">
        <v>1</v>
      </c>
      <c r="I1199" s="1">
        <f t="shared" si="36"/>
        <v>1</v>
      </c>
      <c r="J1199" s="1">
        <f t="shared" si="37"/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  <c r="P1199" s="1">
        <v>1</v>
      </c>
    </row>
    <row r="1200" spans="1:18" ht="12.7" x14ac:dyDescent="0.4">
      <c r="A1200" s="1" t="s">
        <v>4</v>
      </c>
      <c r="B1200" s="1" t="s">
        <v>12</v>
      </c>
      <c r="C1200" s="1" t="s">
        <v>6</v>
      </c>
      <c r="D1200" s="3">
        <v>42446</v>
      </c>
      <c r="E1200" s="10">
        <v>2016.3</v>
      </c>
      <c r="F1200" s="1">
        <v>0</v>
      </c>
      <c r="G1200" s="1">
        <v>0</v>
      </c>
      <c r="H1200" s="1">
        <v>1</v>
      </c>
      <c r="I1200" s="1">
        <f t="shared" si="36"/>
        <v>1</v>
      </c>
      <c r="J1200" s="1">
        <f t="shared" si="37"/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  <c r="P1200" s="1">
        <v>1</v>
      </c>
    </row>
    <row r="1201" spans="1:16" ht="12.7" x14ac:dyDescent="0.4">
      <c r="A1201" s="1" t="s">
        <v>9</v>
      </c>
      <c r="B1201" s="1" t="s">
        <v>12</v>
      </c>
      <c r="C1201" s="1" t="s">
        <v>6</v>
      </c>
      <c r="D1201" s="3">
        <v>42447</v>
      </c>
      <c r="E1201" s="10">
        <v>2016.3</v>
      </c>
      <c r="F1201" s="1">
        <v>0</v>
      </c>
      <c r="G1201" s="1">
        <v>0</v>
      </c>
      <c r="H1201" s="1">
        <v>0</v>
      </c>
      <c r="I1201" s="1">
        <f t="shared" si="36"/>
        <v>0</v>
      </c>
      <c r="J1201" s="1">
        <f t="shared" si="37"/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1</v>
      </c>
      <c r="P1201" s="1">
        <v>1</v>
      </c>
    </row>
    <row r="1202" spans="1:16" ht="12.7" x14ac:dyDescent="0.4">
      <c r="A1202" s="1" t="s">
        <v>7</v>
      </c>
      <c r="B1202" s="1" t="s">
        <v>12</v>
      </c>
      <c r="C1202" s="1" t="s">
        <v>6</v>
      </c>
      <c r="D1202" s="3">
        <v>42453</v>
      </c>
      <c r="E1202" s="10">
        <v>2016.3</v>
      </c>
      <c r="F1202" s="1">
        <v>0</v>
      </c>
      <c r="G1202" s="1">
        <v>0</v>
      </c>
      <c r="H1202" s="1">
        <v>1</v>
      </c>
      <c r="I1202" s="1">
        <f t="shared" si="36"/>
        <v>1</v>
      </c>
      <c r="J1202" s="1">
        <f t="shared" si="37"/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1</v>
      </c>
      <c r="P1202" s="1">
        <v>1</v>
      </c>
    </row>
    <row r="1203" spans="1:16" ht="12.7" x14ac:dyDescent="0.4">
      <c r="A1203" s="1" t="s">
        <v>9</v>
      </c>
      <c r="B1203" s="1" t="s">
        <v>12</v>
      </c>
      <c r="C1203" s="1" t="s">
        <v>6</v>
      </c>
      <c r="D1203" s="3">
        <v>42453</v>
      </c>
      <c r="E1203" s="10">
        <v>2016.3</v>
      </c>
      <c r="F1203" s="1">
        <v>0</v>
      </c>
      <c r="G1203" s="1">
        <v>0</v>
      </c>
      <c r="H1203" s="1">
        <v>1</v>
      </c>
      <c r="I1203" s="1">
        <f t="shared" si="36"/>
        <v>1</v>
      </c>
      <c r="J1203" s="1">
        <f t="shared" si="37"/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</v>
      </c>
    </row>
    <row r="1204" spans="1:16" ht="12.7" x14ac:dyDescent="0.4">
      <c r="A1204" s="1" t="s">
        <v>7</v>
      </c>
      <c r="B1204" s="1" t="s">
        <v>12</v>
      </c>
      <c r="C1204" s="1" t="s">
        <v>6</v>
      </c>
      <c r="D1204" s="3">
        <v>42454</v>
      </c>
      <c r="E1204" s="10">
        <v>2016.3</v>
      </c>
      <c r="F1204" s="1">
        <v>0</v>
      </c>
      <c r="G1204" s="1">
        <v>0</v>
      </c>
      <c r="H1204" s="1">
        <v>0</v>
      </c>
      <c r="I1204" s="1">
        <f t="shared" si="36"/>
        <v>0</v>
      </c>
      <c r="J1204" s="1">
        <f t="shared" si="37"/>
        <v>0</v>
      </c>
      <c r="K1204" s="1">
        <v>67</v>
      </c>
      <c r="L1204" s="1">
        <v>7</v>
      </c>
      <c r="M1204" s="1">
        <v>1</v>
      </c>
      <c r="N1204" s="1">
        <v>0</v>
      </c>
      <c r="O1204" s="1">
        <v>75</v>
      </c>
      <c r="P1204" s="1">
        <v>99</v>
      </c>
    </row>
    <row r="1205" spans="1:16" ht="12.7" x14ac:dyDescent="0.4">
      <c r="A1205" s="1" t="s">
        <v>4</v>
      </c>
      <c r="B1205" s="1" t="s">
        <v>12</v>
      </c>
      <c r="C1205" s="1" t="s">
        <v>6</v>
      </c>
      <c r="D1205" s="3">
        <v>42458</v>
      </c>
      <c r="E1205" s="10">
        <v>2016.3</v>
      </c>
      <c r="F1205" s="1">
        <v>0</v>
      </c>
      <c r="G1205" s="1">
        <v>0</v>
      </c>
      <c r="H1205" s="1">
        <v>1</v>
      </c>
      <c r="I1205" s="1">
        <f t="shared" si="36"/>
        <v>1</v>
      </c>
      <c r="J1205" s="1">
        <f t="shared" si="37"/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1</v>
      </c>
    </row>
    <row r="1206" spans="1:16" ht="12.7" x14ac:dyDescent="0.4">
      <c r="A1206" s="1" t="s">
        <v>7</v>
      </c>
      <c r="B1206" s="1" t="s">
        <v>12</v>
      </c>
      <c r="C1206" s="1" t="s">
        <v>6</v>
      </c>
      <c r="D1206" s="3">
        <v>42458</v>
      </c>
      <c r="E1206" s="10">
        <v>2016.3</v>
      </c>
      <c r="F1206" s="1">
        <v>0</v>
      </c>
      <c r="G1206" s="1">
        <v>0</v>
      </c>
      <c r="H1206" s="1">
        <v>1</v>
      </c>
      <c r="I1206" s="1">
        <f t="shared" si="36"/>
        <v>1</v>
      </c>
      <c r="J1206" s="1">
        <f t="shared" si="37"/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1</v>
      </c>
    </row>
    <row r="1207" spans="1:16" ht="12.7" x14ac:dyDescent="0.4">
      <c r="A1207" s="1" t="s">
        <v>4</v>
      </c>
      <c r="B1207" s="1" t="s">
        <v>12</v>
      </c>
      <c r="C1207" s="1" t="s">
        <v>6</v>
      </c>
      <c r="D1207" s="3">
        <v>42460</v>
      </c>
      <c r="E1207" s="10">
        <v>2016.3</v>
      </c>
      <c r="F1207" s="1">
        <v>0</v>
      </c>
      <c r="G1207" s="1">
        <v>0</v>
      </c>
      <c r="H1207" s="1">
        <v>1</v>
      </c>
      <c r="I1207" s="1">
        <f t="shared" si="36"/>
        <v>1</v>
      </c>
      <c r="J1207" s="1">
        <f t="shared" si="37"/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1</v>
      </c>
      <c r="P1207" s="1">
        <v>1</v>
      </c>
    </row>
    <row r="1208" spans="1:16" ht="12.7" x14ac:dyDescent="0.4">
      <c r="A1208" s="1" t="s">
        <v>9</v>
      </c>
      <c r="B1208" s="1" t="s">
        <v>12</v>
      </c>
      <c r="C1208" s="1" t="s">
        <v>6</v>
      </c>
      <c r="D1208" s="3">
        <v>42460</v>
      </c>
      <c r="E1208" s="10">
        <v>2016.3</v>
      </c>
      <c r="F1208" s="1">
        <v>0</v>
      </c>
      <c r="G1208" s="1">
        <v>0</v>
      </c>
      <c r="H1208" s="1">
        <v>1</v>
      </c>
      <c r="I1208" s="1">
        <f t="shared" si="36"/>
        <v>1</v>
      </c>
      <c r="J1208" s="1">
        <f t="shared" si="37"/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1</v>
      </c>
      <c r="P1208" s="1">
        <v>1</v>
      </c>
    </row>
    <row r="1209" spans="1:16" ht="12.7" x14ac:dyDescent="0.4">
      <c r="A1209" s="1" t="s">
        <v>7</v>
      </c>
      <c r="B1209" s="1" t="s">
        <v>13</v>
      </c>
      <c r="C1209" s="1" t="s">
        <v>6</v>
      </c>
      <c r="D1209" s="3">
        <v>42460</v>
      </c>
      <c r="E1209" s="10">
        <v>2016.3</v>
      </c>
      <c r="F1209" s="1">
        <v>0</v>
      </c>
      <c r="G1209" s="1">
        <v>0</v>
      </c>
      <c r="H1209" s="1">
        <v>2</v>
      </c>
      <c r="I1209" s="1">
        <f t="shared" si="36"/>
        <v>2</v>
      </c>
      <c r="J1209" s="1">
        <f t="shared" si="37"/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2</v>
      </c>
      <c r="P1209" s="1">
        <v>2</v>
      </c>
    </row>
    <row r="1210" spans="1:16" ht="12.7" x14ac:dyDescent="0.4">
      <c r="A1210" s="1" t="s">
        <v>9</v>
      </c>
      <c r="B1210" s="1" t="s">
        <v>13</v>
      </c>
      <c r="C1210" s="1" t="s">
        <v>6</v>
      </c>
      <c r="D1210" s="3">
        <v>42461</v>
      </c>
      <c r="E1210" s="10">
        <v>2016.4</v>
      </c>
      <c r="F1210" s="1">
        <v>0</v>
      </c>
      <c r="G1210" s="1">
        <v>0</v>
      </c>
      <c r="H1210" s="1">
        <v>1</v>
      </c>
      <c r="I1210" s="1">
        <f t="shared" si="36"/>
        <v>1</v>
      </c>
      <c r="J1210" s="1">
        <f t="shared" si="37"/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1</v>
      </c>
    </row>
    <row r="1211" spans="1:16" ht="12.7" x14ac:dyDescent="0.4">
      <c r="A1211" s="1" t="s">
        <v>9</v>
      </c>
      <c r="B1211" s="1" t="s">
        <v>13</v>
      </c>
      <c r="C1211" s="1" t="s">
        <v>6</v>
      </c>
      <c r="D1211" s="3">
        <v>42461</v>
      </c>
      <c r="E1211" s="10">
        <v>2016.4</v>
      </c>
      <c r="F1211" s="1">
        <v>0</v>
      </c>
      <c r="G1211" s="1">
        <v>0</v>
      </c>
      <c r="H1211" s="1">
        <v>1</v>
      </c>
      <c r="I1211" s="1">
        <f t="shared" si="36"/>
        <v>1</v>
      </c>
      <c r="J1211" s="1">
        <f t="shared" si="37"/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1</v>
      </c>
    </row>
    <row r="1212" spans="1:16" ht="12.7" x14ac:dyDescent="0.4">
      <c r="A1212" s="1" t="s">
        <v>4</v>
      </c>
      <c r="B1212" s="1" t="s">
        <v>13</v>
      </c>
      <c r="C1212" s="1" t="s">
        <v>6</v>
      </c>
      <c r="D1212" s="3">
        <v>42461</v>
      </c>
      <c r="E1212" s="10">
        <v>2016.4</v>
      </c>
      <c r="F1212" s="1">
        <v>0</v>
      </c>
      <c r="G1212" s="1">
        <v>0</v>
      </c>
      <c r="H1212" s="1">
        <v>0</v>
      </c>
      <c r="I1212" s="1">
        <f t="shared" si="36"/>
        <v>0</v>
      </c>
      <c r="J1212" s="1">
        <f t="shared" si="37"/>
        <v>0</v>
      </c>
      <c r="K1212" s="1">
        <v>2</v>
      </c>
      <c r="L1212" s="1">
        <v>0</v>
      </c>
      <c r="M1212" s="1">
        <v>0</v>
      </c>
      <c r="N1212" s="1">
        <v>0</v>
      </c>
      <c r="O1212" s="1">
        <v>2</v>
      </c>
      <c r="P1212" s="1">
        <v>2</v>
      </c>
    </row>
    <row r="1213" spans="1:16" ht="12.7" x14ac:dyDescent="0.4">
      <c r="A1213" s="1" t="s">
        <v>7</v>
      </c>
      <c r="B1213" s="1" t="s">
        <v>13</v>
      </c>
      <c r="C1213" s="1" t="s">
        <v>6</v>
      </c>
      <c r="D1213" s="3">
        <v>42461</v>
      </c>
      <c r="E1213" s="10">
        <v>2016.4</v>
      </c>
      <c r="F1213" s="1">
        <v>0</v>
      </c>
      <c r="G1213" s="1">
        <v>0</v>
      </c>
      <c r="H1213" s="1">
        <v>0</v>
      </c>
      <c r="I1213" s="1">
        <f t="shared" si="36"/>
        <v>0</v>
      </c>
      <c r="J1213" s="1">
        <f t="shared" si="37"/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6</v>
      </c>
    </row>
    <row r="1214" spans="1:16" ht="12.7" x14ac:dyDescent="0.4">
      <c r="A1214" s="1" t="s">
        <v>7</v>
      </c>
      <c r="B1214" s="1" t="s">
        <v>13</v>
      </c>
      <c r="C1214" s="1" t="s">
        <v>6</v>
      </c>
      <c r="D1214" s="3">
        <v>42461</v>
      </c>
      <c r="E1214" s="10">
        <v>2016.4</v>
      </c>
      <c r="F1214" s="1">
        <v>0</v>
      </c>
      <c r="G1214" s="1">
        <v>0</v>
      </c>
      <c r="H1214" s="1">
        <v>5</v>
      </c>
      <c r="I1214" s="1">
        <f t="shared" si="36"/>
        <v>5</v>
      </c>
      <c r="J1214" s="1">
        <f t="shared" si="37"/>
        <v>0.83333333333333337</v>
      </c>
      <c r="K1214" s="1">
        <v>1</v>
      </c>
      <c r="L1214" s="1">
        <v>0</v>
      </c>
      <c r="M1214" s="1">
        <v>0</v>
      </c>
      <c r="N1214" s="1">
        <v>6</v>
      </c>
      <c r="O1214" s="1">
        <v>0</v>
      </c>
      <c r="P1214" s="1">
        <v>6</v>
      </c>
    </row>
    <row r="1215" spans="1:16" ht="12.7" x14ac:dyDescent="0.4">
      <c r="A1215" s="1" t="s">
        <v>7</v>
      </c>
      <c r="B1215" s="1" t="s">
        <v>13</v>
      </c>
      <c r="C1215" s="1" t="s">
        <v>6</v>
      </c>
      <c r="D1215" s="3">
        <v>42461</v>
      </c>
      <c r="E1215" s="10">
        <v>2016.4</v>
      </c>
      <c r="F1215" s="1">
        <v>0</v>
      </c>
      <c r="G1215" s="1">
        <v>0</v>
      </c>
      <c r="H1215" s="1">
        <v>4</v>
      </c>
      <c r="I1215" s="1">
        <f t="shared" si="36"/>
        <v>4</v>
      </c>
      <c r="J1215" s="1">
        <f t="shared" si="37"/>
        <v>0.5</v>
      </c>
      <c r="K1215" s="1">
        <v>4</v>
      </c>
      <c r="L1215" s="1">
        <v>0</v>
      </c>
      <c r="M1215" s="1">
        <v>0</v>
      </c>
      <c r="N1215" s="1">
        <v>8</v>
      </c>
      <c r="O1215" s="1">
        <v>0</v>
      </c>
      <c r="P1215" s="1">
        <v>8</v>
      </c>
    </row>
    <row r="1216" spans="1:16" ht="12.7" x14ac:dyDescent="0.4">
      <c r="A1216" s="1" t="s">
        <v>7</v>
      </c>
      <c r="B1216" s="1" t="s">
        <v>13</v>
      </c>
      <c r="C1216" s="1" t="s">
        <v>6</v>
      </c>
      <c r="D1216" s="3">
        <v>42461</v>
      </c>
      <c r="E1216" s="10">
        <v>2016.4</v>
      </c>
      <c r="F1216" s="1">
        <v>0</v>
      </c>
      <c r="G1216" s="1">
        <v>0</v>
      </c>
      <c r="H1216" s="1">
        <v>12</v>
      </c>
      <c r="I1216" s="1">
        <f t="shared" si="36"/>
        <v>12</v>
      </c>
      <c r="J1216" s="1">
        <f t="shared" si="37"/>
        <v>1</v>
      </c>
      <c r="K1216" s="1">
        <v>0</v>
      </c>
      <c r="L1216" s="1">
        <v>0</v>
      </c>
      <c r="M1216" s="1">
        <v>0</v>
      </c>
      <c r="N1216" s="1">
        <v>12</v>
      </c>
      <c r="O1216" s="1">
        <v>0</v>
      </c>
      <c r="P1216" s="1">
        <v>12</v>
      </c>
    </row>
    <row r="1217" spans="1:18" ht="12.7" x14ac:dyDescent="0.4">
      <c r="A1217" s="1" t="s">
        <v>7</v>
      </c>
      <c r="B1217" s="1" t="s">
        <v>13</v>
      </c>
      <c r="C1217" s="1" t="s">
        <v>6</v>
      </c>
      <c r="D1217" s="3">
        <v>42461</v>
      </c>
      <c r="E1217" s="10">
        <v>2016.4</v>
      </c>
      <c r="F1217" s="1">
        <v>0</v>
      </c>
      <c r="G1217" s="1">
        <v>0</v>
      </c>
      <c r="H1217" s="1">
        <v>15</v>
      </c>
      <c r="I1217" s="1">
        <f t="shared" si="36"/>
        <v>15</v>
      </c>
      <c r="J1217" s="1">
        <f t="shared" si="37"/>
        <v>0.9375</v>
      </c>
      <c r="K1217" s="1">
        <v>0</v>
      </c>
      <c r="L1217" s="1">
        <v>0</v>
      </c>
      <c r="M1217" s="1">
        <v>1</v>
      </c>
      <c r="N1217" s="1">
        <v>16</v>
      </c>
      <c r="O1217" s="1">
        <v>0</v>
      </c>
      <c r="P1217" s="1">
        <v>16</v>
      </c>
    </row>
    <row r="1218" spans="1:18" ht="12.7" x14ac:dyDescent="0.4">
      <c r="A1218" s="1" t="s">
        <v>7</v>
      </c>
      <c r="B1218" s="1" t="s">
        <v>13</v>
      </c>
      <c r="C1218" s="1" t="s">
        <v>6</v>
      </c>
      <c r="D1218" s="3">
        <v>42461</v>
      </c>
      <c r="E1218" s="10">
        <v>2016.4</v>
      </c>
      <c r="F1218" s="1">
        <v>0</v>
      </c>
      <c r="G1218" s="1">
        <v>0</v>
      </c>
      <c r="H1218" s="1">
        <v>16</v>
      </c>
      <c r="I1218" s="1">
        <f t="shared" ref="I1218:I1281" si="38">F1218+G1218+H1218</f>
        <v>16</v>
      </c>
      <c r="J1218" s="1">
        <f t="shared" ref="J1218:J1281" si="39">I1218/P1218</f>
        <v>1</v>
      </c>
      <c r="K1218" s="1">
        <v>0</v>
      </c>
      <c r="L1218" s="1">
        <v>0</v>
      </c>
      <c r="M1218" s="1">
        <v>0</v>
      </c>
      <c r="N1218" s="1">
        <v>16</v>
      </c>
      <c r="O1218" s="1">
        <v>0</v>
      </c>
      <c r="P1218" s="1">
        <v>16</v>
      </c>
    </row>
    <row r="1219" spans="1:18" ht="12.7" x14ac:dyDescent="0.4">
      <c r="A1219" s="1" t="s">
        <v>7</v>
      </c>
      <c r="B1219" s="1" t="s">
        <v>13</v>
      </c>
      <c r="C1219" s="1" t="s">
        <v>6</v>
      </c>
      <c r="D1219" s="3">
        <v>42461</v>
      </c>
      <c r="E1219" s="10">
        <v>2016.4</v>
      </c>
      <c r="F1219" s="1">
        <v>0</v>
      </c>
      <c r="G1219" s="1">
        <v>0</v>
      </c>
      <c r="H1219" s="1">
        <v>19</v>
      </c>
      <c r="I1219" s="1">
        <f t="shared" si="38"/>
        <v>19</v>
      </c>
      <c r="J1219" s="1">
        <f t="shared" si="39"/>
        <v>0.61290322580645162</v>
      </c>
      <c r="K1219" s="1">
        <v>12</v>
      </c>
      <c r="L1219" s="1">
        <v>0</v>
      </c>
      <c r="M1219" s="1">
        <v>0</v>
      </c>
      <c r="N1219" s="1">
        <v>31</v>
      </c>
      <c r="O1219" s="1">
        <v>0</v>
      </c>
      <c r="P1219" s="1">
        <v>31</v>
      </c>
    </row>
    <row r="1220" spans="1:18" ht="12.7" x14ac:dyDescent="0.4">
      <c r="A1220" s="1" t="s">
        <v>10</v>
      </c>
      <c r="B1220" s="1" t="s">
        <v>12</v>
      </c>
      <c r="C1220" s="1" t="s">
        <v>6</v>
      </c>
      <c r="D1220" s="3">
        <v>42464</v>
      </c>
      <c r="E1220" s="10">
        <v>2016.4</v>
      </c>
      <c r="F1220" s="1">
        <v>0</v>
      </c>
      <c r="G1220" s="1">
        <v>0</v>
      </c>
      <c r="H1220" s="1">
        <v>1</v>
      </c>
      <c r="I1220" s="1">
        <f t="shared" si="38"/>
        <v>1</v>
      </c>
      <c r="J1220" s="1">
        <f t="shared" si="39"/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1</v>
      </c>
    </row>
    <row r="1221" spans="1:18" ht="12.7" x14ac:dyDescent="0.4">
      <c r="A1221" s="1" t="s">
        <v>4</v>
      </c>
      <c r="B1221" s="1" t="s">
        <v>12</v>
      </c>
      <c r="C1221" s="1" t="s">
        <v>6</v>
      </c>
      <c r="D1221" s="3">
        <v>42467</v>
      </c>
      <c r="E1221" s="10">
        <v>2016.4</v>
      </c>
      <c r="F1221" s="1">
        <v>0</v>
      </c>
      <c r="G1221" s="1">
        <v>1</v>
      </c>
      <c r="H1221" s="1">
        <v>0</v>
      </c>
      <c r="I1221" s="1">
        <f t="shared" si="38"/>
        <v>1</v>
      </c>
      <c r="J1221" s="1">
        <f t="shared" si="39"/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1</v>
      </c>
    </row>
    <row r="1222" spans="1:18" ht="12.7" x14ac:dyDescent="0.4">
      <c r="A1222" s="1" t="s">
        <v>8</v>
      </c>
      <c r="B1222" s="1" t="s">
        <v>13</v>
      </c>
      <c r="C1222" s="1" t="s">
        <v>6</v>
      </c>
      <c r="D1222" s="3">
        <v>42468</v>
      </c>
      <c r="E1222" s="10">
        <v>2016.4</v>
      </c>
      <c r="F1222" s="1">
        <v>0</v>
      </c>
      <c r="G1222" s="1">
        <v>0</v>
      </c>
      <c r="H1222" s="1">
        <v>0</v>
      </c>
      <c r="I1222" s="1">
        <f t="shared" si="38"/>
        <v>0</v>
      </c>
      <c r="J1222" s="1">
        <f t="shared" si="39"/>
        <v>0</v>
      </c>
      <c r="K1222" s="1">
        <v>19</v>
      </c>
      <c r="L1222" s="1">
        <v>0</v>
      </c>
      <c r="M1222" s="1">
        <v>0</v>
      </c>
      <c r="N1222" s="1">
        <v>0</v>
      </c>
      <c r="O1222" s="1">
        <v>19</v>
      </c>
      <c r="P1222" s="1">
        <v>19</v>
      </c>
    </row>
    <row r="1223" spans="1:18" ht="12.7" x14ac:dyDescent="0.4">
      <c r="A1223" s="1" t="s">
        <v>9</v>
      </c>
      <c r="B1223" s="1" t="s">
        <v>12</v>
      </c>
      <c r="C1223" s="1" t="s">
        <v>6</v>
      </c>
      <c r="D1223" s="3">
        <v>42474</v>
      </c>
      <c r="E1223" s="10">
        <v>2016.4</v>
      </c>
      <c r="F1223" s="1">
        <v>0</v>
      </c>
      <c r="G1223" s="1">
        <v>0</v>
      </c>
      <c r="H1223" s="1">
        <v>1</v>
      </c>
      <c r="I1223" s="1">
        <f t="shared" si="38"/>
        <v>1</v>
      </c>
      <c r="J1223" s="1">
        <f t="shared" si="39"/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1</v>
      </c>
    </row>
    <row r="1224" spans="1:18" ht="12.7" x14ac:dyDescent="0.4">
      <c r="A1224" s="1" t="s">
        <v>9</v>
      </c>
      <c r="B1224" s="1" t="s">
        <v>12</v>
      </c>
      <c r="C1224" s="1" t="s">
        <v>6</v>
      </c>
      <c r="D1224" s="3">
        <v>42475</v>
      </c>
      <c r="E1224" s="10">
        <v>2016.4</v>
      </c>
      <c r="F1224" s="1">
        <v>0</v>
      </c>
      <c r="G1224" s="1">
        <v>0</v>
      </c>
      <c r="H1224" s="1">
        <v>1</v>
      </c>
      <c r="I1224" s="1">
        <f t="shared" si="38"/>
        <v>1</v>
      </c>
      <c r="J1224" s="1">
        <f t="shared" si="39"/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1</v>
      </c>
      <c r="P1224" s="1">
        <v>1</v>
      </c>
    </row>
    <row r="1225" spans="1:18" ht="12.7" x14ac:dyDescent="0.4">
      <c r="A1225" s="1" t="s">
        <v>9</v>
      </c>
      <c r="B1225" s="1" t="s">
        <v>12</v>
      </c>
      <c r="C1225" s="1" t="s">
        <v>6</v>
      </c>
      <c r="D1225" s="3">
        <v>42475</v>
      </c>
      <c r="E1225" s="10">
        <v>2016.4</v>
      </c>
      <c r="F1225" s="1">
        <v>0</v>
      </c>
      <c r="G1225" s="1">
        <v>0</v>
      </c>
      <c r="H1225" s="1">
        <v>1</v>
      </c>
      <c r="I1225" s="1">
        <f t="shared" si="38"/>
        <v>1</v>
      </c>
      <c r="J1225" s="1">
        <f t="shared" si="39"/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1</v>
      </c>
    </row>
    <row r="1226" spans="1:18" ht="12.7" x14ac:dyDescent="0.4">
      <c r="A1226" s="1" t="s">
        <v>8</v>
      </c>
      <c r="B1226" s="1" t="s">
        <v>12</v>
      </c>
      <c r="C1226" s="1" t="s">
        <v>6</v>
      </c>
      <c r="D1226" s="3">
        <v>42475</v>
      </c>
      <c r="E1226" s="10">
        <v>2016.4</v>
      </c>
      <c r="F1226" s="1">
        <v>8</v>
      </c>
      <c r="G1226" s="1">
        <v>0</v>
      </c>
      <c r="H1226" s="1">
        <v>11</v>
      </c>
      <c r="I1226" s="1">
        <f t="shared" si="38"/>
        <v>19</v>
      </c>
      <c r="J1226" s="1">
        <f t="shared" si="39"/>
        <v>0.34545454545454546</v>
      </c>
      <c r="K1226" s="1">
        <v>0</v>
      </c>
      <c r="L1226" s="1">
        <v>3</v>
      </c>
      <c r="M1226" s="1">
        <v>1</v>
      </c>
      <c r="N1226" s="1">
        <v>23</v>
      </c>
      <c r="O1226" s="1">
        <v>0</v>
      </c>
      <c r="P1226" s="1">
        <v>55</v>
      </c>
    </row>
    <row r="1227" spans="1:18" ht="12.7" x14ac:dyDescent="0.4">
      <c r="A1227" s="1" t="s">
        <v>7</v>
      </c>
      <c r="B1227" s="1" t="s">
        <v>13</v>
      </c>
      <c r="C1227" s="1" t="s">
        <v>6</v>
      </c>
      <c r="D1227" s="3">
        <v>42475</v>
      </c>
      <c r="E1227" s="10">
        <v>2016.4</v>
      </c>
      <c r="F1227" s="1">
        <v>0</v>
      </c>
      <c r="G1227" s="1">
        <v>0</v>
      </c>
      <c r="H1227" s="1">
        <v>3</v>
      </c>
      <c r="I1227" s="1">
        <f t="shared" si="38"/>
        <v>3</v>
      </c>
      <c r="J1227" s="1">
        <f t="shared" si="39"/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3</v>
      </c>
      <c r="P1227" s="1">
        <v>3</v>
      </c>
    </row>
    <row r="1228" spans="1:18" ht="12.7" hidden="1" x14ac:dyDescent="0.4">
      <c r="A1228" s="1" t="s">
        <v>4</v>
      </c>
      <c r="B1228" s="1" t="s">
        <v>13</v>
      </c>
      <c r="C1228" s="1" t="s">
        <v>5</v>
      </c>
      <c r="D1228" s="1">
        <v>0</v>
      </c>
      <c r="E1228" s="1"/>
      <c r="F1228" s="1">
        <v>0</v>
      </c>
      <c r="G1228" s="1">
        <v>0</v>
      </c>
      <c r="H1228" s="1">
        <v>2</v>
      </c>
      <c r="I1228" s="1">
        <f t="shared" si="38"/>
        <v>2</v>
      </c>
      <c r="J1228" s="1">
        <f t="shared" si="39"/>
        <v>1</v>
      </c>
      <c r="K1228" s="1">
        <v>0</v>
      </c>
      <c r="L1228" s="1">
        <v>0</v>
      </c>
      <c r="M1228" s="1">
        <v>0</v>
      </c>
      <c r="N1228" s="1">
        <v>2</v>
      </c>
      <c r="O1228" s="1">
        <v>0</v>
      </c>
      <c r="P1228" s="1">
        <v>2</v>
      </c>
      <c r="Q1228" s="1">
        <v>40.829608739999998</v>
      </c>
      <c r="R1228" s="1">
        <v>-73.896538899999996</v>
      </c>
    </row>
    <row r="1229" spans="1:18" ht="12.7" hidden="1" x14ac:dyDescent="0.4">
      <c r="A1229" s="1" t="s">
        <v>4</v>
      </c>
      <c r="B1229" s="1" t="s">
        <v>13</v>
      </c>
      <c r="C1229" s="1" t="s">
        <v>5</v>
      </c>
      <c r="D1229" s="1">
        <v>0</v>
      </c>
      <c r="E1229" s="1"/>
      <c r="F1229" s="1">
        <v>0</v>
      </c>
      <c r="G1229" s="1">
        <v>0</v>
      </c>
      <c r="H1229" s="1">
        <v>1</v>
      </c>
      <c r="I1229" s="1">
        <f t="shared" si="38"/>
        <v>1</v>
      </c>
      <c r="J1229" s="1">
        <f t="shared" si="39"/>
        <v>0.5</v>
      </c>
      <c r="K1229" s="1">
        <v>1</v>
      </c>
      <c r="L1229" s="1">
        <v>0</v>
      </c>
      <c r="M1229" s="1">
        <v>0</v>
      </c>
      <c r="N1229" s="1">
        <v>2</v>
      </c>
      <c r="O1229" s="1">
        <v>0</v>
      </c>
      <c r="P1229" s="1">
        <v>2</v>
      </c>
      <c r="Q1229" s="1">
        <v>40.853195620000001</v>
      </c>
      <c r="R1229" s="1">
        <v>-73.915309809999997</v>
      </c>
    </row>
    <row r="1230" spans="1:18" ht="12.7" hidden="1" x14ac:dyDescent="0.4">
      <c r="A1230" s="1" t="s">
        <v>4</v>
      </c>
      <c r="B1230" s="1" t="s">
        <v>13</v>
      </c>
      <c r="C1230" s="1" t="s">
        <v>5</v>
      </c>
      <c r="D1230" s="1">
        <v>0</v>
      </c>
      <c r="E1230" s="1"/>
      <c r="F1230" s="1">
        <v>0</v>
      </c>
      <c r="G1230" s="1">
        <v>0</v>
      </c>
      <c r="H1230" s="1">
        <v>0</v>
      </c>
      <c r="I1230" s="1">
        <f t="shared" si="38"/>
        <v>0</v>
      </c>
      <c r="J1230" s="1">
        <f t="shared" si="39"/>
        <v>0</v>
      </c>
      <c r="K1230" s="1">
        <v>2</v>
      </c>
      <c r="L1230" s="1">
        <v>0</v>
      </c>
      <c r="M1230" s="1">
        <v>0</v>
      </c>
      <c r="N1230" s="1">
        <v>0</v>
      </c>
      <c r="O1230" s="1">
        <v>2</v>
      </c>
      <c r="P1230" s="1">
        <v>2</v>
      </c>
    </row>
    <row r="1231" spans="1:18" ht="12.7" x14ac:dyDescent="0.4">
      <c r="A1231" s="1" t="s">
        <v>9</v>
      </c>
      <c r="B1231" s="1" t="s">
        <v>12</v>
      </c>
      <c r="C1231" s="1" t="s">
        <v>6</v>
      </c>
      <c r="D1231" s="3">
        <v>42478</v>
      </c>
      <c r="E1231" s="10">
        <v>2016.4</v>
      </c>
      <c r="F1231" s="1">
        <v>0</v>
      </c>
      <c r="G1231" s="1">
        <v>0</v>
      </c>
      <c r="H1231" s="1">
        <v>1</v>
      </c>
      <c r="I1231" s="1">
        <f t="shared" si="38"/>
        <v>1</v>
      </c>
      <c r="J1231" s="1">
        <f t="shared" si="39"/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1</v>
      </c>
    </row>
    <row r="1232" spans="1:18" ht="12.7" x14ac:dyDescent="0.4">
      <c r="A1232" s="1" t="s">
        <v>4</v>
      </c>
      <c r="B1232" s="1" t="s">
        <v>13</v>
      </c>
      <c r="C1232" s="1" t="s">
        <v>6</v>
      </c>
      <c r="D1232" s="3">
        <v>42478</v>
      </c>
      <c r="E1232" s="10">
        <v>2016.4</v>
      </c>
      <c r="F1232" s="1">
        <v>0</v>
      </c>
      <c r="G1232" s="1">
        <v>48</v>
      </c>
      <c r="H1232" s="1">
        <v>0</v>
      </c>
      <c r="I1232" s="1">
        <f t="shared" si="38"/>
        <v>48</v>
      </c>
      <c r="J1232" s="1">
        <f t="shared" si="39"/>
        <v>0.97959183673469385</v>
      </c>
      <c r="K1232" s="1">
        <v>0</v>
      </c>
      <c r="L1232" s="1">
        <v>0</v>
      </c>
      <c r="M1232" s="1">
        <v>1</v>
      </c>
      <c r="N1232" s="1">
        <v>1</v>
      </c>
      <c r="O1232" s="1">
        <v>48</v>
      </c>
      <c r="P1232" s="1">
        <v>49</v>
      </c>
    </row>
    <row r="1233" spans="1:18" ht="12.7" x14ac:dyDescent="0.4">
      <c r="A1233" s="1" t="s">
        <v>4</v>
      </c>
      <c r="B1233" s="1" t="s">
        <v>12</v>
      </c>
      <c r="C1233" s="1" t="s">
        <v>6</v>
      </c>
      <c r="D1233" s="3">
        <v>42479</v>
      </c>
      <c r="E1233" s="10">
        <v>2016.4</v>
      </c>
      <c r="F1233" s="1">
        <v>0</v>
      </c>
      <c r="G1233" s="1">
        <v>0</v>
      </c>
      <c r="H1233" s="1">
        <v>1</v>
      </c>
      <c r="I1233" s="1">
        <f t="shared" si="38"/>
        <v>1</v>
      </c>
      <c r="J1233" s="1">
        <f t="shared" si="39"/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1</v>
      </c>
    </row>
    <row r="1234" spans="1:18" ht="12.7" x14ac:dyDescent="0.4">
      <c r="A1234" s="1" t="s">
        <v>7</v>
      </c>
      <c r="B1234" s="1" t="s">
        <v>12</v>
      </c>
      <c r="C1234" s="1" t="s">
        <v>6</v>
      </c>
      <c r="D1234" s="3">
        <v>42482</v>
      </c>
      <c r="E1234" s="10">
        <v>2016.4</v>
      </c>
      <c r="F1234" s="1">
        <v>0</v>
      </c>
      <c r="G1234" s="1">
        <v>11</v>
      </c>
      <c r="H1234" s="1">
        <v>72</v>
      </c>
      <c r="I1234" s="1">
        <f t="shared" si="38"/>
        <v>83</v>
      </c>
      <c r="J1234" s="1">
        <f t="shared" si="39"/>
        <v>0.98809523809523814</v>
      </c>
      <c r="K1234" s="1">
        <v>0</v>
      </c>
      <c r="L1234" s="1">
        <v>0</v>
      </c>
      <c r="M1234" s="1">
        <v>1</v>
      </c>
      <c r="N1234" s="1">
        <v>84</v>
      </c>
      <c r="O1234" s="1">
        <v>0</v>
      </c>
      <c r="P1234" s="1">
        <v>84</v>
      </c>
    </row>
    <row r="1235" spans="1:18" ht="12.7" x14ac:dyDescent="0.4">
      <c r="A1235" s="1" t="s">
        <v>7</v>
      </c>
      <c r="B1235" s="1" t="s">
        <v>12</v>
      </c>
      <c r="C1235" s="1" t="s">
        <v>6</v>
      </c>
      <c r="D1235" s="3">
        <v>42485</v>
      </c>
      <c r="E1235" s="10">
        <v>2016.4</v>
      </c>
      <c r="F1235" s="1">
        <v>0</v>
      </c>
      <c r="G1235" s="1">
        <v>89</v>
      </c>
      <c r="H1235" s="1">
        <v>0</v>
      </c>
      <c r="I1235" s="1">
        <f t="shared" si="38"/>
        <v>89</v>
      </c>
      <c r="J1235" s="1">
        <f t="shared" si="39"/>
        <v>0.98888888888888893</v>
      </c>
      <c r="K1235" s="1">
        <v>0</v>
      </c>
      <c r="L1235" s="1">
        <v>0</v>
      </c>
      <c r="M1235" s="1">
        <v>1</v>
      </c>
      <c r="N1235" s="1">
        <v>90</v>
      </c>
      <c r="O1235" s="1">
        <v>0</v>
      </c>
      <c r="P1235" s="1">
        <v>90</v>
      </c>
    </row>
    <row r="1236" spans="1:18" ht="12.7" x14ac:dyDescent="0.4">
      <c r="A1236" s="1" t="s">
        <v>4</v>
      </c>
      <c r="B1236" s="1" t="s">
        <v>12</v>
      </c>
      <c r="C1236" s="1" t="s">
        <v>6</v>
      </c>
      <c r="D1236" s="3">
        <v>42486</v>
      </c>
      <c r="E1236" s="10">
        <v>2016.4</v>
      </c>
      <c r="F1236" s="1">
        <v>0</v>
      </c>
      <c r="G1236" s="1">
        <v>0</v>
      </c>
      <c r="H1236" s="1">
        <v>1</v>
      </c>
      <c r="I1236" s="1">
        <f t="shared" si="38"/>
        <v>1</v>
      </c>
      <c r="J1236" s="1">
        <f t="shared" si="39"/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1</v>
      </c>
      <c r="P1236" s="1">
        <v>1</v>
      </c>
    </row>
    <row r="1237" spans="1:18" ht="12.7" x14ac:dyDescent="0.4">
      <c r="A1237" s="1" t="s">
        <v>10</v>
      </c>
      <c r="B1237" s="1" t="s">
        <v>12</v>
      </c>
      <c r="C1237" s="1" t="s">
        <v>6</v>
      </c>
      <c r="D1237" s="3">
        <v>42489</v>
      </c>
      <c r="E1237" s="10">
        <v>2016.4</v>
      </c>
      <c r="F1237" s="1">
        <v>0</v>
      </c>
      <c r="G1237" s="1">
        <v>0</v>
      </c>
      <c r="H1237" s="1">
        <v>1</v>
      </c>
      <c r="I1237" s="1">
        <f t="shared" si="38"/>
        <v>1</v>
      </c>
      <c r="J1237" s="1">
        <f t="shared" si="39"/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1</v>
      </c>
      <c r="P1237" s="1">
        <v>1</v>
      </c>
    </row>
    <row r="1238" spans="1:18" ht="12.7" x14ac:dyDescent="0.4">
      <c r="A1238" s="1" t="s">
        <v>4</v>
      </c>
      <c r="B1238" s="1" t="s">
        <v>13</v>
      </c>
      <c r="C1238" s="1" t="s">
        <v>6</v>
      </c>
      <c r="D1238" s="3">
        <v>42489</v>
      </c>
      <c r="E1238" s="10">
        <v>2016.4</v>
      </c>
      <c r="F1238" s="1">
        <v>0</v>
      </c>
      <c r="G1238" s="1">
        <v>0</v>
      </c>
      <c r="H1238" s="1">
        <v>1</v>
      </c>
      <c r="I1238" s="1">
        <f t="shared" si="38"/>
        <v>1</v>
      </c>
      <c r="J1238" s="1">
        <f t="shared" si="39"/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1</v>
      </c>
    </row>
    <row r="1239" spans="1:18" ht="12.7" x14ac:dyDescent="0.4">
      <c r="A1239" s="1" t="s">
        <v>4</v>
      </c>
      <c r="B1239" s="1" t="s">
        <v>12</v>
      </c>
      <c r="C1239" s="1" t="s">
        <v>6</v>
      </c>
      <c r="D1239" s="3">
        <v>42495</v>
      </c>
      <c r="E1239" s="10">
        <v>2016.5</v>
      </c>
      <c r="F1239" s="1">
        <v>0</v>
      </c>
      <c r="G1239" s="1">
        <v>0</v>
      </c>
      <c r="H1239" s="1">
        <v>1</v>
      </c>
      <c r="I1239" s="1">
        <f t="shared" si="38"/>
        <v>1</v>
      </c>
      <c r="J1239" s="1">
        <f t="shared" si="39"/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1</v>
      </c>
      <c r="P1239" s="1">
        <v>1</v>
      </c>
    </row>
    <row r="1240" spans="1:18" ht="12.7" x14ac:dyDescent="0.4">
      <c r="A1240" s="1" t="s">
        <v>7</v>
      </c>
      <c r="B1240" s="1" t="s">
        <v>12</v>
      </c>
      <c r="C1240" s="1" t="s">
        <v>6</v>
      </c>
      <c r="D1240" s="3">
        <v>42496</v>
      </c>
      <c r="E1240" s="10">
        <v>2016.5</v>
      </c>
      <c r="F1240" s="1">
        <v>0</v>
      </c>
      <c r="G1240" s="1">
        <v>0</v>
      </c>
      <c r="H1240" s="1">
        <v>1</v>
      </c>
      <c r="I1240" s="1">
        <f t="shared" si="38"/>
        <v>1</v>
      </c>
      <c r="J1240" s="1">
        <f t="shared" si="39"/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1</v>
      </c>
      <c r="P1240" s="1">
        <v>1</v>
      </c>
    </row>
    <row r="1241" spans="1:18" ht="12.7" x14ac:dyDescent="0.4">
      <c r="A1241" s="1" t="s">
        <v>7</v>
      </c>
      <c r="B1241" s="1" t="s">
        <v>12</v>
      </c>
      <c r="C1241" s="1" t="s">
        <v>6</v>
      </c>
      <c r="D1241" s="3">
        <v>42496</v>
      </c>
      <c r="E1241" s="10">
        <v>2016.5</v>
      </c>
      <c r="F1241" s="1">
        <v>0</v>
      </c>
      <c r="G1241" s="1">
        <v>13</v>
      </c>
      <c r="H1241" s="1">
        <v>19</v>
      </c>
      <c r="I1241" s="1">
        <f t="shared" si="38"/>
        <v>32</v>
      </c>
      <c r="J1241" s="1">
        <f t="shared" si="39"/>
        <v>1</v>
      </c>
      <c r="K1241" s="1">
        <v>0</v>
      </c>
      <c r="L1241" s="1">
        <v>0</v>
      </c>
      <c r="M1241" s="1">
        <v>0</v>
      </c>
      <c r="N1241" s="1">
        <v>32</v>
      </c>
      <c r="O1241" s="1">
        <v>0</v>
      </c>
      <c r="P1241" s="1">
        <v>32</v>
      </c>
    </row>
    <row r="1242" spans="1:18" ht="12.7" x14ac:dyDescent="0.4">
      <c r="A1242" s="1" t="s">
        <v>4</v>
      </c>
      <c r="B1242" s="1" t="s">
        <v>12</v>
      </c>
      <c r="C1242" s="1" t="s">
        <v>6</v>
      </c>
      <c r="D1242" s="3">
        <v>42499</v>
      </c>
      <c r="E1242" s="10">
        <v>2016.5</v>
      </c>
      <c r="F1242" s="1">
        <v>0</v>
      </c>
      <c r="G1242" s="1">
        <v>0</v>
      </c>
      <c r="H1242" s="1">
        <v>1</v>
      </c>
      <c r="I1242" s="1">
        <f t="shared" si="38"/>
        <v>1</v>
      </c>
      <c r="J1242" s="1">
        <f t="shared" si="39"/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1</v>
      </c>
      <c r="P1242" s="1">
        <v>1</v>
      </c>
    </row>
    <row r="1243" spans="1:18" ht="12.7" x14ac:dyDescent="0.4">
      <c r="A1243" s="1" t="s">
        <v>7</v>
      </c>
      <c r="B1243" s="1" t="s">
        <v>12</v>
      </c>
      <c r="C1243" s="1" t="s">
        <v>6</v>
      </c>
      <c r="D1243" s="3">
        <v>42500</v>
      </c>
      <c r="E1243" s="10">
        <v>2016.5</v>
      </c>
      <c r="F1243" s="1">
        <v>0</v>
      </c>
      <c r="G1243" s="1">
        <v>0</v>
      </c>
      <c r="H1243" s="1">
        <v>1</v>
      </c>
      <c r="I1243" s="1">
        <f t="shared" si="38"/>
        <v>1</v>
      </c>
      <c r="J1243" s="1">
        <f t="shared" si="39"/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1</v>
      </c>
    </row>
    <row r="1244" spans="1:18" ht="12.7" x14ac:dyDescent="0.4">
      <c r="A1244" s="1" t="s">
        <v>10</v>
      </c>
      <c r="B1244" s="1" t="s">
        <v>12</v>
      </c>
      <c r="C1244" s="1" t="s">
        <v>6</v>
      </c>
      <c r="D1244" s="3">
        <v>42500</v>
      </c>
      <c r="E1244" s="10">
        <v>2016.5</v>
      </c>
      <c r="F1244" s="1">
        <v>0</v>
      </c>
      <c r="G1244" s="1">
        <v>0</v>
      </c>
      <c r="H1244" s="1">
        <v>1</v>
      </c>
      <c r="I1244" s="1">
        <f t="shared" si="38"/>
        <v>1</v>
      </c>
      <c r="J1244" s="1">
        <f t="shared" si="39"/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1</v>
      </c>
    </row>
    <row r="1245" spans="1:18" ht="12.7" x14ac:dyDescent="0.4">
      <c r="A1245" s="1" t="s">
        <v>10</v>
      </c>
      <c r="B1245" s="1" t="s">
        <v>12</v>
      </c>
      <c r="C1245" s="1" t="s">
        <v>6</v>
      </c>
      <c r="D1245" s="3">
        <v>42502</v>
      </c>
      <c r="E1245" s="10">
        <v>2016.5</v>
      </c>
      <c r="F1245" s="1">
        <v>0</v>
      </c>
      <c r="G1245" s="1">
        <v>0</v>
      </c>
      <c r="H1245" s="1">
        <v>1</v>
      </c>
      <c r="I1245" s="1">
        <f t="shared" si="38"/>
        <v>1</v>
      </c>
      <c r="J1245" s="1">
        <f t="shared" si="39"/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1</v>
      </c>
      <c r="P1245" s="1">
        <v>1</v>
      </c>
    </row>
    <row r="1246" spans="1:18" ht="12.7" x14ac:dyDescent="0.4">
      <c r="A1246" s="1" t="s">
        <v>7</v>
      </c>
      <c r="B1246" s="1" t="s">
        <v>13</v>
      </c>
      <c r="C1246" s="1" t="s">
        <v>6</v>
      </c>
      <c r="D1246" s="3">
        <v>42502</v>
      </c>
      <c r="E1246" s="10">
        <v>2016.5</v>
      </c>
      <c r="F1246" s="1">
        <v>0</v>
      </c>
      <c r="G1246" s="1">
        <v>1</v>
      </c>
      <c r="H1246" s="1">
        <v>28</v>
      </c>
      <c r="I1246" s="1">
        <f t="shared" si="38"/>
        <v>29</v>
      </c>
      <c r="J1246" s="1">
        <f t="shared" si="39"/>
        <v>0.70731707317073167</v>
      </c>
      <c r="K1246" s="1">
        <v>11</v>
      </c>
      <c r="L1246" s="1">
        <v>0</v>
      </c>
      <c r="M1246" s="1">
        <v>1</v>
      </c>
      <c r="N1246" s="1">
        <v>41</v>
      </c>
      <c r="O1246" s="1">
        <v>0</v>
      </c>
      <c r="P1246" s="1">
        <v>41</v>
      </c>
    </row>
    <row r="1247" spans="1:18" ht="12.7" x14ac:dyDescent="0.4">
      <c r="A1247" s="1" t="s">
        <v>4</v>
      </c>
      <c r="B1247" s="1" t="s">
        <v>13</v>
      </c>
      <c r="C1247" s="1" t="s">
        <v>6</v>
      </c>
      <c r="D1247" s="3">
        <v>42503</v>
      </c>
      <c r="E1247" s="10">
        <v>2016.5</v>
      </c>
      <c r="F1247" s="1">
        <v>0</v>
      </c>
      <c r="G1247" s="1">
        <v>0</v>
      </c>
      <c r="H1247" s="1">
        <v>8</v>
      </c>
      <c r="I1247" s="1">
        <f t="shared" si="38"/>
        <v>8</v>
      </c>
      <c r="J1247" s="1">
        <f t="shared" si="39"/>
        <v>0.88888888888888884</v>
      </c>
      <c r="K1247" s="1">
        <v>0</v>
      </c>
      <c r="L1247" s="1">
        <v>0</v>
      </c>
      <c r="M1247" s="1">
        <v>1</v>
      </c>
      <c r="N1247" s="1">
        <v>9</v>
      </c>
      <c r="O1247" s="1">
        <v>0</v>
      </c>
      <c r="P1247" s="1">
        <v>9</v>
      </c>
    </row>
    <row r="1248" spans="1:18" ht="12.7" hidden="1" x14ac:dyDescent="0.4">
      <c r="A1248" s="1" t="s">
        <v>7</v>
      </c>
      <c r="B1248" s="1" t="s">
        <v>13</v>
      </c>
      <c r="C1248" s="1" t="s">
        <v>5</v>
      </c>
      <c r="D1248" s="1">
        <v>0</v>
      </c>
      <c r="E1248" s="1"/>
      <c r="F1248" s="1">
        <v>0</v>
      </c>
      <c r="G1248" s="1">
        <v>2</v>
      </c>
      <c r="H1248" s="1">
        <v>0</v>
      </c>
      <c r="I1248" s="1">
        <f t="shared" si="38"/>
        <v>2</v>
      </c>
      <c r="J1248" s="1">
        <f t="shared" si="39"/>
        <v>1</v>
      </c>
      <c r="K1248" s="1">
        <v>0</v>
      </c>
      <c r="L1248" s="1">
        <v>0</v>
      </c>
      <c r="M1248" s="1">
        <v>0</v>
      </c>
      <c r="N1248" s="1">
        <v>2</v>
      </c>
      <c r="O1248" s="1">
        <v>0</v>
      </c>
      <c r="P1248" s="1">
        <v>2</v>
      </c>
      <c r="Q1248" s="1">
        <v>40.689585610000002</v>
      </c>
      <c r="R1248" s="1">
        <v>-73.920789429999999</v>
      </c>
    </row>
    <row r="1249" spans="1:18" ht="12.7" hidden="1" x14ac:dyDescent="0.4">
      <c r="A1249" s="1" t="s">
        <v>7</v>
      </c>
      <c r="B1249" s="1" t="s">
        <v>13</v>
      </c>
      <c r="C1249" s="1" t="s">
        <v>5</v>
      </c>
      <c r="D1249" s="1">
        <v>0</v>
      </c>
      <c r="E1249" s="1"/>
      <c r="F1249" s="1">
        <v>1</v>
      </c>
      <c r="G1249" s="1">
        <v>1</v>
      </c>
      <c r="H1249" s="1">
        <v>0</v>
      </c>
      <c r="I1249" s="1">
        <f t="shared" si="38"/>
        <v>2</v>
      </c>
      <c r="J1249" s="1">
        <f t="shared" si="39"/>
        <v>1</v>
      </c>
      <c r="K1249" s="1">
        <v>0</v>
      </c>
      <c r="L1249" s="1">
        <v>0</v>
      </c>
      <c r="M1249" s="1">
        <v>0</v>
      </c>
      <c r="N1249" s="1">
        <v>2</v>
      </c>
      <c r="O1249" s="1">
        <v>0</v>
      </c>
      <c r="P1249" s="1">
        <v>2</v>
      </c>
      <c r="Q1249" s="1">
        <v>40.683731430000002</v>
      </c>
      <c r="R1249" s="1">
        <v>-73.91015994</v>
      </c>
    </row>
    <row r="1250" spans="1:18" ht="12.7" hidden="1" x14ac:dyDescent="0.4">
      <c r="A1250" s="1" t="s">
        <v>7</v>
      </c>
      <c r="B1250" s="1" t="s">
        <v>13</v>
      </c>
      <c r="C1250" s="1" t="s">
        <v>5</v>
      </c>
      <c r="D1250" s="1">
        <v>0</v>
      </c>
      <c r="E1250" s="1"/>
      <c r="F1250" s="1">
        <v>0</v>
      </c>
      <c r="G1250" s="1">
        <v>0</v>
      </c>
      <c r="H1250" s="1">
        <v>2</v>
      </c>
      <c r="I1250" s="1">
        <f t="shared" si="38"/>
        <v>2</v>
      </c>
      <c r="J1250" s="1">
        <f t="shared" si="39"/>
        <v>1</v>
      </c>
      <c r="K1250" s="1">
        <v>0</v>
      </c>
      <c r="L1250" s="1">
        <v>0</v>
      </c>
      <c r="M1250" s="1">
        <v>0</v>
      </c>
      <c r="N1250" s="1">
        <v>2</v>
      </c>
      <c r="O1250" s="1">
        <v>0</v>
      </c>
      <c r="P1250" s="1">
        <v>2</v>
      </c>
      <c r="Q1250" s="1">
        <v>40.674144660000003</v>
      </c>
      <c r="R1250" s="1">
        <v>-73.952892759999997</v>
      </c>
    </row>
    <row r="1251" spans="1:18" ht="12.7" hidden="1" x14ac:dyDescent="0.4">
      <c r="A1251" s="1" t="s">
        <v>7</v>
      </c>
      <c r="B1251" s="1" t="s">
        <v>13</v>
      </c>
      <c r="C1251" s="1" t="s">
        <v>5</v>
      </c>
      <c r="D1251" s="1">
        <v>0</v>
      </c>
      <c r="E1251" s="1"/>
      <c r="F1251" s="1">
        <v>0</v>
      </c>
      <c r="G1251" s="1">
        <v>2</v>
      </c>
      <c r="H1251" s="1">
        <v>0</v>
      </c>
      <c r="I1251" s="1">
        <f t="shared" si="38"/>
        <v>2</v>
      </c>
      <c r="J1251" s="1">
        <f t="shared" si="39"/>
        <v>1</v>
      </c>
      <c r="K1251" s="1">
        <v>0</v>
      </c>
      <c r="L1251" s="1">
        <v>0</v>
      </c>
      <c r="M1251" s="1">
        <v>0</v>
      </c>
      <c r="N1251" s="1">
        <v>2</v>
      </c>
      <c r="O1251" s="1">
        <v>0</v>
      </c>
      <c r="P1251" s="1">
        <v>2</v>
      </c>
      <c r="Q1251" s="1">
        <v>40.676585189999997</v>
      </c>
      <c r="R1251" s="1">
        <v>-73.878530440000006</v>
      </c>
    </row>
    <row r="1252" spans="1:18" ht="12.7" hidden="1" x14ac:dyDescent="0.4">
      <c r="A1252" s="1" t="s">
        <v>7</v>
      </c>
      <c r="B1252" s="1" t="s">
        <v>13</v>
      </c>
      <c r="C1252" s="1" t="s">
        <v>5</v>
      </c>
      <c r="D1252" s="1">
        <v>0</v>
      </c>
      <c r="E1252" s="1"/>
      <c r="F1252" s="1">
        <v>0</v>
      </c>
      <c r="G1252" s="1">
        <v>2</v>
      </c>
      <c r="H1252" s="1">
        <v>0</v>
      </c>
      <c r="I1252" s="1">
        <f t="shared" si="38"/>
        <v>2</v>
      </c>
      <c r="J1252" s="1">
        <f t="shared" si="39"/>
        <v>1</v>
      </c>
      <c r="K1252" s="1">
        <v>0</v>
      </c>
      <c r="L1252" s="1">
        <v>0</v>
      </c>
      <c r="M1252" s="1">
        <v>0</v>
      </c>
      <c r="N1252" s="1">
        <v>2</v>
      </c>
      <c r="O1252" s="1">
        <v>0</v>
      </c>
      <c r="P1252" s="1">
        <v>2</v>
      </c>
      <c r="Q1252" s="1">
        <v>40.693585239999997</v>
      </c>
      <c r="R1252" s="1">
        <v>-73.945230469999998</v>
      </c>
    </row>
    <row r="1253" spans="1:18" ht="12.7" x14ac:dyDescent="0.4">
      <c r="A1253" s="1" t="s">
        <v>4</v>
      </c>
      <c r="B1253" s="1" t="s">
        <v>13</v>
      </c>
      <c r="C1253" s="1" t="s">
        <v>6</v>
      </c>
      <c r="D1253" s="3">
        <v>42503</v>
      </c>
      <c r="E1253" s="10">
        <v>2016.5</v>
      </c>
      <c r="F1253" s="1">
        <v>0</v>
      </c>
      <c r="G1253" s="1">
        <v>3</v>
      </c>
      <c r="H1253" s="1">
        <v>6</v>
      </c>
      <c r="I1253" s="1">
        <f t="shared" si="38"/>
        <v>9</v>
      </c>
      <c r="J1253" s="1">
        <f t="shared" si="39"/>
        <v>1</v>
      </c>
      <c r="K1253" s="1">
        <v>0</v>
      </c>
      <c r="L1253" s="1">
        <v>0</v>
      </c>
      <c r="M1253" s="1">
        <v>0</v>
      </c>
      <c r="N1253" s="1">
        <v>9</v>
      </c>
      <c r="O1253" s="1">
        <v>0</v>
      </c>
      <c r="P1253" s="1">
        <v>9</v>
      </c>
      <c r="Q1253" s="1">
        <v>40.685262379999998</v>
      </c>
      <c r="R1253" s="1">
        <v>-74.002578040000003</v>
      </c>
    </row>
    <row r="1254" spans="1:18" ht="12.7" hidden="1" x14ac:dyDescent="0.4">
      <c r="A1254" s="1" t="s">
        <v>7</v>
      </c>
      <c r="B1254" s="1" t="s">
        <v>13</v>
      </c>
      <c r="C1254" s="1" t="s">
        <v>5</v>
      </c>
      <c r="D1254" s="1">
        <v>0</v>
      </c>
      <c r="E1254" s="1"/>
      <c r="F1254" s="1">
        <v>0</v>
      </c>
      <c r="G1254" s="1">
        <v>2</v>
      </c>
      <c r="H1254" s="1">
        <v>0</v>
      </c>
      <c r="I1254" s="1">
        <f t="shared" si="38"/>
        <v>2</v>
      </c>
      <c r="J1254" s="1">
        <f t="shared" si="39"/>
        <v>1</v>
      </c>
      <c r="K1254" s="1">
        <v>0</v>
      </c>
      <c r="L1254" s="1">
        <v>0</v>
      </c>
      <c r="M1254" s="1">
        <v>0</v>
      </c>
      <c r="N1254" s="1">
        <v>2</v>
      </c>
      <c r="O1254" s="1">
        <v>0</v>
      </c>
      <c r="P1254" s="1">
        <v>2</v>
      </c>
      <c r="Q1254" s="1">
        <v>40.672680069999998</v>
      </c>
      <c r="R1254" s="1">
        <v>-73.876612489999999</v>
      </c>
    </row>
    <row r="1255" spans="1:18" ht="12.7" hidden="1" x14ac:dyDescent="0.4">
      <c r="A1255" s="1" t="s">
        <v>7</v>
      </c>
      <c r="B1255" s="1" t="s">
        <v>13</v>
      </c>
      <c r="C1255" s="1" t="s">
        <v>5</v>
      </c>
      <c r="D1255" s="1">
        <v>0</v>
      </c>
      <c r="E1255" s="1"/>
      <c r="F1255" s="1">
        <v>0</v>
      </c>
      <c r="G1255" s="1">
        <v>2</v>
      </c>
      <c r="H1255" s="1">
        <v>0</v>
      </c>
      <c r="I1255" s="1">
        <f t="shared" si="38"/>
        <v>2</v>
      </c>
      <c r="J1255" s="1">
        <f t="shared" si="39"/>
        <v>1</v>
      </c>
      <c r="K1255" s="1">
        <v>0</v>
      </c>
      <c r="L1255" s="1">
        <v>0</v>
      </c>
      <c r="M1255" s="1">
        <v>0</v>
      </c>
      <c r="N1255" s="1">
        <v>2</v>
      </c>
      <c r="O1255" s="1">
        <v>0</v>
      </c>
      <c r="P1255" s="1">
        <v>2</v>
      </c>
      <c r="Q1255" s="1">
        <v>40.667934799999998</v>
      </c>
      <c r="R1255" s="1">
        <v>-73.899662649999996</v>
      </c>
    </row>
    <row r="1256" spans="1:18" ht="12.7" hidden="1" x14ac:dyDescent="0.4">
      <c r="A1256" s="1" t="s">
        <v>7</v>
      </c>
      <c r="B1256" s="1" t="s">
        <v>13</v>
      </c>
      <c r="C1256" s="1" t="s">
        <v>5</v>
      </c>
      <c r="D1256" s="1">
        <v>0</v>
      </c>
      <c r="E1256" s="1"/>
      <c r="F1256" s="1">
        <v>0</v>
      </c>
      <c r="G1256" s="1">
        <v>0</v>
      </c>
      <c r="H1256" s="1">
        <v>2</v>
      </c>
      <c r="I1256" s="1">
        <f t="shared" si="38"/>
        <v>2</v>
      </c>
      <c r="J1256" s="1">
        <f t="shared" si="39"/>
        <v>1</v>
      </c>
      <c r="K1256" s="1">
        <v>0</v>
      </c>
      <c r="L1256" s="1">
        <v>0</v>
      </c>
      <c r="M1256" s="1">
        <v>0</v>
      </c>
      <c r="N1256" s="1">
        <v>2</v>
      </c>
      <c r="O1256" s="1">
        <v>0</v>
      </c>
      <c r="P1256" s="1">
        <v>2</v>
      </c>
      <c r="Q1256" s="1">
        <v>40.671910539999999</v>
      </c>
      <c r="R1256" s="1">
        <v>-73.891996180000007</v>
      </c>
    </row>
    <row r="1257" spans="1:18" ht="12.7" hidden="1" x14ac:dyDescent="0.4">
      <c r="A1257" s="1" t="s">
        <v>7</v>
      </c>
      <c r="B1257" s="1" t="s">
        <v>13</v>
      </c>
      <c r="C1257" s="1" t="s">
        <v>5</v>
      </c>
      <c r="D1257" s="1">
        <v>0</v>
      </c>
      <c r="E1257" s="1"/>
      <c r="F1257" s="1">
        <v>0</v>
      </c>
      <c r="G1257" s="1">
        <v>2</v>
      </c>
      <c r="H1257" s="1">
        <v>0</v>
      </c>
      <c r="I1257" s="1">
        <f t="shared" si="38"/>
        <v>2</v>
      </c>
      <c r="J1257" s="1">
        <f t="shared" si="39"/>
        <v>1</v>
      </c>
      <c r="K1257" s="1">
        <v>0</v>
      </c>
      <c r="L1257" s="1">
        <v>0</v>
      </c>
      <c r="M1257" s="1">
        <v>0</v>
      </c>
      <c r="N1257" s="1">
        <v>2</v>
      </c>
      <c r="O1257" s="1">
        <v>0</v>
      </c>
      <c r="P1257" s="1">
        <v>2</v>
      </c>
      <c r="Q1257" s="1">
        <v>40.667712430000002</v>
      </c>
      <c r="R1257" s="1">
        <v>-73.899605300000005</v>
      </c>
    </row>
    <row r="1258" spans="1:18" ht="12.7" hidden="1" x14ac:dyDescent="0.4">
      <c r="A1258" s="1" t="s">
        <v>7</v>
      </c>
      <c r="B1258" s="1" t="s">
        <v>13</v>
      </c>
      <c r="C1258" s="1" t="s">
        <v>5</v>
      </c>
      <c r="D1258" s="1">
        <v>0</v>
      </c>
      <c r="E1258" s="1"/>
      <c r="F1258" s="1">
        <v>0</v>
      </c>
      <c r="G1258" s="1">
        <v>2</v>
      </c>
      <c r="H1258" s="1">
        <v>0</v>
      </c>
      <c r="I1258" s="1">
        <f t="shared" si="38"/>
        <v>2</v>
      </c>
      <c r="J1258" s="1">
        <f t="shared" si="39"/>
        <v>1</v>
      </c>
      <c r="K1258" s="1">
        <v>0</v>
      </c>
      <c r="L1258" s="1">
        <v>0</v>
      </c>
      <c r="M1258" s="1">
        <v>0</v>
      </c>
      <c r="N1258" s="1">
        <v>2</v>
      </c>
      <c r="O1258" s="1">
        <v>0</v>
      </c>
      <c r="P1258" s="1">
        <v>2</v>
      </c>
      <c r="Q1258" s="1">
        <v>40.667599869999997</v>
      </c>
      <c r="R1258" s="1">
        <v>-73.899576640000006</v>
      </c>
    </row>
    <row r="1259" spans="1:18" ht="12.7" x14ac:dyDescent="0.4">
      <c r="A1259" s="1" t="s">
        <v>4</v>
      </c>
      <c r="B1259" s="1" t="s">
        <v>13</v>
      </c>
      <c r="C1259" s="1" t="s">
        <v>6</v>
      </c>
      <c r="D1259" s="3">
        <v>42503</v>
      </c>
      <c r="E1259" s="10">
        <v>2016.5</v>
      </c>
      <c r="F1259" s="1">
        <v>0</v>
      </c>
      <c r="G1259" s="1">
        <v>3</v>
      </c>
      <c r="H1259" s="1">
        <v>38</v>
      </c>
      <c r="I1259" s="1">
        <f t="shared" si="38"/>
        <v>41</v>
      </c>
      <c r="J1259" s="1">
        <f t="shared" si="39"/>
        <v>0.97619047619047616</v>
      </c>
      <c r="K1259" s="1">
        <v>0</v>
      </c>
      <c r="L1259" s="1">
        <v>0</v>
      </c>
      <c r="M1259" s="1">
        <v>1</v>
      </c>
      <c r="N1259" s="1">
        <v>42</v>
      </c>
      <c r="O1259" s="1">
        <v>0</v>
      </c>
      <c r="P1259" s="1">
        <v>42</v>
      </c>
      <c r="Q1259" s="1">
        <v>40.691027140000003</v>
      </c>
      <c r="R1259" s="1">
        <v>-73.934757239999996</v>
      </c>
    </row>
    <row r="1260" spans="1:18" ht="12.7" hidden="1" x14ac:dyDescent="0.4">
      <c r="A1260" s="1" t="s">
        <v>7</v>
      </c>
      <c r="B1260" s="1" t="s">
        <v>13</v>
      </c>
      <c r="C1260" s="1" t="s">
        <v>5</v>
      </c>
      <c r="D1260" s="1">
        <v>0</v>
      </c>
      <c r="E1260" s="1"/>
      <c r="F1260" s="1">
        <v>0</v>
      </c>
      <c r="G1260" s="1">
        <v>2</v>
      </c>
      <c r="H1260" s="1">
        <v>0</v>
      </c>
      <c r="I1260" s="1">
        <f t="shared" si="38"/>
        <v>2</v>
      </c>
      <c r="J1260" s="1">
        <f t="shared" si="39"/>
        <v>1</v>
      </c>
      <c r="K1260" s="1">
        <v>0</v>
      </c>
      <c r="L1260" s="1">
        <v>0</v>
      </c>
      <c r="M1260" s="1">
        <v>0</v>
      </c>
      <c r="N1260" s="1">
        <v>2</v>
      </c>
      <c r="O1260" s="1">
        <v>0</v>
      </c>
      <c r="P1260" s="1">
        <v>2</v>
      </c>
      <c r="Q1260" s="1">
        <v>40.674346839999998</v>
      </c>
      <c r="R1260" s="1">
        <v>-73.885232729999998</v>
      </c>
    </row>
    <row r="1261" spans="1:18" ht="12.7" hidden="1" x14ac:dyDescent="0.4">
      <c r="A1261" s="1" t="s">
        <v>7</v>
      </c>
      <c r="B1261" s="1" t="s">
        <v>13</v>
      </c>
      <c r="C1261" s="1" t="s">
        <v>5</v>
      </c>
      <c r="D1261" s="1">
        <v>0</v>
      </c>
      <c r="E1261" s="1"/>
      <c r="F1261" s="1">
        <v>0</v>
      </c>
      <c r="G1261" s="1">
        <v>2</v>
      </c>
      <c r="H1261" s="1">
        <v>0</v>
      </c>
      <c r="I1261" s="1">
        <f t="shared" si="38"/>
        <v>2</v>
      </c>
      <c r="J1261" s="1">
        <f t="shared" si="39"/>
        <v>1</v>
      </c>
      <c r="K1261" s="1">
        <v>0</v>
      </c>
      <c r="L1261" s="1">
        <v>0</v>
      </c>
      <c r="M1261" s="1">
        <v>0</v>
      </c>
      <c r="N1261" s="1">
        <v>2</v>
      </c>
      <c r="O1261" s="1">
        <v>0</v>
      </c>
      <c r="P1261" s="1">
        <v>2</v>
      </c>
      <c r="Q1261" s="1">
        <v>40.669665809999998</v>
      </c>
      <c r="R1261" s="1">
        <v>-73.878730489999995</v>
      </c>
    </row>
    <row r="1262" spans="1:18" ht="12.7" hidden="1" x14ac:dyDescent="0.4">
      <c r="A1262" s="1" t="s">
        <v>7</v>
      </c>
      <c r="B1262" s="1" t="s">
        <v>13</v>
      </c>
      <c r="C1262" s="1" t="s">
        <v>5</v>
      </c>
      <c r="D1262" s="1">
        <v>0</v>
      </c>
      <c r="E1262" s="1"/>
      <c r="F1262" s="1">
        <v>0</v>
      </c>
      <c r="G1262" s="1">
        <v>2</v>
      </c>
      <c r="H1262" s="1">
        <v>0</v>
      </c>
      <c r="I1262" s="1">
        <f t="shared" si="38"/>
        <v>2</v>
      </c>
      <c r="J1262" s="1">
        <f t="shared" si="39"/>
        <v>1</v>
      </c>
      <c r="K1262" s="1">
        <v>0</v>
      </c>
      <c r="L1262" s="1">
        <v>0</v>
      </c>
      <c r="M1262" s="1">
        <v>0</v>
      </c>
      <c r="N1262" s="1">
        <v>2</v>
      </c>
      <c r="O1262" s="1">
        <v>0</v>
      </c>
      <c r="P1262" s="1">
        <v>2</v>
      </c>
      <c r="Q1262" s="1">
        <v>40.674317690000002</v>
      </c>
      <c r="R1262" s="1">
        <v>-73.883534789999999</v>
      </c>
    </row>
    <row r="1263" spans="1:18" ht="12.7" x14ac:dyDescent="0.4">
      <c r="A1263" s="1" t="s">
        <v>4</v>
      </c>
      <c r="B1263" s="1" t="s">
        <v>13</v>
      </c>
      <c r="C1263" s="1" t="s">
        <v>6</v>
      </c>
      <c r="D1263" s="3">
        <v>42503</v>
      </c>
      <c r="E1263" s="10">
        <v>2016.5</v>
      </c>
      <c r="F1263" s="1">
        <v>0</v>
      </c>
      <c r="G1263" s="1">
        <v>0</v>
      </c>
      <c r="H1263" s="1">
        <v>45</v>
      </c>
      <c r="I1263" s="1">
        <f t="shared" si="38"/>
        <v>45</v>
      </c>
      <c r="J1263" s="1">
        <f t="shared" si="39"/>
        <v>0.97826086956521741</v>
      </c>
      <c r="K1263" s="1">
        <v>0</v>
      </c>
      <c r="L1263" s="1">
        <v>0</v>
      </c>
      <c r="M1263" s="1">
        <v>1</v>
      </c>
      <c r="N1263" s="1">
        <v>46</v>
      </c>
      <c r="O1263" s="1">
        <v>0</v>
      </c>
      <c r="P1263" s="1">
        <v>46</v>
      </c>
      <c r="Q1263" s="1">
        <v>40.661861450000004</v>
      </c>
      <c r="R1263" s="1">
        <v>-73.910679590000001</v>
      </c>
    </row>
    <row r="1264" spans="1:18" ht="12.7" hidden="1" x14ac:dyDescent="0.4">
      <c r="A1264" s="1" t="s">
        <v>7</v>
      </c>
      <c r="B1264" s="1" t="s">
        <v>13</v>
      </c>
      <c r="C1264" s="1" t="s">
        <v>5</v>
      </c>
      <c r="D1264" s="1">
        <v>0</v>
      </c>
      <c r="E1264" s="1"/>
      <c r="F1264" s="1">
        <v>1</v>
      </c>
      <c r="G1264" s="1">
        <v>1</v>
      </c>
      <c r="H1264" s="1">
        <v>0</v>
      </c>
      <c r="I1264" s="1">
        <f t="shared" si="38"/>
        <v>2</v>
      </c>
      <c r="J1264" s="1">
        <f t="shared" si="39"/>
        <v>1</v>
      </c>
      <c r="K1264" s="1">
        <v>0</v>
      </c>
      <c r="L1264" s="1">
        <v>0</v>
      </c>
      <c r="M1264" s="1">
        <v>0</v>
      </c>
      <c r="N1264" s="1">
        <v>2</v>
      </c>
      <c r="O1264" s="1">
        <v>0</v>
      </c>
      <c r="P1264" s="1">
        <v>2</v>
      </c>
      <c r="Q1264" s="1">
        <v>40.669623569999999</v>
      </c>
      <c r="R1264" s="1">
        <v>-73.891390670000007</v>
      </c>
    </row>
    <row r="1265" spans="1:18" ht="12.7" hidden="1" x14ac:dyDescent="0.4">
      <c r="A1265" s="1" t="s">
        <v>7</v>
      </c>
      <c r="B1265" s="1" t="s">
        <v>13</v>
      </c>
      <c r="C1265" s="1" t="s">
        <v>5</v>
      </c>
      <c r="D1265" s="1">
        <v>0</v>
      </c>
      <c r="E1265" s="1"/>
      <c r="F1265" s="1">
        <v>0</v>
      </c>
      <c r="G1265" s="1">
        <v>2</v>
      </c>
      <c r="H1265" s="1">
        <v>0</v>
      </c>
      <c r="I1265" s="1">
        <f t="shared" si="38"/>
        <v>2</v>
      </c>
      <c r="J1265" s="1">
        <f t="shared" si="39"/>
        <v>1</v>
      </c>
      <c r="K1265" s="1">
        <v>0</v>
      </c>
      <c r="L1265" s="1">
        <v>0</v>
      </c>
      <c r="M1265" s="1">
        <v>0</v>
      </c>
      <c r="N1265" s="1">
        <v>2</v>
      </c>
      <c r="O1265" s="1">
        <v>0</v>
      </c>
      <c r="P1265" s="1">
        <v>2</v>
      </c>
      <c r="Q1265" s="1">
        <v>40.660803420000001</v>
      </c>
      <c r="R1265" s="1">
        <v>-73.899154350000003</v>
      </c>
    </row>
    <row r="1266" spans="1:18" ht="12.7" hidden="1" x14ac:dyDescent="0.4">
      <c r="A1266" s="1" t="s">
        <v>7</v>
      </c>
      <c r="B1266" s="1" t="s">
        <v>13</v>
      </c>
      <c r="C1266" s="1" t="s">
        <v>5</v>
      </c>
      <c r="D1266" s="1">
        <v>0</v>
      </c>
      <c r="E1266" s="1"/>
      <c r="F1266" s="1">
        <v>0</v>
      </c>
      <c r="G1266" s="1">
        <v>2</v>
      </c>
      <c r="H1266" s="1">
        <v>0</v>
      </c>
      <c r="I1266" s="1">
        <f t="shared" si="38"/>
        <v>2</v>
      </c>
      <c r="J1266" s="1">
        <f t="shared" si="39"/>
        <v>1</v>
      </c>
      <c r="K1266" s="1">
        <v>0</v>
      </c>
      <c r="L1266" s="1">
        <v>0</v>
      </c>
      <c r="M1266" s="1">
        <v>0</v>
      </c>
      <c r="N1266" s="1">
        <v>2</v>
      </c>
      <c r="O1266" s="1">
        <v>0</v>
      </c>
      <c r="P1266" s="1">
        <v>2</v>
      </c>
      <c r="Q1266" s="1">
        <v>40.67177435</v>
      </c>
      <c r="R1266" s="1">
        <v>-73.884595480000002</v>
      </c>
    </row>
    <row r="1267" spans="1:18" ht="12.7" hidden="1" x14ac:dyDescent="0.4">
      <c r="A1267" s="1" t="s">
        <v>7</v>
      </c>
      <c r="B1267" s="1" t="s">
        <v>13</v>
      </c>
      <c r="C1267" s="1" t="s">
        <v>5</v>
      </c>
      <c r="D1267" s="1">
        <v>0</v>
      </c>
      <c r="E1267" s="1"/>
      <c r="F1267" s="1">
        <v>0</v>
      </c>
      <c r="G1267" s="1">
        <v>1</v>
      </c>
      <c r="H1267" s="1">
        <v>1</v>
      </c>
      <c r="I1267" s="1">
        <f t="shared" si="38"/>
        <v>2</v>
      </c>
      <c r="J1267" s="1">
        <f t="shared" si="39"/>
        <v>1</v>
      </c>
      <c r="K1267" s="1">
        <v>0</v>
      </c>
      <c r="L1267" s="1">
        <v>0</v>
      </c>
      <c r="M1267" s="1">
        <v>0</v>
      </c>
      <c r="N1267" s="1">
        <v>2</v>
      </c>
      <c r="O1267" s="1">
        <v>0</v>
      </c>
      <c r="P1267" s="1">
        <v>2</v>
      </c>
      <c r="Q1267" s="1">
        <v>40.660833429999997</v>
      </c>
      <c r="R1267" s="1">
        <v>-73.898941649999998</v>
      </c>
    </row>
    <row r="1268" spans="1:18" ht="12.7" hidden="1" x14ac:dyDescent="0.4">
      <c r="A1268" s="1" t="s">
        <v>7</v>
      </c>
      <c r="B1268" s="1" t="s">
        <v>13</v>
      </c>
      <c r="C1268" s="1" t="s">
        <v>5</v>
      </c>
      <c r="D1268" s="1">
        <v>0</v>
      </c>
      <c r="E1268" s="1"/>
      <c r="F1268" s="1">
        <v>0</v>
      </c>
      <c r="G1268" s="1">
        <v>2</v>
      </c>
      <c r="H1268" s="1">
        <v>0</v>
      </c>
      <c r="I1268" s="1">
        <f t="shared" si="38"/>
        <v>2</v>
      </c>
      <c r="J1268" s="1">
        <f t="shared" si="39"/>
        <v>1</v>
      </c>
      <c r="K1268" s="1">
        <v>0</v>
      </c>
      <c r="L1268" s="1">
        <v>0</v>
      </c>
      <c r="M1268" s="1">
        <v>0</v>
      </c>
      <c r="N1268" s="1">
        <v>2</v>
      </c>
      <c r="O1268" s="1">
        <v>0</v>
      </c>
      <c r="P1268" s="1">
        <v>2</v>
      </c>
      <c r="Q1268" s="1">
        <v>40.667395169999999</v>
      </c>
      <c r="R1268" s="1">
        <v>-73.891772790000005</v>
      </c>
    </row>
    <row r="1269" spans="1:18" ht="12.7" hidden="1" x14ac:dyDescent="0.4">
      <c r="A1269" s="1" t="s">
        <v>7</v>
      </c>
      <c r="B1269" s="1" t="s">
        <v>13</v>
      </c>
      <c r="C1269" s="1" t="s">
        <v>5</v>
      </c>
      <c r="D1269" s="1">
        <v>0</v>
      </c>
      <c r="E1269" s="1"/>
      <c r="F1269" s="1">
        <v>0</v>
      </c>
      <c r="G1269" s="1">
        <v>2</v>
      </c>
      <c r="H1269" s="1">
        <v>0</v>
      </c>
      <c r="I1269" s="1">
        <f t="shared" si="38"/>
        <v>2</v>
      </c>
      <c r="J1269" s="1">
        <f t="shared" si="39"/>
        <v>1</v>
      </c>
      <c r="K1269" s="1">
        <v>0</v>
      </c>
      <c r="L1269" s="1">
        <v>0</v>
      </c>
      <c r="M1269" s="1">
        <v>0</v>
      </c>
      <c r="N1269" s="1">
        <v>2</v>
      </c>
      <c r="O1269" s="1">
        <v>0</v>
      </c>
      <c r="P1269" s="1">
        <v>2</v>
      </c>
      <c r="Q1269" s="1">
        <v>40.667354000000003</v>
      </c>
      <c r="R1269" s="1">
        <v>-73.891783669999995</v>
      </c>
    </row>
    <row r="1270" spans="1:18" ht="12.7" hidden="1" x14ac:dyDescent="0.4">
      <c r="A1270" s="1" t="s">
        <v>7</v>
      </c>
      <c r="B1270" s="1" t="s">
        <v>13</v>
      </c>
      <c r="C1270" s="1" t="s">
        <v>5</v>
      </c>
      <c r="D1270" s="1">
        <v>0</v>
      </c>
      <c r="E1270" s="1"/>
      <c r="F1270" s="1">
        <v>0</v>
      </c>
      <c r="G1270" s="1">
        <v>2</v>
      </c>
      <c r="H1270" s="1">
        <v>0</v>
      </c>
      <c r="I1270" s="1">
        <f t="shared" si="38"/>
        <v>2</v>
      </c>
      <c r="J1270" s="1">
        <f t="shared" si="39"/>
        <v>1</v>
      </c>
      <c r="K1270" s="1">
        <v>0</v>
      </c>
      <c r="L1270" s="1">
        <v>0</v>
      </c>
      <c r="M1270" s="1">
        <v>0</v>
      </c>
      <c r="N1270" s="1">
        <v>2</v>
      </c>
      <c r="O1270" s="1">
        <v>0</v>
      </c>
      <c r="P1270" s="1">
        <v>2</v>
      </c>
      <c r="Q1270" s="1">
        <v>40.667318289999997</v>
      </c>
      <c r="R1270" s="1">
        <v>-73.891754890000001</v>
      </c>
    </row>
    <row r="1271" spans="1:18" ht="12.7" x14ac:dyDescent="0.4">
      <c r="A1271" s="1" t="s">
        <v>4</v>
      </c>
      <c r="B1271" s="1" t="s">
        <v>12</v>
      </c>
      <c r="C1271" s="1" t="s">
        <v>6</v>
      </c>
      <c r="D1271" s="3">
        <v>42507</v>
      </c>
      <c r="E1271" s="10">
        <v>2016.5</v>
      </c>
      <c r="F1271" s="1">
        <v>0</v>
      </c>
      <c r="G1271" s="1">
        <v>0</v>
      </c>
      <c r="H1271" s="1">
        <v>2</v>
      </c>
      <c r="I1271" s="1">
        <f t="shared" si="38"/>
        <v>2</v>
      </c>
      <c r="J1271" s="1">
        <f t="shared" si="39"/>
        <v>0.25</v>
      </c>
      <c r="K1271" s="1">
        <v>0</v>
      </c>
      <c r="L1271" s="1">
        <v>0</v>
      </c>
      <c r="M1271" s="1">
        <v>0</v>
      </c>
      <c r="N1271" s="1">
        <v>2</v>
      </c>
      <c r="O1271" s="1">
        <v>0</v>
      </c>
      <c r="P1271" s="1">
        <v>8</v>
      </c>
      <c r="Q1271" s="1">
        <v>40.68934367</v>
      </c>
      <c r="R1271" s="1">
        <v>-73.955925379999996</v>
      </c>
    </row>
    <row r="1272" spans="1:18" ht="12.7" hidden="1" x14ac:dyDescent="0.4">
      <c r="A1272" s="1" t="s">
        <v>7</v>
      </c>
      <c r="B1272" s="1" t="s">
        <v>13</v>
      </c>
      <c r="C1272" s="1" t="s">
        <v>5</v>
      </c>
      <c r="D1272" s="1">
        <v>0</v>
      </c>
      <c r="E1272" s="1"/>
      <c r="F1272" s="1">
        <v>0</v>
      </c>
      <c r="G1272" s="1">
        <v>2</v>
      </c>
      <c r="H1272" s="1">
        <v>0</v>
      </c>
      <c r="I1272" s="1">
        <f t="shared" si="38"/>
        <v>2</v>
      </c>
      <c r="J1272" s="1">
        <f t="shared" si="39"/>
        <v>1</v>
      </c>
      <c r="K1272" s="1">
        <v>0</v>
      </c>
      <c r="L1272" s="1">
        <v>0</v>
      </c>
      <c r="M1272" s="1">
        <v>0</v>
      </c>
      <c r="N1272" s="1">
        <v>2</v>
      </c>
      <c r="O1272" s="1">
        <v>0</v>
      </c>
      <c r="P1272" s="1">
        <v>2</v>
      </c>
      <c r="Q1272" s="1">
        <v>40.67008036</v>
      </c>
      <c r="R1272" s="1">
        <v>-73.884140590000001</v>
      </c>
    </row>
    <row r="1273" spans="1:18" ht="12.7" hidden="1" x14ac:dyDescent="0.4">
      <c r="A1273" s="1" t="s">
        <v>7</v>
      </c>
      <c r="B1273" s="1" t="s">
        <v>13</v>
      </c>
      <c r="C1273" s="1" t="s">
        <v>5</v>
      </c>
      <c r="D1273" s="1">
        <v>0</v>
      </c>
      <c r="E1273" s="1"/>
      <c r="F1273" s="1">
        <v>0</v>
      </c>
      <c r="G1273" s="1">
        <v>2</v>
      </c>
      <c r="H1273" s="1">
        <v>0</v>
      </c>
      <c r="I1273" s="1">
        <f t="shared" si="38"/>
        <v>2</v>
      </c>
      <c r="J1273" s="1">
        <f t="shared" si="39"/>
        <v>1</v>
      </c>
      <c r="K1273" s="1">
        <v>0</v>
      </c>
      <c r="L1273" s="1">
        <v>0</v>
      </c>
      <c r="M1273" s="1">
        <v>0</v>
      </c>
      <c r="N1273" s="1">
        <v>2</v>
      </c>
      <c r="O1273" s="1">
        <v>0</v>
      </c>
      <c r="P1273" s="1">
        <v>2</v>
      </c>
      <c r="Q1273" s="1">
        <v>40.658807899999999</v>
      </c>
      <c r="R1273" s="1">
        <v>-73.908942839999995</v>
      </c>
    </row>
    <row r="1274" spans="1:18" ht="12.7" hidden="1" x14ac:dyDescent="0.4">
      <c r="A1274" s="1" t="s">
        <v>7</v>
      </c>
      <c r="B1274" s="1" t="s">
        <v>13</v>
      </c>
      <c r="C1274" s="1" t="s">
        <v>5</v>
      </c>
      <c r="D1274" s="1">
        <v>0</v>
      </c>
      <c r="E1274" s="1"/>
      <c r="F1274" s="1">
        <v>0</v>
      </c>
      <c r="G1274" s="1">
        <v>0</v>
      </c>
      <c r="H1274" s="1">
        <v>2</v>
      </c>
      <c r="I1274" s="1">
        <f t="shared" si="38"/>
        <v>2</v>
      </c>
      <c r="J1274" s="1">
        <f t="shared" si="39"/>
        <v>1</v>
      </c>
      <c r="K1274" s="1">
        <v>0</v>
      </c>
      <c r="L1274" s="1">
        <v>0</v>
      </c>
      <c r="M1274" s="1">
        <v>0</v>
      </c>
      <c r="N1274" s="1">
        <v>2</v>
      </c>
      <c r="O1274" s="1">
        <v>0</v>
      </c>
      <c r="P1274" s="1">
        <v>2</v>
      </c>
      <c r="Q1274" s="1">
        <v>40.658700809999999</v>
      </c>
      <c r="R1274" s="1">
        <v>-73.908892530000003</v>
      </c>
    </row>
    <row r="1275" spans="1:18" ht="12.7" hidden="1" x14ac:dyDescent="0.4">
      <c r="A1275" s="1" t="s">
        <v>7</v>
      </c>
      <c r="B1275" s="1" t="s">
        <v>13</v>
      </c>
      <c r="C1275" s="1" t="s">
        <v>5</v>
      </c>
      <c r="D1275" s="1">
        <v>0</v>
      </c>
      <c r="E1275" s="1"/>
      <c r="F1275" s="1">
        <v>0</v>
      </c>
      <c r="G1275" s="1">
        <v>0</v>
      </c>
      <c r="H1275" s="1">
        <v>2</v>
      </c>
      <c r="I1275" s="1">
        <f t="shared" si="38"/>
        <v>2</v>
      </c>
      <c r="J1275" s="1">
        <f t="shared" si="39"/>
        <v>1</v>
      </c>
      <c r="K1275" s="1">
        <v>0</v>
      </c>
      <c r="L1275" s="1">
        <v>0</v>
      </c>
      <c r="M1275" s="1">
        <v>0</v>
      </c>
      <c r="N1275" s="1">
        <v>2</v>
      </c>
      <c r="O1275" s="1">
        <v>0</v>
      </c>
      <c r="P1275" s="1">
        <v>2</v>
      </c>
      <c r="Q1275" s="1">
        <v>40.658214899999997</v>
      </c>
      <c r="R1275" s="1">
        <v>-73.908788670000007</v>
      </c>
    </row>
    <row r="1276" spans="1:18" ht="12.7" hidden="1" x14ac:dyDescent="0.4">
      <c r="A1276" s="1" t="s">
        <v>7</v>
      </c>
      <c r="B1276" s="1" t="s">
        <v>13</v>
      </c>
      <c r="C1276" s="1" t="s">
        <v>5</v>
      </c>
      <c r="D1276" s="1">
        <v>0</v>
      </c>
      <c r="E1276" s="1"/>
      <c r="F1276" s="1">
        <v>0</v>
      </c>
      <c r="G1276" s="1">
        <v>2</v>
      </c>
      <c r="H1276" s="1">
        <v>0</v>
      </c>
      <c r="I1276" s="1">
        <f t="shared" si="38"/>
        <v>2</v>
      </c>
      <c r="J1276" s="1">
        <f t="shared" si="39"/>
        <v>1</v>
      </c>
      <c r="K1276" s="1">
        <v>0</v>
      </c>
      <c r="L1276" s="1">
        <v>0</v>
      </c>
      <c r="M1276" s="1">
        <v>0</v>
      </c>
      <c r="N1276" s="1">
        <v>2</v>
      </c>
      <c r="O1276" s="1">
        <v>0</v>
      </c>
      <c r="P1276" s="1">
        <v>2</v>
      </c>
      <c r="Q1276" s="1">
        <v>40.661500429999997</v>
      </c>
      <c r="R1276" s="1">
        <v>-73.898969469999997</v>
      </c>
    </row>
    <row r="1277" spans="1:18" ht="12.7" hidden="1" x14ac:dyDescent="0.4">
      <c r="A1277" s="1" t="s">
        <v>7</v>
      </c>
      <c r="B1277" s="1" t="s">
        <v>13</v>
      </c>
      <c r="C1277" s="1" t="s">
        <v>5</v>
      </c>
      <c r="D1277" s="1">
        <v>0</v>
      </c>
      <c r="E1277" s="1"/>
      <c r="F1277" s="1">
        <v>0</v>
      </c>
      <c r="G1277" s="1">
        <v>2</v>
      </c>
      <c r="H1277" s="1">
        <v>0</v>
      </c>
      <c r="I1277" s="1">
        <f t="shared" si="38"/>
        <v>2</v>
      </c>
      <c r="J1277" s="1">
        <f t="shared" si="39"/>
        <v>1</v>
      </c>
      <c r="K1277" s="1">
        <v>0</v>
      </c>
      <c r="L1277" s="1">
        <v>0</v>
      </c>
      <c r="M1277" s="1">
        <v>0</v>
      </c>
      <c r="N1277" s="1">
        <v>2</v>
      </c>
      <c r="O1277" s="1">
        <v>0</v>
      </c>
      <c r="P1277" s="1">
        <v>2</v>
      </c>
      <c r="Q1277" s="1">
        <v>40.661459270000002</v>
      </c>
      <c r="R1277" s="1">
        <v>-73.898983950000002</v>
      </c>
    </row>
    <row r="1278" spans="1:18" ht="12.7" hidden="1" x14ac:dyDescent="0.4">
      <c r="A1278" s="1" t="s">
        <v>7</v>
      </c>
      <c r="B1278" s="1" t="s">
        <v>13</v>
      </c>
      <c r="C1278" s="1" t="s">
        <v>5</v>
      </c>
      <c r="D1278" s="1">
        <v>0</v>
      </c>
      <c r="E1278" s="1"/>
      <c r="F1278" s="1">
        <v>0</v>
      </c>
      <c r="G1278" s="1">
        <v>2</v>
      </c>
      <c r="H1278" s="1">
        <v>0</v>
      </c>
      <c r="I1278" s="1">
        <f t="shared" si="38"/>
        <v>2</v>
      </c>
      <c r="J1278" s="1">
        <f t="shared" si="39"/>
        <v>1</v>
      </c>
      <c r="K1278" s="1">
        <v>0</v>
      </c>
      <c r="L1278" s="1">
        <v>0</v>
      </c>
      <c r="M1278" s="1">
        <v>0</v>
      </c>
      <c r="N1278" s="1">
        <v>2</v>
      </c>
      <c r="O1278" s="1">
        <v>0</v>
      </c>
      <c r="P1278" s="1">
        <v>2</v>
      </c>
      <c r="Q1278" s="1">
        <v>40.66532514</v>
      </c>
      <c r="R1278" s="1">
        <v>-73.888420280000005</v>
      </c>
    </row>
    <row r="1279" spans="1:18" ht="12.7" hidden="1" x14ac:dyDescent="0.4">
      <c r="A1279" s="1" t="s">
        <v>7</v>
      </c>
      <c r="B1279" s="1" t="s">
        <v>13</v>
      </c>
      <c r="C1279" s="1" t="s">
        <v>5</v>
      </c>
      <c r="D1279" s="1">
        <v>0</v>
      </c>
      <c r="E1279" s="1"/>
      <c r="F1279" s="1">
        <v>0</v>
      </c>
      <c r="G1279" s="1">
        <v>2</v>
      </c>
      <c r="H1279" s="1">
        <v>0</v>
      </c>
      <c r="I1279" s="1">
        <f t="shared" si="38"/>
        <v>2</v>
      </c>
      <c r="J1279" s="1">
        <f t="shared" si="39"/>
        <v>1</v>
      </c>
      <c r="K1279" s="1">
        <v>0</v>
      </c>
      <c r="L1279" s="1">
        <v>0</v>
      </c>
      <c r="M1279" s="1">
        <v>0</v>
      </c>
      <c r="N1279" s="1">
        <v>2</v>
      </c>
      <c r="O1279" s="1">
        <v>0</v>
      </c>
      <c r="P1279" s="1">
        <v>2</v>
      </c>
      <c r="Q1279" s="1">
        <v>40.660081060000003</v>
      </c>
      <c r="R1279" s="1">
        <v>-73.898607589999997</v>
      </c>
    </row>
    <row r="1280" spans="1:18" ht="12.7" hidden="1" x14ac:dyDescent="0.4">
      <c r="A1280" s="1" t="s">
        <v>7</v>
      </c>
      <c r="B1280" s="1" t="s">
        <v>13</v>
      </c>
      <c r="C1280" s="1" t="s">
        <v>5</v>
      </c>
      <c r="D1280" s="1">
        <v>0</v>
      </c>
      <c r="E1280" s="1"/>
      <c r="F1280" s="1">
        <v>1</v>
      </c>
      <c r="G1280" s="1">
        <v>1</v>
      </c>
      <c r="H1280" s="1">
        <v>0</v>
      </c>
      <c r="I1280" s="1">
        <f t="shared" si="38"/>
        <v>2</v>
      </c>
      <c r="J1280" s="1">
        <f t="shared" si="39"/>
        <v>1</v>
      </c>
      <c r="K1280" s="1">
        <v>0</v>
      </c>
      <c r="L1280" s="1">
        <v>0</v>
      </c>
      <c r="M1280" s="1">
        <v>0</v>
      </c>
      <c r="N1280" s="1">
        <v>2</v>
      </c>
      <c r="O1280" s="1">
        <v>0</v>
      </c>
      <c r="P1280" s="1">
        <v>2</v>
      </c>
      <c r="Q1280" s="1">
        <v>40.660006940000002</v>
      </c>
      <c r="R1280" s="1">
        <v>-73.898589680000001</v>
      </c>
    </row>
    <row r="1281" spans="1:18" ht="12.7" hidden="1" x14ac:dyDescent="0.4">
      <c r="A1281" s="1" t="s">
        <v>7</v>
      </c>
      <c r="B1281" s="1" t="s">
        <v>13</v>
      </c>
      <c r="C1281" s="1" t="s">
        <v>5</v>
      </c>
      <c r="D1281" s="1">
        <v>0</v>
      </c>
      <c r="E1281" s="1"/>
      <c r="F1281" s="1">
        <v>0</v>
      </c>
      <c r="G1281" s="1">
        <v>2</v>
      </c>
      <c r="H1281" s="1">
        <v>0</v>
      </c>
      <c r="I1281" s="1">
        <f t="shared" si="38"/>
        <v>2</v>
      </c>
      <c r="J1281" s="1">
        <f t="shared" si="39"/>
        <v>1</v>
      </c>
      <c r="K1281" s="1">
        <v>0</v>
      </c>
      <c r="L1281" s="1">
        <v>0</v>
      </c>
      <c r="M1281" s="1">
        <v>0</v>
      </c>
      <c r="N1281" s="1">
        <v>2</v>
      </c>
      <c r="O1281" s="1">
        <v>0</v>
      </c>
      <c r="P1281" s="1">
        <v>2</v>
      </c>
      <c r="Q1281" s="1">
        <v>40.659968499999998</v>
      </c>
      <c r="R1281" s="1">
        <v>-73.898578920000006</v>
      </c>
    </row>
    <row r="1282" spans="1:18" ht="12.7" hidden="1" x14ac:dyDescent="0.4">
      <c r="A1282" s="1" t="s">
        <v>7</v>
      </c>
      <c r="B1282" s="1" t="s">
        <v>13</v>
      </c>
      <c r="C1282" s="1" t="s">
        <v>5</v>
      </c>
      <c r="D1282" s="1">
        <v>0</v>
      </c>
      <c r="E1282" s="1"/>
      <c r="F1282" s="1">
        <v>0</v>
      </c>
      <c r="G1282" s="1">
        <v>2</v>
      </c>
      <c r="H1282" s="1">
        <v>0</v>
      </c>
      <c r="I1282" s="1">
        <f t="shared" ref="I1282:I1345" si="40">F1282+G1282+H1282</f>
        <v>2</v>
      </c>
      <c r="J1282" s="1">
        <f t="shared" ref="J1282:J1345" si="41">I1282/P1282</f>
        <v>1</v>
      </c>
      <c r="K1282" s="1">
        <v>0</v>
      </c>
      <c r="L1282" s="1">
        <v>0</v>
      </c>
      <c r="M1282" s="1">
        <v>0</v>
      </c>
      <c r="N1282" s="1">
        <v>2</v>
      </c>
      <c r="O1282" s="1">
        <v>0</v>
      </c>
      <c r="P1282" s="1">
        <v>2</v>
      </c>
      <c r="Q1282" s="1">
        <v>40.65995479</v>
      </c>
      <c r="R1282" s="1">
        <v>-73.89859697</v>
      </c>
    </row>
    <row r="1283" spans="1:18" ht="12.7" hidden="1" x14ac:dyDescent="0.4">
      <c r="A1283" s="1" t="s">
        <v>7</v>
      </c>
      <c r="B1283" s="1" t="s">
        <v>13</v>
      </c>
      <c r="C1283" s="1" t="s">
        <v>5</v>
      </c>
      <c r="D1283" s="1">
        <v>0</v>
      </c>
      <c r="E1283" s="1"/>
      <c r="F1283" s="1">
        <v>0</v>
      </c>
      <c r="G1283" s="1">
        <v>2</v>
      </c>
      <c r="H1283" s="1">
        <v>0</v>
      </c>
      <c r="I1283" s="1">
        <f t="shared" si="40"/>
        <v>2</v>
      </c>
      <c r="J1283" s="1">
        <f t="shared" si="41"/>
        <v>1</v>
      </c>
      <c r="K1283" s="1">
        <v>0</v>
      </c>
      <c r="L1283" s="1">
        <v>0</v>
      </c>
      <c r="M1283" s="1">
        <v>0</v>
      </c>
      <c r="N1283" s="1">
        <v>2</v>
      </c>
      <c r="O1283" s="1">
        <v>0</v>
      </c>
      <c r="P1283" s="1">
        <v>2</v>
      </c>
      <c r="Q1283" s="1">
        <v>40.65988067</v>
      </c>
      <c r="R1283" s="1">
        <v>-73.898579060000003</v>
      </c>
    </row>
    <row r="1284" spans="1:18" ht="12.7" hidden="1" x14ac:dyDescent="0.4">
      <c r="A1284" s="1" t="s">
        <v>7</v>
      </c>
      <c r="B1284" s="1" t="s">
        <v>13</v>
      </c>
      <c r="C1284" s="1" t="s">
        <v>5</v>
      </c>
      <c r="D1284" s="1">
        <v>0</v>
      </c>
      <c r="E1284" s="1"/>
      <c r="F1284" s="1">
        <v>0</v>
      </c>
      <c r="G1284" s="1">
        <v>0</v>
      </c>
      <c r="H1284" s="1">
        <v>2</v>
      </c>
      <c r="I1284" s="1">
        <f t="shared" si="40"/>
        <v>2</v>
      </c>
      <c r="J1284" s="1">
        <f t="shared" si="41"/>
        <v>1</v>
      </c>
      <c r="K1284" s="1">
        <v>0</v>
      </c>
      <c r="L1284" s="1">
        <v>0</v>
      </c>
      <c r="M1284" s="1">
        <v>0</v>
      </c>
      <c r="N1284" s="1">
        <v>2</v>
      </c>
      <c r="O1284" s="1">
        <v>0</v>
      </c>
      <c r="P1284" s="1">
        <v>2</v>
      </c>
      <c r="Q1284" s="1">
        <v>40.677868920000002</v>
      </c>
      <c r="R1284" s="1">
        <v>-73.959004640000003</v>
      </c>
    </row>
    <row r="1285" spans="1:18" ht="12.7" hidden="1" x14ac:dyDescent="0.4">
      <c r="A1285" s="1" t="s">
        <v>7</v>
      </c>
      <c r="B1285" s="1" t="s">
        <v>13</v>
      </c>
      <c r="C1285" s="1" t="s">
        <v>5</v>
      </c>
      <c r="D1285" s="1">
        <v>0</v>
      </c>
      <c r="E1285" s="1"/>
      <c r="F1285" s="1">
        <v>0</v>
      </c>
      <c r="G1285" s="1">
        <v>2</v>
      </c>
      <c r="H1285" s="1">
        <v>0</v>
      </c>
      <c r="I1285" s="1">
        <f t="shared" si="40"/>
        <v>2</v>
      </c>
      <c r="J1285" s="1">
        <f t="shared" si="41"/>
        <v>1</v>
      </c>
      <c r="K1285" s="1">
        <v>0</v>
      </c>
      <c r="L1285" s="1">
        <v>0</v>
      </c>
      <c r="M1285" s="1">
        <v>0</v>
      </c>
      <c r="N1285" s="1">
        <v>2</v>
      </c>
      <c r="O1285" s="1">
        <v>0</v>
      </c>
      <c r="P1285" s="1">
        <v>2</v>
      </c>
      <c r="Q1285" s="1">
        <v>40.661121319999999</v>
      </c>
      <c r="R1285" s="1">
        <v>-73.89254348</v>
      </c>
    </row>
    <row r="1286" spans="1:18" ht="12.7" x14ac:dyDescent="0.4">
      <c r="A1286" s="1" t="s">
        <v>7</v>
      </c>
      <c r="B1286" s="1" t="s">
        <v>13</v>
      </c>
      <c r="C1286" s="1" t="s">
        <v>6</v>
      </c>
      <c r="D1286" s="3">
        <v>42513</v>
      </c>
      <c r="E1286" s="10">
        <v>2016.5</v>
      </c>
      <c r="F1286" s="1">
        <v>0</v>
      </c>
      <c r="G1286" s="1">
        <v>0</v>
      </c>
      <c r="H1286" s="1">
        <v>0</v>
      </c>
      <c r="I1286" s="1">
        <f t="shared" si="40"/>
        <v>0</v>
      </c>
      <c r="J1286" s="1">
        <f t="shared" si="41"/>
        <v>0</v>
      </c>
      <c r="K1286" s="1">
        <v>2</v>
      </c>
      <c r="L1286" s="1">
        <v>0</v>
      </c>
      <c r="M1286" s="1">
        <v>0</v>
      </c>
      <c r="N1286" s="1">
        <v>0</v>
      </c>
      <c r="O1286" s="1">
        <v>2</v>
      </c>
      <c r="P1286" s="1">
        <v>2</v>
      </c>
      <c r="Q1286" s="1">
        <v>40.694490469999998</v>
      </c>
      <c r="R1286" s="1">
        <v>-73.95684876</v>
      </c>
    </row>
    <row r="1287" spans="1:18" ht="12.7" hidden="1" x14ac:dyDescent="0.4">
      <c r="A1287" s="1" t="s">
        <v>7</v>
      </c>
      <c r="B1287" s="1" t="s">
        <v>13</v>
      </c>
      <c r="C1287" s="1" t="s">
        <v>5</v>
      </c>
      <c r="D1287" s="1">
        <v>0</v>
      </c>
      <c r="E1287" s="1"/>
      <c r="F1287" s="1">
        <v>0</v>
      </c>
      <c r="G1287" s="1">
        <v>0</v>
      </c>
      <c r="H1287" s="1">
        <v>2</v>
      </c>
      <c r="I1287" s="1">
        <f t="shared" si="40"/>
        <v>2</v>
      </c>
      <c r="J1287" s="1">
        <f t="shared" si="41"/>
        <v>1</v>
      </c>
      <c r="K1287" s="1">
        <v>0</v>
      </c>
      <c r="L1287" s="1">
        <v>0</v>
      </c>
      <c r="M1287" s="1">
        <v>0</v>
      </c>
      <c r="N1287" s="1">
        <v>2</v>
      </c>
      <c r="O1287" s="1">
        <v>0</v>
      </c>
      <c r="P1287" s="1">
        <v>2</v>
      </c>
      <c r="Q1287" s="1">
        <v>40.684875320000003</v>
      </c>
      <c r="R1287" s="1">
        <v>-73.91654398</v>
      </c>
    </row>
    <row r="1288" spans="1:18" ht="12.7" x14ac:dyDescent="0.4">
      <c r="A1288" s="1" t="s">
        <v>10</v>
      </c>
      <c r="B1288" s="1" t="s">
        <v>12</v>
      </c>
      <c r="C1288" s="1" t="s">
        <v>6</v>
      </c>
      <c r="D1288" s="3">
        <v>42515</v>
      </c>
      <c r="E1288" s="10">
        <v>2016.5</v>
      </c>
      <c r="F1288" s="1">
        <v>0</v>
      </c>
      <c r="G1288" s="1">
        <v>0</v>
      </c>
      <c r="H1288" s="1">
        <v>1</v>
      </c>
      <c r="I1288" s="1">
        <f t="shared" si="40"/>
        <v>1</v>
      </c>
      <c r="J1288" s="1">
        <f t="shared" si="41"/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1</v>
      </c>
      <c r="Q1288" s="1">
        <v>40.691806530000001</v>
      </c>
      <c r="R1288" s="1">
        <v>-73.934525690000001</v>
      </c>
    </row>
    <row r="1289" spans="1:18" ht="12.7" hidden="1" x14ac:dyDescent="0.4">
      <c r="A1289" s="1" t="s">
        <v>7</v>
      </c>
      <c r="B1289" s="1" t="s">
        <v>13</v>
      </c>
      <c r="C1289" s="1" t="s">
        <v>5</v>
      </c>
      <c r="D1289" s="1">
        <v>0</v>
      </c>
      <c r="E1289" s="1"/>
      <c r="F1289" s="1">
        <v>0</v>
      </c>
      <c r="G1289" s="1">
        <v>2</v>
      </c>
      <c r="H1289" s="1">
        <v>0</v>
      </c>
      <c r="I1289" s="1">
        <f t="shared" si="40"/>
        <v>2</v>
      </c>
      <c r="J1289" s="1">
        <f t="shared" si="41"/>
        <v>1</v>
      </c>
      <c r="K1289" s="1">
        <v>0</v>
      </c>
      <c r="L1289" s="1">
        <v>0</v>
      </c>
      <c r="M1289" s="1">
        <v>0</v>
      </c>
      <c r="N1289" s="1">
        <v>2</v>
      </c>
      <c r="O1289" s="1">
        <v>0</v>
      </c>
      <c r="P1289" s="1">
        <v>2</v>
      </c>
      <c r="Q1289" s="1">
        <v>40.686991370000001</v>
      </c>
      <c r="R1289" s="1">
        <v>-73.916303350000007</v>
      </c>
    </row>
    <row r="1290" spans="1:18" ht="12.7" hidden="1" x14ac:dyDescent="0.4">
      <c r="A1290" s="1" t="s">
        <v>7</v>
      </c>
      <c r="B1290" s="1" t="s">
        <v>13</v>
      </c>
      <c r="C1290" s="1" t="s">
        <v>5</v>
      </c>
      <c r="D1290" s="1">
        <v>0</v>
      </c>
      <c r="E1290" s="1"/>
      <c r="F1290" s="1">
        <v>0</v>
      </c>
      <c r="G1290" s="1">
        <v>0</v>
      </c>
      <c r="H1290" s="1">
        <v>2</v>
      </c>
      <c r="I1290" s="1">
        <f t="shared" si="40"/>
        <v>2</v>
      </c>
      <c r="J1290" s="1">
        <f t="shared" si="41"/>
        <v>1</v>
      </c>
      <c r="K1290" s="1">
        <v>0</v>
      </c>
      <c r="L1290" s="1">
        <v>0</v>
      </c>
      <c r="M1290" s="1">
        <v>0</v>
      </c>
      <c r="N1290" s="1">
        <v>2</v>
      </c>
      <c r="O1290" s="1">
        <v>0</v>
      </c>
      <c r="P1290" s="1">
        <v>2</v>
      </c>
      <c r="Q1290" s="1">
        <v>40.66052973</v>
      </c>
      <c r="R1290" s="1">
        <v>-73.925376189999994</v>
      </c>
    </row>
    <row r="1291" spans="1:18" ht="12.7" hidden="1" x14ac:dyDescent="0.4">
      <c r="A1291" s="1" t="s">
        <v>7</v>
      </c>
      <c r="B1291" s="1" t="s">
        <v>13</v>
      </c>
      <c r="C1291" s="1" t="s">
        <v>5</v>
      </c>
      <c r="D1291" s="1">
        <v>0</v>
      </c>
      <c r="E1291" s="1"/>
      <c r="F1291" s="1">
        <v>0</v>
      </c>
      <c r="G1291" s="1">
        <v>0</v>
      </c>
      <c r="H1291" s="1">
        <v>2</v>
      </c>
      <c r="I1291" s="1">
        <f t="shared" si="40"/>
        <v>2</v>
      </c>
      <c r="J1291" s="1">
        <f t="shared" si="41"/>
        <v>1</v>
      </c>
      <c r="K1291" s="1">
        <v>0</v>
      </c>
      <c r="L1291" s="1">
        <v>0</v>
      </c>
      <c r="M1291" s="1">
        <v>0</v>
      </c>
      <c r="N1291" s="1">
        <v>2</v>
      </c>
      <c r="O1291" s="1">
        <v>0</v>
      </c>
      <c r="P1291" s="1">
        <v>2</v>
      </c>
      <c r="Q1291" s="1">
        <v>40.684881650000001</v>
      </c>
      <c r="R1291" s="1">
        <v>-73.913955130000005</v>
      </c>
    </row>
    <row r="1292" spans="1:18" ht="12.7" x14ac:dyDescent="0.4">
      <c r="A1292" s="1" t="s">
        <v>7</v>
      </c>
      <c r="B1292" s="1" t="s">
        <v>13</v>
      </c>
      <c r="C1292" s="1" t="s">
        <v>6</v>
      </c>
      <c r="D1292" s="3">
        <v>42515</v>
      </c>
      <c r="E1292" s="10">
        <v>2016.5</v>
      </c>
      <c r="F1292" s="1">
        <v>0</v>
      </c>
      <c r="G1292" s="1">
        <v>6</v>
      </c>
      <c r="H1292" s="1">
        <v>0</v>
      </c>
      <c r="I1292" s="1">
        <f t="shared" si="40"/>
        <v>6</v>
      </c>
      <c r="J1292" s="1">
        <f t="shared" si="41"/>
        <v>1</v>
      </c>
      <c r="K1292" s="1">
        <v>0</v>
      </c>
      <c r="L1292" s="1">
        <v>0</v>
      </c>
      <c r="M1292" s="1">
        <v>0</v>
      </c>
      <c r="N1292" s="1">
        <v>6</v>
      </c>
      <c r="O1292" s="1">
        <v>0</v>
      </c>
      <c r="P1292" s="1">
        <v>6</v>
      </c>
      <c r="Q1292" s="1">
        <v>40.675386969999998</v>
      </c>
      <c r="R1292" s="1">
        <v>-73.872083050000001</v>
      </c>
    </row>
    <row r="1293" spans="1:18" ht="12.7" x14ac:dyDescent="0.4">
      <c r="A1293" s="1" t="s">
        <v>7</v>
      </c>
      <c r="B1293" s="1" t="s">
        <v>13</v>
      </c>
      <c r="C1293" s="1" t="s">
        <v>6</v>
      </c>
      <c r="D1293" s="3">
        <v>42515</v>
      </c>
      <c r="E1293" s="10">
        <v>2016.5</v>
      </c>
      <c r="F1293" s="1">
        <v>0</v>
      </c>
      <c r="G1293" s="1">
        <v>6</v>
      </c>
      <c r="H1293" s="1">
        <v>0</v>
      </c>
      <c r="I1293" s="1">
        <f t="shared" si="40"/>
        <v>6</v>
      </c>
      <c r="J1293" s="1">
        <f t="shared" si="41"/>
        <v>0.8571428571428571</v>
      </c>
      <c r="K1293" s="1">
        <v>0</v>
      </c>
      <c r="L1293" s="1">
        <v>0</v>
      </c>
      <c r="M1293" s="1">
        <v>1</v>
      </c>
      <c r="N1293" s="1">
        <v>7</v>
      </c>
      <c r="O1293" s="1">
        <v>0</v>
      </c>
      <c r="P1293" s="1">
        <v>7</v>
      </c>
    </row>
    <row r="1294" spans="1:18" ht="12.7" hidden="1" x14ac:dyDescent="0.4">
      <c r="A1294" s="1" t="s">
        <v>7</v>
      </c>
      <c r="B1294" s="1" t="s">
        <v>13</v>
      </c>
      <c r="C1294" s="1" t="s">
        <v>5</v>
      </c>
      <c r="D1294" s="1">
        <v>0</v>
      </c>
      <c r="E1294" s="1"/>
      <c r="F1294" s="1">
        <v>0</v>
      </c>
      <c r="G1294" s="1">
        <v>0</v>
      </c>
      <c r="H1294" s="1">
        <v>2</v>
      </c>
      <c r="I1294" s="1">
        <f t="shared" si="40"/>
        <v>2</v>
      </c>
      <c r="J1294" s="1">
        <f t="shared" si="41"/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2</v>
      </c>
      <c r="P1294" s="1">
        <v>2</v>
      </c>
    </row>
    <row r="1295" spans="1:18" ht="12.7" x14ac:dyDescent="0.4">
      <c r="A1295" s="1" t="s">
        <v>7</v>
      </c>
      <c r="B1295" s="1" t="s">
        <v>13</v>
      </c>
      <c r="C1295" s="1" t="s">
        <v>6</v>
      </c>
      <c r="D1295" s="3">
        <v>42515</v>
      </c>
      <c r="E1295" s="10">
        <v>2016.5</v>
      </c>
      <c r="F1295" s="1">
        <v>0</v>
      </c>
      <c r="G1295" s="1">
        <v>12</v>
      </c>
      <c r="H1295" s="1">
        <v>0</v>
      </c>
      <c r="I1295" s="1">
        <f t="shared" si="40"/>
        <v>12</v>
      </c>
      <c r="J1295" s="1">
        <f t="shared" si="41"/>
        <v>1</v>
      </c>
      <c r="K1295" s="1">
        <v>0</v>
      </c>
      <c r="L1295" s="1">
        <v>0</v>
      </c>
      <c r="M1295" s="1">
        <v>0</v>
      </c>
      <c r="N1295" s="1">
        <v>12</v>
      </c>
      <c r="O1295" s="1">
        <v>0</v>
      </c>
      <c r="P1295" s="1">
        <v>12</v>
      </c>
    </row>
    <row r="1296" spans="1:18" ht="12.7" x14ac:dyDescent="0.4">
      <c r="A1296" s="1" t="s">
        <v>7</v>
      </c>
      <c r="B1296" s="1" t="s">
        <v>13</v>
      </c>
      <c r="C1296" s="1" t="s">
        <v>6</v>
      </c>
      <c r="D1296" s="3">
        <v>42515</v>
      </c>
      <c r="E1296" s="10">
        <v>2016.5</v>
      </c>
      <c r="F1296" s="1">
        <v>0</v>
      </c>
      <c r="G1296" s="1">
        <v>24</v>
      </c>
      <c r="H1296" s="1">
        <v>0</v>
      </c>
      <c r="I1296" s="1">
        <f t="shared" si="40"/>
        <v>24</v>
      </c>
      <c r="J1296" s="1">
        <f t="shared" si="41"/>
        <v>1</v>
      </c>
      <c r="K1296" s="1">
        <v>0</v>
      </c>
      <c r="L1296" s="1">
        <v>0</v>
      </c>
      <c r="M1296" s="1">
        <v>0</v>
      </c>
      <c r="N1296" s="1">
        <v>24</v>
      </c>
      <c r="O1296" s="1">
        <v>0</v>
      </c>
      <c r="P1296" s="1">
        <v>24</v>
      </c>
    </row>
    <row r="1297" spans="1:16" ht="12.7" x14ac:dyDescent="0.4">
      <c r="A1297" s="1" t="s">
        <v>7</v>
      </c>
      <c r="B1297" s="1" t="s">
        <v>13</v>
      </c>
      <c r="C1297" s="1" t="s">
        <v>6</v>
      </c>
      <c r="D1297" s="3">
        <v>42515</v>
      </c>
      <c r="E1297" s="10">
        <v>2016.5</v>
      </c>
      <c r="F1297" s="1">
        <v>0</v>
      </c>
      <c r="G1297" s="1">
        <v>36</v>
      </c>
      <c r="H1297" s="1">
        <v>0</v>
      </c>
      <c r="I1297" s="1">
        <f t="shared" si="40"/>
        <v>36</v>
      </c>
      <c r="J1297" s="1">
        <f t="shared" si="41"/>
        <v>1</v>
      </c>
      <c r="K1297" s="1">
        <v>0</v>
      </c>
      <c r="L1297" s="1">
        <v>0</v>
      </c>
      <c r="M1297" s="1">
        <v>0</v>
      </c>
      <c r="N1297" s="1">
        <v>36</v>
      </c>
      <c r="O1297" s="1">
        <v>0</v>
      </c>
      <c r="P1297" s="1">
        <v>36</v>
      </c>
    </row>
    <row r="1298" spans="1:16" ht="12.7" x14ac:dyDescent="0.4">
      <c r="A1298" s="1" t="s">
        <v>7</v>
      </c>
      <c r="B1298" s="1" t="s">
        <v>13</v>
      </c>
      <c r="C1298" s="1" t="s">
        <v>6</v>
      </c>
      <c r="D1298" s="3">
        <v>42515</v>
      </c>
      <c r="E1298" s="10">
        <v>2016.5</v>
      </c>
      <c r="F1298" s="1">
        <v>0</v>
      </c>
      <c r="G1298" s="1">
        <v>36</v>
      </c>
      <c r="H1298" s="1">
        <v>0</v>
      </c>
      <c r="I1298" s="1">
        <f t="shared" si="40"/>
        <v>36</v>
      </c>
      <c r="J1298" s="1">
        <f t="shared" si="41"/>
        <v>1</v>
      </c>
      <c r="K1298" s="1">
        <v>0</v>
      </c>
      <c r="L1298" s="1">
        <v>0</v>
      </c>
      <c r="M1298" s="1">
        <v>0</v>
      </c>
      <c r="N1298" s="1">
        <v>36</v>
      </c>
      <c r="O1298" s="1">
        <v>0</v>
      </c>
      <c r="P1298" s="1">
        <v>36</v>
      </c>
    </row>
    <row r="1299" spans="1:16" ht="12.7" x14ac:dyDescent="0.4">
      <c r="A1299" s="1" t="s">
        <v>7</v>
      </c>
      <c r="B1299" s="1" t="s">
        <v>13</v>
      </c>
      <c r="C1299" s="1" t="s">
        <v>6</v>
      </c>
      <c r="D1299" s="3">
        <v>42516</v>
      </c>
      <c r="E1299" s="10">
        <v>2016.5</v>
      </c>
      <c r="F1299" s="1">
        <v>0</v>
      </c>
      <c r="G1299" s="1">
        <v>0</v>
      </c>
      <c r="H1299" s="1">
        <v>17</v>
      </c>
      <c r="I1299" s="1">
        <f t="shared" si="40"/>
        <v>17</v>
      </c>
      <c r="J1299" s="1">
        <f t="shared" si="41"/>
        <v>0.94444444444444442</v>
      </c>
      <c r="K1299" s="1">
        <v>0</v>
      </c>
      <c r="L1299" s="1">
        <v>0</v>
      </c>
      <c r="M1299" s="1">
        <v>1</v>
      </c>
      <c r="N1299" s="1">
        <v>18</v>
      </c>
      <c r="O1299" s="1">
        <v>0</v>
      </c>
      <c r="P1299" s="1">
        <v>18</v>
      </c>
    </row>
    <row r="1300" spans="1:16" ht="12.7" x14ac:dyDescent="0.4">
      <c r="A1300" s="1" t="s">
        <v>4</v>
      </c>
      <c r="B1300" s="1" t="s">
        <v>13</v>
      </c>
      <c r="C1300" s="1" t="s">
        <v>6</v>
      </c>
      <c r="D1300" s="3">
        <v>42516</v>
      </c>
      <c r="E1300" s="10">
        <v>2016.5</v>
      </c>
      <c r="F1300" s="1">
        <v>0</v>
      </c>
      <c r="G1300" s="1">
        <v>50</v>
      </c>
      <c r="H1300" s="1">
        <v>0</v>
      </c>
      <c r="I1300" s="1">
        <f t="shared" si="40"/>
        <v>50</v>
      </c>
      <c r="J1300" s="1">
        <f t="shared" si="41"/>
        <v>1</v>
      </c>
      <c r="K1300" s="1">
        <v>0</v>
      </c>
      <c r="L1300" s="1">
        <v>0</v>
      </c>
      <c r="M1300" s="1">
        <v>0</v>
      </c>
      <c r="N1300" s="1">
        <v>50</v>
      </c>
      <c r="O1300" s="1">
        <v>0</v>
      </c>
      <c r="P1300" s="1">
        <v>50</v>
      </c>
    </row>
    <row r="1301" spans="1:16" ht="12.7" x14ac:dyDescent="0.4">
      <c r="A1301" s="1" t="s">
        <v>4</v>
      </c>
      <c r="B1301" s="1" t="s">
        <v>13</v>
      </c>
      <c r="C1301" s="1" t="s">
        <v>6</v>
      </c>
      <c r="D1301" s="3">
        <v>42516</v>
      </c>
      <c r="E1301" s="10">
        <v>2016.5</v>
      </c>
      <c r="F1301" s="1">
        <v>0</v>
      </c>
      <c r="G1301" s="1">
        <v>50</v>
      </c>
      <c r="H1301" s="1">
        <v>0</v>
      </c>
      <c r="I1301" s="1">
        <f t="shared" si="40"/>
        <v>50</v>
      </c>
      <c r="J1301" s="1">
        <f t="shared" si="41"/>
        <v>1</v>
      </c>
      <c r="K1301" s="1">
        <v>0</v>
      </c>
      <c r="L1301" s="1">
        <v>0</v>
      </c>
      <c r="M1301" s="1">
        <v>0</v>
      </c>
      <c r="N1301" s="1">
        <v>50</v>
      </c>
      <c r="O1301" s="1">
        <v>0</v>
      </c>
      <c r="P1301" s="1">
        <v>50</v>
      </c>
    </row>
    <row r="1302" spans="1:16" ht="12.7" x14ac:dyDescent="0.4">
      <c r="A1302" s="1" t="s">
        <v>4</v>
      </c>
      <c r="B1302" s="1" t="s">
        <v>13</v>
      </c>
      <c r="C1302" s="1" t="s">
        <v>6</v>
      </c>
      <c r="D1302" s="3">
        <v>42516</v>
      </c>
      <c r="E1302" s="10">
        <v>2016.5</v>
      </c>
      <c r="F1302" s="1">
        <v>0</v>
      </c>
      <c r="G1302" s="1">
        <v>50</v>
      </c>
      <c r="H1302" s="1">
        <v>0</v>
      </c>
      <c r="I1302" s="1">
        <f t="shared" si="40"/>
        <v>50</v>
      </c>
      <c r="J1302" s="1">
        <f t="shared" si="41"/>
        <v>1</v>
      </c>
      <c r="K1302" s="1">
        <v>0</v>
      </c>
      <c r="L1302" s="1">
        <v>0</v>
      </c>
      <c r="M1302" s="1">
        <v>0</v>
      </c>
      <c r="N1302" s="1">
        <v>50</v>
      </c>
      <c r="O1302" s="1">
        <v>0</v>
      </c>
      <c r="P1302" s="1">
        <v>50</v>
      </c>
    </row>
    <row r="1303" spans="1:16" ht="12.7" x14ac:dyDescent="0.4">
      <c r="A1303" s="1" t="s">
        <v>8</v>
      </c>
      <c r="B1303" s="1" t="s">
        <v>13</v>
      </c>
      <c r="C1303" s="1" t="s">
        <v>6</v>
      </c>
      <c r="D1303" s="3">
        <v>42516</v>
      </c>
      <c r="E1303" s="10">
        <v>2016.5</v>
      </c>
      <c r="F1303" s="1">
        <v>136</v>
      </c>
      <c r="G1303" s="1">
        <v>15</v>
      </c>
      <c r="H1303" s="1">
        <v>14</v>
      </c>
      <c r="I1303" s="1">
        <f t="shared" si="40"/>
        <v>165</v>
      </c>
      <c r="J1303" s="1">
        <f t="shared" si="41"/>
        <v>0.94827586206896552</v>
      </c>
      <c r="K1303" s="1">
        <v>9</v>
      </c>
      <c r="L1303" s="1">
        <v>0</v>
      </c>
      <c r="M1303" s="1">
        <v>0</v>
      </c>
      <c r="N1303" s="1">
        <v>174</v>
      </c>
      <c r="O1303" s="1">
        <v>0</v>
      </c>
      <c r="P1303" s="1">
        <v>174</v>
      </c>
    </row>
    <row r="1304" spans="1:16" ht="12.7" x14ac:dyDescent="0.4">
      <c r="A1304" s="1" t="s">
        <v>7</v>
      </c>
      <c r="B1304" s="1" t="s">
        <v>13</v>
      </c>
      <c r="C1304" s="1" t="s">
        <v>6</v>
      </c>
      <c r="D1304" s="3">
        <v>42520</v>
      </c>
      <c r="E1304" s="10">
        <v>2016.5</v>
      </c>
      <c r="F1304" s="1">
        <v>0</v>
      </c>
      <c r="G1304" s="1">
        <v>3</v>
      </c>
      <c r="H1304" s="1">
        <v>0</v>
      </c>
      <c r="I1304" s="1">
        <f t="shared" si="40"/>
        <v>3</v>
      </c>
      <c r="J1304" s="1">
        <f t="shared" si="41"/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3</v>
      </c>
      <c r="P1304" s="1">
        <v>3</v>
      </c>
    </row>
    <row r="1305" spans="1:16" ht="12.7" x14ac:dyDescent="0.4">
      <c r="A1305" s="1" t="s">
        <v>9</v>
      </c>
      <c r="B1305" s="1" t="s">
        <v>12</v>
      </c>
      <c r="C1305" s="1" t="s">
        <v>6</v>
      </c>
      <c r="D1305" s="3">
        <v>42521</v>
      </c>
      <c r="E1305" s="10">
        <v>2016.5</v>
      </c>
      <c r="F1305" s="1">
        <v>0</v>
      </c>
      <c r="G1305" s="1">
        <v>0</v>
      </c>
      <c r="H1305" s="1">
        <v>1</v>
      </c>
      <c r="I1305" s="1">
        <f t="shared" si="40"/>
        <v>1</v>
      </c>
      <c r="J1305" s="1">
        <f t="shared" si="41"/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1</v>
      </c>
      <c r="P1305" s="1">
        <v>1</v>
      </c>
    </row>
    <row r="1306" spans="1:16" ht="12.7" x14ac:dyDescent="0.4">
      <c r="A1306" s="1" t="s">
        <v>9</v>
      </c>
      <c r="B1306" s="1" t="s">
        <v>13</v>
      </c>
      <c r="C1306" s="1" t="s">
        <v>6</v>
      </c>
      <c r="D1306" s="3">
        <v>42521</v>
      </c>
      <c r="E1306" s="10">
        <v>2016.5</v>
      </c>
      <c r="F1306" s="1">
        <v>0</v>
      </c>
      <c r="G1306" s="1">
        <v>0</v>
      </c>
      <c r="H1306" s="1">
        <v>1</v>
      </c>
      <c r="I1306" s="1">
        <f t="shared" si="40"/>
        <v>1</v>
      </c>
      <c r="J1306" s="1">
        <f t="shared" si="41"/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1</v>
      </c>
      <c r="P1306" s="1">
        <v>1</v>
      </c>
    </row>
    <row r="1307" spans="1:16" ht="12.7" x14ac:dyDescent="0.4">
      <c r="A1307" s="1" t="s">
        <v>9</v>
      </c>
      <c r="B1307" s="1" t="s">
        <v>13</v>
      </c>
      <c r="C1307" s="1" t="s">
        <v>6</v>
      </c>
      <c r="D1307" s="3">
        <v>42521</v>
      </c>
      <c r="E1307" s="10">
        <v>2016.5</v>
      </c>
      <c r="F1307" s="1">
        <v>0</v>
      </c>
      <c r="G1307" s="1">
        <v>0</v>
      </c>
      <c r="H1307" s="1">
        <v>1</v>
      </c>
      <c r="I1307" s="1">
        <f t="shared" si="40"/>
        <v>1</v>
      </c>
      <c r="J1307" s="1">
        <f t="shared" si="41"/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1</v>
      </c>
      <c r="P1307" s="1">
        <v>1</v>
      </c>
    </row>
    <row r="1308" spans="1:16" ht="12.7" x14ac:dyDescent="0.4">
      <c r="A1308" s="1" t="s">
        <v>9</v>
      </c>
      <c r="B1308" s="1" t="s">
        <v>13</v>
      </c>
      <c r="C1308" s="1" t="s">
        <v>6</v>
      </c>
      <c r="D1308" s="3">
        <v>42521</v>
      </c>
      <c r="E1308" s="10">
        <v>2016.5</v>
      </c>
      <c r="F1308" s="1">
        <v>0</v>
      </c>
      <c r="G1308" s="1">
        <v>0</v>
      </c>
      <c r="H1308" s="1">
        <v>1</v>
      </c>
      <c r="I1308" s="1">
        <f t="shared" si="40"/>
        <v>1</v>
      </c>
      <c r="J1308" s="1">
        <f t="shared" si="41"/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  <c r="P1308" s="1">
        <v>1</v>
      </c>
    </row>
    <row r="1309" spans="1:16" ht="12.7" x14ac:dyDescent="0.4">
      <c r="A1309" s="1" t="s">
        <v>9</v>
      </c>
      <c r="B1309" s="1" t="s">
        <v>13</v>
      </c>
      <c r="C1309" s="1" t="s">
        <v>6</v>
      </c>
      <c r="D1309" s="3">
        <v>42521</v>
      </c>
      <c r="E1309" s="10">
        <v>2016.5</v>
      </c>
      <c r="F1309" s="1">
        <v>0</v>
      </c>
      <c r="G1309" s="1">
        <v>0</v>
      </c>
      <c r="H1309" s="1">
        <v>1</v>
      </c>
      <c r="I1309" s="1">
        <f t="shared" si="40"/>
        <v>1</v>
      </c>
      <c r="J1309" s="1">
        <f t="shared" si="41"/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1</v>
      </c>
    </row>
    <row r="1310" spans="1:16" ht="12.7" x14ac:dyDescent="0.4">
      <c r="A1310" s="1" t="s">
        <v>4</v>
      </c>
      <c r="B1310" s="1" t="s">
        <v>13</v>
      </c>
      <c r="C1310" s="1" t="s">
        <v>6</v>
      </c>
      <c r="D1310" s="3">
        <v>42521</v>
      </c>
      <c r="E1310" s="10">
        <v>2016.5</v>
      </c>
      <c r="F1310" s="1">
        <v>17</v>
      </c>
      <c r="G1310" s="1">
        <v>0</v>
      </c>
      <c r="H1310" s="1">
        <v>0</v>
      </c>
      <c r="I1310" s="1">
        <f t="shared" si="40"/>
        <v>17</v>
      </c>
      <c r="J1310" s="1">
        <f t="shared" si="41"/>
        <v>0.94444444444444442</v>
      </c>
      <c r="K1310" s="1">
        <v>0</v>
      </c>
      <c r="L1310" s="1">
        <v>0</v>
      </c>
      <c r="M1310" s="1">
        <v>1</v>
      </c>
      <c r="N1310" s="1">
        <v>18</v>
      </c>
      <c r="O1310" s="1">
        <v>0</v>
      </c>
      <c r="P1310" s="1">
        <v>18</v>
      </c>
    </row>
    <row r="1311" spans="1:16" ht="12.7" x14ac:dyDescent="0.4">
      <c r="A1311" s="1" t="s">
        <v>4</v>
      </c>
      <c r="B1311" s="1" t="s">
        <v>13</v>
      </c>
      <c r="C1311" s="1" t="s">
        <v>6</v>
      </c>
      <c r="D1311" s="3">
        <v>42521</v>
      </c>
      <c r="E1311" s="10">
        <v>2016.5</v>
      </c>
      <c r="F1311" s="1">
        <v>28</v>
      </c>
      <c r="G1311" s="1">
        <v>0</v>
      </c>
      <c r="H1311" s="1">
        <v>0</v>
      </c>
      <c r="I1311" s="1">
        <f t="shared" si="40"/>
        <v>28</v>
      </c>
      <c r="J1311" s="1">
        <f t="shared" si="41"/>
        <v>0.96551724137931039</v>
      </c>
      <c r="K1311" s="1">
        <v>0</v>
      </c>
      <c r="L1311" s="1">
        <v>0</v>
      </c>
      <c r="M1311" s="1">
        <v>1</v>
      </c>
      <c r="N1311" s="1">
        <v>29</v>
      </c>
      <c r="O1311" s="1">
        <v>0</v>
      </c>
      <c r="P1311" s="1">
        <v>29</v>
      </c>
    </row>
    <row r="1312" spans="1:16" ht="12.7" x14ac:dyDescent="0.4">
      <c r="A1312" s="1" t="s">
        <v>4</v>
      </c>
      <c r="B1312" s="1" t="s">
        <v>13</v>
      </c>
      <c r="C1312" s="1" t="s">
        <v>6</v>
      </c>
      <c r="D1312" s="3">
        <v>42521</v>
      </c>
      <c r="E1312" s="10">
        <v>2016.5</v>
      </c>
      <c r="F1312" s="1">
        <v>0</v>
      </c>
      <c r="G1312" s="1">
        <v>64</v>
      </c>
      <c r="H1312" s="1">
        <v>0</v>
      </c>
      <c r="I1312" s="1">
        <f t="shared" si="40"/>
        <v>64</v>
      </c>
      <c r="J1312" s="1">
        <f t="shared" si="41"/>
        <v>1</v>
      </c>
      <c r="K1312" s="1">
        <v>0</v>
      </c>
      <c r="L1312" s="1">
        <v>0</v>
      </c>
      <c r="M1312" s="1">
        <v>0</v>
      </c>
      <c r="N1312" s="1">
        <v>64</v>
      </c>
      <c r="O1312" s="1">
        <v>0</v>
      </c>
      <c r="P1312" s="1">
        <v>64</v>
      </c>
    </row>
    <row r="1313" spans="1:16" ht="12.7" x14ac:dyDescent="0.4">
      <c r="A1313" s="1" t="s">
        <v>8</v>
      </c>
      <c r="B1313" s="1" t="s">
        <v>13</v>
      </c>
      <c r="C1313" s="1" t="s">
        <v>6</v>
      </c>
      <c r="D1313" s="3">
        <v>42522</v>
      </c>
      <c r="E1313" s="10">
        <v>2016.6</v>
      </c>
      <c r="F1313" s="1">
        <v>0</v>
      </c>
      <c r="G1313" s="1">
        <v>0</v>
      </c>
      <c r="H1313" s="1">
        <v>0</v>
      </c>
      <c r="I1313" s="1">
        <f t="shared" si="40"/>
        <v>0</v>
      </c>
      <c r="J1313" s="1">
        <f t="shared" si="41"/>
        <v>0</v>
      </c>
      <c r="K1313" s="1">
        <v>0</v>
      </c>
      <c r="L1313" s="1">
        <v>20</v>
      </c>
      <c r="M1313" s="1">
        <v>1</v>
      </c>
      <c r="N1313" s="1">
        <v>21</v>
      </c>
      <c r="O1313" s="1">
        <v>0</v>
      </c>
      <c r="P1313" s="1">
        <v>21</v>
      </c>
    </row>
    <row r="1314" spans="1:16" ht="12.7" x14ac:dyDescent="0.4">
      <c r="A1314" s="1" t="s">
        <v>10</v>
      </c>
      <c r="B1314" s="1" t="s">
        <v>12</v>
      </c>
      <c r="C1314" s="1" t="s">
        <v>6</v>
      </c>
      <c r="D1314" s="3">
        <v>42527</v>
      </c>
      <c r="E1314" s="10">
        <v>2016.6</v>
      </c>
      <c r="F1314" s="1">
        <v>0</v>
      </c>
      <c r="G1314" s="1">
        <v>0</v>
      </c>
      <c r="H1314" s="1">
        <v>1</v>
      </c>
      <c r="I1314" s="1">
        <f t="shared" si="40"/>
        <v>1</v>
      </c>
      <c r="J1314" s="1">
        <f t="shared" si="41"/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1</v>
      </c>
      <c r="P1314" s="1">
        <v>1</v>
      </c>
    </row>
    <row r="1315" spans="1:16" ht="12.7" x14ac:dyDescent="0.4">
      <c r="A1315" s="1" t="s">
        <v>4</v>
      </c>
      <c r="B1315" s="1" t="s">
        <v>12</v>
      </c>
      <c r="C1315" s="1" t="s">
        <v>6</v>
      </c>
      <c r="D1315" s="3">
        <v>42528</v>
      </c>
      <c r="E1315" s="10">
        <v>2016.6</v>
      </c>
      <c r="F1315" s="1">
        <v>0</v>
      </c>
      <c r="G1315" s="1">
        <v>0</v>
      </c>
      <c r="H1315" s="1">
        <v>1</v>
      </c>
      <c r="I1315" s="1">
        <f t="shared" si="40"/>
        <v>1</v>
      </c>
      <c r="J1315" s="1">
        <f t="shared" si="41"/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1</v>
      </c>
    </row>
    <row r="1316" spans="1:16" ht="12.7" x14ac:dyDescent="0.4">
      <c r="A1316" s="1" t="s">
        <v>7</v>
      </c>
      <c r="B1316" s="1" t="s">
        <v>13</v>
      </c>
      <c r="C1316" s="1" t="s">
        <v>6</v>
      </c>
      <c r="D1316" s="3">
        <v>42529</v>
      </c>
      <c r="E1316" s="10">
        <v>2016.6</v>
      </c>
      <c r="F1316" s="1">
        <v>0</v>
      </c>
      <c r="G1316" s="1">
        <v>0</v>
      </c>
      <c r="H1316" s="1">
        <v>2</v>
      </c>
      <c r="I1316" s="1">
        <f t="shared" si="40"/>
        <v>2</v>
      </c>
      <c r="J1316" s="1">
        <f t="shared" si="41"/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2</v>
      </c>
      <c r="P1316" s="1">
        <v>2</v>
      </c>
    </row>
    <row r="1317" spans="1:16" ht="12.7" x14ac:dyDescent="0.4">
      <c r="A1317" s="1" t="s">
        <v>7</v>
      </c>
      <c r="B1317" s="1" t="s">
        <v>13</v>
      </c>
      <c r="C1317" s="1" t="s">
        <v>6</v>
      </c>
      <c r="D1317" s="3">
        <v>42530</v>
      </c>
      <c r="E1317" s="10">
        <v>2016.6</v>
      </c>
      <c r="F1317" s="1">
        <v>0</v>
      </c>
      <c r="G1317" s="1">
        <v>0</v>
      </c>
      <c r="H1317" s="1">
        <v>0</v>
      </c>
      <c r="I1317" s="1">
        <f t="shared" si="40"/>
        <v>0</v>
      </c>
      <c r="J1317" s="1">
        <f t="shared" si="41"/>
        <v>0</v>
      </c>
      <c r="K1317" s="1">
        <v>3</v>
      </c>
      <c r="L1317" s="1">
        <v>0</v>
      </c>
      <c r="M1317" s="1">
        <v>0</v>
      </c>
      <c r="N1317" s="1">
        <v>0</v>
      </c>
      <c r="O1317" s="1">
        <v>3</v>
      </c>
      <c r="P1317" s="1">
        <v>3</v>
      </c>
    </row>
    <row r="1318" spans="1:16" ht="12.7" x14ac:dyDescent="0.4">
      <c r="A1318" s="1" t="s">
        <v>4</v>
      </c>
      <c r="B1318" s="1" t="s">
        <v>12</v>
      </c>
      <c r="C1318" s="1" t="s">
        <v>6</v>
      </c>
      <c r="D1318" s="3">
        <v>42531</v>
      </c>
      <c r="E1318" s="10">
        <v>2016.6</v>
      </c>
      <c r="F1318" s="1">
        <v>0</v>
      </c>
      <c r="G1318" s="1">
        <v>0</v>
      </c>
      <c r="H1318" s="1">
        <v>1</v>
      </c>
      <c r="I1318" s="1">
        <f t="shared" si="40"/>
        <v>1</v>
      </c>
      <c r="J1318" s="1">
        <f t="shared" si="41"/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1</v>
      </c>
    </row>
    <row r="1319" spans="1:16" ht="12.7" x14ac:dyDescent="0.4">
      <c r="A1319" s="1" t="s">
        <v>8</v>
      </c>
      <c r="B1319" s="1" t="s">
        <v>13</v>
      </c>
      <c r="C1319" s="1" t="s">
        <v>6</v>
      </c>
      <c r="D1319" s="3">
        <v>42531</v>
      </c>
      <c r="E1319" s="10">
        <v>2016.6</v>
      </c>
      <c r="F1319" s="1">
        <v>0</v>
      </c>
      <c r="G1319" s="1">
        <v>7</v>
      </c>
      <c r="H1319" s="1">
        <v>6</v>
      </c>
      <c r="I1319" s="1">
        <f t="shared" si="40"/>
        <v>13</v>
      </c>
      <c r="J1319" s="1">
        <f t="shared" si="41"/>
        <v>0.72222222222222221</v>
      </c>
      <c r="K1319" s="1">
        <v>5</v>
      </c>
      <c r="L1319" s="1">
        <v>0</v>
      </c>
      <c r="M1319" s="1">
        <v>0</v>
      </c>
      <c r="N1319" s="1">
        <v>18</v>
      </c>
      <c r="O1319" s="1">
        <v>0</v>
      </c>
      <c r="P1319" s="1">
        <v>18</v>
      </c>
    </row>
    <row r="1320" spans="1:16" ht="12.7" x14ac:dyDescent="0.4">
      <c r="A1320" s="1" t="s">
        <v>8</v>
      </c>
      <c r="B1320" s="1" t="s">
        <v>13</v>
      </c>
      <c r="C1320" s="1" t="s">
        <v>6</v>
      </c>
      <c r="D1320" s="3">
        <v>42531</v>
      </c>
      <c r="E1320" s="10">
        <v>2016.6</v>
      </c>
      <c r="F1320" s="1">
        <v>0</v>
      </c>
      <c r="G1320" s="1">
        <v>8</v>
      </c>
      <c r="H1320" s="1">
        <v>5</v>
      </c>
      <c r="I1320" s="1">
        <f t="shared" si="40"/>
        <v>13</v>
      </c>
      <c r="J1320" s="1">
        <f t="shared" si="41"/>
        <v>0.72222222222222221</v>
      </c>
      <c r="K1320" s="1">
        <v>5</v>
      </c>
      <c r="L1320" s="1">
        <v>0</v>
      </c>
      <c r="M1320" s="1">
        <v>0</v>
      </c>
      <c r="N1320" s="1">
        <v>18</v>
      </c>
      <c r="O1320" s="1">
        <v>0</v>
      </c>
      <c r="P1320" s="1">
        <v>18</v>
      </c>
    </row>
    <row r="1321" spans="1:16" ht="12.7" x14ac:dyDescent="0.4">
      <c r="A1321" s="1" t="s">
        <v>8</v>
      </c>
      <c r="B1321" s="1" t="s">
        <v>13</v>
      </c>
      <c r="C1321" s="1" t="s">
        <v>6</v>
      </c>
      <c r="D1321" s="3">
        <v>42531</v>
      </c>
      <c r="E1321" s="10">
        <v>2016.6</v>
      </c>
      <c r="F1321" s="1">
        <v>0</v>
      </c>
      <c r="G1321" s="1">
        <v>8</v>
      </c>
      <c r="H1321" s="1">
        <v>5</v>
      </c>
      <c r="I1321" s="1">
        <f t="shared" si="40"/>
        <v>13</v>
      </c>
      <c r="J1321" s="1">
        <f t="shared" si="41"/>
        <v>0.72222222222222221</v>
      </c>
      <c r="K1321" s="1">
        <v>5</v>
      </c>
      <c r="L1321" s="1">
        <v>0</v>
      </c>
      <c r="M1321" s="1">
        <v>0</v>
      </c>
      <c r="N1321" s="1">
        <v>18</v>
      </c>
      <c r="O1321" s="1">
        <v>0</v>
      </c>
      <c r="P1321" s="1">
        <v>18</v>
      </c>
    </row>
    <row r="1322" spans="1:16" ht="12.7" x14ac:dyDescent="0.4">
      <c r="A1322" s="1" t="s">
        <v>8</v>
      </c>
      <c r="B1322" s="1" t="s">
        <v>13</v>
      </c>
      <c r="C1322" s="1" t="s">
        <v>6</v>
      </c>
      <c r="D1322" s="3">
        <v>42531</v>
      </c>
      <c r="E1322" s="10">
        <v>2016.6</v>
      </c>
      <c r="F1322" s="1">
        <v>0</v>
      </c>
      <c r="G1322" s="1">
        <v>0</v>
      </c>
      <c r="H1322" s="1">
        <v>35</v>
      </c>
      <c r="I1322" s="1">
        <f t="shared" si="40"/>
        <v>35</v>
      </c>
      <c r="J1322" s="1">
        <f t="shared" si="41"/>
        <v>0.85365853658536583</v>
      </c>
      <c r="K1322" s="1">
        <v>6</v>
      </c>
      <c r="L1322" s="1">
        <v>0</v>
      </c>
      <c r="M1322" s="1">
        <v>0</v>
      </c>
      <c r="N1322" s="1">
        <v>41</v>
      </c>
      <c r="O1322" s="1">
        <v>0</v>
      </c>
      <c r="P1322" s="1">
        <v>41</v>
      </c>
    </row>
    <row r="1323" spans="1:16" ht="12.7" x14ac:dyDescent="0.4">
      <c r="A1323" s="1" t="s">
        <v>4</v>
      </c>
      <c r="B1323" s="1" t="s">
        <v>13</v>
      </c>
      <c r="C1323" s="1" t="s">
        <v>6</v>
      </c>
      <c r="D1323" s="3">
        <v>42534</v>
      </c>
      <c r="E1323" s="10">
        <v>2016.6</v>
      </c>
      <c r="F1323" s="1">
        <v>0</v>
      </c>
      <c r="G1323" s="1">
        <v>4</v>
      </c>
      <c r="H1323" s="1">
        <v>7</v>
      </c>
      <c r="I1323" s="1">
        <f t="shared" si="40"/>
        <v>11</v>
      </c>
      <c r="J1323" s="1">
        <f t="shared" si="41"/>
        <v>0.73333333333333328</v>
      </c>
      <c r="K1323" s="1">
        <v>0</v>
      </c>
      <c r="L1323" s="1">
        <v>4</v>
      </c>
      <c r="M1323" s="1">
        <v>0</v>
      </c>
      <c r="N1323" s="1">
        <v>15</v>
      </c>
      <c r="O1323" s="1">
        <v>0</v>
      </c>
      <c r="P1323" s="1">
        <v>15</v>
      </c>
    </row>
    <row r="1324" spans="1:16" ht="12.7" x14ac:dyDescent="0.4">
      <c r="A1324" s="1" t="s">
        <v>4</v>
      </c>
      <c r="B1324" s="1" t="s">
        <v>13</v>
      </c>
      <c r="C1324" s="1" t="s">
        <v>6</v>
      </c>
      <c r="D1324" s="3">
        <v>42534</v>
      </c>
      <c r="E1324" s="10">
        <v>2016.6</v>
      </c>
      <c r="F1324" s="1">
        <v>0</v>
      </c>
      <c r="G1324" s="1">
        <v>5</v>
      </c>
      <c r="H1324" s="1">
        <v>8</v>
      </c>
      <c r="I1324" s="1">
        <f t="shared" si="40"/>
        <v>13</v>
      </c>
      <c r="J1324" s="1">
        <f t="shared" si="41"/>
        <v>0.76470588235294112</v>
      </c>
      <c r="K1324" s="1">
        <v>0</v>
      </c>
      <c r="L1324" s="1">
        <v>4</v>
      </c>
      <c r="M1324" s="1">
        <v>0</v>
      </c>
      <c r="N1324" s="1">
        <v>17</v>
      </c>
      <c r="O1324" s="1">
        <v>0</v>
      </c>
      <c r="P1324" s="1">
        <v>17</v>
      </c>
    </row>
    <row r="1325" spans="1:16" ht="12.7" x14ac:dyDescent="0.4">
      <c r="A1325" s="1" t="s">
        <v>8</v>
      </c>
      <c r="B1325" s="1" t="s">
        <v>13</v>
      </c>
      <c r="C1325" s="1" t="s">
        <v>6</v>
      </c>
      <c r="D1325" s="3">
        <v>42534</v>
      </c>
      <c r="E1325" s="10">
        <v>2016.6</v>
      </c>
      <c r="F1325" s="1">
        <v>0</v>
      </c>
      <c r="G1325" s="1">
        <v>7</v>
      </c>
      <c r="H1325" s="1">
        <v>6</v>
      </c>
      <c r="I1325" s="1">
        <f t="shared" si="40"/>
        <v>13</v>
      </c>
      <c r="J1325" s="1">
        <f t="shared" si="41"/>
        <v>0.72222222222222221</v>
      </c>
      <c r="K1325" s="1">
        <v>5</v>
      </c>
      <c r="L1325" s="1">
        <v>0</v>
      </c>
      <c r="M1325" s="1">
        <v>0</v>
      </c>
      <c r="N1325" s="1">
        <v>18</v>
      </c>
      <c r="O1325" s="1">
        <v>0</v>
      </c>
      <c r="P1325" s="1">
        <v>18</v>
      </c>
    </row>
    <row r="1326" spans="1:16" ht="12.7" x14ac:dyDescent="0.4">
      <c r="A1326" s="1" t="s">
        <v>8</v>
      </c>
      <c r="B1326" s="1" t="s">
        <v>13</v>
      </c>
      <c r="C1326" s="1" t="s">
        <v>6</v>
      </c>
      <c r="D1326" s="3">
        <v>42534</v>
      </c>
      <c r="E1326" s="10">
        <v>2016.6</v>
      </c>
      <c r="F1326" s="1">
        <v>0</v>
      </c>
      <c r="G1326" s="1">
        <v>0</v>
      </c>
      <c r="H1326" s="1">
        <v>35</v>
      </c>
      <c r="I1326" s="1">
        <f t="shared" si="40"/>
        <v>35</v>
      </c>
      <c r="J1326" s="1">
        <f t="shared" si="41"/>
        <v>0.85365853658536583</v>
      </c>
      <c r="K1326" s="1">
        <v>6</v>
      </c>
      <c r="L1326" s="1">
        <v>0</v>
      </c>
      <c r="M1326" s="1">
        <v>0</v>
      </c>
      <c r="N1326" s="1">
        <v>41</v>
      </c>
      <c r="O1326" s="1">
        <v>0</v>
      </c>
      <c r="P1326" s="1">
        <v>41</v>
      </c>
    </row>
    <row r="1327" spans="1:16" ht="12.7" x14ac:dyDescent="0.4">
      <c r="A1327" s="1" t="s">
        <v>8</v>
      </c>
      <c r="B1327" s="1" t="s">
        <v>13</v>
      </c>
      <c r="C1327" s="1" t="s">
        <v>6</v>
      </c>
      <c r="D1327" s="3">
        <v>42534</v>
      </c>
      <c r="E1327" s="10">
        <v>2016.6</v>
      </c>
      <c r="F1327" s="1">
        <v>0</v>
      </c>
      <c r="G1327" s="1">
        <v>0</v>
      </c>
      <c r="H1327" s="1">
        <v>53</v>
      </c>
      <c r="I1327" s="1">
        <f t="shared" si="40"/>
        <v>53</v>
      </c>
      <c r="J1327" s="1">
        <f t="shared" si="41"/>
        <v>1</v>
      </c>
      <c r="K1327" s="1">
        <v>0</v>
      </c>
      <c r="L1327" s="1">
        <v>0</v>
      </c>
      <c r="M1327" s="1">
        <v>0</v>
      </c>
      <c r="N1327" s="1">
        <v>53</v>
      </c>
      <c r="O1327" s="1">
        <v>0</v>
      </c>
      <c r="P1327" s="1">
        <v>53</v>
      </c>
    </row>
    <row r="1328" spans="1:16" ht="12.7" x14ac:dyDescent="0.4">
      <c r="A1328" s="1" t="s">
        <v>4</v>
      </c>
      <c r="B1328" s="1" t="s">
        <v>12</v>
      </c>
      <c r="C1328" s="1" t="s">
        <v>6</v>
      </c>
      <c r="D1328" s="3">
        <v>42535</v>
      </c>
      <c r="E1328" s="10">
        <v>2016.6</v>
      </c>
      <c r="F1328" s="1">
        <v>0</v>
      </c>
      <c r="G1328" s="1">
        <v>0</v>
      </c>
      <c r="H1328" s="1">
        <v>1</v>
      </c>
      <c r="I1328" s="1">
        <f t="shared" si="40"/>
        <v>1</v>
      </c>
      <c r="J1328" s="1">
        <f t="shared" si="41"/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1</v>
      </c>
      <c r="P1328" s="1">
        <v>1</v>
      </c>
    </row>
    <row r="1329" spans="1:18" ht="12.7" x14ac:dyDescent="0.4">
      <c r="A1329" s="1" t="s">
        <v>9</v>
      </c>
      <c r="B1329" s="1" t="s">
        <v>12</v>
      </c>
      <c r="C1329" s="1" t="s">
        <v>6</v>
      </c>
      <c r="D1329" s="3">
        <v>42536</v>
      </c>
      <c r="E1329" s="10">
        <v>2016.6</v>
      </c>
      <c r="F1329" s="1">
        <v>0</v>
      </c>
      <c r="G1329" s="1">
        <v>0</v>
      </c>
      <c r="H1329" s="1">
        <v>1</v>
      </c>
      <c r="I1329" s="1">
        <f t="shared" si="40"/>
        <v>1</v>
      </c>
      <c r="J1329" s="1">
        <f t="shared" si="41"/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  <c r="P1329" s="1">
        <v>1</v>
      </c>
    </row>
    <row r="1330" spans="1:18" ht="12.7" x14ac:dyDescent="0.4">
      <c r="A1330" s="1" t="s">
        <v>9</v>
      </c>
      <c r="B1330" s="1" t="s">
        <v>12</v>
      </c>
      <c r="C1330" s="1" t="s">
        <v>6</v>
      </c>
      <c r="D1330" s="3">
        <v>42536</v>
      </c>
      <c r="E1330" s="10">
        <v>2016.6</v>
      </c>
      <c r="F1330" s="1">
        <v>8</v>
      </c>
      <c r="G1330" s="1">
        <v>0</v>
      </c>
      <c r="H1330" s="1">
        <v>44</v>
      </c>
      <c r="I1330" s="1">
        <f t="shared" si="40"/>
        <v>52</v>
      </c>
      <c r="J1330" s="1">
        <f t="shared" si="41"/>
        <v>0.98113207547169812</v>
      </c>
      <c r="K1330" s="1">
        <v>0</v>
      </c>
      <c r="L1330" s="1">
        <v>0</v>
      </c>
      <c r="M1330" s="1">
        <v>1</v>
      </c>
      <c r="N1330" s="1">
        <v>53</v>
      </c>
      <c r="O1330" s="1">
        <v>0</v>
      </c>
      <c r="P1330" s="1">
        <v>53</v>
      </c>
      <c r="Q1330" s="1">
        <v>40.720593719999997</v>
      </c>
      <c r="R1330" s="1">
        <v>-73.978300489999995</v>
      </c>
    </row>
    <row r="1331" spans="1:18" ht="12.7" x14ac:dyDescent="0.4">
      <c r="A1331" s="1" t="s">
        <v>9</v>
      </c>
      <c r="B1331" s="1" t="s">
        <v>12</v>
      </c>
      <c r="C1331" s="1" t="s">
        <v>6</v>
      </c>
      <c r="D1331" s="3">
        <v>42537</v>
      </c>
      <c r="E1331" s="10">
        <v>2016.6</v>
      </c>
      <c r="F1331" s="1">
        <v>0</v>
      </c>
      <c r="G1331" s="1">
        <v>0</v>
      </c>
      <c r="H1331" s="1">
        <v>1</v>
      </c>
      <c r="I1331" s="1">
        <f t="shared" si="40"/>
        <v>1</v>
      </c>
      <c r="J1331" s="1">
        <f t="shared" si="41"/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1</v>
      </c>
    </row>
    <row r="1332" spans="1:18" ht="12.7" x14ac:dyDescent="0.4">
      <c r="A1332" s="1" t="s">
        <v>7</v>
      </c>
      <c r="B1332" s="1" t="s">
        <v>12</v>
      </c>
      <c r="C1332" s="1" t="s">
        <v>6</v>
      </c>
      <c r="D1332" s="3">
        <v>42537</v>
      </c>
      <c r="E1332" s="10">
        <v>2016.6</v>
      </c>
      <c r="F1332" s="1">
        <v>0</v>
      </c>
      <c r="G1332" s="1">
        <v>0</v>
      </c>
      <c r="H1332" s="1">
        <v>2</v>
      </c>
      <c r="I1332" s="1">
        <f t="shared" si="40"/>
        <v>2</v>
      </c>
      <c r="J1332" s="1">
        <f t="shared" si="41"/>
        <v>0.25</v>
      </c>
      <c r="K1332" s="1">
        <v>0</v>
      </c>
      <c r="L1332" s="1">
        <v>0</v>
      </c>
      <c r="M1332" s="1">
        <v>0</v>
      </c>
      <c r="N1332" s="1">
        <v>2</v>
      </c>
      <c r="O1332" s="1">
        <v>0</v>
      </c>
      <c r="P1332" s="1">
        <v>8</v>
      </c>
    </row>
    <row r="1333" spans="1:18" ht="12.7" x14ac:dyDescent="0.4">
      <c r="A1333" s="1" t="s">
        <v>8</v>
      </c>
      <c r="B1333" s="1" t="s">
        <v>13</v>
      </c>
      <c r="C1333" s="1" t="s">
        <v>6</v>
      </c>
      <c r="D1333" s="3">
        <v>42537</v>
      </c>
      <c r="E1333" s="10">
        <v>2016.6</v>
      </c>
      <c r="F1333" s="1">
        <v>0</v>
      </c>
      <c r="G1333" s="1">
        <v>0</v>
      </c>
      <c r="H1333" s="1">
        <v>0</v>
      </c>
      <c r="I1333" s="1">
        <f t="shared" si="40"/>
        <v>0</v>
      </c>
      <c r="J1333" s="1">
        <f t="shared" si="41"/>
        <v>0</v>
      </c>
      <c r="K1333" s="1">
        <v>20</v>
      </c>
      <c r="L1333" s="1">
        <v>0</v>
      </c>
      <c r="M1333" s="1">
        <v>1</v>
      </c>
      <c r="N1333" s="1">
        <v>21</v>
      </c>
      <c r="O1333" s="1">
        <v>0</v>
      </c>
      <c r="P1333" s="1">
        <v>21</v>
      </c>
    </row>
    <row r="1334" spans="1:18" ht="12.7" x14ac:dyDescent="0.4">
      <c r="A1334" s="1" t="s">
        <v>4</v>
      </c>
      <c r="B1334" s="1" t="s">
        <v>12</v>
      </c>
      <c r="C1334" s="1" t="s">
        <v>6</v>
      </c>
      <c r="D1334" s="3">
        <v>42538</v>
      </c>
      <c r="E1334" s="10">
        <v>2016.6</v>
      </c>
      <c r="F1334" s="1">
        <v>0</v>
      </c>
      <c r="G1334" s="1">
        <v>0</v>
      </c>
      <c r="H1334" s="1">
        <v>1</v>
      </c>
      <c r="I1334" s="1">
        <f t="shared" si="40"/>
        <v>1</v>
      </c>
      <c r="J1334" s="1">
        <f t="shared" si="41"/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1</v>
      </c>
      <c r="P1334" s="1">
        <v>1</v>
      </c>
    </row>
    <row r="1335" spans="1:18" ht="12.7" x14ac:dyDescent="0.4">
      <c r="A1335" s="1" t="s">
        <v>10</v>
      </c>
      <c r="B1335" s="1" t="s">
        <v>12</v>
      </c>
      <c r="C1335" s="1" t="s">
        <v>6</v>
      </c>
      <c r="D1335" s="3">
        <v>42538</v>
      </c>
      <c r="E1335" s="10">
        <v>2016.6</v>
      </c>
      <c r="F1335" s="1">
        <v>0</v>
      </c>
      <c r="G1335" s="1">
        <v>0</v>
      </c>
      <c r="H1335" s="1">
        <v>1</v>
      </c>
      <c r="I1335" s="1">
        <f t="shared" si="40"/>
        <v>1</v>
      </c>
      <c r="J1335" s="1">
        <f t="shared" si="41"/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1</v>
      </c>
      <c r="P1335" s="1">
        <v>1</v>
      </c>
    </row>
    <row r="1336" spans="1:18" ht="12.7" x14ac:dyDescent="0.4">
      <c r="A1336" s="1" t="s">
        <v>4</v>
      </c>
      <c r="B1336" s="1" t="s">
        <v>13</v>
      </c>
      <c r="C1336" s="1" t="s">
        <v>6</v>
      </c>
      <c r="D1336" s="3">
        <v>42538</v>
      </c>
      <c r="E1336" s="10">
        <v>2016.6</v>
      </c>
      <c r="F1336" s="1">
        <v>0</v>
      </c>
      <c r="G1336" s="1">
        <v>0</v>
      </c>
      <c r="H1336" s="1">
        <v>39</v>
      </c>
      <c r="I1336" s="1">
        <f t="shared" si="40"/>
        <v>39</v>
      </c>
      <c r="J1336" s="1">
        <f t="shared" si="41"/>
        <v>1</v>
      </c>
      <c r="K1336" s="1">
        <v>0</v>
      </c>
      <c r="L1336" s="1">
        <v>0</v>
      </c>
      <c r="M1336" s="1">
        <v>0</v>
      </c>
      <c r="N1336" s="1">
        <v>39</v>
      </c>
      <c r="O1336" s="1">
        <v>0</v>
      </c>
      <c r="P1336" s="1">
        <v>39</v>
      </c>
    </row>
    <row r="1337" spans="1:18" ht="12.7" hidden="1" x14ac:dyDescent="0.4">
      <c r="A1337" s="1" t="s">
        <v>9</v>
      </c>
      <c r="B1337" s="1" t="s">
        <v>13</v>
      </c>
      <c r="C1337" s="1" t="s">
        <v>5</v>
      </c>
      <c r="D1337" s="1">
        <v>0</v>
      </c>
      <c r="E1337" s="1"/>
      <c r="F1337" s="1">
        <v>0</v>
      </c>
      <c r="G1337" s="1">
        <v>0</v>
      </c>
      <c r="H1337" s="1">
        <v>0</v>
      </c>
      <c r="I1337" s="1">
        <f t="shared" si="40"/>
        <v>0</v>
      </c>
      <c r="J1337" s="1">
        <f t="shared" si="41"/>
        <v>0</v>
      </c>
      <c r="K1337" s="1">
        <v>2</v>
      </c>
      <c r="L1337" s="1">
        <v>0</v>
      </c>
      <c r="M1337" s="1">
        <v>0</v>
      </c>
      <c r="N1337" s="1">
        <v>0</v>
      </c>
      <c r="O1337" s="1">
        <v>2</v>
      </c>
      <c r="P1337" s="1">
        <v>2</v>
      </c>
    </row>
    <row r="1338" spans="1:18" ht="12.7" x14ac:dyDescent="0.4">
      <c r="A1338" s="1" t="s">
        <v>4</v>
      </c>
      <c r="B1338" s="1" t="s">
        <v>13</v>
      </c>
      <c r="C1338" s="1" t="s">
        <v>6</v>
      </c>
      <c r="D1338" s="3">
        <v>42538</v>
      </c>
      <c r="E1338" s="10">
        <v>2016.6</v>
      </c>
      <c r="F1338" s="1">
        <v>0</v>
      </c>
      <c r="G1338" s="1">
        <v>0</v>
      </c>
      <c r="H1338" s="1">
        <v>43</v>
      </c>
      <c r="I1338" s="1">
        <f t="shared" si="40"/>
        <v>43</v>
      </c>
      <c r="J1338" s="1">
        <f t="shared" si="41"/>
        <v>1</v>
      </c>
      <c r="K1338" s="1">
        <v>0</v>
      </c>
      <c r="L1338" s="1">
        <v>0</v>
      </c>
      <c r="M1338" s="1">
        <v>0</v>
      </c>
      <c r="N1338" s="1">
        <v>43</v>
      </c>
      <c r="O1338" s="1">
        <v>0</v>
      </c>
      <c r="P1338" s="1">
        <v>43</v>
      </c>
    </row>
    <row r="1339" spans="1:18" ht="12.7" x14ac:dyDescent="0.4">
      <c r="A1339" s="1" t="s">
        <v>7</v>
      </c>
      <c r="B1339" s="1" t="s">
        <v>13</v>
      </c>
      <c r="C1339" s="1" t="s">
        <v>6</v>
      </c>
      <c r="D1339" s="3">
        <v>42538</v>
      </c>
      <c r="E1339" s="10">
        <v>2016.6</v>
      </c>
      <c r="F1339" s="1">
        <v>0</v>
      </c>
      <c r="G1339" s="1">
        <v>0</v>
      </c>
      <c r="H1339" s="1">
        <v>84</v>
      </c>
      <c r="I1339" s="1">
        <f t="shared" si="40"/>
        <v>84</v>
      </c>
      <c r="J1339" s="1">
        <f t="shared" si="41"/>
        <v>1</v>
      </c>
      <c r="K1339" s="1">
        <v>0</v>
      </c>
      <c r="L1339" s="1">
        <v>0</v>
      </c>
      <c r="M1339" s="1">
        <v>0</v>
      </c>
      <c r="N1339" s="1">
        <v>84</v>
      </c>
      <c r="O1339" s="1">
        <v>0</v>
      </c>
      <c r="P1339" s="1">
        <v>84</v>
      </c>
    </row>
    <row r="1340" spans="1:18" ht="12.7" x14ac:dyDescent="0.4">
      <c r="A1340" s="1" t="s">
        <v>7</v>
      </c>
      <c r="B1340" s="1" t="s">
        <v>13</v>
      </c>
      <c r="C1340" s="1" t="s">
        <v>6</v>
      </c>
      <c r="D1340" s="3">
        <v>42538</v>
      </c>
      <c r="E1340" s="10">
        <v>2016.6</v>
      </c>
      <c r="F1340" s="1">
        <v>0</v>
      </c>
      <c r="G1340" s="1">
        <v>0</v>
      </c>
      <c r="H1340" s="1">
        <v>84</v>
      </c>
      <c r="I1340" s="1">
        <f t="shared" si="40"/>
        <v>84</v>
      </c>
      <c r="J1340" s="1">
        <f t="shared" si="41"/>
        <v>1</v>
      </c>
      <c r="K1340" s="1">
        <v>0</v>
      </c>
      <c r="L1340" s="1">
        <v>0</v>
      </c>
      <c r="M1340" s="1">
        <v>0</v>
      </c>
      <c r="N1340" s="1">
        <v>84</v>
      </c>
      <c r="O1340" s="1">
        <v>0</v>
      </c>
      <c r="P1340" s="1">
        <v>84</v>
      </c>
    </row>
    <row r="1341" spans="1:18" ht="12.7" x14ac:dyDescent="0.4">
      <c r="A1341" s="1" t="s">
        <v>4</v>
      </c>
      <c r="B1341" s="1" t="s">
        <v>12</v>
      </c>
      <c r="C1341" s="1" t="s">
        <v>6</v>
      </c>
      <c r="D1341" s="3">
        <v>42540</v>
      </c>
      <c r="E1341" s="10">
        <v>2016.6</v>
      </c>
      <c r="F1341" s="1">
        <v>0</v>
      </c>
      <c r="G1341" s="1">
        <v>0</v>
      </c>
      <c r="H1341" s="1">
        <v>0</v>
      </c>
      <c r="I1341" s="1">
        <f t="shared" si="40"/>
        <v>0</v>
      </c>
      <c r="J1341" s="1">
        <f t="shared" si="41"/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1</v>
      </c>
      <c r="P1341" s="1">
        <v>1</v>
      </c>
    </row>
    <row r="1342" spans="1:18" ht="12.7" x14ac:dyDescent="0.4">
      <c r="A1342" s="1" t="s">
        <v>7</v>
      </c>
      <c r="B1342" s="1" t="s">
        <v>13</v>
      </c>
      <c r="C1342" s="1" t="s">
        <v>6</v>
      </c>
      <c r="D1342" s="3">
        <v>42541</v>
      </c>
      <c r="E1342" s="10">
        <v>2016.6</v>
      </c>
      <c r="F1342" s="1">
        <v>1</v>
      </c>
      <c r="G1342" s="1">
        <v>0</v>
      </c>
      <c r="H1342" s="1">
        <v>6</v>
      </c>
      <c r="I1342" s="1">
        <f t="shared" si="40"/>
        <v>7</v>
      </c>
      <c r="J1342" s="1">
        <f t="shared" si="41"/>
        <v>1</v>
      </c>
      <c r="K1342" s="1">
        <v>0</v>
      </c>
      <c r="L1342" s="1">
        <v>0</v>
      </c>
      <c r="M1342" s="1">
        <v>0</v>
      </c>
      <c r="N1342" s="1">
        <v>7</v>
      </c>
      <c r="O1342" s="1">
        <v>0</v>
      </c>
      <c r="P1342" s="1">
        <v>7</v>
      </c>
    </row>
    <row r="1343" spans="1:18" ht="12.7" x14ac:dyDescent="0.4">
      <c r="A1343" s="1" t="s">
        <v>7</v>
      </c>
      <c r="B1343" s="1" t="s">
        <v>13</v>
      </c>
      <c r="C1343" s="1" t="s">
        <v>6</v>
      </c>
      <c r="D1343" s="3">
        <v>42541</v>
      </c>
      <c r="E1343" s="10">
        <v>2016.6</v>
      </c>
      <c r="F1343" s="1">
        <v>1</v>
      </c>
      <c r="G1343" s="1">
        <v>0</v>
      </c>
      <c r="H1343" s="1">
        <v>6</v>
      </c>
      <c r="I1343" s="1">
        <f t="shared" si="40"/>
        <v>7</v>
      </c>
      <c r="J1343" s="1">
        <f t="shared" si="41"/>
        <v>1</v>
      </c>
      <c r="K1343" s="1">
        <v>0</v>
      </c>
      <c r="L1343" s="1">
        <v>0</v>
      </c>
      <c r="M1343" s="1">
        <v>0</v>
      </c>
      <c r="N1343" s="1">
        <v>7</v>
      </c>
      <c r="O1343" s="1">
        <v>0</v>
      </c>
      <c r="P1343" s="1">
        <v>7</v>
      </c>
    </row>
    <row r="1344" spans="1:18" ht="12.7" x14ac:dyDescent="0.4">
      <c r="A1344" s="1" t="s">
        <v>7</v>
      </c>
      <c r="B1344" s="1" t="s">
        <v>13</v>
      </c>
      <c r="C1344" s="1" t="s">
        <v>6</v>
      </c>
      <c r="D1344" s="3">
        <v>42541</v>
      </c>
      <c r="E1344" s="10">
        <v>2016.6</v>
      </c>
      <c r="F1344" s="1">
        <v>0</v>
      </c>
      <c r="G1344" s="1">
        <v>0</v>
      </c>
      <c r="H1344" s="1">
        <v>7</v>
      </c>
      <c r="I1344" s="1">
        <f t="shared" si="40"/>
        <v>7</v>
      </c>
      <c r="J1344" s="1">
        <f t="shared" si="41"/>
        <v>1</v>
      </c>
      <c r="K1344" s="1">
        <v>0</v>
      </c>
      <c r="L1344" s="1">
        <v>0</v>
      </c>
      <c r="M1344" s="1">
        <v>0</v>
      </c>
      <c r="N1344" s="1">
        <v>7</v>
      </c>
      <c r="O1344" s="1">
        <v>0</v>
      </c>
      <c r="P1344" s="1">
        <v>7</v>
      </c>
    </row>
    <row r="1345" spans="1:18" ht="12.7" hidden="1" x14ac:dyDescent="0.4">
      <c r="A1345" s="1" t="s">
        <v>4</v>
      </c>
      <c r="B1345" s="1" t="s">
        <v>13</v>
      </c>
      <c r="C1345" s="1" t="s">
        <v>5</v>
      </c>
      <c r="D1345" s="1">
        <v>0</v>
      </c>
      <c r="E1345" s="1"/>
      <c r="F1345" s="1">
        <v>0</v>
      </c>
      <c r="G1345" s="1">
        <v>0</v>
      </c>
      <c r="H1345" s="1">
        <v>2</v>
      </c>
      <c r="I1345" s="1">
        <f t="shared" si="40"/>
        <v>2</v>
      </c>
      <c r="J1345" s="1">
        <f t="shared" si="41"/>
        <v>0.66666666666666663</v>
      </c>
      <c r="K1345" s="1">
        <v>1</v>
      </c>
      <c r="L1345" s="1">
        <v>0</v>
      </c>
      <c r="M1345" s="1">
        <v>0</v>
      </c>
      <c r="N1345" s="1">
        <v>3</v>
      </c>
      <c r="O1345" s="1">
        <v>0</v>
      </c>
      <c r="P1345" s="1">
        <v>3</v>
      </c>
      <c r="Q1345" s="1">
        <v>40.845785659999997</v>
      </c>
      <c r="R1345" s="1">
        <v>-73.905658070000001</v>
      </c>
    </row>
    <row r="1346" spans="1:18" ht="12.7" hidden="1" x14ac:dyDescent="0.4">
      <c r="A1346" s="1" t="s">
        <v>4</v>
      </c>
      <c r="B1346" s="1" t="s">
        <v>13</v>
      </c>
      <c r="C1346" s="1" t="s">
        <v>5</v>
      </c>
      <c r="D1346" s="1">
        <v>0</v>
      </c>
      <c r="E1346" s="1"/>
      <c r="F1346" s="1">
        <v>0</v>
      </c>
      <c r="G1346" s="1">
        <v>3</v>
      </c>
      <c r="H1346" s="1">
        <v>0</v>
      </c>
      <c r="I1346" s="1">
        <f t="shared" ref="I1346:I1409" si="42">F1346+G1346+H1346</f>
        <v>3</v>
      </c>
      <c r="J1346" s="1">
        <f t="shared" ref="J1346:J1409" si="43">I1346/P1346</f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3</v>
      </c>
      <c r="P1346" s="1">
        <v>3</v>
      </c>
    </row>
    <row r="1347" spans="1:18" ht="12.7" x14ac:dyDescent="0.4">
      <c r="A1347" s="1" t="s">
        <v>7</v>
      </c>
      <c r="B1347" s="1" t="s">
        <v>13</v>
      </c>
      <c r="C1347" s="1" t="s">
        <v>6</v>
      </c>
      <c r="D1347" s="3">
        <v>42541</v>
      </c>
      <c r="E1347" s="10">
        <v>2016.6</v>
      </c>
      <c r="F1347" s="1">
        <v>4</v>
      </c>
      <c r="G1347" s="1">
        <v>0</v>
      </c>
      <c r="H1347" s="1">
        <v>24</v>
      </c>
      <c r="I1347" s="1">
        <f t="shared" si="42"/>
        <v>28</v>
      </c>
      <c r="J1347" s="1">
        <f t="shared" si="43"/>
        <v>0.96551724137931039</v>
      </c>
      <c r="K1347" s="1">
        <v>0</v>
      </c>
      <c r="L1347" s="1">
        <v>0</v>
      </c>
      <c r="M1347" s="1">
        <v>1</v>
      </c>
      <c r="N1347" s="1">
        <v>29</v>
      </c>
      <c r="O1347" s="1">
        <v>0</v>
      </c>
      <c r="P1347" s="1">
        <v>29</v>
      </c>
    </row>
    <row r="1348" spans="1:18" ht="12.7" x14ac:dyDescent="0.4">
      <c r="A1348" s="1" t="s">
        <v>7</v>
      </c>
      <c r="B1348" s="1" t="s">
        <v>13</v>
      </c>
      <c r="C1348" s="1" t="s">
        <v>6</v>
      </c>
      <c r="D1348" s="3">
        <v>42541</v>
      </c>
      <c r="E1348" s="10">
        <v>2016.6</v>
      </c>
      <c r="F1348" s="1">
        <v>12</v>
      </c>
      <c r="G1348" s="1">
        <v>0</v>
      </c>
      <c r="H1348" s="1">
        <v>24</v>
      </c>
      <c r="I1348" s="1">
        <f t="shared" si="42"/>
        <v>36</v>
      </c>
      <c r="J1348" s="1">
        <f t="shared" si="43"/>
        <v>0.97297297297297303</v>
      </c>
      <c r="K1348" s="1">
        <v>0</v>
      </c>
      <c r="L1348" s="1">
        <v>0</v>
      </c>
      <c r="M1348" s="1">
        <v>1</v>
      </c>
      <c r="N1348" s="1">
        <v>37</v>
      </c>
      <c r="O1348" s="1">
        <v>0</v>
      </c>
      <c r="P1348" s="1">
        <v>37</v>
      </c>
    </row>
    <row r="1349" spans="1:18" ht="12.7" x14ac:dyDescent="0.4">
      <c r="A1349" s="1" t="s">
        <v>7</v>
      </c>
      <c r="B1349" s="1" t="s">
        <v>13</v>
      </c>
      <c r="C1349" s="1" t="s">
        <v>6</v>
      </c>
      <c r="D1349" s="3">
        <v>42541</v>
      </c>
      <c r="E1349" s="10">
        <v>2016.6</v>
      </c>
      <c r="F1349" s="1">
        <v>9</v>
      </c>
      <c r="G1349" s="1">
        <v>0</v>
      </c>
      <c r="H1349" s="1">
        <v>32</v>
      </c>
      <c r="I1349" s="1">
        <f t="shared" si="42"/>
        <v>41</v>
      </c>
      <c r="J1349" s="1">
        <f t="shared" si="43"/>
        <v>0.97619047619047616</v>
      </c>
      <c r="K1349" s="1">
        <v>0</v>
      </c>
      <c r="L1349" s="1">
        <v>0</v>
      </c>
      <c r="M1349" s="1">
        <v>1</v>
      </c>
      <c r="N1349" s="1">
        <v>42</v>
      </c>
      <c r="O1349" s="1">
        <v>0</v>
      </c>
      <c r="P1349" s="1">
        <v>42</v>
      </c>
    </row>
    <row r="1350" spans="1:18" ht="12.7" x14ac:dyDescent="0.4">
      <c r="A1350" s="1" t="s">
        <v>7</v>
      </c>
      <c r="B1350" s="1" t="s">
        <v>13</v>
      </c>
      <c r="C1350" s="1" t="s">
        <v>6</v>
      </c>
      <c r="D1350" s="3">
        <v>42541</v>
      </c>
      <c r="E1350" s="10">
        <v>2016.6</v>
      </c>
      <c r="F1350" s="1">
        <v>13</v>
      </c>
      <c r="G1350" s="1">
        <v>0</v>
      </c>
      <c r="H1350" s="1">
        <v>52</v>
      </c>
      <c r="I1350" s="1">
        <f t="shared" si="42"/>
        <v>65</v>
      </c>
      <c r="J1350" s="1">
        <f t="shared" si="43"/>
        <v>0.98484848484848486</v>
      </c>
      <c r="K1350" s="1">
        <v>0</v>
      </c>
      <c r="L1350" s="1">
        <v>0</v>
      </c>
      <c r="M1350" s="1">
        <v>1</v>
      </c>
      <c r="N1350" s="1">
        <v>66</v>
      </c>
      <c r="O1350" s="1">
        <v>0</v>
      </c>
      <c r="P1350" s="1">
        <v>66</v>
      </c>
    </row>
    <row r="1351" spans="1:18" ht="12.7" x14ac:dyDescent="0.4">
      <c r="A1351" s="1" t="s">
        <v>4</v>
      </c>
      <c r="B1351" s="1" t="s">
        <v>12</v>
      </c>
      <c r="C1351" s="1" t="s">
        <v>6</v>
      </c>
      <c r="D1351" s="3">
        <v>42543</v>
      </c>
      <c r="E1351" s="10">
        <v>2016.6</v>
      </c>
      <c r="F1351" s="1">
        <v>0</v>
      </c>
      <c r="G1351" s="1">
        <v>0</v>
      </c>
      <c r="H1351" s="1">
        <v>1</v>
      </c>
      <c r="I1351" s="1">
        <f t="shared" si="42"/>
        <v>1</v>
      </c>
      <c r="J1351" s="1">
        <f t="shared" si="43"/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1</v>
      </c>
    </row>
    <row r="1352" spans="1:18" ht="12.7" x14ac:dyDescent="0.4">
      <c r="A1352" s="1" t="s">
        <v>8</v>
      </c>
      <c r="B1352" s="1" t="s">
        <v>12</v>
      </c>
      <c r="C1352" s="1" t="s">
        <v>6</v>
      </c>
      <c r="D1352" s="3">
        <v>42543</v>
      </c>
      <c r="E1352" s="10">
        <v>2016.6</v>
      </c>
      <c r="F1352" s="1">
        <v>8</v>
      </c>
      <c r="G1352" s="1">
        <v>42</v>
      </c>
      <c r="H1352" s="1">
        <v>0</v>
      </c>
      <c r="I1352" s="1">
        <f t="shared" si="42"/>
        <v>50</v>
      </c>
      <c r="J1352" s="1">
        <f t="shared" si="43"/>
        <v>0.98039215686274506</v>
      </c>
      <c r="K1352" s="1">
        <v>0</v>
      </c>
      <c r="L1352" s="1">
        <v>0</v>
      </c>
      <c r="M1352" s="1">
        <v>1</v>
      </c>
      <c r="N1352" s="1">
        <v>51</v>
      </c>
      <c r="O1352" s="1">
        <v>0</v>
      </c>
      <c r="P1352" s="1">
        <v>51</v>
      </c>
      <c r="Q1352" s="1">
        <v>40.6780598</v>
      </c>
      <c r="R1352" s="1">
        <v>-73.928395809999998</v>
      </c>
    </row>
    <row r="1353" spans="1:18" ht="12.7" x14ac:dyDescent="0.4">
      <c r="A1353" s="1" t="s">
        <v>8</v>
      </c>
      <c r="B1353" s="1" t="s">
        <v>13</v>
      </c>
      <c r="C1353" s="1" t="s">
        <v>6</v>
      </c>
      <c r="D1353" s="3">
        <v>42543</v>
      </c>
      <c r="E1353" s="10">
        <v>2016.6</v>
      </c>
      <c r="F1353" s="1">
        <v>0</v>
      </c>
      <c r="G1353" s="1">
        <v>3</v>
      </c>
      <c r="H1353" s="1">
        <v>6</v>
      </c>
      <c r="I1353" s="1">
        <f t="shared" si="42"/>
        <v>9</v>
      </c>
      <c r="J1353" s="1">
        <f t="shared" si="43"/>
        <v>0.9</v>
      </c>
      <c r="K1353" s="1">
        <v>0</v>
      </c>
      <c r="L1353" s="1">
        <v>0</v>
      </c>
      <c r="M1353" s="1">
        <v>1</v>
      </c>
      <c r="N1353" s="1">
        <v>10</v>
      </c>
      <c r="O1353" s="1">
        <v>0</v>
      </c>
      <c r="P1353" s="1">
        <v>10</v>
      </c>
      <c r="Q1353" s="1">
        <v>40.677904480000002</v>
      </c>
      <c r="R1353" s="1">
        <v>-73.930234659999996</v>
      </c>
    </row>
    <row r="1354" spans="1:18" ht="12.7" hidden="1" x14ac:dyDescent="0.4">
      <c r="A1354" s="1" t="s">
        <v>7</v>
      </c>
      <c r="B1354" s="1" t="s">
        <v>13</v>
      </c>
      <c r="C1354" s="1" t="s">
        <v>5</v>
      </c>
      <c r="D1354" s="1">
        <v>0</v>
      </c>
      <c r="E1354" s="1"/>
      <c r="F1354" s="1">
        <v>0</v>
      </c>
      <c r="G1354" s="1">
        <v>0</v>
      </c>
      <c r="H1354" s="1">
        <v>3</v>
      </c>
      <c r="I1354" s="1">
        <f t="shared" si="42"/>
        <v>3</v>
      </c>
      <c r="J1354" s="1">
        <f t="shared" si="43"/>
        <v>1</v>
      </c>
      <c r="K1354" s="1">
        <v>0</v>
      </c>
      <c r="L1354" s="1">
        <v>0</v>
      </c>
      <c r="M1354" s="1">
        <v>0</v>
      </c>
      <c r="N1354" s="1">
        <v>3</v>
      </c>
      <c r="O1354" s="1">
        <v>0</v>
      </c>
      <c r="P1354" s="1">
        <v>3</v>
      </c>
      <c r="Q1354" s="1">
        <v>40.674753979999998</v>
      </c>
      <c r="R1354" s="1">
        <v>-73.95283465</v>
      </c>
    </row>
    <row r="1355" spans="1:18" ht="12.7" x14ac:dyDescent="0.4">
      <c r="A1355" s="1" t="s">
        <v>7</v>
      </c>
      <c r="B1355" s="1" t="s">
        <v>13</v>
      </c>
      <c r="C1355" s="1" t="s">
        <v>6</v>
      </c>
      <c r="D1355" s="3">
        <v>42543</v>
      </c>
      <c r="E1355" s="10">
        <v>2016.6</v>
      </c>
      <c r="F1355" s="1">
        <v>135</v>
      </c>
      <c r="G1355" s="1">
        <v>14</v>
      </c>
      <c r="H1355" s="1">
        <v>236</v>
      </c>
      <c r="I1355" s="1">
        <f t="shared" si="42"/>
        <v>385</v>
      </c>
      <c r="J1355" s="1">
        <f t="shared" si="43"/>
        <v>1</v>
      </c>
      <c r="K1355" s="1">
        <v>0</v>
      </c>
      <c r="L1355" s="1">
        <v>0</v>
      </c>
      <c r="M1355" s="1">
        <v>0</v>
      </c>
      <c r="N1355" s="1">
        <v>385</v>
      </c>
      <c r="O1355" s="1">
        <v>0</v>
      </c>
      <c r="P1355" s="1">
        <v>385</v>
      </c>
      <c r="Q1355" s="1">
        <v>40.675859860000003</v>
      </c>
      <c r="R1355" s="1">
        <v>-73.872799569999998</v>
      </c>
    </row>
    <row r="1356" spans="1:18" ht="12.7" x14ac:dyDescent="0.4">
      <c r="A1356" s="1" t="s">
        <v>4</v>
      </c>
      <c r="B1356" s="1" t="s">
        <v>13</v>
      </c>
      <c r="C1356" s="1" t="s">
        <v>6</v>
      </c>
      <c r="D1356" s="3">
        <v>42545</v>
      </c>
      <c r="E1356" s="10">
        <v>2016.6</v>
      </c>
      <c r="F1356" s="1">
        <v>0</v>
      </c>
      <c r="G1356" s="1">
        <v>0</v>
      </c>
      <c r="H1356" s="1">
        <v>0</v>
      </c>
      <c r="I1356" s="1">
        <f t="shared" si="42"/>
        <v>0</v>
      </c>
      <c r="J1356" s="1">
        <f t="shared" si="43"/>
        <v>0</v>
      </c>
      <c r="K1356" s="1">
        <v>2</v>
      </c>
      <c r="L1356" s="1">
        <v>0</v>
      </c>
      <c r="M1356" s="1">
        <v>0</v>
      </c>
      <c r="N1356" s="1">
        <v>0</v>
      </c>
      <c r="O1356" s="1">
        <v>2</v>
      </c>
      <c r="P1356" s="1">
        <v>2</v>
      </c>
      <c r="Q1356" s="1">
        <v>40.67581319</v>
      </c>
      <c r="R1356" s="1">
        <v>-73.872788839999998</v>
      </c>
    </row>
    <row r="1357" spans="1:18" ht="12.7" x14ac:dyDescent="0.4">
      <c r="A1357" s="1" t="s">
        <v>7</v>
      </c>
      <c r="B1357" s="1" t="s">
        <v>13</v>
      </c>
      <c r="C1357" s="1" t="s">
        <v>6</v>
      </c>
      <c r="D1357" s="3">
        <v>42545</v>
      </c>
      <c r="E1357" s="10">
        <v>2016.6</v>
      </c>
      <c r="F1357" s="1">
        <v>0</v>
      </c>
      <c r="G1357" s="1">
        <v>0</v>
      </c>
      <c r="H1357" s="1">
        <v>2</v>
      </c>
      <c r="I1357" s="1">
        <f t="shared" si="42"/>
        <v>2</v>
      </c>
      <c r="J1357" s="1">
        <f t="shared" si="43"/>
        <v>1</v>
      </c>
      <c r="K1357" s="1">
        <v>0</v>
      </c>
      <c r="L1357" s="1">
        <v>0</v>
      </c>
      <c r="M1357" s="1">
        <v>0</v>
      </c>
      <c r="N1357" s="1">
        <v>2</v>
      </c>
      <c r="O1357" s="1">
        <v>0</v>
      </c>
      <c r="P1357" s="1">
        <v>2</v>
      </c>
      <c r="Q1357" s="1">
        <v>40.675766520000003</v>
      </c>
      <c r="R1357" s="1">
        <v>-73.872778109999999</v>
      </c>
    </row>
    <row r="1358" spans="1:18" ht="12.7" x14ac:dyDescent="0.4">
      <c r="A1358" s="1" t="s">
        <v>7</v>
      </c>
      <c r="B1358" s="1" t="s">
        <v>13</v>
      </c>
      <c r="C1358" s="1" t="s">
        <v>6</v>
      </c>
      <c r="D1358" s="3">
        <v>42545</v>
      </c>
      <c r="E1358" s="10">
        <v>2016.6</v>
      </c>
      <c r="F1358" s="1">
        <v>0</v>
      </c>
      <c r="G1358" s="1">
        <v>0</v>
      </c>
      <c r="H1358" s="1">
        <v>3</v>
      </c>
      <c r="I1358" s="1">
        <f t="shared" si="42"/>
        <v>3</v>
      </c>
      <c r="J1358" s="1">
        <f t="shared" si="43"/>
        <v>1</v>
      </c>
      <c r="K1358" s="1">
        <v>0</v>
      </c>
      <c r="L1358" s="1">
        <v>0</v>
      </c>
      <c r="M1358" s="1">
        <v>0</v>
      </c>
      <c r="N1358" s="1">
        <v>3</v>
      </c>
      <c r="O1358" s="1">
        <v>0</v>
      </c>
      <c r="P1358" s="1">
        <v>3</v>
      </c>
      <c r="Q1358" s="1">
        <v>40.675719839999999</v>
      </c>
      <c r="R1358" s="1">
        <v>-73.87276378</v>
      </c>
    </row>
    <row r="1359" spans="1:18" ht="12.7" x14ac:dyDescent="0.4">
      <c r="A1359" s="1" t="s">
        <v>7</v>
      </c>
      <c r="B1359" s="1" t="s">
        <v>13</v>
      </c>
      <c r="C1359" s="1" t="s">
        <v>6</v>
      </c>
      <c r="D1359" s="3">
        <v>42545</v>
      </c>
      <c r="E1359" s="10">
        <v>2016.6</v>
      </c>
      <c r="F1359" s="1">
        <v>0</v>
      </c>
      <c r="G1359" s="1">
        <v>0</v>
      </c>
      <c r="H1359" s="1">
        <v>4</v>
      </c>
      <c r="I1359" s="1">
        <f t="shared" si="42"/>
        <v>4</v>
      </c>
      <c r="J1359" s="1">
        <f t="shared" si="43"/>
        <v>1</v>
      </c>
      <c r="K1359" s="1">
        <v>0</v>
      </c>
      <c r="L1359" s="1">
        <v>0</v>
      </c>
      <c r="M1359" s="1">
        <v>0</v>
      </c>
      <c r="N1359" s="1">
        <v>4</v>
      </c>
      <c r="O1359" s="1">
        <v>0</v>
      </c>
      <c r="P1359" s="1">
        <v>4</v>
      </c>
      <c r="Q1359" s="1">
        <v>40.675673170000003</v>
      </c>
      <c r="R1359" s="1">
        <v>-73.872753059999994</v>
      </c>
    </row>
    <row r="1360" spans="1:18" ht="12.7" x14ac:dyDescent="0.4">
      <c r="A1360" s="1" t="s">
        <v>7</v>
      </c>
      <c r="B1360" s="1" t="s">
        <v>13</v>
      </c>
      <c r="C1360" s="1" t="s">
        <v>6</v>
      </c>
      <c r="D1360" s="3">
        <v>42545</v>
      </c>
      <c r="E1360" s="10">
        <v>2016.6</v>
      </c>
      <c r="F1360" s="1">
        <v>0</v>
      </c>
      <c r="G1360" s="1">
        <v>0</v>
      </c>
      <c r="H1360" s="1">
        <v>4</v>
      </c>
      <c r="I1360" s="1">
        <f t="shared" si="42"/>
        <v>4</v>
      </c>
      <c r="J1360" s="1">
        <f t="shared" si="43"/>
        <v>1</v>
      </c>
      <c r="K1360" s="1">
        <v>0</v>
      </c>
      <c r="L1360" s="1">
        <v>0</v>
      </c>
      <c r="M1360" s="1">
        <v>0</v>
      </c>
      <c r="N1360" s="1">
        <v>4</v>
      </c>
      <c r="O1360" s="1">
        <v>0</v>
      </c>
      <c r="P1360" s="1">
        <v>4</v>
      </c>
      <c r="Q1360" s="1">
        <v>40.675626489999999</v>
      </c>
      <c r="R1360" s="1">
        <v>-73.872742329999994</v>
      </c>
    </row>
    <row r="1361" spans="1:18" ht="12.7" hidden="1" x14ac:dyDescent="0.4">
      <c r="A1361" s="1" t="s">
        <v>7</v>
      </c>
      <c r="B1361" s="1" t="s">
        <v>13</v>
      </c>
      <c r="C1361" s="1" t="s">
        <v>5</v>
      </c>
      <c r="D1361" s="1">
        <v>0</v>
      </c>
      <c r="E1361" s="1"/>
      <c r="F1361" s="1">
        <v>0</v>
      </c>
      <c r="G1361" s="1">
        <v>3</v>
      </c>
      <c r="H1361" s="1">
        <v>0</v>
      </c>
      <c r="I1361" s="1">
        <f t="shared" si="42"/>
        <v>3</v>
      </c>
      <c r="J1361" s="1">
        <f t="shared" si="43"/>
        <v>1</v>
      </c>
      <c r="K1361" s="1">
        <v>0</v>
      </c>
      <c r="L1361" s="1">
        <v>0</v>
      </c>
      <c r="M1361" s="1">
        <v>0</v>
      </c>
      <c r="N1361" s="1">
        <v>3</v>
      </c>
      <c r="O1361" s="1">
        <v>0</v>
      </c>
      <c r="P1361" s="1">
        <v>3</v>
      </c>
      <c r="Q1361" s="1">
        <v>40.689974530000001</v>
      </c>
      <c r="R1361" s="1">
        <v>-73.915751510000007</v>
      </c>
    </row>
    <row r="1362" spans="1:18" ht="12.7" hidden="1" x14ac:dyDescent="0.4">
      <c r="A1362" s="1" t="s">
        <v>7</v>
      </c>
      <c r="B1362" s="1" t="s">
        <v>13</v>
      </c>
      <c r="C1362" s="1" t="s">
        <v>5</v>
      </c>
      <c r="D1362" s="1">
        <v>0</v>
      </c>
      <c r="E1362" s="1"/>
      <c r="F1362" s="1">
        <v>0</v>
      </c>
      <c r="G1362" s="1">
        <v>3</v>
      </c>
      <c r="H1362" s="1">
        <v>0</v>
      </c>
      <c r="I1362" s="1">
        <f t="shared" si="42"/>
        <v>3</v>
      </c>
      <c r="J1362" s="1">
        <f t="shared" si="43"/>
        <v>1</v>
      </c>
      <c r="K1362" s="1">
        <v>0</v>
      </c>
      <c r="L1362" s="1">
        <v>0</v>
      </c>
      <c r="M1362" s="1">
        <v>0</v>
      </c>
      <c r="N1362" s="1">
        <v>3</v>
      </c>
      <c r="O1362" s="1">
        <v>0</v>
      </c>
      <c r="P1362" s="1">
        <v>3</v>
      </c>
      <c r="Q1362" s="1">
        <v>40.68996628</v>
      </c>
      <c r="R1362" s="1">
        <v>-73.915733489999994</v>
      </c>
    </row>
    <row r="1363" spans="1:18" ht="12.7" hidden="1" x14ac:dyDescent="0.4">
      <c r="A1363" s="1" t="s">
        <v>7</v>
      </c>
      <c r="B1363" s="1" t="s">
        <v>13</v>
      </c>
      <c r="C1363" s="1" t="s">
        <v>5</v>
      </c>
      <c r="D1363" s="1">
        <v>0</v>
      </c>
      <c r="E1363" s="1"/>
      <c r="F1363" s="1">
        <v>0</v>
      </c>
      <c r="G1363" s="1">
        <v>3</v>
      </c>
      <c r="H1363" s="1">
        <v>0</v>
      </c>
      <c r="I1363" s="1">
        <f t="shared" si="42"/>
        <v>3</v>
      </c>
      <c r="J1363" s="1">
        <f t="shared" si="43"/>
        <v>1</v>
      </c>
      <c r="K1363" s="1">
        <v>0</v>
      </c>
      <c r="L1363" s="1">
        <v>0</v>
      </c>
      <c r="M1363" s="1">
        <v>0</v>
      </c>
      <c r="N1363" s="1">
        <v>3</v>
      </c>
      <c r="O1363" s="1">
        <v>0</v>
      </c>
      <c r="P1363" s="1">
        <v>3</v>
      </c>
      <c r="Q1363" s="1">
        <v>40.693618049999998</v>
      </c>
      <c r="R1363" s="1">
        <v>-73.944956379999994</v>
      </c>
    </row>
    <row r="1364" spans="1:18" ht="12.7" x14ac:dyDescent="0.4">
      <c r="A1364" s="1" t="s">
        <v>7</v>
      </c>
      <c r="B1364" s="1" t="s">
        <v>13</v>
      </c>
      <c r="C1364" s="1" t="s">
        <v>6</v>
      </c>
      <c r="D1364" s="3">
        <v>42545</v>
      </c>
      <c r="E1364" s="10">
        <v>2016.6</v>
      </c>
      <c r="F1364" s="1">
        <v>0</v>
      </c>
      <c r="G1364" s="1">
        <v>2</v>
      </c>
      <c r="H1364" s="1">
        <v>1</v>
      </c>
      <c r="I1364" s="1">
        <f t="shared" si="42"/>
        <v>3</v>
      </c>
      <c r="J1364" s="1">
        <f t="shared" si="43"/>
        <v>0.75</v>
      </c>
      <c r="K1364" s="1">
        <v>0</v>
      </c>
      <c r="L1364" s="1">
        <v>1</v>
      </c>
      <c r="M1364" s="1">
        <v>0</v>
      </c>
      <c r="N1364" s="1">
        <v>4</v>
      </c>
      <c r="O1364" s="1">
        <v>0</v>
      </c>
      <c r="P1364" s="1">
        <v>4</v>
      </c>
      <c r="Q1364" s="1">
        <v>40.686299910000002</v>
      </c>
      <c r="R1364" s="1">
        <v>-74.002073280000005</v>
      </c>
    </row>
    <row r="1365" spans="1:18" ht="12.7" x14ac:dyDescent="0.4">
      <c r="A1365" s="1" t="s">
        <v>7</v>
      </c>
      <c r="B1365" s="1" t="s">
        <v>13</v>
      </c>
      <c r="C1365" s="1" t="s">
        <v>6</v>
      </c>
      <c r="D1365" s="3">
        <v>42545</v>
      </c>
      <c r="E1365" s="10">
        <v>2016.6</v>
      </c>
      <c r="F1365" s="1">
        <v>0</v>
      </c>
      <c r="G1365" s="1">
        <v>3</v>
      </c>
      <c r="H1365" s="1">
        <v>1</v>
      </c>
      <c r="I1365" s="1">
        <f t="shared" si="42"/>
        <v>4</v>
      </c>
      <c r="J1365" s="1">
        <f t="shared" si="43"/>
        <v>0.8</v>
      </c>
      <c r="K1365" s="1">
        <v>0</v>
      </c>
      <c r="L1365" s="1">
        <v>1</v>
      </c>
      <c r="M1365" s="1">
        <v>0</v>
      </c>
      <c r="N1365" s="1">
        <v>5</v>
      </c>
      <c r="O1365" s="1">
        <v>0</v>
      </c>
      <c r="P1365" s="1">
        <v>5</v>
      </c>
      <c r="Q1365" s="1">
        <v>40.685962789999998</v>
      </c>
      <c r="R1365" s="1">
        <v>-73.929674559999995</v>
      </c>
    </row>
    <row r="1366" spans="1:18" ht="12.7" hidden="1" x14ac:dyDescent="0.4">
      <c r="A1366" s="1" t="s">
        <v>7</v>
      </c>
      <c r="B1366" s="1" t="s">
        <v>13</v>
      </c>
      <c r="C1366" s="1" t="s">
        <v>5</v>
      </c>
      <c r="D1366" s="1">
        <v>0</v>
      </c>
      <c r="E1366" s="1"/>
      <c r="F1366" s="1">
        <v>0</v>
      </c>
      <c r="G1366" s="1">
        <v>3</v>
      </c>
      <c r="H1366" s="1">
        <v>0</v>
      </c>
      <c r="I1366" s="1">
        <f t="shared" si="42"/>
        <v>3</v>
      </c>
      <c r="J1366" s="1">
        <f t="shared" si="43"/>
        <v>1</v>
      </c>
      <c r="K1366" s="1">
        <v>0</v>
      </c>
      <c r="L1366" s="1">
        <v>0</v>
      </c>
      <c r="M1366" s="1">
        <v>0</v>
      </c>
      <c r="N1366" s="1">
        <v>3</v>
      </c>
      <c r="O1366" s="1">
        <v>0</v>
      </c>
      <c r="P1366" s="1">
        <v>3</v>
      </c>
      <c r="Q1366" s="1">
        <v>40.695504710000002</v>
      </c>
      <c r="R1366" s="1">
        <v>-73.941442379999998</v>
      </c>
    </row>
    <row r="1367" spans="1:18" ht="12.7" hidden="1" x14ac:dyDescent="0.4">
      <c r="A1367" s="1" t="s">
        <v>7</v>
      </c>
      <c r="B1367" s="1" t="s">
        <v>13</v>
      </c>
      <c r="C1367" s="1" t="s">
        <v>5</v>
      </c>
      <c r="D1367" s="1">
        <v>0</v>
      </c>
      <c r="E1367" s="1"/>
      <c r="F1367" s="1">
        <v>0</v>
      </c>
      <c r="G1367" s="1">
        <v>3</v>
      </c>
      <c r="H1367" s="1">
        <v>0</v>
      </c>
      <c r="I1367" s="1">
        <f t="shared" si="42"/>
        <v>3</v>
      </c>
      <c r="J1367" s="1">
        <f t="shared" si="43"/>
        <v>1</v>
      </c>
      <c r="K1367" s="1">
        <v>0</v>
      </c>
      <c r="L1367" s="1">
        <v>0</v>
      </c>
      <c r="M1367" s="1">
        <v>0</v>
      </c>
      <c r="N1367" s="1">
        <v>3</v>
      </c>
      <c r="O1367" s="1">
        <v>0</v>
      </c>
      <c r="P1367" s="1">
        <v>3</v>
      </c>
      <c r="Q1367" s="1">
        <v>40.695529309999998</v>
      </c>
      <c r="R1367" s="1">
        <v>-73.941244010000005</v>
      </c>
    </row>
    <row r="1368" spans="1:18" ht="12.7" hidden="1" x14ac:dyDescent="0.4">
      <c r="A1368" s="1" t="s">
        <v>7</v>
      </c>
      <c r="B1368" s="1" t="s">
        <v>13</v>
      </c>
      <c r="C1368" s="1" t="s">
        <v>5</v>
      </c>
      <c r="D1368" s="1">
        <v>0</v>
      </c>
      <c r="E1368" s="1"/>
      <c r="F1368" s="1">
        <v>0</v>
      </c>
      <c r="G1368" s="1">
        <v>0</v>
      </c>
      <c r="H1368" s="1">
        <v>1</v>
      </c>
      <c r="I1368" s="1">
        <f t="shared" si="42"/>
        <v>1</v>
      </c>
      <c r="J1368" s="1">
        <f t="shared" si="43"/>
        <v>0.33333333333333331</v>
      </c>
      <c r="K1368" s="1">
        <v>1</v>
      </c>
      <c r="L1368" s="1">
        <v>1</v>
      </c>
      <c r="M1368" s="1">
        <v>0</v>
      </c>
      <c r="N1368" s="1">
        <v>3</v>
      </c>
      <c r="O1368" s="1">
        <v>0</v>
      </c>
      <c r="P1368" s="1">
        <v>3</v>
      </c>
      <c r="Q1368" s="1">
        <v>40.683710099999999</v>
      </c>
      <c r="R1368" s="1">
        <v>-73.946392369999998</v>
      </c>
    </row>
    <row r="1369" spans="1:18" ht="12.7" hidden="1" x14ac:dyDescent="0.4">
      <c r="A1369" s="1" t="s">
        <v>7</v>
      </c>
      <c r="B1369" s="1" t="s">
        <v>13</v>
      </c>
      <c r="C1369" s="1" t="s">
        <v>5</v>
      </c>
      <c r="D1369" s="1">
        <v>0</v>
      </c>
      <c r="E1369" s="1"/>
      <c r="F1369" s="1">
        <v>0</v>
      </c>
      <c r="G1369" s="1">
        <v>0</v>
      </c>
      <c r="H1369" s="1">
        <v>3</v>
      </c>
      <c r="I1369" s="1">
        <f t="shared" si="42"/>
        <v>3</v>
      </c>
      <c r="J1369" s="1">
        <f t="shared" si="43"/>
        <v>1</v>
      </c>
      <c r="K1369" s="1">
        <v>0</v>
      </c>
      <c r="L1369" s="1">
        <v>0</v>
      </c>
      <c r="M1369" s="1">
        <v>0</v>
      </c>
      <c r="N1369" s="1">
        <v>3</v>
      </c>
      <c r="O1369" s="1">
        <v>0</v>
      </c>
      <c r="P1369" s="1">
        <v>3</v>
      </c>
      <c r="Q1369" s="1">
        <v>40.671829029999998</v>
      </c>
      <c r="R1369" s="1">
        <v>-73.892893939999993</v>
      </c>
    </row>
    <row r="1370" spans="1:18" ht="12.7" hidden="1" x14ac:dyDescent="0.4">
      <c r="A1370" s="1" t="s">
        <v>7</v>
      </c>
      <c r="B1370" s="1" t="s">
        <v>13</v>
      </c>
      <c r="C1370" s="1" t="s">
        <v>5</v>
      </c>
      <c r="D1370" s="1">
        <v>0</v>
      </c>
      <c r="E1370" s="1"/>
      <c r="F1370" s="1">
        <v>0</v>
      </c>
      <c r="G1370" s="1">
        <v>3</v>
      </c>
      <c r="H1370" s="1">
        <v>0</v>
      </c>
      <c r="I1370" s="1">
        <f t="shared" si="42"/>
        <v>3</v>
      </c>
      <c r="J1370" s="1">
        <f t="shared" si="43"/>
        <v>1</v>
      </c>
      <c r="K1370" s="1">
        <v>0</v>
      </c>
      <c r="L1370" s="1">
        <v>0</v>
      </c>
      <c r="M1370" s="1">
        <v>0</v>
      </c>
      <c r="N1370" s="1">
        <v>3</v>
      </c>
      <c r="O1370" s="1">
        <v>0</v>
      </c>
      <c r="P1370" s="1">
        <v>3</v>
      </c>
      <c r="Q1370" s="1">
        <v>40.671756770000002</v>
      </c>
      <c r="R1370" s="1">
        <v>-73.891935140000001</v>
      </c>
    </row>
    <row r="1371" spans="1:18" ht="12.7" hidden="1" x14ac:dyDescent="0.4">
      <c r="A1371" s="1" t="s">
        <v>7</v>
      </c>
      <c r="B1371" s="1" t="s">
        <v>13</v>
      </c>
      <c r="C1371" s="1" t="s">
        <v>5</v>
      </c>
      <c r="D1371" s="1">
        <v>0</v>
      </c>
      <c r="E1371" s="1"/>
      <c r="F1371" s="1">
        <v>0</v>
      </c>
      <c r="G1371" s="1">
        <v>3</v>
      </c>
      <c r="H1371" s="1">
        <v>0</v>
      </c>
      <c r="I1371" s="1">
        <f t="shared" si="42"/>
        <v>3</v>
      </c>
      <c r="J1371" s="1">
        <f t="shared" si="43"/>
        <v>1</v>
      </c>
      <c r="K1371" s="1">
        <v>0</v>
      </c>
      <c r="L1371" s="1">
        <v>0</v>
      </c>
      <c r="M1371" s="1">
        <v>0</v>
      </c>
      <c r="N1371" s="1">
        <v>3</v>
      </c>
      <c r="O1371" s="1">
        <v>0</v>
      </c>
      <c r="P1371" s="1">
        <v>3</v>
      </c>
      <c r="Q1371" s="1">
        <v>40.671677180000003</v>
      </c>
      <c r="R1371" s="1">
        <v>-73.891938879999998</v>
      </c>
    </row>
    <row r="1372" spans="1:18" ht="12.7" hidden="1" x14ac:dyDescent="0.4">
      <c r="A1372" s="1" t="s">
        <v>7</v>
      </c>
      <c r="B1372" s="1" t="s">
        <v>13</v>
      </c>
      <c r="C1372" s="1" t="s">
        <v>5</v>
      </c>
      <c r="D1372" s="1">
        <v>0</v>
      </c>
      <c r="E1372" s="1"/>
      <c r="F1372" s="1">
        <v>0</v>
      </c>
      <c r="G1372" s="1">
        <v>0</v>
      </c>
      <c r="H1372" s="1">
        <v>3</v>
      </c>
      <c r="I1372" s="1">
        <f t="shared" si="42"/>
        <v>3</v>
      </c>
      <c r="J1372" s="1">
        <f t="shared" si="43"/>
        <v>1</v>
      </c>
      <c r="K1372" s="1">
        <v>0</v>
      </c>
      <c r="L1372" s="1">
        <v>0</v>
      </c>
      <c r="M1372" s="1">
        <v>0</v>
      </c>
      <c r="N1372" s="1">
        <v>3</v>
      </c>
      <c r="O1372" s="1">
        <v>0</v>
      </c>
      <c r="P1372" s="1">
        <v>3</v>
      </c>
      <c r="Q1372" s="1">
        <v>40.671422710000002</v>
      </c>
      <c r="R1372" s="1">
        <v>-73.892793650000002</v>
      </c>
    </row>
    <row r="1373" spans="1:18" ht="12.7" hidden="1" x14ac:dyDescent="0.4">
      <c r="A1373" s="1" t="s">
        <v>7</v>
      </c>
      <c r="B1373" s="1" t="s">
        <v>13</v>
      </c>
      <c r="C1373" s="1" t="s">
        <v>5</v>
      </c>
      <c r="D1373" s="1">
        <v>0</v>
      </c>
      <c r="E1373" s="1"/>
      <c r="F1373" s="1">
        <v>1</v>
      </c>
      <c r="G1373" s="1">
        <v>2</v>
      </c>
      <c r="H1373" s="1">
        <v>0</v>
      </c>
      <c r="I1373" s="1">
        <f t="shared" si="42"/>
        <v>3</v>
      </c>
      <c r="J1373" s="1">
        <f t="shared" si="43"/>
        <v>1</v>
      </c>
      <c r="K1373" s="1">
        <v>0</v>
      </c>
      <c r="L1373" s="1">
        <v>0</v>
      </c>
      <c r="M1373" s="1">
        <v>0</v>
      </c>
      <c r="N1373" s="1">
        <v>3</v>
      </c>
      <c r="O1373" s="1">
        <v>0</v>
      </c>
      <c r="P1373" s="1">
        <v>3</v>
      </c>
      <c r="Q1373" s="1">
        <v>40.68310348</v>
      </c>
      <c r="R1373" s="1">
        <v>-73.981207929999997</v>
      </c>
    </row>
    <row r="1374" spans="1:18" ht="12.7" x14ac:dyDescent="0.4">
      <c r="A1374" s="1" t="s">
        <v>7</v>
      </c>
      <c r="B1374" s="1" t="s">
        <v>13</v>
      </c>
      <c r="C1374" s="1" t="s">
        <v>6</v>
      </c>
      <c r="D1374" s="3">
        <v>42545</v>
      </c>
      <c r="E1374" s="10">
        <v>2016.6</v>
      </c>
      <c r="F1374" s="1">
        <v>0</v>
      </c>
      <c r="G1374" s="1">
        <v>2</v>
      </c>
      <c r="H1374" s="1">
        <v>4</v>
      </c>
      <c r="I1374" s="1">
        <f t="shared" si="42"/>
        <v>6</v>
      </c>
      <c r="J1374" s="1">
        <f t="shared" si="43"/>
        <v>1</v>
      </c>
      <c r="K1374" s="1">
        <v>0</v>
      </c>
      <c r="L1374" s="1">
        <v>0</v>
      </c>
      <c r="M1374" s="1">
        <v>0</v>
      </c>
      <c r="N1374" s="1">
        <v>6</v>
      </c>
      <c r="O1374" s="1">
        <v>0</v>
      </c>
      <c r="P1374" s="1">
        <v>6</v>
      </c>
      <c r="Q1374" s="1">
        <v>40.644122520000003</v>
      </c>
      <c r="R1374" s="1">
        <v>-74.01626229</v>
      </c>
    </row>
    <row r="1375" spans="1:18" ht="12.7" x14ac:dyDescent="0.4">
      <c r="A1375" s="1" t="s">
        <v>7</v>
      </c>
      <c r="B1375" s="1" t="s">
        <v>13</v>
      </c>
      <c r="C1375" s="1" t="s">
        <v>6</v>
      </c>
      <c r="D1375" s="3">
        <v>42545</v>
      </c>
      <c r="E1375" s="10">
        <v>2016.6</v>
      </c>
      <c r="F1375" s="1">
        <v>0</v>
      </c>
      <c r="G1375" s="1">
        <v>2</v>
      </c>
      <c r="H1375" s="1">
        <v>4</v>
      </c>
      <c r="I1375" s="1">
        <f t="shared" si="42"/>
        <v>6</v>
      </c>
      <c r="J1375" s="1">
        <f t="shared" si="43"/>
        <v>1</v>
      </c>
      <c r="K1375" s="1">
        <v>0</v>
      </c>
      <c r="L1375" s="1">
        <v>0</v>
      </c>
      <c r="M1375" s="1">
        <v>0</v>
      </c>
      <c r="N1375" s="1">
        <v>6</v>
      </c>
      <c r="O1375" s="1">
        <v>0</v>
      </c>
      <c r="P1375" s="1">
        <v>6</v>
      </c>
      <c r="Q1375" s="1">
        <v>40.644092329999999</v>
      </c>
      <c r="R1375" s="1">
        <v>-74.016208230000004</v>
      </c>
    </row>
    <row r="1376" spans="1:18" ht="12.7" x14ac:dyDescent="0.4">
      <c r="A1376" s="1" t="s">
        <v>7</v>
      </c>
      <c r="B1376" s="1" t="s">
        <v>13</v>
      </c>
      <c r="C1376" s="1" t="s">
        <v>6</v>
      </c>
      <c r="D1376" s="3">
        <v>42545</v>
      </c>
      <c r="E1376" s="10">
        <v>2016.6</v>
      </c>
      <c r="F1376" s="1">
        <v>0</v>
      </c>
      <c r="G1376" s="1">
        <v>0</v>
      </c>
      <c r="H1376" s="1">
        <v>7</v>
      </c>
      <c r="I1376" s="1">
        <f t="shared" si="42"/>
        <v>7</v>
      </c>
      <c r="J1376" s="1">
        <f t="shared" si="43"/>
        <v>1</v>
      </c>
      <c r="K1376" s="1">
        <v>0</v>
      </c>
      <c r="L1376" s="1">
        <v>0</v>
      </c>
      <c r="M1376" s="1">
        <v>0</v>
      </c>
      <c r="N1376" s="1">
        <v>7</v>
      </c>
      <c r="O1376" s="1">
        <v>0</v>
      </c>
      <c r="P1376" s="1">
        <v>7</v>
      </c>
      <c r="Q1376" s="1">
        <v>40.644078610000001</v>
      </c>
      <c r="R1376" s="1">
        <v>-74.016182999999998</v>
      </c>
    </row>
    <row r="1377" spans="1:18" ht="12.7" x14ac:dyDescent="0.4">
      <c r="A1377" s="1" t="s">
        <v>7</v>
      </c>
      <c r="B1377" s="1" t="s">
        <v>13</v>
      </c>
      <c r="C1377" s="1" t="s">
        <v>6</v>
      </c>
      <c r="D1377" s="3">
        <v>42545</v>
      </c>
      <c r="E1377" s="10">
        <v>2016.6</v>
      </c>
      <c r="F1377" s="1">
        <v>0</v>
      </c>
      <c r="G1377" s="1">
        <v>0</v>
      </c>
      <c r="H1377" s="1">
        <v>8</v>
      </c>
      <c r="I1377" s="1">
        <f t="shared" si="42"/>
        <v>8</v>
      </c>
      <c r="J1377" s="1">
        <f t="shared" si="43"/>
        <v>1</v>
      </c>
      <c r="K1377" s="1">
        <v>0</v>
      </c>
      <c r="L1377" s="1">
        <v>0</v>
      </c>
      <c r="M1377" s="1">
        <v>0</v>
      </c>
      <c r="N1377" s="1">
        <v>8</v>
      </c>
      <c r="O1377" s="1">
        <v>0</v>
      </c>
      <c r="P1377" s="1">
        <v>8</v>
      </c>
      <c r="Q1377" s="1">
        <v>40.644045679999998</v>
      </c>
      <c r="R1377" s="1">
        <v>-74.016132549999995</v>
      </c>
    </row>
    <row r="1378" spans="1:18" ht="12.7" x14ac:dyDescent="0.4">
      <c r="A1378" s="1" t="s">
        <v>7</v>
      </c>
      <c r="B1378" s="1" t="s">
        <v>13</v>
      </c>
      <c r="C1378" s="1" t="s">
        <v>6</v>
      </c>
      <c r="D1378" s="3">
        <v>42545</v>
      </c>
      <c r="E1378" s="10">
        <v>2016.6</v>
      </c>
      <c r="F1378" s="1">
        <v>0</v>
      </c>
      <c r="G1378" s="1">
        <v>0</v>
      </c>
      <c r="H1378" s="1">
        <v>6</v>
      </c>
      <c r="I1378" s="1">
        <f t="shared" si="42"/>
        <v>6</v>
      </c>
      <c r="J1378" s="1">
        <f t="shared" si="43"/>
        <v>0.75</v>
      </c>
      <c r="K1378" s="1">
        <v>0</v>
      </c>
      <c r="L1378" s="1">
        <v>2</v>
      </c>
      <c r="M1378" s="1">
        <v>0</v>
      </c>
      <c r="N1378" s="1">
        <v>8</v>
      </c>
      <c r="O1378" s="1">
        <v>0</v>
      </c>
      <c r="P1378" s="1">
        <v>8</v>
      </c>
      <c r="Q1378" s="1">
        <v>40.644015500000002</v>
      </c>
      <c r="R1378" s="1">
        <v>-74.016082089999998</v>
      </c>
    </row>
    <row r="1379" spans="1:18" ht="12.7" x14ac:dyDescent="0.4">
      <c r="A1379" s="1" t="s">
        <v>7</v>
      </c>
      <c r="B1379" s="1" t="s">
        <v>13</v>
      </c>
      <c r="C1379" s="1" t="s">
        <v>6</v>
      </c>
      <c r="D1379" s="3">
        <v>42545</v>
      </c>
      <c r="E1379" s="10">
        <v>2016.6</v>
      </c>
      <c r="F1379" s="1">
        <v>0</v>
      </c>
      <c r="G1379" s="1">
        <v>2</v>
      </c>
      <c r="H1379" s="1">
        <v>4</v>
      </c>
      <c r="I1379" s="1">
        <f t="shared" si="42"/>
        <v>6</v>
      </c>
      <c r="J1379" s="1">
        <f t="shared" si="43"/>
        <v>0.75</v>
      </c>
      <c r="K1379" s="1">
        <v>0</v>
      </c>
      <c r="L1379" s="1">
        <v>2</v>
      </c>
      <c r="M1379" s="1">
        <v>0</v>
      </c>
      <c r="N1379" s="1">
        <v>8</v>
      </c>
      <c r="O1379" s="1">
        <v>0</v>
      </c>
      <c r="P1379" s="1">
        <v>8</v>
      </c>
      <c r="Q1379" s="1">
        <v>40.676441070000003</v>
      </c>
      <c r="R1379" s="1">
        <v>-73.87218197</v>
      </c>
    </row>
    <row r="1380" spans="1:18" ht="12.7" x14ac:dyDescent="0.4">
      <c r="A1380" s="1" t="s">
        <v>7</v>
      </c>
      <c r="B1380" s="1" t="s">
        <v>13</v>
      </c>
      <c r="C1380" s="1" t="s">
        <v>6</v>
      </c>
      <c r="D1380" s="3">
        <v>42545</v>
      </c>
      <c r="E1380" s="10">
        <v>2016.6</v>
      </c>
      <c r="F1380" s="1">
        <v>0</v>
      </c>
      <c r="G1380" s="1">
        <v>0</v>
      </c>
      <c r="H1380" s="1">
        <v>7</v>
      </c>
      <c r="I1380" s="1">
        <f t="shared" si="42"/>
        <v>7</v>
      </c>
      <c r="J1380" s="1">
        <f t="shared" si="43"/>
        <v>0.875</v>
      </c>
      <c r="K1380" s="1">
        <v>0</v>
      </c>
      <c r="L1380" s="1">
        <v>1</v>
      </c>
      <c r="M1380" s="1">
        <v>0</v>
      </c>
      <c r="N1380" s="1">
        <v>8</v>
      </c>
      <c r="O1380" s="1">
        <v>0</v>
      </c>
      <c r="P1380" s="1">
        <v>8</v>
      </c>
      <c r="Q1380" s="1">
        <v>40.676402629999998</v>
      </c>
      <c r="R1380" s="1">
        <v>-73.872171230000006</v>
      </c>
    </row>
    <row r="1381" spans="1:18" ht="12.7" x14ac:dyDescent="0.4">
      <c r="A1381" s="1" t="s">
        <v>7</v>
      </c>
      <c r="B1381" s="1" t="s">
        <v>13</v>
      </c>
      <c r="C1381" s="1" t="s">
        <v>6</v>
      </c>
      <c r="D1381" s="3">
        <v>42545</v>
      </c>
      <c r="E1381" s="10">
        <v>2016.6</v>
      </c>
      <c r="F1381" s="1">
        <v>0</v>
      </c>
      <c r="G1381" s="1">
        <v>1</v>
      </c>
      <c r="H1381" s="1">
        <v>6</v>
      </c>
      <c r="I1381" s="1">
        <f t="shared" si="42"/>
        <v>7</v>
      </c>
      <c r="J1381" s="1">
        <f t="shared" si="43"/>
        <v>0.875</v>
      </c>
      <c r="K1381" s="1">
        <v>0</v>
      </c>
      <c r="L1381" s="1">
        <v>1</v>
      </c>
      <c r="M1381" s="1">
        <v>0</v>
      </c>
      <c r="N1381" s="1">
        <v>8</v>
      </c>
      <c r="O1381" s="1">
        <v>0</v>
      </c>
      <c r="P1381" s="1">
        <v>8</v>
      </c>
      <c r="Q1381" s="1">
        <v>40.676364200000002</v>
      </c>
      <c r="R1381" s="1">
        <v>-73.872164089999998</v>
      </c>
    </row>
    <row r="1382" spans="1:18" ht="12.7" x14ac:dyDescent="0.4">
      <c r="A1382" s="1" t="s">
        <v>7</v>
      </c>
      <c r="B1382" s="1" t="s">
        <v>13</v>
      </c>
      <c r="C1382" s="1" t="s">
        <v>6</v>
      </c>
      <c r="D1382" s="3">
        <v>42545</v>
      </c>
      <c r="E1382" s="10">
        <v>2016.6</v>
      </c>
      <c r="F1382" s="1">
        <v>0</v>
      </c>
      <c r="G1382" s="1">
        <v>2</v>
      </c>
      <c r="H1382" s="1">
        <v>4</v>
      </c>
      <c r="I1382" s="1">
        <f t="shared" si="42"/>
        <v>6</v>
      </c>
      <c r="J1382" s="1">
        <f t="shared" si="43"/>
        <v>0.75</v>
      </c>
      <c r="K1382" s="1">
        <v>0</v>
      </c>
      <c r="L1382" s="1">
        <v>2</v>
      </c>
      <c r="M1382" s="1">
        <v>0</v>
      </c>
      <c r="N1382" s="1">
        <v>8</v>
      </c>
      <c r="O1382" s="1">
        <v>0</v>
      </c>
      <c r="P1382" s="1">
        <v>8</v>
      </c>
      <c r="Q1382" s="1">
        <v>40.676325759999997</v>
      </c>
      <c r="R1382" s="1">
        <v>-73.872153350000005</v>
      </c>
    </row>
    <row r="1383" spans="1:18" ht="12.7" x14ac:dyDescent="0.4">
      <c r="A1383" s="1" t="s">
        <v>7</v>
      </c>
      <c r="B1383" s="1" t="s">
        <v>13</v>
      </c>
      <c r="C1383" s="1" t="s">
        <v>6</v>
      </c>
      <c r="D1383" s="3">
        <v>42545</v>
      </c>
      <c r="E1383" s="10">
        <v>2016.6</v>
      </c>
      <c r="F1383" s="1">
        <v>0</v>
      </c>
      <c r="G1383" s="1">
        <v>2</v>
      </c>
      <c r="H1383" s="1">
        <v>6</v>
      </c>
      <c r="I1383" s="1">
        <f t="shared" si="42"/>
        <v>8</v>
      </c>
      <c r="J1383" s="1">
        <f t="shared" si="43"/>
        <v>0.88888888888888884</v>
      </c>
      <c r="K1383" s="1">
        <v>0</v>
      </c>
      <c r="L1383" s="1">
        <v>1</v>
      </c>
      <c r="M1383" s="1">
        <v>0</v>
      </c>
      <c r="N1383" s="1">
        <v>9</v>
      </c>
      <c r="O1383" s="1">
        <v>0</v>
      </c>
      <c r="P1383" s="1">
        <v>9</v>
      </c>
      <c r="Q1383" s="1">
        <v>40.67628732</v>
      </c>
      <c r="R1383" s="1">
        <v>-73.872142609999997</v>
      </c>
    </row>
    <row r="1384" spans="1:18" ht="12.7" x14ac:dyDescent="0.4">
      <c r="A1384" s="1" t="s">
        <v>7</v>
      </c>
      <c r="B1384" s="1" t="s">
        <v>13</v>
      </c>
      <c r="C1384" s="1" t="s">
        <v>6</v>
      </c>
      <c r="D1384" s="3">
        <v>42545</v>
      </c>
      <c r="E1384" s="10">
        <v>2016.6</v>
      </c>
      <c r="F1384" s="1">
        <v>0</v>
      </c>
      <c r="G1384" s="1">
        <v>0</v>
      </c>
      <c r="H1384" s="1">
        <v>11</v>
      </c>
      <c r="I1384" s="1">
        <f t="shared" si="42"/>
        <v>11</v>
      </c>
      <c r="J1384" s="1">
        <f t="shared" si="43"/>
        <v>0.91666666666666663</v>
      </c>
      <c r="K1384" s="1">
        <v>0</v>
      </c>
      <c r="L1384" s="1">
        <v>0</v>
      </c>
      <c r="M1384" s="1">
        <v>1</v>
      </c>
      <c r="N1384" s="1">
        <v>12</v>
      </c>
      <c r="O1384" s="1">
        <v>0</v>
      </c>
      <c r="P1384" s="1">
        <v>12</v>
      </c>
      <c r="Q1384" s="1">
        <v>40.676248880000003</v>
      </c>
      <c r="R1384" s="1">
        <v>-73.872135470000003</v>
      </c>
    </row>
    <row r="1385" spans="1:18" ht="12.7" x14ac:dyDescent="0.4">
      <c r="A1385" s="1" t="s">
        <v>7</v>
      </c>
      <c r="B1385" s="1" t="s">
        <v>13</v>
      </c>
      <c r="C1385" s="1" t="s">
        <v>6</v>
      </c>
      <c r="D1385" s="3">
        <v>42545</v>
      </c>
      <c r="E1385" s="10">
        <v>2016.6</v>
      </c>
      <c r="F1385" s="1">
        <v>0</v>
      </c>
      <c r="G1385" s="1">
        <v>0</v>
      </c>
      <c r="H1385" s="1">
        <v>12</v>
      </c>
      <c r="I1385" s="1">
        <f t="shared" si="42"/>
        <v>12</v>
      </c>
      <c r="J1385" s="1">
        <f t="shared" si="43"/>
        <v>1</v>
      </c>
      <c r="K1385" s="1">
        <v>0</v>
      </c>
      <c r="L1385" s="1">
        <v>0</v>
      </c>
      <c r="M1385" s="1">
        <v>0</v>
      </c>
      <c r="N1385" s="1">
        <v>12</v>
      </c>
      <c r="O1385" s="1">
        <v>0</v>
      </c>
      <c r="P1385" s="1">
        <v>12</v>
      </c>
      <c r="Q1385" s="1">
        <v>40.676207699999999</v>
      </c>
      <c r="R1385" s="1">
        <v>-73.872124740000004</v>
      </c>
    </row>
    <row r="1386" spans="1:18" ht="12.7" x14ac:dyDescent="0.4">
      <c r="A1386" s="1" t="s">
        <v>7</v>
      </c>
      <c r="B1386" s="1" t="s">
        <v>13</v>
      </c>
      <c r="C1386" s="1" t="s">
        <v>6</v>
      </c>
      <c r="D1386" s="3">
        <v>42545</v>
      </c>
      <c r="E1386" s="10">
        <v>2016.6</v>
      </c>
      <c r="F1386" s="1">
        <v>0</v>
      </c>
      <c r="G1386" s="1">
        <v>0</v>
      </c>
      <c r="H1386" s="1">
        <v>12</v>
      </c>
      <c r="I1386" s="1">
        <f t="shared" si="42"/>
        <v>12</v>
      </c>
      <c r="J1386" s="1">
        <f t="shared" si="43"/>
        <v>1</v>
      </c>
      <c r="K1386" s="1">
        <v>0</v>
      </c>
      <c r="L1386" s="1">
        <v>0</v>
      </c>
      <c r="M1386" s="1">
        <v>0</v>
      </c>
      <c r="N1386" s="1">
        <v>12</v>
      </c>
      <c r="O1386" s="1">
        <v>0</v>
      </c>
      <c r="P1386" s="1">
        <v>12</v>
      </c>
      <c r="Q1386" s="1">
        <v>40.676169260000002</v>
      </c>
      <c r="R1386" s="1">
        <v>-73.872113999999996</v>
      </c>
    </row>
    <row r="1387" spans="1:18" ht="12.7" x14ac:dyDescent="0.4">
      <c r="A1387" s="1" t="s">
        <v>7</v>
      </c>
      <c r="B1387" s="1" t="s">
        <v>13</v>
      </c>
      <c r="C1387" s="1" t="s">
        <v>6</v>
      </c>
      <c r="D1387" s="3">
        <v>42545</v>
      </c>
      <c r="E1387" s="10">
        <v>2016.6</v>
      </c>
      <c r="F1387" s="1">
        <v>0</v>
      </c>
      <c r="G1387" s="1">
        <v>0</v>
      </c>
      <c r="H1387" s="1">
        <v>12</v>
      </c>
      <c r="I1387" s="1">
        <f t="shared" si="42"/>
        <v>12</v>
      </c>
      <c r="J1387" s="1">
        <f t="shared" si="43"/>
        <v>1</v>
      </c>
      <c r="K1387" s="1">
        <v>0</v>
      </c>
      <c r="L1387" s="1">
        <v>0</v>
      </c>
      <c r="M1387" s="1">
        <v>0</v>
      </c>
      <c r="N1387" s="1">
        <v>12</v>
      </c>
      <c r="O1387" s="1">
        <v>0</v>
      </c>
      <c r="P1387" s="1">
        <v>12</v>
      </c>
      <c r="Q1387" s="1">
        <v>40.68498967</v>
      </c>
      <c r="R1387" s="1">
        <v>-73.94177612</v>
      </c>
    </row>
    <row r="1388" spans="1:18" ht="12.7" x14ac:dyDescent="0.4">
      <c r="A1388" s="1" t="s">
        <v>7</v>
      </c>
      <c r="B1388" s="1" t="s">
        <v>13</v>
      </c>
      <c r="C1388" s="1" t="s">
        <v>6</v>
      </c>
      <c r="D1388" s="3">
        <v>42545</v>
      </c>
      <c r="E1388" s="10">
        <v>2016.6</v>
      </c>
      <c r="F1388" s="1">
        <v>0</v>
      </c>
      <c r="G1388" s="1">
        <v>0</v>
      </c>
      <c r="H1388" s="1">
        <v>12</v>
      </c>
      <c r="I1388" s="1">
        <f t="shared" si="42"/>
        <v>12</v>
      </c>
      <c r="J1388" s="1">
        <f t="shared" si="43"/>
        <v>1</v>
      </c>
      <c r="K1388" s="1">
        <v>0</v>
      </c>
      <c r="L1388" s="1">
        <v>0</v>
      </c>
      <c r="M1388" s="1">
        <v>0</v>
      </c>
      <c r="N1388" s="1">
        <v>12</v>
      </c>
      <c r="O1388" s="1">
        <v>0</v>
      </c>
      <c r="P1388" s="1">
        <v>12</v>
      </c>
      <c r="Q1388" s="1">
        <v>40.683086449999998</v>
      </c>
      <c r="R1388" s="1">
        <v>-73.925599730000002</v>
      </c>
    </row>
    <row r="1389" spans="1:18" ht="12.7" hidden="1" x14ac:dyDescent="0.4">
      <c r="A1389" s="1" t="s">
        <v>7</v>
      </c>
      <c r="B1389" s="1" t="s">
        <v>13</v>
      </c>
      <c r="C1389" s="1" t="s">
        <v>5</v>
      </c>
      <c r="D1389" s="1">
        <v>0</v>
      </c>
      <c r="E1389" s="1"/>
      <c r="F1389" s="1">
        <v>0</v>
      </c>
      <c r="G1389" s="1">
        <v>0</v>
      </c>
      <c r="H1389" s="1">
        <v>3</v>
      </c>
      <c r="I1389" s="1">
        <f t="shared" si="42"/>
        <v>3</v>
      </c>
      <c r="J1389" s="1">
        <f t="shared" si="43"/>
        <v>1</v>
      </c>
      <c r="K1389" s="1">
        <v>0</v>
      </c>
      <c r="L1389" s="1">
        <v>0</v>
      </c>
      <c r="M1389" s="1">
        <v>0</v>
      </c>
      <c r="N1389" s="1">
        <v>3</v>
      </c>
      <c r="O1389" s="1">
        <v>0</v>
      </c>
      <c r="P1389" s="1">
        <v>3</v>
      </c>
      <c r="Q1389" s="1">
        <v>40.659521140000003</v>
      </c>
      <c r="R1389" s="1">
        <v>-73.892578499999999</v>
      </c>
    </row>
    <row r="1390" spans="1:18" ht="12.7" hidden="1" x14ac:dyDescent="0.4">
      <c r="A1390" s="1" t="s">
        <v>7</v>
      </c>
      <c r="B1390" s="1" t="s">
        <v>13</v>
      </c>
      <c r="C1390" s="1" t="s">
        <v>5</v>
      </c>
      <c r="D1390" s="1">
        <v>0</v>
      </c>
      <c r="E1390" s="1"/>
      <c r="F1390" s="1">
        <v>0</v>
      </c>
      <c r="G1390" s="1">
        <v>0</v>
      </c>
      <c r="H1390" s="1">
        <v>3</v>
      </c>
      <c r="I1390" s="1">
        <f t="shared" si="42"/>
        <v>3</v>
      </c>
      <c r="J1390" s="1">
        <f t="shared" si="43"/>
        <v>1</v>
      </c>
      <c r="K1390" s="1">
        <v>0</v>
      </c>
      <c r="L1390" s="1">
        <v>0</v>
      </c>
      <c r="M1390" s="1">
        <v>0</v>
      </c>
      <c r="N1390" s="1">
        <v>3</v>
      </c>
      <c r="O1390" s="1">
        <v>0</v>
      </c>
      <c r="P1390" s="1">
        <v>3</v>
      </c>
      <c r="Q1390" s="1">
        <v>40.659685519999996</v>
      </c>
      <c r="R1390" s="1">
        <v>-73.892243039999997</v>
      </c>
    </row>
    <row r="1391" spans="1:18" ht="12.7" hidden="1" x14ac:dyDescent="0.4">
      <c r="A1391" s="1" t="s">
        <v>7</v>
      </c>
      <c r="B1391" s="1" t="s">
        <v>13</v>
      </c>
      <c r="C1391" s="1" t="s">
        <v>5</v>
      </c>
      <c r="D1391" s="1">
        <v>0</v>
      </c>
      <c r="E1391" s="1"/>
      <c r="F1391" s="1">
        <v>1</v>
      </c>
      <c r="G1391" s="1">
        <v>2</v>
      </c>
      <c r="H1391" s="1">
        <v>0</v>
      </c>
      <c r="I1391" s="1">
        <f t="shared" si="42"/>
        <v>3</v>
      </c>
      <c r="J1391" s="1">
        <f t="shared" si="43"/>
        <v>1</v>
      </c>
      <c r="K1391" s="1">
        <v>0</v>
      </c>
      <c r="L1391" s="1">
        <v>0</v>
      </c>
      <c r="M1391" s="1">
        <v>0</v>
      </c>
      <c r="N1391" s="1">
        <v>3</v>
      </c>
      <c r="O1391" s="1">
        <v>0</v>
      </c>
      <c r="P1391" s="1">
        <v>3</v>
      </c>
      <c r="Q1391" s="1">
        <v>40.661722810000001</v>
      </c>
      <c r="R1391" s="1">
        <v>-73.899026800000001</v>
      </c>
    </row>
    <row r="1392" spans="1:18" ht="12.7" hidden="1" x14ac:dyDescent="0.4">
      <c r="A1392" s="1" t="s">
        <v>7</v>
      </c>
      <c r="B1392" s="1" t="s">
        <v>13</v>
      </c>
      <c r="C1392" s="1" t="s">
        <v>5</v>
      </c>
      <c r="D1392" s="1">
        <v>0</v>
      </c>
      <c r="E1392" s="1"/>
      <c r="F1392" s="1">
        <v>0</v>
      </c>
      <c r="G1392" s="1">
        <v>3</v>
      </c>
      <c r="H1392" s="1">
        <v>0</v>
      </c>
      <c r="I1392" s="1">
        <f t="shared" si="42"/>
        <v>3</v>
      </c>
      <c r="J1392" s="1">
        <f t="shared" si="43"/>
        <v>1</v>
      </c>
      <c r="K1392" s="1">
        <v>0</v>
      </c>
      <c r="L1392" s="1">
        <v>0</v>
      </c>
      <c r="M1392" s="1">
        <v>0</v>
      </c>
      <c r="N1392" s="1">
        <v>3</v>
      </c>
      <c r="O1392" s="1">
        <v>0</v>
      </c>
      <c r="P1392" s="1">
        <v>3</v>
      </c>
      <c r="Q1392" s="1">
        <v>40.663245850000003</v>
      </c>
      <c r="R1392" s="1">
        <v>-73.895596650000002</v>
      </c>
    </row>
    <row r="1393" spans="1:18" ht="12.7" hidden="1" x14ac:dyDescent="0.4">
      <c r="A1393" s="1" t="s">
        <v>7</v>
      </c>
      <c r="B1393" s="1" t="s">
        <v>13</v>
      </c>
      <c r="C1393" s="1" t="s">
        <v>5</v>
      </c>
      <c r="D1393" s="1">
        <v>0</v>
      </c>
      <c r="E1393" s="1"/>
      <c r="F1393" s="1">
        <v>1</v>
      </c>
      <c r="G1393" s="1">
        <v>2</v>
      </c>
      <c r="H1393" s="1">
        <v>0</v>
      </c>
      <c r="I1393" s="1">
        <f t="shared" si="42"/>
        <v>3</v>
      </c>
      <c r="J1393" s="1">
        <f t="shared" si="43"/>
        <v>1</v>
      </c>
      <c r="K1393" s="1">
        <v>0</v>
      </c>
      <c r="L1393" s="1">
        <v>0</v>
      </c>
      <c r="M1393" s="1">
        <v>0</v>
      </c>
      <c r="N1393" s="1">
        <v>3</v>
      </c>
      <c r="O1393" s="1">
        <v>0</v>
      </c>
      <c r="P1393" s="1">
        <v>3</v>
      </c>
      <c r="Q1393" s="1">
        <v>40.662597959999999</v>
      </c>
      <c r="R1393" s="1">
        <v>-73.895460700000001</v>
      </c>
    </row>
    <row r="1394" spans="1:18" ht="12.7" hidden="1" x14ac:dyDescent="0.4">
      <c r="A1394" s="1" t="s">
        <v>7</v>
      </c>
      <c r="B1394" s="1" t="s">
        <v>13</v>
      </c>
      <c r="C1394" s="1" t="s">
        <v>5</v>
      </c>
      <c r="D1394" s="1">
        <v>0</v>
      </c>
      <c r="E1394" s="1"/>
      <c r="F1394" s="1">
        <v>0</v>
      </c>
      <c r="G1394" s="1">
        <v>3</v>
      </c>
      <c r="H1394" s="1">
        <v>0</v>
      </c>
      <c r="I1394" s="1">
        <f t="shared" si="42"/>
        <v>3</v>
      </c>
      <c r="J1394" s="1">
        <f t="shared" si="43"/>
        <v>1</v>
      </c>
      <c r="K1394" s="1">
        <v>0</v>
      </c>
      <c r="L1394" s="1">
        <v>0</v>
      </c>
      <c r="M1394" s="1">
        <v>0</v>
      </c>
      <c r="N1394" s="1">
        <v>3</v>
      </c>
      <c r="O1394" s="1">
        <v>0</v>
      </c>
      <c r="P1394" s="1">
        <v>3</v>
      </c>
      <c r="Q1394" s="1">
        <v>40.663524109999997</v>
      </c>
      <c r="R1394" s="1">
        <v>-73.8937363</v>
      </c>
    </row>
    <row r="1395" spans="1:18" ht="12.7" hidden="1" x14ac:dyDescent="0.4">
      <c r="A1395" s="1" t="s">
        <v>7</v>
      </c>
      <c r="B1395" s="1" t="s">
        <v>13</v>
      </c>
      <c r="C1395" s="1" t="s">
        <v>5</v>
      </c>
      <c r="D1395" s="1">
        <v>0</v>
      </c>
      <c r="E1395" s="1"/>
      <c r="F1395" s="1">
        <v>0</v>
      </c>
      <c r="G1395" s="1">
        <v>0</v>
      </c>
      <c r="H1395" s="1">
        <v>0</v>
      </c>
      <c r="I1395" s="1">
        <f t="shared" si="42"/>
        <v>0</v>
      </c>
      <c r="J1395" s="1">
        <f t="shared" si="43"/>
        <v>0</v>
      </c>
      <c r="K1395" s="1">
        <v>3</v>
      </c>
      <c r="L1395" s="1">
        <v>0</v>
      </c>
      <c r="M1395" s="1">
        <v>0</v>
      </c>
      <c r="N1395" s="1">
        <v>0</v>
      </c>
      <c r="O1395" s="1">
        <v>3</v>
      </c>
      <c r="P1395" s="1">
        <v>3</v>
      </c>
      <c r="Q1395" s="1">
        <v>40.689773109999997</v>
      </c>
      <c r="R1395" s="1">
        <v>-73.952189379999993</v>
      </c>
    </row>
    <row r="1396" spans="1:18" ht="12.7" hidden="1" x14ac:dyDescent="0.4">
      <c r="A1396" s="1" t="s">
        <v>7</v>
      </c>
      <c r="B1396" s="1" t="s">
        <v>13</v>
      </c>
      <c r="C1396" s="1" t="s">
        <v>5</v>
      </c>
      <c r="D1396" s="1">
        <v>0</v>
      </c>
      <c r="E1396" s="1"/>
      <c r="F1396" s="1">
        <v>0</v>
      </c>
      <c r="G1396" s="1">
        <v>3</v>
      </c>
      <c r="H1396" s="1">
        <v>0</v>
      </c>
      <c r="I1396" s="1">
        <f t="shared" si="42"/>
        <v>3</v>
      </c>
      <c r="J1396" s="1">
        <f t="shared" si="43"/>
        <v>1</v>
      </c>
      <c r="K1396" s="1">
        <v>0</v>
      </c>
      <c r="L1396" s="1">
        <v>0</v>
      </c>
      <c r="M1396" s="1">
        <v>0</v>
      </c>
      <c r="N1396" s="1">
        <v>3</v>
      </c>
      <c r="O1396" s="1">
        <v>0</v>
      </c>
      <c r="P1396" s="1">
        <v>3</v>
      </c>
      <c r="Q1396" s="1">
        <v>40.665021279999998</v>
      </c>
      <c r="R1396" s="1">
        <v>-73.889260649999997</v>
      </c>
    </row>
    <row r="1397" spans="1:18" ht="12.7" x14ac:dyDescent="0.4">
      <c r="A1397" s="1" t="s">
        <v>7</v>
      </c>
      <c r="B1397" s="1" t="s">
        <v>13</v>
      </c>
      <c r="C1397" s="1" t="s">
        <v>6</v>
      </c>
      <c r="D1397" s="3">
        <v>42545</v>
      </c>
      <c r="E1397" s="10">
        <v>2016.6</v>
      </c>
      <c r="F1397" s="1">
        <v>0</v>
      </c>
      <c r="G1397" s="1">
        <v>0</v>
      </c>
      <c r="H1397" s="1">
        <v>12</v>
      </c>
      <c r="I1397" s="1">
        <f t="shared" si="42"/>
        <v>12</v>
      </c>
      <c r="J1397" s="1">
        <f t="shared" si="43"/>
        <v>1</v>
      </c>
      <c r="K1397" s="1">
        <v>0</v>
      </c>
      <c r="L1397" s="1">
        <v>0</v>
      </c>
      <c r="M1397" s="1">
        <v>0</v>
      </c>
      <c r="N1397" s="1">
        <v>12</v>
      </c>
      <c r="O1397" s="1">
        <v>0</v>
      </c>
      <c r="P1397" s="1">
        <v>12</v>
      </c>
      <c r="Q1397" s="1">
        <v>40.694627019999999</v>
      </c>
      <c r="R1397" s="1">
        <v>-73.942701700000001</v>
      </c>
    </row>
    <row r="1398" spans="1:18" ht="12.7" hidden="1" x14ac:dyDescent="0.4">
      <c r="A1398" s="1" t="s">
        <v>7</v>
      </c>
      <c r="B1398" s="1" t="s">
        <v>13</v>
      </c>
      <c r="C1398" s="1" t="s">
        <v>5</v>
      </c>
      <c r="D1398" s="1">
        <v>0</v>
      </c>
      <c r="E1398" s="1"/>
      <c r="F1398" s="1">
        <v>0</v>
      </c>
      <c r="G1398" s="1">
        <v>0</v>
      </c>
      <c r="H1398" s="1">
        <v>3</v>
      </c>
      <c r="I1398" s="1">
        <f t="shared" si="42"/>
        <v>3</v>
      </c>
      <c r="J1398" s="1">
        <f t="shared" si="43"/>
        <v>1</v>
      </c>
      <c r="K1398" s="1">
        <v>0</v>
      </c>
      <c r="L1398" s="1">
        <v>0</v>
      </c>
      <c r="M1398" s="1">
        <v>0</v>
      </c>
      <c r="N1398" s="1">
        <v>3</v>
      </c>
      <c r="O1398" s="1">
        <v>0</v>
      </c>
      <c r="P1398" s="1">
        <v>3</v>
      </c>
      <c r="Q1398" s="1">
        <v>40.675274109999997</v>
      </c>
      <c r="R1398" s="1">
        <v>-73.956291579999998</v>
      </c>
    </row>
    <row r="1399" spans="1:18" ht="12.7" hidden="1" x14ac:dyDescent="0.4">
      <c r="A1399" s="1" t="s">
        <v>7</v>
      </c>
      <c r="B1399" s="1" t="s">
        <v>13</v>
      </c>
      <c r="C1399" s="1" t="s">
        <v>5</v>
      </c>
      <c r="D1399" s="1">
        <v>0</v>
      </c>
      <c r="E1399" s="1"/>
      <c r="F1399" s="1">
        <v>1</v>
      </c>
      <c r="G1399" s="1">
        <v>0</v>
      </c>
      <c r="H1399" s="1">
        <v>2</v>
      </c>
      <c r="I1399" s="1">
        <f t="shared" si="42"/>
        <v>3</v>
      </c>
      <c r="J1399" s="1">
        <f t="shared" si="43"/>
        <v>1</v>
      </c>
      <c r="K1399" s="1">
        <v>0</v>
      </c>
      <c r="L1399" s="1">
        <v>0</v>
      </c>
      <c r="M1399" s="1">
        <v>0</v>
      </c>
      <c r="N1399" s="1">
        <v>3</v>
      </c>
      <c r="O1399" s="1">
        <v>0</v>
      </c>
      <c r="P1399" s="1">
        <v>3</v>
      </c>
      <c r="Q1399" s="1">
        <v>40.694744540000002</v>
      </c>
      <c r="R1399" s="1">
        <v>-73.941688260000006</v>
      </c>
    </row>
    <row r="1400" spans="1:18" ht="12.7" x14ac:dyDescent="0.4">
      <c r="A1400" s="1" t="s">
        <v>7</v>
      </c>
      <c r="B1400" s="1" t="s">
        <v>13</v>
      </c>
      <c r="C1400" s="1" t="s">
        <v>6</v>
      </c>
      <c r="D1400" s="3">
        <v>42545</v>
      </c>
      <c r="E1400" s="10">
        <v>2016.6</v>
      </c>
      <c r="F1400" s="1">
        <v>0</v>
      </c>
      <c r="G1400" s="1">
        <v>0</v>
      </c>
      <c r="H1400" s="1">
        <v>12</v>
      </c>
      <c r="I1400" s="1">
        <f t="shared" si="42"/>
        <v>12</v>
      </c>
      <c r="J1400" s="1">
        <f t="shared" si="43"/>
        <v>1</v>
      </c>
      <c r="K1400" s="1">
        <v>0</v>
      </c>
      <c r="L1400" s="1">
        <v>0</v>
      </c>
      <c r="M1400" s="1">
        <v>0</v>
      </c>
      <c r="N1400" s="1">
        <v>12</v>
      </c>
      <c r="O1400" s="1">
        <v>0</v>
      </c>
      <c r="P1400" s="1">
        <v>12</v>
      </c>
      <c r="Q1400" s="1">
        <v>40.678515869999998</v>
      </c>
      <c r="R1400" s="1">
        <v>-73.929109170000004</v>
      </c>
    </row>
    <row r="1401" spans="1:18" ht="12.7" hidden="1" x14ac:dyDescent="0.4">
      <c r="A1401" s="1" t="s">
        <v>7</v>
      </c>
      <c r="B1401" s="1" t="s">
        <v>13</v>
      </c>
      <c r="C1401" s="1" t="s">
        <v>5</v>
      </c>
      <c r="D1401" s="1">
        <v>0</v>
      </c>
      <c r="E1401" s="1"/>
      <c r="F1401" s="1">
        <v>0</v>
      </c>
      <c r="G1401" s="1">
        <v>0</v>
      </c>
      <c r="H1401" s="1">
        <v>3</v>
      </c>
      <c r="I1401" s="1">
        <f t="shared" si="42"/>
        <v>3</v>
      </c>
      <c r="J1401" s="1">
        <f t="shared" si="43"/>
        <v>1</v>
      </c>
      <c r="K1401" s="1">
        <v>0</v>
      </c>
      <c r="L1401" s="1">
        <v>0</v>
      </c>
      <c r="M1401" s="1">
        <v>0</v>
      </c>
      <c r="N1401" s="1">
        <v>3</v>
      </c>
      <c r="O1401" s="1">
        <v>0</v>
      </c>
      <c r="P1401" s="1">
        <v>3</v>
      </c>
      <c r="Q1401" s="1">
        <v>40.659194130000003</v>
      </c>
      <c r="R1401" s="1">
        <v>-73.892164539999996</v>
      </c>
    </row>
    <row r="1402" spans="1:18" ht="12.7" hidden="1" x14ac:dyDescent="0.4">
      <c r="A1402" s="1" t="s">
        <v>7</v>
      </c>
      <c r="B1402" s="1" t="s">
        <v>13</v>
      </c>
      <c r="C1402" s="1" t="s">
        <v>5</v>
      </c>
      <c r="D1402" s="1">
        <v>0</v>
      </c>
      <c r="E1402" s="1"/>
      <c r="F1402" s="1">
        <v>0</v>
      </c>
      <c r="G1402" s="1">
        <v>1</v>
      </c>
      <c r="H1402" s="1">
        <v>1</v>
      </c>
      <c r="I1402" s="1">
        <f t="shared" si="42"/>
        <v>2</v>
      </c>
      <c r="J1402" s="1">
        <f t="shared" si="43"/>
        <v>0.66666666666666663</v>
      </c>
      <c r="K1402" s="1">
        <v>0</v>
      </c>
      <c r="L1402" s="1">
        <v>1</v>
      </c>
      <c r="M1402" s="1">
        <v>0</v>
      </c>
      <c r="N1402" s="1">
        <v>3</v>
      </c>
      <c r="O1402" s="1">
        <v>0</v>
      </c>
      <c r="P1402" s="1">
        <v>3</v>
      </c>
      <c r="Q1402" s="1">
        <v>40.684287009999998</v>
      </c>
      <c r="R1402" s="1">
        <v>-73.915271939999997</v>
      </c>
    </row>
    <row r="1403" spans="1:18" ht="12.7" hidden="1" x14ac:dyDescent="0.4">
      <c r="A1403" s="1" t="s">
        <v>7</v>
      </c>
      <c r="B1403" s="1" t="s">
        <v>13</v>
      </c>
      <c r="C1403" s="1" t="s">
        <v>5</v>
      </c>
      <c r="D1403" s="1">
        <v>0</v>
      </c>
      <c r="E1403" s="1"/>
      <c r="F1403" s="1">
        <v>2</v>
      </c>
      <c r="G1403" s="1">
        <v>1</v>
      </c>
      <c r="H1403" s="1">
        <v>0</v>
      </c>
      <c r="I1403" s="1">
        <f t="shared" si="42"/>
        <v>3</v>
      </c>
      <c r="J1403" s="1">
        <f t="shared" si="43"/>
        <v>1</v>
      </c>
      <c r="K1403" s="1">
        <v>0</v>
      </c>
      <c r="L1403" s="1">
        <v>0</v>
      </c>
      <c r="M1403" s="1">
        <v>0</v>
      </c>
      <c r="N1403" s="1">
        <v>3</v>
      </c>
      <c r="O1403" s="1">
        <v>0</v>
      </c>
      <c r="P1403" s="1">
        <v>3</v>
      </c>
      <c r="Q1403" s="1">
        <v>40.672802509999997</v>
      </c>
      <c r="R1403" s="1">
        <v>-73.880794050000006</v>
      </c>
    </row>
    <row r="1404" spans="1:18" ht="12.7" x14ac:dyDescent="0.4">
      <c r="A1404" s="1" t="s">
        <v>7</v>
      </c>
      <c r="B1404" s="1" t="s">
        <v>13</v>
      </c>
      <c r="C1404" s="1" t="s">
        <v>6</v>
      </c>
      <c r="D1404" s="3">
        <v>42545</v>
      </c>
      <c r="E1404" s="10">
        <v>2016.6</v>
      </c>
      <c r="F1404" s="1">
        <v>0</v>
      </c>
      <c r="G1404" s="1">
        <v>0</v>
      </c>
      <c r="H1404" s="1">
        <v>12</v>
      </c>
      <c r="I1404" s="1">
        <f t="shared" si="42"/>
        <v>12</v>
      </c>
      <c r="J1404" s="1">
        <f t="shared" si="43"/>
        <v>1</v>
      </c>
      <c r="K1404" s="1">
        <v>0</v>
      </c>
      <c r="L1404" s="1">
        <v>0</v>
      </c>
      <c r="M1404" s="1">
        <v>0</v>
      </c>
      <c r="N1404" s="1">
        <v>12</v>
      </c>
      <c r="O1404" s="1">
        <v>0</v>
      </c>
      <c r="P1404" s="1">
        <v>12</v>
      </c>
      <c r="Q1404" s="1">
        <v>40.692212329999997</v>
      </c>
      <c r="R1404" s="1">
        <v>-73.944138969999997</v>
      </c>
    </row>
    <row r="1405" spans="1:18" ht="12.7" x14ac:dyDescent="0.4">
      <c r="A1405" s="1" t="s">
        <v>7</v>
      </c>
      <c r="B1405" s="1" t="s">
        <v>13</v>
      </c>
      <c r="C1405" s="1" t="s">
        <v>6</v>
      </c>
      <c r="D1405" s="3">
        <v>42545</v>
      </c>
      <c r="E1405" s="10">
        <v>2016.6</v>
      </c>
      <c r="F1405" s="1">
        <v>0</v>
      </c>
      <c r="G1405" s="1">
        <v>0</v>
      </c>
      <c r="H1405" s="1">
        <v>12</v>
      </c>
      <c r="I1405" s="1">
        <f t="shared" si="42"/>
        <v>12</v>
      </c>
      <c r="J1405" s="1">
        <f t="shared" si="43"/>
        <v>1</v>
      </c>
      <c r="K1405" s="1">
        <v>0</v>
      </c>
      <c r="L1405" s="1">
        <v>0</v>
      </c>
      <c r="M1405" s="1">
        <v>0</v>
      </c>
      <c r="N1405" s="1">
        <v>12</v>
      </c>
      <c r="O1405" s="1">
        <v>0</v>
      </c>
      <c r="P1405" s="1">
        <v>12</v>
      </c>
      <c r="Q1405" s="1">
        <v>40.691290219999999</v>
      </c>
      <c r="R1405" s="1">
        <v>-73.938990399999994</v>
      </c>
    </row>
    <row r="1406" spans="1:18" ht="12.7" x14ac:dyDescent="0.4">
      <c r="A1406" s="1" t="s">
        <v>7</v>
      </c>
      <c r="B1406" s="1" t="s">
        <v>13</v>
      </c>
      <c r="C1406" s="1" t="s">
        <v>6</v>
      </c>
      <c r="D1406" s="3">
        <v>42545</v>
      </c>
      <c r="E1406" s="10">
        <v>2016.6</v>
      </c>
      <c r="F1406" s="1">
        <v>0</v>
      </c>
      <c r="G1406" s="1">
        <v>0</v>
      </c>
      <c r="H1406" s="1">
        <v>12</v>
      </c>
      <c r="I1406" s="1">
        <f t="shared" si="42"/>
        <v>12</v>
      </c>
      <c r="J1406" s="1">
        <f t="shared" si="43"/>
        <v>1</v>
      </c>
      <c r="K1406" s="1">
        <v>0</v>
      </c>
      <c r="L1406" s="1">
        <v>0</v>
      </c>
      <c r="M1406" s="1">
        <v>0</v>
      </c>
      <c r="N1406" s="1">
        <v>12</v>
      </c>
      <c r="O1406" s="1">
        <v>0</v>
      </c>
      <c r="P1406" s="1">
        <v>12</v>
      </c>
      <c r="Q1406" s="1">
        <v>40.691298420000003</v>
      </c>
      <c r="R1406" s="1">
        <v>-73.938929090000002</v>
      </c>
    </row>
    <row r="1407" spans="1:18" ht="12.7" hidden="1" x14ac:dyDescent="0.4">
      <c r="A1407" s="1" t="s">
        <v>7</v>
      </c>
      <c r="B1407" s="1" t="s">
        <v>13</v>
      </c>
      <c r="C1407" s="1" t="s">
        <v>5</v>
      </c>
      <c r="D1407" s="1">
        <v>0</v>
      </c>
      <c r="E1407" s="1"/>
      <c r="F1407" s="1">
        <v>0</v>
      </c>
      <c r="G1407" s="1">
        <v>3</v>
      </c>
      <c r="H1407" s="1">
        <v>0</v>
      </c>
      <c r="I1407" s="1">
        <f t="shared" si="42"/>
        <v>3</v>
      </c>
      <c r="J1407" s="1">
        <f t="shared" si="43"/>
        <v>1</v>
      </c>
      <c r="K1407" s="1">
        <v>0</v>
      </c>
      <c r="L1407" s="1">
        <v>0</v>
      </c>
      <c r="M1407" s="1">
        <v>0</v>
      </c>
      <c r="N1407" s="1">
        <v>3</v>
      </c>
      <c r="O1407" s="1">
        <v>0</v>
      </c>
      <c r="P1407" s="1">
        <v>3</v>
      </c>
      <c r="Q1407" s="1">
        <v>40.676146009999997</v>
      </c>
      <c r="R1407" s="1">
        <v>-73.875942730000006</v>
      </c>
    </row>
    <row r="1408" spans="1:18" ht="12.7" hidden="1" x14ac:dyDescent="0.4">
      <c r="A1408" s="1" t="s">
        <v>7</v>
      </c>
      <c r="B1408" s="1" t="s">
        <v>13</v>
      </c>
      <c r="C1408" s="1" t="s">
        <v>5</v>
      </c>
      <c r="D1408" s="1">
        <v>0</v>
      </c>
      <c r="E1408" s="1"/>
      <c r="F1408" s="1">
        <v>2</v>
      </c>
      <c r="G1408" s="1">
        <v>1</v>
      </c>
      <c r="H1408" s="1">
        <v>0</v>
      </c>
      <c r="I1408" s="1">
        <f t="shared" si="42"/>
        <v>3</v>
      </c>
      <c r="J1408" s="1">
        <f t="shared" si="43"/>
        <v>1</v>
      </c>
      <c r="K1408" s="1">
        <v>0</v>
      </c>
      <c r="L1408" s="1">
        <v>0</v>
      </c>
      <c r="M1408" s="1">
        <v>0</v>
      </c>
      <c r="N1408" s="1">
        <v>3</v>
      </c>
      <c r="O1408" s="1">
        <v>0</v>
      </c>
      <c r="P1408" s="1">
        <v>3</v>
      </c>
      <c r="Q1408" s="1">
        <v>40.696136559999999</v>
      </c>
      <c r="R1408" s="1">
        <v>-73.942541730000002</v>
      </c>
    </row>
    <row r="1409" spans="1:18" ht="12.7" x14ac:dyDescent="0.4">
      <c r="A1409" s="1" t="s">
        <v>7</v>
      </c>
      <c r="B1409" s="1" t="s">
        <v>13</v>
      </c>
      <c r="C1409" s="1" t="s">
        <v>6</v>
      </c>
      <c r="D1409" s="3">
        <v>42545</v>
      </c>
      <c r="E1409" s="10">
        <v>2016.6</v>
      </c>
      <c r="F1409" s="1">
        <v>0</v>
      </c>
      <c r="G1409" s="1">
        <v>0</v>
      </c>
      <c r="H1409" s="1">
        <v>12</v>
      </c>
      <c r="I1409" s="1">
        <f t="shared" si="42"/>
        <v>12</v>
      </c>
      <c r="J1409" s="1">
        <f t="shared" si="43"/>
        <v>1</v>
      </c>
      <c r="K1409" s="1">
        <v>0</v>
      </c>
      <c r="L1409" s="1">
        <v>0</v>
      </c>
      <c r="M1409" s="1">
        <v>0</v>
      </c>
      <c r="N1409" s="1">
        <v>12</v>
      </c>
      <c r="O1409" s="1">
        <v>0</v>
      </c>
      <c r="P1409" s="1">
        <v>12</v>
      </c>
      <c r="Q1409" s="1">
        <v>40.681224720000003</v>
      </c>
      <c r="R1409" s="1">
        <v>-73.956136259999994</v>
      </c>
    </row>
    <row r="1410" spans="1:18" ht="12.7" hidden="1" x14ac:dyDescent="0.4">
      <c r="A1410" s="1" t="s">
        <v>7</v>
      </c>
      <c r="B1410" s="1" t="s">
        <v>13</v>
      </c>
      <c r="C1410" s="1" t="s">
        <v>5</v>
      </c>
      <c r="D1410" s="1">
        <v>0</v>
      </c>
      <c r="E1410" s="1"/>
      <c r="F1410" s="1">
        <v>0</v>
      </c>
      <c r="G1410" s="1">
        <v>3</v>
      </c>
      <c r="H1410" s="1">
        <v>0</v>
      </c>
      <c r="I1410" s="1">
        <f t="shared" ref="I1410:I1473" si="44">F1410+G1410+H1410</f>
        <v>3</v>
      </c>
      <c r="J1410" s="1">
        <f t="shared" ref="J1410:J1473" si="45">I1410/P1410</f>
        <v>1</v>
      </c>
      <c r="K1410" s="1">
        <v>0</v>
      </c>
      <c r="L1410" s="1">
        <v>0</v>
      </c>
      <c r="M1410" s="1">
        <v>0</v>
      </c>
      <c r="N1410" s="1">
        <v>3</v>
      </c>
      <c r="O1410" s="1">
        <v>0</v>
      </c>
      <c r="P1410" s="1">
        <v>3</v>
      </c>
      <c r="Q1410" s="1">
        <v>40.701934440000002</v>
      </c>
      <c r="R1410" s="1">
        <v>-73.925070169999998</v>
      </c>
    </row>
    <row r="1411" spans="1:18" ht="12.7" x14ac:dyDescent="0.4">
      <c r="A1411" s="1" t="s">
        <v>7</v>
      </c>
      <c r="B1411" s="1" t="s">
        <v>13</v>
      </c>
      <c r="C1411" s="1" t="s">
        <v>6</v>
      </c>
      <c r="D1411" s="3">
        <v>42545</v>
      </c>
      <c r="E1411" s="10">
        <v>2016.6</v>
      </c>
      <c r="F1411" s="1">
        <v>0</v>
      </c>
      <c r="G1411" s="1">
        <v>0</v>
      </c>
      <c r="H1411" s="1">
        <v>12</v>
      </c>
      <c r="I1411" s="1">
        <f t="shared" si="44"/>
        <v>12</v>
      </c>
      <c r="J1411" s="1">
        <f t="shared" si="45"/>
        <v>1</v>
      </c>
      <c r="K1411" s="1">
        <v>0</v>
      </c>
      <c r="L1411" s="1">
        <v>0</v>
      </c>
      <c r="M1411" s="1">
        <v>0</v>
      </c>
      <c r="N1411" s="1">
        <v>12</v>
      </c>
      <c r="O1411" s="1">
        <v>0</v>
      </c>
      <c r="P1411" s="1">
        <v>12</v>
      </c>
      <c r="Q1411" s="1">
        <v>40.680949740000003</v>
      </c>
      <c r="R1411" s="1">
        <v>-73.954849300000006</v>
      </c>
    </row>
    <row r="1412" spans="1:18" ht="12.7" x14ac:dyDescent="0.4">
      <c r="A1412" s="1" t="s">
        <v>7</v>
      </c>
      <c r="B1412" s="1" t="s">
        <v>13</v>
      </c>
      <c r="C1412" s="1" t="s">
        <v>6</v>
      </c>
      <c r="D1412" s="3">
        <v>42545</v>
      </c>
      <c r="E1412" s="10">
        <v>2016.6</v>
      </c>
      <c r="F1412" s="1">
        <v>0</v>
      </c>
      <c r="G1412" s="1">
        <v>4</v>
      </c>
      <c r="H1412" s="1">
        <v>8</v>
      </c>
      <c r="I1412" s="1">
        <f t="shared" si="44"/>
        <v>12</v>
      </c>
      <c r="J1412" s="1">
        <f t="shared" si="45"/>
        <v>1</v>
      </c>
      <c r="K1412" s="1">
        <v>0</v>
      </c>
      <c r="L1412" s="1">
        <v>0</v>
      </c>
      <c r="M1412" s="1">
        <v>0</v>
      </c>
      <c r="N1412" s="1">
        <v>12</v>
      </c>
      <c r="O1412" s="1">
        <v>0</v>
      </c>
      <c r="P1412" s="1">
        <v>12</v>
      </c>
      <c r="Q1412" s="1">
        <v>40.680735259999999</v>
      </c>
      <c r="R1412" s="1">
        <v>-73.953857959999993</v>
      </c>
    </row>
    <row r="1413" spans="1:18" ht="12.7" hidden="1" x14ac:dyDescent="0.4">
      <c r="A1413" s="1" t="s">
        <v>7</v>
      </c>
      <c r="B1413" s="1" t="s">
        <v>13</v>
      </c>
      <c r="C1413" s="1" t="s">
        <v>5</v>
      </c>
      <c r="D1413" s="1">
        <v>0</v>
      </c>
      <c r="E1413" s="1"/>
      <c r="F1413" s="1">
        <v>0</v>
      </c>
      <c r="G1413" s="1">
        <v>3</v>
      </c>
      <c r="H1413" s="1">
        <v>0</v>
      </c>
      <c r="I1413" s="1">
        <f t="shared" si="44"/>
        <v>3</v>
      </c>
      <c r="J1413" s="1">
        <f t="shared" si="45"/>
        <v>1</v>
      </c>
      <c r="K1413" s="1">
        <v>0</v>
      </c>
      <c r="L1413" s="1">
        <v>0</v>
      </c>
      <c r="M1413" s="1">
        <v>0</v>
      </c>
      <c r="N1413" s="1">
        <v>3</v>
      </c>
      <c r="O1413" s="1">
        <v>0</v>
      </c>
      <c r="P1413" s="1">
        <v>3</v>
      </c>
      <c r="Q1413" s="1">
        <v>40.673436979999998</v>
      </c>
      <c r="R1413" s="1">
        <v>-73.954057680000005</v>
      </c>
    </row>
    <row r="1414" spans="1:18" ht="12.7" hidden="1" x14ac:dyDescent="0.4">
      <c r="A1414" s="1" t="s">
        <v>7</v>
      </c>
      <c r="B1414" s="1" t="s">
        <v>13</v>
      </c>
      <c r="C1414" s="1" t="s">
        <v>5</v>
      </c>
      <c r="D1414" s="1">
        <v>0</v>
      </c>
      <c r="E1414" s="1"/>
      <c r="F1414" s="1">
        <v>0</v>
      </c>
      <c r="G1414" s="1">
        <v>0</v>
      </c>
      <c r="H1414" s="1">
        <v>3</v>
      </c>
      <c r="I1414" s="1">
        <f t="shared" si="44"/>
        <v>3</v>
      </c>
      <c r="J1414" s="1">
        <f t="shared" si="45"/>
        <v>1</v>
      </c>
      <c r="K1414" s="1">
        <v>0</v>
      </c>
      <c r="L1414" s="1">
        <v>0</v>
      </c>
      <c r="M1414" s="1">
        <v>0</v>
      </c>
      <c r="N1414" s="1">
        <v>3</v>
      </c>
      <c r="O1414" s="1">
        <v>0</v>
      </c>
      <c r="P1414" s="1">
        <v>3</v>
      </c>
      <c r="Q1414" s="1">
        <v>40.676189950000001</v>
      </c>
      <c r="R1414" s="1">
        <v>-73.923123459999999</v>
      </c>
    </row>
    <row r="1415" spans="1:18" ht="12.7" hidden="1" x14ac:dyDescent="0.4">
      <c r="A1415" s="1" t="s">
        <v>7</v>
      </c>
      <c r="B1415" s="1" t="s">
        <v>13</v>
      </c>
      <c r="C1415" s="1" t="s">
        <v>5</v>
      </c>
      <c r="D1415" s="1">
        <v>0</v>
      </c>
      <c r="E1415" s="1"/>
      <c r="F1415" s="1">
        <v>0</v>
      </c>
      <c r="G1415" s="1">
        <v>0</v>
      </c>
      <c r="H1415" s="1">
        <v>3</v>
      </c>
      <c r="I1415" s="1">
        <f t="shared" si="44"/>
        <v>3</v>
      </c>
      <c r="J1415" s="1">
        <f t="shared" si="45"/>
        <v>1</v>
      </c>
      <c r="K1415" s="1">
        <v>0</v>
      </c>
      <c r="L1415" s="1">
        <v>0</v>
      </c>
      <c r="M1415" s="1">
        <v>0</v>
      </c>
      <c r="N1415" s="1">
        <v>3</v>
      </c>
      <c r="O1415" s="1">
        <v>0</v>
      </c>
      <c r="P1415" s="1">
        <v>3</v>
      </c>
      <c r="Q1415" s="1">
        <v>40.676173290000001</v>
      </c>
      <c r="R1415" s="1">
        <v>-73.922838670000004</v>
      </c>
    </row>
    <row r="1416" spans="1:18" ht="12.7" hidden="1" x14ac:dyDescent="0.4">
      <c r="A1416" s="1" t="s">
        <v>7</v>
      </c>
      <c r="B1416" s="1" t="s">
        <v>13</v>
      </c>
      <c r="C1416" s="1" t="s">
        <v>5</v>
      </c>
      <c r="D1416" s="1">
        <v>0</v>
      </c>
      <c r="E1416" s="1"/>
      <c r="F1416" s="1">
        <v>0</v>
      </c>
      <c r="G1416" s="1">
        <v>0</v>
      </c>
      <c r="H1416" s="1">
        <v>3</v>
      </c>
      <c r="I1416" s="1">
        <f t="shared" si="44"/>
        <v>3</v>
      </c>
      <c r="J1416" s="1">
        <f t="shared" si="45"/>
        <v>1</v>
      </c>
      <c r="K1416" s="1">
        <v>0</v>
      </c>
      <c r="L1416" s="1">
        <v>0</v>
      </c>
      <c r="M1416" s="1">
        <v>0</v>
      </c>
      <c r="N1416" s="1">
        <v>3</v>
      </c>
      <c r="O1416" s="1">
        <v>0</v>
      </c>
      <c r="P1416" s="1">
        <v>3</v>
      </c>
      <c r="Q1416" s="1">
        <v>40.672325839999999</v>
      </c>
      <c r="R1416" s="1">
        <v>-73.892893139999998</v>
      </c>
    </row>
    <row r="1417" spans="1:18" ht="12.7" hidden="1" x14ac:dyDescent="0.4">
      <c r="A1417" s="1" t="s">
        <v>7</v>
      </c>
      <c r="B1417" s="1" t="s">
        <v>13</v>
      </c>
      <c r="C1417" s="1" t="s">
        <v>5</v>
      </c>
      <c r="D1417" s="1">
        <v>0</v>
      </c>
      <c r="E1417" s="1"/>
      <c r="F1417" s="1">
        <v>0</v>
      </c>
      <c r="G1417" s="1">
        <v>3</v>
      </c>
      <c r="H1417" s="1">
        <v>0</v>
      </c>
      <c r="I1417" s="1">
        <f t="shared" si="44"/>
        <v>3</v>
      </c>
      <c r="J1417" s="1">
        <f t="shared" si="45"/>
        <v>1</v>
      </c>
      <c r="K1417" s="1">
        <v>0</v>
      </c>
      <c r="L1417" s="1">
        <v>0</v>
      </c>
      <c r="M1417" s="1">
        <v>0</v>
      </c>
      <c r="N1417" s="1">
        <v>3</v>
      </c>
      <c r="O1417" s="1">
        <v>0</v>
      </c>
      <c r="P1417" s="1">
        <v>3</v>
      </c>
      <c r="Q1417" s="1">
        <v>40.674133589999997</v>
      </c>
      <c r="R1417" s="1">
        <v>-73.880661880000005</v>
      </c>
    </row>
    <row r="1418" spans="1:18" ht="12.7" x14ac:dyDescent="0.4">
      <c r="A1418" s="1" t="s">
        <v>7</v>
      </c>
      <c r="B1418" s="1" t="s">
        <v>13</v>
      </c>
      <c r="C1418" s="1" t="s">
        <v>6</v>
      </c>
      <c r="D1418" s="3">
        <v>42545</v>
      </c>
      <c r="E1418" s="10">
        <v>2016.6</v>
      </c>
      <c r="F1418" s="1">
        <v>0</v>
      </c>
      <c r="G1418" s="1">
        <v>0</v>
      </c>
      <c r="H1418" s="1">
        <v>12</v>
      </c>
      <c r="I1418" s="1">
        <f t="shared" si="44"/>
        <v>12</v>
      </c>
      <c r="J1418" s="1">
        <f t="shared" si="45"/>
        <v>1</v>
      </c>
      <c r="K1418" s="1">
        <v>0</v>
      </c>
      <c r="L1418" s="1">
        <v>0</v>
      </c>
      <c r="M1418" s="1">
        <v>0</v>
      </c>
      <c r="N1418" s="1">
        <v>12</v>
      </c>
      <c r="O1418" s="1">
        <v>0</v>
      </c>
      <c r="P1418" s="1">
        <v>12</v>
      </c>
      <c r="Q1418" s="1">
        <v>40.675351579999997</v>
      </c>
      <c r="R1418" s="1">
        <v>-73.872346289999996</v>
      </c>
    </row>
    <row r="1419" spans="1:18" ht="12.7" x14ac:dyDescent="0.4">
      <c r="A1419" s="1" t="s">
        <v>7</v>
      </c>
      <c r="B1419" s="1" t="s">
        <v>13</v>
      </c>
      <c r="C1419" s="1" t="s">
        <v>6</v>
      </c>
      <c r="D1419" s="3">
        <v>42545</v>
      </c>
      <c r="E1419" s="10">
        <v>2016.6</v>
      </c>
      <c r="F1419" s="1">
        <v>0</v>
      </c>
      <c r="G1419" s="1">
        <v>0</v>
      </c>
      <c r="H1419" s="1">
        <v>12</v>
      </c>
      <c r="I1419" s="1">
        <f t="shared" si="44"/>
        <v>12</v>
      </c>
      <c r="J1419" s="1">
        <f t="shared" si="45"/>
        <v>1</v>
      </c>
      <c r="K1419" s="1">
        <v>0</v>
      </c>
      <c r="L1419" s="1">
        <v>0</v>
      </c>
      <c r="M1419" s="1">
        <v>0</v>
      </c>
      <c r="N1419" s="1">
        <v>12</v>
      </c>
      <c r="O1419" s="1">
        <v>0</v>
      </c>
      <c r="P1419" s="1">
        <v>12</v>
      </c>
      <c r="Q1419" s="1">
        <v>40.675357009999999</v>
      </c>
      <c r="R1419" s="1">
        <v>-73.872295809999997</v>
      </c>
    </row>
    <row r="1420" spans="1:18" ht="12.7" x14ac:dyDescent="0.4">
      <c r="A1420" s="1" t="s">
        <v>7</v>
      </c>
      <c r="B1420" s="1" t="s">
        <v>13</v>
      </c>
      <c r="C1420" s="1" t="s">
        <v>6</v>
      </c>
      <c r="D1420" s="3">
        <v>42545</v>
      </c>
      <c r="E1420" s="10">
        <v>2016.6</v>
      </c>
      <c r="F1420" s="1">
        <v>0</v>
      </c>
      <c r="G1420" s="1">
        <v>0</v>
      </c>
      <c r="H1420" s="1">
        <v>12</v>
      </c>
      <c r="I1420" s="1">
        <f t="shared" si="44"/>
        <v>12</v>
      </c>
      <c r="J1420" s="1">
        <f t="shared" si="45"/>
        <v>1</v>
      </c>
      <c r="K1420" s="1">
        <v>0</v>
      </c>
      <c r="L1420" s="1">
        <v>0</v>
      </c>
      <c r="M1420" s="1">
        <v>0</v>
      </c>
      <c r="N1420" s="1">
        <v>12</v>
      </c>
      <c r="O1420" s="1">
        <v>0</v>
      </c>
      <c r="P1420" s="1">
        <v>12</v>
      </c>
      <c r="Q1420" s="1">
        <v>40.67536518</v>
      </c>
      <c r="R1420" s="1">
        <v>-73.872241720000005</v>
      </c>
    </row>
    <row r="1421" spans="1:18" ht="12.7" x14ac:dyDescent="0.4">
      <c r="A1421" s="1" t="s">
        <v>7</v>
      </c>
      <c r="B1421" s="1" t="s">
        <v>13</v>
      </c>
      <c r="C1421" s="1" t="s">
        <v>6</v>
      </c>
      <c r="D1421" s="3">
        <v>42545</v>
      </c>
      <c r="E1421" s="10">
        <v>2016.6</v>
      </c>
      <c r="F1421" s="1">
        <v>0</v>
      </c>
      <c r="G1421" s="1">
        <v>0</v>
      </c>
      <c r="H1421" s="1">
        <v>24</v>
      </c>
      <c r="I1421" s="1">
        <f t="shared" si="44"/>
        <v>24</v>
      </c>
      <c r="J1421" s="1">
        <f t="shared" si="45"/>
        <v>1</v>
      </c>
      <c r="K1421" s="1">
        <v>0</v>
      </c>
      <c r="L1421" s="1">
        <v>0</v>
      </c>
      <c r="M1421" s="1">
        <v>0</v>
      </c>
      <c r="N1421" s="1">
        <v>24</v>
      </c>
      <c r="O1421" s="1">
        <v>0</v>
      </c>
      <c r="P1421" s="1">
        <v>24</v>
      </c>
      <c r="Q1421" s="1">
        <v>40.675373360000002</v>
      </c>
      <c r="R1421" s="1">
        <v>-73.872191229999999</v>
      </c>
    </row>
    <row r="1422" spans="1:18" ht="12.7" x14ac:dyDescent="0.4">
      <c r="A1422" s="1" t="s">
        <v>7</v>
      </c>
      <c r="B1422" s="1" t="s">
        <v>13</v>
      </c>
      <c r="C1422" s="1" t="s">
        <v>6</v>
      </c>
      <c r="D1422" s="3">
        <v>42545</v>
      </c>
      <c r="E1422" s="10">
        <v>2016.6</v>
      </c>
      <c r="F1422" s="1">
        <v>0</v>
      </c>
      <c r="G1422" s="1">
        <v>0</v>
      </c>
      <c r="H1422" s="1">
        <v>36</v>
      </c>
      <c r="I1422" s="1">
        <f t="shared" si="44"/>
        <v>36</v>
      </c>
      <c r="J1422" s="1">
        <f t="shared" si="45"/>
        <v>1</v>
      </c>
      <c r="K1422" s="1">
        <v>0</v>
      </c>
      <c r="L1422" s="1">
        <v>0</v>
      </c>
      <c r="M1422" s="1">
        <v>0</v>
      </c>
      <c r="N1422" s="1">
        <v>36</v>
      </c>
      <c r="O1422" s="1">
        <v>0</v>
      </c>
      <c r="P1422" s="1">
        <v>36</v>
      </c>
      <c r="Q1422" s="1">
        <v>40.675381539999997</v>
      </c>
      <c r="R1422" s="1">
        <v>-73.872137140000007</v>
      </c>
    </row>
    <row r="1423" spans="1:18" ht="12.7" x14ac:dyDescent="0.4">
      <c r="A1423" s="1" t="s">
        <v>7</v>
      </c>
      <c r="B1423" s="1" t="s">
        <v>13</v>
      </c>
      <c r="C1423" s="1" t="s">
        <v>6</v>
      </c>
      <c r="D1423" s="3">
        <v>42545</v>
      </c>
      <c r="E1423" s="10">
        <v>2016.6</v>
      </c>
      <c r="F1423" s="1">
        <v>0</v>
      </c>
      <c r="G1423" s="1">
        <v>10</v>
      </c>
      <c r="H1423" s="1">
        <v>17</v>
      </c>
      <c r="I1423" s="1">
        <f t="shared" si="44"/>
        <v>27</v>
      </c>
      <c r="J1423" s="1">
        <f t="shared" si="45"/>
        <v>0.75</v>
      </c>
      <c r="K1423" s="1">
        <v>0</v>
      </c>
      <c r="L1423" s="1">
        <v>8</v>
      </c>
      <c r="M1423" s="1">
        <v>1</v>
      </c>
      <c r="N1423" s="1">
        <v>36</v>
      </c>
      <c r="O1423" s="1">
        <v>0</v>
      </c>
      <c r="P1423" s="1">
        <v>36</v>
      </c>
      <c r="Q1423" s="1">
        <v>40.64358189</v>
      </c>
      <c r="R1423" s="1">
        <v>-74.015595529999999</v>
      </c>
    </row>
    <row r="1424" spans="1:18" ht="12.7" hidden="1" x14ac:dyDescent="0.4">
      <c r="A1424" s="1" t="s">
        <v>7</v>
      </c>
      <c r="B1424" s="1" t="s">
        <v>13</v>
      </c>
      <c r="C1424" s="1" t="s">
        <v>5</v>
      </c>
      <c r="D1424" s="1">
        <v>0</v>
      </c>
      <c r="E1424" s="1"/>
      <c r="F1424" s="1">
        <v>0</v>
      </c>
      <c r="G1424" s="1">
        <v>0</v>
      </c>
      <c r="H1424" s="1">
        <v>0</v>
      </c>
      <c r="I1424" s="1">
        <f t="shared" si="44"/>
        <v>0</v>
      </c>
      <c r="J1424" s="1">
        <f t="shared" si="45"/>
        <v>0</v>
      </c>
      <c r="K1424" s="1">
        <v>3</v>
      </c>
      <c r="L1424" s="1">
        <v>0</v>
      </c>
      <c r="M1424" s="1">
        <v>0</v>
      </c>
      <c r="N1424" s="1">
        <v>0</v>
      </c>
      <c r="O1424" s="1">
        <v>3</v>
      </c>
      <c r="P1424" s="1">
        <v>3</v>
      </c>
    </row>
    <row r="1425" spans="1:16" ht="12.7" hidden="1" x14ac:dyDescent="0.4">
      <c r="A1425" s="1" t="s">
        <v>7</v>
      </c>
      <c r="B1425" s="1" t="s">
        <v>13</v>
      </c>
      <c r="C1425" s="1" t="s">
        <v>5</v>
      </c>
      <c r="D1425" s="1">
        <v>0</v>
      </c>
      <c r="E1425" s="1"/>
      <c r="F1425" s="1">
        <v>0</v>
      </c>
      <c r="G1425" s="1">
        <v>0</v>
      </c>
      <c r="H1425" s="1">
        <v>0</v>
      </c>
      <c r="I1425" s="1">
        <f t="shared" si="44"/>
        <v>0</v>
      </c>
      <c r="J1425" s="1">
        <f t="shared" si="45"/>
        <v>0</v>
      </c>
      <c r="K1425" s="1">
        <v>3</v>
      </c>
      <c r="L1425" s="1">
        <v>0</v>
      </c>
      <c r="M1425" s="1">
        <v>0</v>
      </c>
      <c r="N1425" s="1">
        <v>0</v>
      </c>
      <c r="O1425" s="1">
        <v>3</v>
      </c>
      <c r="P1425" s="1">
        <v>3</v>
      </c>
    </row>
    <row r="1426" spans="1:16" ht="12.7" x14ac:dyDescent="0.4">
      <c r="A1426" s="1" t="s">
        <v>9</v>
      </c>
      <c r="B1426" s="1" t="s">
        <v>12</v>
      </c>
      <c r="C1426" s="1" t="s">
        <v>6</v>
      </c>
      <c r="D1426" s="3">
        <v>42548</v>
      </c>
      <c r="E1426" s="10">
        <v>2016.6</v>
      </c>
      <c r="F1426" s="1">
        <v>0</v>
      </c>
      <c r="G1426" s="1">
        <v>0</v>
      </c>
      <c r="H1426" s="1">
        <v>1</v>
      </c>
      <c r="I1426" s="1">
        <f t="shared" si="44"/>
        <v>1</v>
      </c>
      <c r="J1426" s="1">
        <f t="shared" si="45"/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1</v>
      </c>
    </row>
    <row r="1427" spans="1:16" ht="12.7" hidden="1" x14ac:dyDescent="0.4">
      <c r="A1427" s="1" t="s">
        <v>7</v>
      </c>
      <c r="B1427" s="1" t="s">
        <v>13</v>
      </c>
      <c r="C1427" s="1" t="s">
        <v>5</v>
      </c>
      <c r="D1427" s="1">
        <v>0</v>
      </c>
      <c r="E1427" s="1"/>
      <c r="F1427" s="1">
        <v>0</v>
      </c>
      <c r="G1427" s="1">
        <v>0</v>
      </c>
      <c r="H1427" s="1">
        <v>0</v>
      </c>
      <c r="I1427" s="1">
        <f t="shared" si="44"/>
        <v>0</v>
      </c>
      <c r="J1427" s="1">
        <f t="shared" si="45"/>
        <v>0</v>
      </c>
      <c r="K1427" s="1">
        <v>3</v>
      </c>
      <c r="L1427" s="1">
        <v>0</v>
      </c>
      <c r="M1427" s="1">
        <v>0</v>
      </c>
      <c r="N1427" s="1">
        <v>0</v>
      </c>
      <c r="O1427" s="1">
        <v>3</v>
      </c>
      <c r="P1427" s="1">
        <v>3</v>
      </c>
    </row>
    <row r="1428" spans="1:16" ht="12.7" hidden="1" x14ac:dyDescent="0.4">
      <c r="A1428" s="1" t="s">
        <v>7</v>
      </c>
      <c r="B1428" s="1" t="s">
        <v>13</v>
      </c>
      <c r="C1428" s="1" t="s">
        <v>5</v>
      </c>
      <c r="D1428" s="1">
        <v>0</v>
      </c>
      <c r="E1428" s="1"/>
      <c r="F1428" s="1">
        <v>0</v>
      </c>
      <c r="G1428" s="1">
        <v>0</v>
      </c>
      <c r="H1428" s="1">
        <v>0</v>
      </c>
      <c r="I1428" s="1">
        <f t="shared" si="44"/>
        <v>0</v>
      </c>
      <c r="J1428" s="1">
        <f t="shared" si="45"/>
        <v>0</v>
      </c>
      <c r="K1428" s="1">
        <v>3</v>
      </c>
      <c r="L1428" s="1">
        <v>0</v>
      </c>
      <c r="M1428" s="1">
        <v>0</v>
      </c>
      <c r="N1428" s="1">
        <v>0</v>
      </c>
      <c r="O1428" s="1">
        <v>3</v>
      </c>
      <c r="P1428" s="1">
        <v>3</v>
      </c>
    </row>
    <row r="1429" spans="1:16" ht="12.7" hidden="1" x14ac:dyDescent="0.4">
      <c r="A1429" s="1" t="s">
        <v>7</v>
      </c>
      <c r="B1429" s="1" t="s">
        <v>13</v>
      </c>
      <c r="C1429" s="1" t="s">
        <v>5</v>
      </c>
      <c r="D1429" s="1">
        <v>0</v>
      </c>
      <c r="E1429" s="1"/>
      <c r="F1429" s="1">
        <v>0</v>
      </c>
      <c r="G1429" s="1">
        <v>0</v>
      </c>
      <c r="H1429" s="1">
        <v>0</v>
      </c>
      <c r="I1429" s="1">
        <f t="shared" si="44"/>
        <v>0</v>
      </c>
      <c r="J1429" s="1">
        <f t="shared" si="45"/>
        <v>0</v>
      </c>
      <c r="K1429" s="1">
        <v>3</v>
      </c>
      <c r="L1429" s="1">
        <v>0</v>
      </c>
      <c r="M1429" s="1">
        <v>0</v>
      </c>
      <c r="N1429" s="1">
        <v>0</v>
      </c>
      <c r="O1429" s="1">
        <v>3</v>
      </c>
      <c r="P1429" s="1">
        <v>3</v>
      </c>
    </row>
    <row r="1430" spans="1:16" ht="12.7" x14ac:dyDescent="0.4">
      <c r="A1430" s="1" t="s">
        <v>4</v>
      </c>
      <c r="B1430" s="1" t="s">
        <v>13</v>
      </c>
      <c r="C1430" s="1" t="s">
        <v>6</v>
      </c>
      <c r="D1430" s="3">
        <v>42549</v>
      </c>
      <c r="E1430" s="10">
        <v>2016.6</v>
      </c>
      <c r="F1430" s="1">
        <v>40</v>
      </c>
      <c r="G1430" s="1">
        <v>0</v>
      </c>
      <c r="H1430" s="1">
        <v>0</v>
      </c>
      <c r="I1430" s="1">
        <f t="shared" si="44"/>
        <v>40</v>
      </c>
      <c r="J1430" s="1">
        <f t="shared" si="45"/>
        <v>0.97560975609756095</v>
      </c>
      <c r="K1430" s="1">
        <v>0</v>
      </c>
      <c r="L1430" s="1">
        <v>0</v>
      </c>
      <c r="M1430" s="1">
        <v>1</v>
      </c>
      <c r="N1430" s="1">
        <v>41</v>
      </c>
      <c r="O1430" s="1">
        <v>0</v>
      </c>
      <c r="P1430" s="1">
        <v>41</v>
      </c>
    </row>
    <row r="1431" spans="1:16" ht="12.7" hidden="1" x14ac:dyDescent="0.4">
      <c r="A1431" s="1" t="s">
        <v>7</v>
      </c>
      <c r="B1431" s="1" t="s">
        <v>13</v>
      </c>
      <c r="C1431" s="1" t="s">
        <v>5</v>
      </c>
      <c r="D1431" s="1">
        <v>0</v>
      </c>
      <c r="E1431" s="1"/>
      <c r="F1431" s="1">
        <v>0</v>
      </c>
      <c r="G1431" s="1">
        <v>0</v>
      </c>
      <c r="H1431" s="1">
        <v>3</v>
      </c>
      <c r="I1431" s="1">
        <f t="shared" si="44"/>
        <v>3</v>
      </c>
      <c r="J1431" s="1">
        <f t="shared" si="45"/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3</v>
      </c>
      <c r="P1431" s="1">
        <v>3</v>
      </c>
    </row>
    <row r="1432" spans="1:16" ht="12.7" x14ac:dyDescent="0.4">
      <c r="A1432" s="1" t="s">
        <v>4</v>
      </c>
      <c r="B1432" s="1" t="s">
        <v>12</v>
      </c>
      <c r="C1432" s="1" t="s">
        <v>6</v>
      </c>
      <c r="D1432" s="3">
        <v>42551</v>
      </c>
      <c r="E1432" s="10">
        <v>2016.6</v>
      </c>
      <c r="F1432" s="1">
        <v>0</v>
      </c>
      <c r="G1432" s="1">
        <v>0</v>
      </c>
      <c r="H1432" s="1">
        <v>1</v>
      </c>
      <c r="I1432" s="1">
        <f t="shared" si="44"/>
        <v>1</v>
      </c>
      <c r="J1432" s="1">
        <f t="shared" si="45"/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1</v>
      </c>
      <c r="P1432" s="1">
        <v>1</v>
      </c>
    </row>
    <row r="1433" spans="1:16" ht="12.7" x14ac:dyDescent="0.4">
      <c r="A1433" s="1" t="s">
        <v>7</v>
      </c>
      <c r="B1433" s="1" t="s">
        <v>12</v>
      </c>
      <c r="C1433" s="1" t="s">
        <v>6</v>
      </c>
      <c r="D1433" s="3">
        <v>42551</v>
      </c>
      <c r="E1433" s="10">
        <v>2016.6</v>
      </c>
      <c r="F1433" s="1">
        <v>0</v>
      </c>
      <c r="G1433" s="1">
        <v>0</v>
      </c>
      <c r="H1433" s="1">
        <v>1</v>
      </c>
      <c r="I1433" s="1">
        <f t="shared" si="44"/>
        <v>1</v>
      </c>
      <c r="J1433" s="1">
        <f t="shared" si="45"/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1</v>
      </c>
    </row>
    <row r="1434" spans="1:16" ht="12.7" x14ac:dyDescent="0.4">
      <c r="A1434" s="1" t="s">
        <v>4</v>
      </c>
      <c r="B1434" s="1" t="s">
        <v>13</v>
      </c>
      <c r="C1434" s="1" t="s">
        <v>6</v>
      </c>
      <c r="D1434" s="3">
        <v>42551</v>
      </c>
      <c r="E1434" s="10">
        <v>2016.6</v>
      </c>
      <c r="F1434" s="1">
        <v>0</v>
      </c>
      <c r="G1434" s="1">
        <v>2</v>
      </c>
      <c r="H1434" s="1">
        <v>0</v>
      </c>
      <c r="I1434" s="1">
        <f t="shared" si="44"/>
        <v>2</v>
      </c>
      <c r="J1434" s="1">
        <f t="shared" si="45"/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2</v>
      </c>
      <c r="P1434" s="1">
        <v>2</v>
      </c>
    </row>
    <row r="1435" spans="1:16" ht="12.7" x14ac:dyDescent="0.4">
      <c r="A1435" s="1" t="s">
        <v>8</v>
      </c>
      <c r="B1435" s="1" t="s">
        <v>13</v>
      </c>
      <c r="C1435" s="1" t="s">
        <v>6</v>
      </c>
      <c r="D1435" s="3">
        <v>42552</v>
      </c>
      <c r="E1435" s="10">
        <v>2016.7</v>
      </c>
      <c r="F1435" s="1">
        <v>0</v>
      </c>
      <c r="G1435" s="1">
        <v>4</v>
      </c>
      <c r="H1435" s="1">
        <v>0</v>
      </c>
      <c r="I1435" s="1">
        <f t="shared" si="44"/>
        <v>4</v>
      </c>
      <c r="J1435" s="1">
        <f t="shared" si="45"/>
        <v>1</v>
      </c>
      <c r="K1435" s="1">
        <v>0</v>
      </c>
      <c r="L1435" s="1">
        <v>0</v>
      </c>
      <c r="M1435" s="1">
        <v>0</v>
      </c>
      <c r="N1435" s="1">
        <v>4</v>
      </c>
      <c r="O1435" s="1">
        <v>0</v>
      </c>
      <c r="P1435" s="1">
        <v>4</v>
      </c>
    </row>
    <row r="1436" spans="1:16" ht="12.7" x14ac:dyDescent="0.4">
      <c r="A1436" s="1" t="s">
        <v>8</v>
      </c>
      <c r="B1436" s="1" t="s">
        <v>13</v>
      </c>
      <c r="C1436" s="1" t="s">
        <v>6</v>
      </c>
      <c r="D1436" s="3">
        <v>42552</v>
      </c>
      <c r="E1436" s="10">
        <v>2016.7</v>
      </c>
      <c r="F1436" s="1">
        <v>0</v>
      </c>
      <c r="G1436" s="1">
        <v>4</v>
      </c>
      <c r="H1436" s="1">
        <v>0</v>
      </c>
      <c r="I1436" s="1">
        <f t="shared" si="44"/>
        <v>4</v>
      </c>
      <c r="J1436" s="1">
        <f t="shared" si="45"/>
        <v>1</v>
      </c>
      <c r="K1436" s="1">
        <v>0</v>
      </c>
      <c r="L1436" s="1">
        <v>0</v>
      </c>
      <c r="M1436" s="1">
        <v>0</v>
      </c>
      <c r="N1436" s="1">
        <v>4</v>
      </c>
      <c r="O1436" s="1">
        <v>0</v>
      </c>
      <c r="P1436" s="1">
        <v>4</v>
      </c>
    </row>
    <row r="1437" spans="1:16" ht="12.7" x14ac:dyDescent="0.4">
      <c r="A1437" s="1" t="s">
        <v>8</v>
      </c>
      <c r="B1437" s="1" t="s">
        <v>13</v>
      </c>
      <c r="C1437" s="1" t="s">
        <v>6</v>
      </c>
      <c r="D1437" s="3">
        <v>42552</v>
      </c>
      <c r="E1437" s="10">
        <v>2016.7</v>
      </c>
      <c r="F1437" s="1">
        <v>0</v>
      </c>
      <c r="G1437" s="1">
        <v>4</v>
      </c>
      <c r="H1437" s="1">
        <v>0</v>
      </c>
      <c r="I1437" s="1">
        <f t="shared" si="44"/>
        <v>4</v>
      </c>
      <c r="J1437" s="1">
        <f t="shared" si="45"/>
        <v>1</v>
      </c>
      <c r="K1437" s="1">
        <v>0</v>
      </c>
      <c r="L1437" s="1">
        <v>0</v>
      </c>
      <c r="M1437" s="1">
        <v>0</v>
      </c>
      <c r="N1437" s="1">
        <v>4</v>
      </c>
      <c r="O1437" s="1">
        <v>0</v>
      </c>
      <c r="P1437" s="1">
        <v>4</v>
      </c>
    </row>
    <row r="1438" spans="1:16" ht="12.7" x14ac:dyDescent="0.4">
      <c r="A1438" s="1" t="s">
        <v>8</v>
      </c>
      <c r="B1438" s="1" t="s">
        <v>13</v>
      </c>
      <c r="C1438" s="1" t="s">
        <v>6</v>
      </c>
      <c r="D1438" s="3">
        <v>42552</v>
      </c>
      <c r="E1438" s="10">
        <v>2016.7</v>
      </c>
      <c r="F1438" s="1">
        <v>0</v>
      </c>
      <c r="G1438" s="1">
        <v>4</v>
      </c>
      <c r="H1438" s="1">
        <v>0</v>
      </c>
      <c r="I1438" s="1">
        <f t="shared" si="44"/>
        <v>4</v>
      </c>
      <c r="J1438" s="1">
        <f t="shared" si="45"/>
        <v>0.5</v>
      </c>
      <c r="K1438" s="1">
        <v>0</v>
      </c>
      <c r="L1438" s="1">
        <v>4</v>
      </c>
      <c r="M1438" s="1">
        <v>0</v>
      </c>
      <c r="N1438" s="1">
        <v>8</v>
      </c>
      <c r="O1438" s="1">
        <v>0</v>
      </c>
      <c r="P1438" s="1">
        <v>8</v>
      </c>
    </row>
    <row r="1439" spans="1:16" ht="12.7" x14ac:dyDescent="0.4">
      <c r="A1439" s="1" t="s">
        <v>8</v>
      </c>
      <c r="B1439" s="1" t="s">
        <v>13</v>
      </c>
      <c r="C1439" s="1" t="s">
        <v>6</v>
      </c>
      <c r="D1439" s="3">
        <v>42552</v>
      </c>
      <c r="E1439" s="10">
        <v>2016.7</v>
      </c>
      <c r="F1439" s="1">
        <v>0</v>
      </c>
      <c r="G1439" s="1">
        <v>2</v>
      </c>
      <c r="H1439" s="1">
        <v>0</v>
      </c>
      <c r="I1439" s="1">
        <f t="shared" si="44"/>
        <v>2</v>
      </c>
      <c r="J1439" s="1">
        <f t="shared" si="45"/>
        <v>0.25</v>
      </c>
      <c r="K1439" s="1">
        <v>0</v>
      </c>
      <c r="L1439" s="1">
        <v>6</v>
      </c>
      <c r="M1439" s="1">
        <v>0</v>
      </c>
      <c r="N1439" s="1">
        <v>8</v>
      </c>
      <c r="O1439" s="1">
        <v>0</v>
      </c>
      <c r="P1439" s="1">
        <v>8</v>
      </c>
    </row>
    <row r="1440" spans="1:16" ht="12.7" x14ac:dyDescent="0.4">
      <c r="A1440" s="1" t="s">
        <v>8</v>
      </c>
      <c r="B1440" s="1" t="s">
        <v>13</v>
      </c>
      <c r="C1440" s="1" t="s">
        <v>6</v>
      </c>
      <c r="D1440" s="3">
        <v>42552</v>
      </c>
      <c r="E1440" s="10">
        <v>2016.7</v>
      </c>
      <c r="F1440" s="1">
        <v>0</v>
      </c>
      <c r="G1440" s="1">
        <v>9</v>
      </c>
      <c r="H1440" s="1">
        <v>0</v>
      </c>
      <c r="I1440" s="1">
        <f t="shared" si="44"/>
        <v>9</v>
      </c>
      <c r="J1440" s="1">
        <f t="shared" si="45"/>
        <v>1</v>
      </c>
      <c r="K1440" s="1">
        <v>0</v>
      </c>
      <c r="L1440" s="1">
        <v>0</v>
      </c>
      <c r="M1440" s="1">
        <v>0</v>
      </c>
      <c r="N1440" s="1">
        <v>9</v>
      </c>
      <c r="O1440" s="1">
        <v>0</v>
      </c>
      <c r="P1440" s="1">
        <v>9</v>
      </c>
    </row>
    <row r="1441" spans="1:18" ht="12.7" x14ac:dyDescent="0.4">
      <c r="A1441" s="1" t="s">
        <v>8</v>
      </c>
      <c r="B1441" s="1" t="s">
        <v>13</v>
      </c>
      <c r="C1441" s="1" t="s">
        <v>6</v>
      </c>
      <c r="D1441" s="3">
        <v>42552</v>
      </c>
      <c r="E1441" s="10">
        <v>2016.7</v>
      </c>
      <c r="F1441" s="1">
        <v>0</v>
      </c>
      <c r="G1441" s="1">
        <v>0</v>
      </c>
      <c r="H1441" s="1">
        <v>10</v>
      </c>
      <c r="I1441" s="1">
        <f t="shared" si="44"/>
        <v>10</v>
      </c>
      <c r="J1441" s="1">
        <f t="shared" si="45"/>
        <v>1</v>
      </c>
      <c r="K1441" s="1">
        <v>0</v>
      </c>
      <c r="L1441" s="1">
        <v>0</v>
      </c>
      <c r="M1441" s="1">
        <v>0</v>
      </c>
      <c r="N1441" s="1">
        <v>10</v>
      </c>
      <c r="O1441" s="1">
        <v>0</v>
      </c>
      <c r="P1441" s="1">
        <v>10</v>
      </c>
    </row>
    <row r="1442" spans="1:18" ht="12.7" hidden="1" x14ac:dyDescent="0.4">
      <c r="A1442" s="1" t="s">
        <v>8</v>
      </c>
      <c r="B1442" s="1" t="s">
        <v>13</v>
      </c>
      <c r="C1442" s="1" t="s">
        <v>5</v>
      </c>
      <c r="D1442" s="1">
        <v>0</v>
      </c>
      <c r="E1442" s="1"/>
      <c r="F1442" s="1">
        <v>0</v>
      </c>
      <c r="G1442" s="1">
        <v>3</v>
      </c>
      <c r="H1442" s="1">
        <v>0</v>
      </c>
      <c r="I1442" s="1">
        <f t="shared" si="44"/>
        <v>3</v>
      </c>
      <c r="J1442" s="1">
        <f t="shared" si="45"/>
        <v>1</v>
      </c>
      <c r="K1442" s="1">
        <v>0</v>
      </c>
      <c r="L1442" s="1">
        <v>0</v>
      </c>
      <c r="M1442" s="1">
        <v>0</v>
      </c>
      <c r="N1442" s="1">
        <v>3</v>
      </c>
      <c r="O1442" s="1">
        <v>0</v>
      </c>
      <c r="P1442" s="1">
        <v>3</v>
      </c>
      <c r="Q1442" s="1">
        <v>40.799104849999999</v>
      </c>
      <c r="R1442" s="1">
        <v>-73.940639709999999</v>
      </c>
    </row>
    <row r="1443" spans="1:18" ht="12.7" hidden="1" x14ac:dyDescent="0.4">
      <c r="A1443" s="1" t="s">
        <v>8</v>
      </c>
      <c r="B1443" s="1" t="s">
        <v>13</v>
      </c>
      <c r="C1443" s="1" t="s">
        <v>5</v>
      </c>
      <c r="D1443" s="1">
        <v>0</v>
      </c>
      <c r="E1443" s="1"/>
      <c r="F1443" s="1">
        <v>0</v>
      </c>
      <c r="G1443" s="1">
        <v>1</v>
      </c>
      <c r="H1443" s="1">
        <v>2</v>
      </c>
      <c r="I1443" s="1">
        <f t="shared" si="44"/>
        <v>3</v>
      </c>
      <c r="J1443" s="1">
        <f t="shared" si="45"/>
        <v>1</v>
      </c>
      <c r="K1443" s="1">
        <v>0</v>
      </c>
      <c r="L1443" s="1">
        <v>0</v>
      </c>
      <c r="M1443" s="1">
        <v>0</v>
      </c>
      <c r="N1443" s="1">
        <v>3</v>
      </c>
      <c r="O1443" s="1">
        <v>0</v>
      </c>
      <c r="P1443" s="1">
        <v>3</v>
      </c>
      <c r="Q1443" s="1">
        <v>40.798374950000003</v>
      </c>
      <c r="R1443" s="1">
        <v>-73.941015989999997</v>
      </c>
    </row>
    <row r="1444" spans="1:18" ht="12.7" hidden="1" x14ac:dyDescent="0.4">
      <c r="A1444" s="1" t="s">
        <v>8</v>
      </c>
      <c r="B1444" s="1" t="s">
        <v>13</v>
      </c>
      <c r="C1444" s="1" t="s">
        <v>5</v>
      </c>
      <c r="D1444" s="1">
        <v>0</v>
      </c>
      <c r="E1444" s="1"/>
      <c r="F1444" s="1">
        <v>0</v>
      </c>
      <c r="G1444" s="1">
        <v>1</v>
      </c>
      <c r="H1444" s="1">
        <v>2</v>
      </c>
      <c r="I1444" s="1">
        <f t="shared" si="44"/>
        <v>3</v>
      </c>
      <c r="J1444" s="1">
        <f t="shared" si="45"/>
        <v>1</v>
      </c>
      <c r="K1444" s="1">
        <v>0</v>
      </c>
      <c r="L1444" s="1">
        <v>0</v>
      </c>
      <c r="M1444" s="1">
        <v>0</v>
      </c>
      <c r="N1444" s="1">
        <v>3</v>
      </c>
      <c r="O1444" s="1">
        <v>0</v>
      </c>
      <c r="P1444" s="1">
        <v>3</v>
      </c>
      <c r="Q1444" s="1">
        <v>40.793977349999999</v>
      </c>
      <c r="R1444" s="1">
        <v>-73.939976150000007</v>
      </c>
    </row>
    <row r="1445" spans="1:18" ht="12.7" hidden="1" x14ac:dyDescent="0.4">
      <c r="A1445" s="1" t="s">
        <v>8</v>
      </c>
      <c r="B1445" s="1" t="s">
        <v>13</v>
      </c>
      <c r="C1445" s="1" t="s">
        <v>5</v>
      </c>
      <c r="D1445" s="1">
        <v>0</v>
      </c>
      <c r="E1445" s="1"/>
      <c r="F1445" s="1">
        <v>0</v>
      </c>
      <c r="G1445" s="1">
        <v>3</v>
      </c>
      <c r="H1445" s="1">
        <v>0</v>
      </c>
      <c r="I1445" s="1">
        <f t="shared" si="44"/>
        <v>3</v>
      </c>
      <c r="J1445" s="1">
        <f t="shared" si="45"/>
        <v>1</v>
      </c>
      <c r="K1445" s="1">
        <v>0</v>
      </c>
      <c r="L1445" s="1">
        <v>0</v>
      </c>
      <c r="M1445" s="1">
        <v>0</v>
      </c>
      <c r="N1445" s="1">
        <v>3</v>
      </c>
      <c r="O1445" s="1">
        <v>0</v>
      </c>
      <c r="P1445" s="1">
        <v>3</v>
      </c>
      <c r="Q1445" s="1">
        <v>40.799190289999999</v>
      </c>
      <c r="R1445" s="1">
        <v>-73.936164579999996</v>
      </c>
    </row>
    <row r="1446" spans="1:18" ht="12.7" x14ac:dyDescent="0.4">
      <c r="A1446" s="1" t="s">
        <v>8</v>
      </c>
      <c r="B1446" s="1" t="s">
        <v>13</v>
      </c>
      <c r="C1446" s="1" t="s">
        <v>6</v>
      </c>
      <c r="D1446" s="3">
        <v>42552</v>
      </c>
      <c r="E1446" s="10">
        <v>2016.7</v>
      </c>
      <c r="F1446" s="1">
        <v>0</v>
      </c>
      <c r="G1446" s="1">
        <v>0</v>
      </c>
      <c r="H1446" s="1">
        <v>10</v>
      </c>
      <c r="I1446" s="1">
        <f t="shared" si="44"/>
        <v>10</v>
      </c>
      <c r="J1446" s="1">
        <f t="shared" si="45"/>
        <v>1</v>
      </c>
      <c r="K1446" s="1">
        <v>0</v>
      </c>
      <c r="L1446" s="1">
        <v>0</v>
      </c>
      <c r="M1446" s="1">
        <v>0</v>
      </c>
      <c r="N1446" s="1">
        <v>10</v>
      </c>
      <c r="O1446" s="1">
        <v>0</v>
      </c>
      <c r="P1446" s="1">
        <v>10</v>
      </c>
    </row>
    <row r="1447" spans="1:18" ht="12.7" x14ac:dyDescent="0.4">
      <c r="A1447" s="1" t="s">
        <v>8</v>
      </c>
      <c r="B1447" s="1" t="s">
        <v>13</v>
      </c>
      <c r="C1447" s="1" t="s">
        <v>6</v>
      </c>
      <c r="D1447" s="3">
        <v>42552</v>
      </c>
      <c r="E1447" s="10">
        <v>2016.7</v>
      </c>
      <c r="F1447" s="1">
        <v>0</v>
      </c>
      <c r="G1447" s="1">
        <v>0</v>
      </c>
      <c r="H1447" s="1">
        <v>10</v>
      </c>
      <c r="I1447" s="1">
        <f t="shared" si="44"/>
        <v>10</v>
      </c>
      <c r="J1447" s="1">
        <f t="shared" si="45"/>
        <v>1</v>
      </c>
      <c r="K1447" s="1">
        <v>0</v>
      </c>
      <c r="L1447" s="1">
        <v>0</v>
      </c>
      <c r="M1447" s="1">
        <v>0</v>
      </c>
      <c r="N1447" s="1">
        <v>10</v>
      </c>
      <c r="O1447" s="1">
        <v>0</v>
      </c>
      <c r="P1447" s="1">
        <v>10</v>
      </c>
      <c r="Q1447" s="1">
        <v>40.686213889999998</v>
      </c>
      <c r="R1447" s="1">
        <v>-73.761103629999994</v>
      </c>
    </row>
    <row r="1448" spans="1:18" ht="12.7" x14ac:dyDescent="0.4">
      <c r="A1448" s="1" t="s">
        <v>8</v>
      </c>
      <c r="B1448" s="1" t="s">
        <v>13</v>
      </c>
      <c r="C1448" s="1" t="s">
        <v>6</v>
      </c>
      <c r="D1448" s="3">
        <v>42552</v>
      </c>
      <c r="E1448" s="10">
        <v>2016.7</v>
      </c>
      <c r="F1448" s="1">
        <v>0</v>
      </c>
      <c r="G1448" s="1">
        <v>10</v>
      </c>
      <c r="H1448" s="1">
        <v>0</v>
      </c>
      <c r="I1448" s="1">
        <f t="shared" si="44"/>
        <v>10</v>
      </c>
      <c r="J1448" s="1">
        <f t="shared" si="45"/>
        <v>1</v>
      </c>
      <c r="K1448" s="1">
        <v>0</v>
      </c>
      <c r="L1448" s="1">
        <v>0</v>
      </c>
      <c r="M1448" s="1">
        <v>0</v>
      </c>
      <c r="N1448" s="1">
        <v>10</v>
      </c>
      <c r="O1448" s="1">
        <v>0</v>
      </c>
      <c r="P1448" s="1">
        <v>10</v>
      </c>
      <c r="Q1448" s="1">
        <v>40.686180929999999</v>
      </c>
      <c r="R1448" s="1">
        <v>-73.761092930000004</v>
      </c>
    </row>
    <row r="1449" spans="1:18" ht="12.7" x14ac:dyDescent="0.4">
      <c r="A1449" s="1" t="s">
        <v>8</v>
      </c>
      <c r="B1449" s="1" t="s">
        <v>13</v>
      </c>
      <c r="C1449" s="1" t="s">
        <v>6</v>
      </c>
      <c r="D1449" s="3">
        <v>42552</v>
      </c>
      <c r="E1449" s="10">
        <v>2016.7</v>
      </c>
      <c r="F1449" s="1">
        <v>0</v>
      </c>
      <c r="G1449" s="1">
        <v>14</v>
      </c>
      <c r="H1449" s="1">
        <v>1</v>
      </c>
      <c r="I1449" s="1">
        <f t="shared" si="44"/>
        <v>15</v>
      </c>
      <c r="J1449" s="1">
        <f t="shared" si="45"/>
        <v>1</v>
      </c>
      <c r="K1449" s="1">
        <v>0</v>
      </c>
      <c r="L1449" s="1">
        <v>0</v>
      </c>
      <c r="M1449" s="1">
        <v>0</v>
      </c>
      <c r="N1449" s="1">
        <v>15</v>
      </c>
      <c r="O1449" s="1">
        <v>0</v>
      </c>
      <c r="P1449" s="1">
        <v>15</v>
      </c>
      <c r="Q1449" s="1">
        <v>40.68614796</v>
      </c>
      <c r="R1449" s="1">
        <v>-73.761078620000006</v>
      </c>
    </row>
    <row r="1450" spans="1:18" ht="12.7" x14ac:dyDescent="0.4">
      <c r="A1450" s="1" t="s">
        <v>8</v>
      </c>
      <c r="B1450" s="1" t="s">
        <v>13</v>
      </c>
      <c r="C1450" s="1" t="s">
        <v>6</v>
      </c>
      <c r="D1450" s="3">
        <v>42552</v>
      </c>
      <c r="E1450" s="10">
        <v>2016.7</v>
      </c>
      <c r="F1450" s="1">
        <v>0</v>
      </c>
      <c r="G1450" s="1">
        <v>0</v>
      </c>
      <c r="H1450" s="1">
        <v>14</v>
      </c>
      <c r="I1450" s="1">
        <f t="shared" si="44"/>
        <v>14</v>
      </c>
      <c r="J1450" s="1">
        <f t="shared" si="45"/>
        <v>0.93333333333333335</v>
      </c>
      <c r="K1450" s="1">
        <v>0</v>
      </c>
      <c r="L1450" s="1">
        <v>1</v>
      </c>
      <c r="M1450" s="1">
        <v>0</v>
      </c>
      <c r="N1450" s="1">
        <v>15</v>
      </c>
      <c r="O1450" s="1">
        <v>0</v>
      </c>
      <c r="P1450" s="1">
        <v>15</v>
      </c>
      <c r="Q1450" s="1">
        <v>40.686115000000001</v>
      </c>
      <c r="R1450" s="1">
        <v>-73.761067920000002</v>
      </c>
    </row>
    <row r="1451" spans="1:18" ht="12.7" x14ac:dyDescent="0.4">
      <c r="A1451" s="1" t="s">
        <v>8</v>
      </c>
      <c r="B1451" s="1" t="s">
        <v>13</v>
      </c>
      <c r="C1451" s="1" t="s">
        <v>6</v>
      </c>
      <c r="D1451" s="3">
        <v>42552</v>
      </c>
      <c r="E1451" s="10">
        <v>2016.7</v>
      </c>
      <c r="F1451" s="1">
        <v>0</v>
      </c>
      <c r="G1451" s="1">
        <v>8</v>
      </c>
      <c r="H1451" s="1">
        <v>7</v>
      </c>
      <c r="I1451" s="1">
        <f t="shared" si="44"/>
        <v>15</v>
      </c>
      <c r="J1451" s="1">
        <f t="shared" si="45"/>
        <v>1</v>
      </c>
      <c r="K1451" s="1">
        <v>0</v>
      </c>
      <c r="L1451" s="1">
        <v>0</v>
      </c>
      <c r="M1451" s="1">
        <v>0</v>
      </c>
      <c r="N1451" s="1">
        <v>15</v>
      </c>
      <c r="O1451" s="1">
        <v>0</v>
      </c>
      <c r="P1451" s="1">
        <v>15</v>
      </c>
      <c r="Q1451" s="1">
        <v>40.686046330000003</v>
      </c>
      <c r="R1451" s="1">
        <v>-73.761042930000002</v>
      </c>
    </row>
    <row r="1452" spans="1:18" ht="12.7" x14ac:dyDescent="0.4">
      <c r="A1452" s="1" t="s">
        <v>8</v>
      </c>
      <c r="B1452" s="1" t="s">
        <v>13</v>
      </c>
      <c r="C1452" s="1" t="s">
        <v>6</v>
      </c>
      <c r="D1452" s="3">
        <v>42552</v>
      </c>
      <c r="E1452" s="10">
        <v>2016.7</v>
      </c>
      <c r="F1452" s="1">
        <v>0</v>
      </c>
      <c r="G1452" s="1">
        <v>0</v>
      </c>
      <c r="H1452" s="1">
        <v>16</v>
      </c>
      <c r="I1452" s="1">
        <f t="shared" si="44"/>
        <v>16</v>
      </c>
      <c r="J1452" s="1">
        <f t="shared" si="45"/>
        <v>1</v>
      </c>
      <c r="K1452" s="1">
        <v>0</v>
      </c>
      <c r="L1452" s="1">
        <v>0</v>
      </c>
      <c r="M1452" s="1">
        <v>0</v>
      </c>
      <c r="N1452" s="1">
        <v>16</v>
      </c>
      <c r="O1452" s="1">
        <v>0</v>
      </c>
      <c r="P1452" s="1">
        <v>16</v>
      </c>
      <c r="Q1452" s="1">
        <v>40.686013369999998</v>
      </c>
      <c r="R1452" s="1">
        <v>-73.761032229999998</v>
      </c>
    </row>
    <row r="1453" spans="1:18" ht="12.7" x14ac:dyDescent="0.4">
      <c r="A1453" s="1" t="s">
        <v>8</v>
      </c>
      <c r="B1453" s="1" t="s">
        <v>13</v>
      </c>
      <c r="C1453" s="1" t="s">
        <v>6</v>
      </c>
      <c r="D1453" s="3">
        <v>42552</v>
      </c>
      <c r="E1453" s="10">
        <v>2016.7</v>
      </c>
      <c r="F1453" s="1">
        <v>0</v>
      </c>
      <c r="G1453" s="1">
        <v>3</v>
      </c>
      <c r="H1453" s="1">
        <v>16</v>
      </c>
      <c r="I1453" s="1">
        <f t="shared" si="44"/>
        <v>19</v>
      </c>
      <c r="J1453" s="1">
        <f t="shared" si="45"/>
        <v>1</v>
      </c>
      <c r="K1453" s="1">
        <v>0</v>
      </c>
      <c r="L1453" s="1">
        <v>0</v>
      </c>
      <c r="M1453" s="1">
        <v>0</v>
      </c>
      <c r="N1453" s="1">
        <v>19</v>
      </c>
      <c r="O1453" s="1">
        <v>0</v>
      </c>
      <c r="P1453" s="1">
        <v>19</v>
      </c>
      <c r="Q1453" s="1">
        <v>40.685499319999998</v>
      </c>
      <c r="R1453" s="1">
        <v>-73.761982369999998</v>
      </c>
    </row>
    <row r="1454" spans="1:18" ht="12.7" x14ac:dyDescent="0.4">
      <c r="A1454" s="1" t="s">
        <v>8</v>
      </c>
      <c r="B1454" s="1" t="s">
        <v>13</v>
      </c>
      <c r="C1454" s="1" t="s">
        <v>6</v>
      </c>
      <c r="D1454" s="3">
        <v>42552</v>
      </c>
      <c r="E1454" s="10">
        <v>2016.7</v>
      </c>
      <c r="F1454" s="1">
        <v>0</v>
      </c>
      <c r="G1454" s="1">
        <v>19</v>
      </c>
      <c r="H1454" s="1">
        <v>0</v>
      </c>
      <c r="I1454" s="1">
        <f t="shared" si="44"/>
        <v>19</v>
      </c>
      <c r="J1454" s="1">
        <f t="shared" si="45"/>
        <v>0.95</v>
      </c>
      <c r="K1454" s="1">
        <v>0</v>
      </c>
      <c r="L1454" s="1">
        <v>1</v>
      </c>
      <c r="M1454" s="1">
        <v>0</v>
      </c>
      <c r="N1454" s="1">
        <v>20</v>
      </c>
      <c r="O1454" s="1">
        <v>0</v>
      </c>
      <c r="P1454" s="1">
        <v>20</v>
      </c>
      <c r="Q1454" s="1">
        <v>40.685499319999998</v>
      </c>
      <c r="R1454" s="1">
        <v>-73.761978760000005</v>
      </c>
    </row>
    <row r="1455" spans="1:18" ht="12.7" x14ac:dyDescent="0.4">
      <c r="A1455" s="1" t="s">
        <v>8</v>
      </c>
      <c r="B1455" s="1" t="s">
        <v>13</v>
      </c>
      <c r="C1455" s="1" t="s">
        <v>6</v>
      </c>
      <c r="D1455" s="3">
        <v>42552</v>
      </c>
      <c r="E1455" s="10">
        <v>2016.7</v>
      </c>
      <c r="F1455" s="1">
        <v>0</v>
      </c>
      <c r="G1455" s="1">
        <v>20</v>
      </c>
      <c r="H1455" s="1">
        <v>0</v>
      </c>
      <c r="I1455" s="1">
        <f t="shared" si="44"/>
        <v>20</v>
      </c>
      <c r="J1455" s="1">
        <f t="shared" si="45"/>
        <v>1</v>
      </c>
      <c r="K1455" s="1">
        <v>0</v>
      </c>
      <c r="L1455" s="1">
        <v>0</v>
      </c>
      <c r="M1455" s="1">
        <v>0</v>
      </c>
      <c r="N1455" s="1">
        <v>20</v>
      </c>
      <c r="O1455" s="1">
        <v>0</v>
      </c>
      <c r="P1455" s="1">
        <v>20</v>
      </c>
      <c r="Q1455" s="1">
        <v>40.686131539999998</v>
      </c>
      <c r="R1455" s="1">
        <v>-73.762423609999999</v>
      </c>
    </row>
    <row r="1456" spans="1:18" ht="12.7" x14ac:dyDescent="0.4">
      <c r="A1456" s="1" t="s">
        <v>8</v>
      </c>
      <c r="B1456" s="1" t="s">
        <v>13</v>
      </c>
      <c r="C1456" s="1" t="s">
        <v>6</v>
      </c>
      <c r="D1456" s="3">
        <v>42552</v>
      </c>
      <c r="E1456" s="10">
        <v>2016.7</v>
      </c>
      <c r="F1456" s="1">
        <v>0</v>
      </c>
      <c r="G1456" s="1">
        <v>0</v>
      </c>
      <c r="H1456" s="1">
        <v>18</v>
      </c>
      <c r="I1456" s="1">
        <f t="shared" si="44"/>
        <v>18</v>
      </c>
      <c r="J1456" s="1">
        <f t="shared" si="45"/>
        <v>0.75</v>
      </c>
      <c r="K1456" s="1">
        <v>0</v>
      </c>
      <c r="L1456" s="1">
        <v>6</v>
      </c>
      <c r="M1456" s="1">
        <v>0</v>
      </c>
      <c r="N1456" s="1">
        <v>24</v>
      </c>
      <c r="O1456" s="1">
        <v>0</v>
      </c>
      <c r="P1456" s="1">
        <v>24</v>
      </c>
      <c r="Q1456" s="1">
        <v>40.686142429999997</v>
      </c>
      <c r="R1456" s="1">
        <v>-73.762380309999998</v>
      </c>
    </row>
    <row r="1457" spans="1:18" ht="12.7" x14ac:dyDescent="0.4">
      <c r="A1457" s="1" t="s">
        <v>4</v>
      </c>
      <c r="B1457" s="1" t="s">
        <v>13</v>
      </c>
      <c r="C1457" s="1" t="s">
        <v>6</v>
      </c>
      <c r="D1457" s="3">
        <v>42552</v>
      </c>
      <c r="E1457" s="10">
        <v>2016.7</v>
      </c>
      <c r="F1457" s="1">
        <v>0</v>
      </c>
      <c r="G1457" s="1">
        <v>31</v>
      </c>
      <c r="H1457" s="1">
        <v>0</v>
      </c>
      <c r="I1457" s="1">
        <f t="shared" si="44"/>
        <v>31</v>
      </c>
      <c r="J1457" s="1">
        <f t="shared" si="45"/>
        <v>1</v>
      </c>
      <c r="K1457" s="1">
        <v>0</v>
      </c>
      <c r="L1457" s="1">
        <v>0</v>
      </c>
      <c r="M1457" s="1">
        <v>0</v>
      </c>
      <c r="N1457" s="1">
        <v>31</v>
      </c>
      <c r="O1457" s="1">
        <v>0</v>
      </c>
      <c r="P1457" s="1">
        <v>31</v>
      </c>
      <c r="Q1457" s="1">
        <v>40.686147869999999</v>
      </c>
      <c r="R1457" s="1">
        <v>-73.762358649999996</v>
      </c>
    </row>
    <row r="1458" spans="1:18" ht="12.7" x14ac:dyDescent="0.4">
      <c r="A1458" s="1" t="s">
        <v>4</v>
      </c>
      <c r="B1458" s="1" t="s">
        <v>13</v>
      </c>
      <c r="C1458" s="1" t="s">
        <v>6</v>
      </c>
      <c r="D1458" s="3">
        <v>42552</v>
      </c>
      <c r="E1458" s="10">
        <v>2016.7</v>
      </c>
      <c r="F1458" s="1">
        <v>36</v>
      </c>
      <c r="G1458" s="1">
        <v>0</v>
      </c>
      <c r="H1458" s="1">
        <v>0</v>
      </c>
      <c r="I1458" s="1">
        <f t="shared" si="44"/>
        <v>36</v>
      </c>
      <c r="J1458" s="1">
        <f t="shared" si="45"/>
        <v>1</v>
      </c>
      <c r="K1458" s="1">
        <v>0</v>
      </c>
      <c r="L1458" s="1">
        <v>0</v>
      </c>
      <c r="M1458" s="1">
        <v>0</v>
      </c>
      <c r="N1458" s="1">
        <v>36</v>
      </c>
      <c r="O1458" s="1">
        <v>0</v>
      </c>
      <c r="P1458" s="1">
        <v>36</v>
      </c>
      <c r="Q1458" s="1">
        <v>40.686158749999997</v>
      </c>
      <c r="R1458" s="1">
        <v>-73.762311740000001</v>
      </c>
    </row>
    <row r="1459" spans="1:18" ht="12.7" x14ac:dyDescent="0.4">
      <c r="A1459" s="1" t="s">
        <v>4</v>
      </c>
      <c r="B1459" s="1" t="s">
        <v>13</v>
      </c>
      <c r="C1459" s="1" t="s">
        <v>6</v>
      </c>
      <c r="D1459" s="3">
        <v>42552</v>
      </c>
      <c r="E1459" s="10">
        <v>2016.7</v>
      </c>
      <c r="F1459" s="1">
        <v>38</v>
      </c>
      <c r="G1459" s="1">
        <v>0</v>
      </c>
      <c r="H1459" s="1">
        <v>0</v>
      </c>
      <c r="I1459" s="1">
        <f t="shared" si="44"/>
        <v>38</v>
      </c>
      <c r="J1459" s="1">
        <f t="shared" si="45"/>
        <v>0.95</v>
      </c>
      <c r="K1459" s="1">
        <v>2</v>
      </c>
      <c r="L1459" s="1">
        <v>0</v>
      </c>
      <c r="M1459" s="1">
        <v>0</v>
      </c>
      <c r="N1459" s="1">
        <v>40</v>
      </c>
      <c r="O1459" s="1">
        <v>0</v>
      </c>
      <c r="P1459" s="1">
        <v>40</v>
      </c>
      <c r="Q1459" s="1">
        <v>40.686169640000003</v>
      </c>
      <c r="R1459" s="1">
        <v>-73.762268430000006</v>
      </c>
    </row>
    <row r="1460" spans="1:18" ht="12.7" x14ac:dyDescent="0.4">
      <c r="A1460" s="1" t="s">
        <v>4</v>
      </c>
      <c r="B1460" s="1" t="s">
        <v>13</v>
      </c>
      <c r="C1460" s="1" t="s">
        <v>6</v>
      </c>
      <c r="D1460" s="3">
        <v>42552</v>
      </c>
      <c r="E1460" s="10">
        <v>2016.7</v>
      </c>
      <c r="F1460" s="1">
        <v>59</v>
      </c>
      <c r="G1460" s="1">
        <v>0</v>
      </c>
      <c r="H1460" s="1">
        <v>0</v>
      </c>
      <c r="I1460" s="1">
        <f t="shared" si="44"/>
        <v>59</v>
      </c>
      <c r="J1460" s="1">
        <f t="shared" si="45"/>
        <v>1</v>
      </c>
      <c r="K1460" s="1">
        <v>0</v>
      </c>
      <c r="L1460" s="1">
        <v>0</v>
      </c>
      <c r="M1460" s="1">
        <v>0</v>
      </c>
      <c r="N1460" s="1">
        <v>59</v>
      </c>
      <c r="O1460" s="1">
        <v>0</v>
      </c>
      <c r="P1460" s="1">
        <v>59</v>
      </c>
      <c r="Q1460" s="1">
        <v>40.686175089999999</v>
      </c>
      <c r="R1460" s="1">
        <v>-73.762246779999998</v>
      </c>
    </row>
    <row r="1461" spans="1:18" ht="12.7" x14ac:dyDescent="0.4">
      <c r="A1461" s="1" t="s">
        <v>4</v>
      </c>
      <c r="B1461" s="1" t="s">
        <v>13</v>
      </c>
      <c r="C1461" s="1" t="s">
        <v>6</v>
      </c>
      <c r="D1461" s="3">
        <v>42552</v>
      </c>
      <c r="E1461" s="10">
        <v>2016.7</v>
      </c>
      <c r="F1461" s="1">
        <v>59</v>
      </c>
      <c r="G1461" s="1">
        <v>0</v>
      </c>
      <c r="H1461" s="1">
        <v>0</v>
      </c>
      <c r="I1461" s="1">
        <f t="shared" si="44"/>
        <v>59</v>
      </c>
      <c r="J1461" s="1">
        <f t="shared" si="45"/>
        <v>1</v>
      </c>
      <c r="K1461" s="1">
        <v>0</v>
      </c>
      <c r="L1461" s="1">
        <v>0</v>
      </c>
      <c r="M1461" s="1">
        <v>0</v>
      </c>
      <c r="N1461" s="1">
        <v>59</v>
      </c>
      <c r="O1461" s="1">
        <v>0</v>
      </c>
      <c r="P1461" s="1">
        <v>59</v>
      </c>
      <c r="Q1461" s="1">
        <v>40.68619142</v>
      </c>
      <c r="R1461" s="1">
        <v>-73.762181819999995</v>
      </c>
    </row>
    <row r="1462" spans="1:18" ht="12.7" hidden="1" x14ac:dyDescent="0.4">
      <c r="A1462" s="1" t="s">
        <v>4</v>
      </c>
      <c r="B1462" s="1" t="s">
        <v>13</v>
      </c>
      <c r="C1462" s="1" t="s">
        <v>5</v>
      </c>
      <c r="D1462" s="1">
        <v>0</v>
      </c>
      <c r="E1462" s="1"/>
      <c r="F1462" s="1">
        <v>2</v>
      </c>
      <c r="G1462" s="1">
        <v>0</v>
      </c>
      <c r="H1462" s="1">
        <v>1</v>
      </c>
      <c r="I1462" s="1">
        <f t="shared" si="44"/>
        <v>3</v>
      </c>
      <c r="J1462" s="1">
        <f t="shared" si="45"/>
        <v>0.75</v>
      </c>
      <c r="K1462" s="1">
        <v>1</v>
      </c>
      <c r="L1462" s="1">
        <v>0</v>
      </c>
      <c r="M1462" s="1">
        <v>0</v>
      </c>
      <c r="N1462" s="1">
        <v>4</v>
      </c>
      <c r="O1462" s="1">
        <v>0</v>
      </c>
      <c r="P1462" s="1">
        <v>4</v>
      </c>
      <c r="Q1462" s="1">
        <v>40.848185039999997</v>
      </c>
      <c r="R1462" s="1">
        <v>-73.917033070000002</v>
      </c>
    </row>
    <row r="1463" spans="1:18" ht="12.7" hidden="1" x14ac:dyDescent="0.4">
      <c r="A1463" s="1" t="s">
        <v>4</v>
      </c>
      <c r="B1463" s="1" t="s">
        <v>13</v>
      </c>
      <c r="C1463" s="1" t="s">
        <v>5</v>
      </c>
      <c r="D1463" s="1">
        <v>0</v>
      </c>
      <c r="E1463" s="1"/>
      <c r="F1463" s="1">
        <v>0</v>
      </c>
      <c r="G1463" s="1">
        <v>1</v>
      </c>
      <c r="H1463" s="1">
        <v>0</v>
      </c>
      <c r="I1463" s="1">
        <f t="shared" si="44"/>
        <v>1</v>
      </c>
      <c r="J1463" s="1">
        <f t="shared" si="45"/>
        <v>0.25</v>
      </c>
      <c r="K1463" s="1">
        <v>3</v>
      </c>
      <c r="L1463" s="1">
        <v>0</v>
      </c>
      <c r="M1463" s="1">
        <v>0</v>
      </c>
      <c r="N1463" s="1">
        <v>4</v>
      </c>
      <c r="O1463" s="1">
        <v>0</v>
      </c>
      <c r="P1463" s="1">
        <v>4</v>
      </c>
      <c r="Q1463" s="1">
        <v>40.853391930000001</v>
      </c>
      <c r="R1463" s="1">
        <v>-73.909963309999995</v>
      </c>
    </row>
    <row r="1464" spans="1:18" ht="12.7" x14ac:dyDescent="0.4">
      <c r="A1464" s="1" t="s">
        <v>4</v>
      </c>
      <c r="B1464" s="1" t="s">
        <v>13</v>
      </c>
      <c r="C1464" s="1" t="s">
        <v>6</v>
      </c>
      <c r="D1464" s="3">
        <v>42552</v>
      </c>
      <c r="E1464" s="10">
        <v>2016.7</v>
      </c>
      <c r="F1464" s="1">
        <v>4</v>
      </c>
      <c r="G1464" s="1">
        <v>17</v>
      </c>
      <c r="H1464" s="1">
        <v>26</v>
      </c>
      <c r="I1464" s="1">
        <f t="shared" si="44"/>
        <v>47</v>
      </c>
      <c r="J1464" s="1">
        <f t="shared" si="45"/>
        <v>0.79661016949152541</v>
      </c>
      <c r="K1464" s="1">
        <v>12</v>
      </c>
      <c r="L1464" s="1">
        <v>0</v>
      </c>
      <c r="M1464" s="1">
        <v>0</v>
      </c>
      <c r="N1464" s="1">
        <v>59</v>
      </c>
      <c r="O1464" s="1">
        <v>0</v>
      </c>
      <c r="P1464" s="1">
        <v>59</v>
      </c>
    </row>
    <row r="1465" spans="1:18" ht="12.7" hidden="1" x14ac:dyDescent="0.4">
      <c r="A1465" s="1" t="s">
        <v>7</v>
      </c>
      <c r="B1465" s="1" t="s">
        <v>13</v>
      </c>
      <c r="C1465" s="1" t="s">
        <v>5</v>
      </c>
      <c r="D1465" s="1">
        <v>0</v>
      </c>
      <c r="E1465" s="1"/>
      <c r="F1465" s="1">
        <v>0</v>
      </c>
      <c r="G1465" s="1">
        <v>0</v>
      </c>
      <c r="H1465" s="1">
        <v>4</v>
      </c>
      <c r="I1465" s="1">
        <f t="shared" si="44"/>
        <v>4</v>
      </c>
      <c r="J1465" s="1">
        <f t="shared" si="45"/>
        <v>1</v>
      </c>
      <c r="K1465" s="1">
        <v>0</v>
      </c>
      <c r="L1465" s="1">
        <v>0</v>
      </c>
      <c r="M1465" s="1">
        <v>0</v>
      </c>
      <c r="N1465" s="1">
        <v>4</v>
      </c>
      <c r="O1465" s="1">
        <v>0</v>
      </c>
      <c r="P1465" s="1">
        <v>4</v>
      </c>
      <c r="Q1465" s="1">
        <v>40.678347520000003</v>
      </c>
      <c r="R1465" s="1">
        <v>-73.908368159999995</v>
      </c>
    </row>
    <row r="1466" spans="1:18" ht="12.7" hidden="1" x14ac:dyDescent="0.4">
      <c r="A1466" s="1" t="s">
        <v>7</v>
      </c>
      <c r="B1466" s="1" t="s">
        <v>13</v>
      </c>
      <c r="C1466" s="1" t="s">
        <v>5</v>
      </c>
      <c r="D1466" s="1">
        <v>0</v>
      </c>
      <c r="E1466" s="1"/>
      <c r="F1466" s="1">
        <v>0</v>
      </c>
      <c r="G1466" s="1">
        <v>0</v>
      </c>
      <c r="H1466" s="1">
        <v>3</v>
      </c>
      <c r="I1466" s="1">
        <f t="shared" si="44"/>
        <v>3</v>
      </c>
      <c r="J1466" s="1">
        <f t="shared" si="45"/>
        <v>0.75</v>
      </c>
      <c r="K1466" s="1">
        <v>0</v>
      </c>
      <c r="L1466" s="1">
        <v>0</v>
      </c>
      <c r="M1466" s="1">
        <v>1</v>
      </c>
      <c r="N1466" s="1">
        <v>4</v>
      </c>
      <c r="O1466" s="1">
        <v>0</v>
      </c>
      <c r="P1466" s="1">
        <v>4</v>
      </c>
      <c r="Q1466" s="1">
        <v>40.678355689999997</v>
      </c>
      <c r="R1466" s="1">
        <v>-73.908288830000004</v>
      </c>
    </row>
    <row r="1467" spans="1:18" ht="12.7" hidden="1" x14ac:dyDescent="0.4">
      <c r="A1467" s="1" t="s">
        <v>7</v>
      </c>
      <c r="B1467" s="1" t="s">
        <v>13</v>
      </c>
      <c r="C1467" s="1" t="s">
        <v>5</v>
      </c>
      <c r="D1467" s="1">
        <v>0</v>
      </c>
      <c r="E1467" s="1"/>
      <c r="F1467" s="1">
        <v>0</v>
      </c>
      <c r="G1467" s="1">
        <v>3</v>
      </c>
      <c r="H1467" s="1">
        <v>1</v>
      </c>
      <c r="I1467" s="1">
        <f t="shared" si="44"/>
        <v>4</v>
      </c>
      <c r="J1467" s="1">
        <f t="shared" si="45"/>
        <v>1</v>
      </c>
      <c r="K1467" s="1">
        <v>0</v>
      </c>
      <c r="L1467" s="1">
        <v>0</v>
      </c>
      <c r="M1467" s="1">
        <v>0</v>
      </c>
      <c r="N1467" s="1">
        <v>4</v>
      </c>
      <c r="O1467" s="1">
        <v>0</v>
      </c>
      <c r="P1467" s="1">
        <v>4</v>
      </c>
      <c r="Q1467" s="1">
        <v>40.657175029999998</v>
      </c>
      <c r="R1467" s="1">
        <v>-73.912851959999998</v>
      </c>
    </row>
    <row r="1468" spans="1:18" ht="12.7" hidden="1" x14ac:dyDescent="0.4">
      <c r="A1468" s="1" t="s">
        <v>7</v>
      </c>
      <c r="B1468" s="1" t="s">
        <v>13</v>
      </c>
      <c r="C1468" s="1" t="s">
        <v>5</v>
      </c>
      <c r="D1468" s="1">
        <v>0</v>
      </c>
      <c r="E1468" s="1"/>
      <c r="F1468" s="1">
        <v>2</v>
      </c>
      <c r="G1468" s="1">
        <v>0</v>
      </c>
      <c r="H1468" s="1">
        <v>2</v>
      </c>
      <c r="I1468" s="1">
        <f t="shared" si="44"/>
        <v>4</v>
      </c>
      <c r="J1468" s="1">
        <f t="shared" si="45"/>
        <v>1</v>
      </c>
      <c r="K1468" s="1">
        <v>0</v>
      </c>
      <c r="L1468" s="1">
        <v>0</v>
      </c>
      <c r="M1468" s="1">
        <v>0</v>
      </c>
      <c r="N1468" s="1">
        <v>4</v>
      </c>
      <c r="O1468" s="1">
        <v>0</v>
      </c>
      <c r="P1468" s="1">
        <v>4</v>
      </c>
      <c r="Q1468" s="1">
        <v>40.647748649999997</v>
      </c>
      <c r="R1468" s="1">
        <v>-73.954208699999995</v>
      </c>
    </row>
    <row r="1469" spans="1:18" ht="12.7" hidden="1" x14ac:dyDescent="0.4">
      <c r="A1469" s="1" t="s">
        <v>7</v>
      </c>
      <c r="B1469" s="1" t="s">
        <v>13</v>
      </c>
      <c r="C1469" s="1" t="s">
        <v>5</v>
      </c>
      <c r="D1469" s="1">
        <v>0</v>
      </c>
      <c r="E1469" s="1"/>
      <c r="F1469" s="1">
        <v>2</v>
      </c>
      <c r="G1469" s="1">
        <v>0</v>
      </c>
      <c r="H1469" s="1">
        <v>2</v>
      </c>
      <c r="I1469" s="1">
        <f t="shared" si="44"/>
        <v>4</v>
      </c>
      <c r="J1469" s="1">
        <f t="shared" si="45"/>
        <v>1</v>
      </c>
      <c r="K1469" s="1">
        <v>0</v>
      </c>
      <c r="L1469" s="1">
        <v>0</v>
      </c>
      <c r="M1469" s="1">
        <v>0</v>
      </c>
      <c r="N1469" s="1">
        <v>4</v>
      </c>
      <c r="O1469" s="1">
        <v>0</v>
      </c>
      <c r="P1469" s="1">
        <v>4</v>
      </c>
      <c r="Q1469" s="1">
        <v>40.647707480000001</v>
      </c>
      <c r="R1469" s="1">
        <v>-73.954208730000005</v>
      </c>
    </row>
    <row r="1470" spans="1:18" ht="12.7" hidden="1" x14ac:dyDescent="0.4">
      <c r="A1470" s="1" t="s">
        <v>7</v>
      </c>
      <c r="B1470" s="1" t="s">
        <v>13</v>
      </c>
      <c r="C1470" s="1" t="s">
        <v>5</v>
      </c>
      <c r="D1470" s="1">
        <v>0</v>
      </c>
      <c r="E1470" s="1"/>
      <c r="F1470" s="1">
        <v>0</v>
      </c>
      <c r="G1470" s="1">
        <v>4</v>
      </c>
      <c r="H1470" s="1">
        <v>0</v>
      </c>
      <c r="I1470" s="1">
        <f t="shared" si="44"/>
        <v>4</v>
      </c>
      <c r="J1470" s="1">
        <f t="shared" si="45"/>
        <v>1</v>
      </c>
      <c r="K1470" s="1">
        <v>0</v>
      </c>
      <c r="L1470" s="1">
        <v>0</v>
      </c>
      <c r="M1470" s="1">
        <v>0</v>
      </c>
      <c r="N1470" s="1">
        <v>4</v>
      </c>
      <c r="O1470" s="1">
        <v>0</v>
      </c>
      <c r="P1470" s="1">
        <v>4</v>
      </c>
      <c r="Q1470" s="1">
        <v>40.692868830000002</v>
      </c>
      <c r="R1470" s="1">
        <v>-73.917565310000001</v>
      </c>
    </row>
    <row r="1471" spans="1:18" ht="12.7" x14ac:dyDescent="0.4">
      <c r="A1471" s="1" t="s">
        <v>4</v>
      </c>
      <c r="B1471" s="1" t="s">
        <v>13</v>
      </c>
      <c r="C1471" s="1" t="s">
        <v>6</v>
      </c>
      <c r="D1471" s="3">
        <v>42552</v>
      </c>
      <c r="E1471" s="10">
        <v>2016.7</v>
      </c>
      <c r="F1471" s="1">
        <v>61</v>
      </c>
      <c r="G1471" s="1">
        <v>0</v>
      </c>
      <c r="H1471" s="1">
        <v>0</v>
      </c>
      <c r="I1471" s="1">
        <f t="shared" si="44"/>
        <v>61</v>
      </c>
      <c r="J1471" s="1">
        <f t="shared" si="45"/>
        <v>1</v>
      </c>
      <c r="K1471" s="1">
        <v>0</v>
      </c>
      <c r="L1471" s="1">
        <v>0</v>
      </c>
      <c r="M1471" s="1">
        <v>0</v>
      </c>
      <c r="N1471" s="1">
        <v>61</v>
      </c>
      <c r="O1471" s="1">
        <v>0</v>
      </c>
      <c r="P1471" s="1">
        <v>61</v>
      </c>
      <c r="Q1471" s="1">
        <v>40.686733590000003</v>
      </c>
      <c r="R1471" s="1">
        <v>-74.001867770000004</v>
      </c>
    </row>
    <row r="1472" spans="1:18" ht="12.7" x14ac:dyDescent="0.4">
      <c r="A1472" s="1" t="s">
        <v>4</v>
      </c>
      <c r="B1472" s="1" t="s">
        <v>13</v>
      </c>
      <c r="C1472" s="1" t="s">
        <v>6</v>
      </c>
      <c r="D1472" s="3">
        <v>42552</v>
      </c>
      <c r="E1472" s="10">
        <v>2016.7</v>
      </c>
      <c r="F1472" s="1">
        <v>61</v>
      </c>
      <c r="G1472" s="1">
        <v>0</v>
      </c>
      <c r="H1472" s="1">
        <v>0</v>
      </c>
      <c r="I1472" s="1">
        <f t="shared" si="44"/>
        <v>61</v>
      </c>
      <c r="J1472" s="1">
        <f t="shared" si="45"/>
        <v>1</v>
      </c>
      <c r="K1472" s="1">
        <v>0</v>
      </c>
      <c r="L1472" s="1">
        <v>0</v>
      </c>
      <c r="M1472" s="1">
        <v>0</v>
      </c>
      <c r="N1472" s="1">
        <v>61</v>
      </c>
      <c r="O1472" s="1">
        <v>0</v>
      </c>
      <c r="P1472" s="1">
        <v>61</v>
      </c>
      <c r="Q1472" s="1">
        <v>40.686577130000003</v>
      </c>
      <c r="R1472" s="1">
        <v>-74.001939879999995</v>
      </c>
    </row>
    <row r="1473" spans="1:18" ht="12.7" hidden="1" x14ac:dyDescent="0.4">
      <c r="A1473" s="1" t="s">
        <v>7</v>
      </c>
      <c r="B1473" s="1" t="s">
        <v>13</v>
      </c>
      <c r="C1473" s="1" t="s">
        <v>5</v>
      </c>
      <c r="D1473" s="1">
        <v>0</v>
      </c>
      <c r="E1473" s="1"/>
      <c r="F1473" s="1">
        <v>0</v>
      </c>
      <c r="G1473" s="1">
        <v>1</v>
      </c>
      <c r="H1473" s="1">
        <v>2</v>
      </c>
      <c r="I1473" s="1">
        <f t="shared" si="44"/>
        <v>3</v>
      </c>
      <c r="J1473" s="1">
        <f t="shared" si="45"/>
        <v>0.75</v>
      </c>
      <c r="K1473" s="1">
        <v>0</v>
      </c>
      <c r="L1473" s="1">
        <v>1</v>
      </c>
      <c r="M1473" s="1">
        <v>0</v>
      </c>
      <c r="N1473" s="1">
        <v>4</v>
      </c>
      <c r="O1473" s="1">
        <v>0</v>
      </c>
      <c r="P1473" s="1">
        <v>4</v>
      </c>
      <c r="Q1473" s="1">
        <v>40.682651839999998</v>
      </c>
      <c r="R1473" s="1">
        <v>-73.949082930000003</v>
      </c>
    </row>
    <row r="1474" spans="1:18" ht="12.7" x14ac:dyDescent="0.4">
      <c r="A1474" s="1" t="s">
        <v>4</v>
      </c>
      <c r="B1474" s="1" t="s">
        <v>13</v>
      </c>
      <c r="C1474" s="1" t="s">
        <v>6</v>
      </c>
      <c r="D1474" s="3">
        <v>42552</v>
      </c>
      <c r="E1474" s="10">
        <v>2016.7</v>
      </c>
      <c r="F1474" s="1">
        <v>61</v>
      </c>
      <c r="G1474" s="1">
        <v>0</v>
      </c>
      <c r="H1474" s="1">
        <v>0</v>
      </c>
      <c r="I1474" s="1">
        <f t="shared" ref="I1474:I1537" si="46">F1474+G1474+H1474</f>
        <v>61</v>
      </c>
      <c r="J1474" s="1">
        <f t="shared" ref="J1474:J1537" si="47">I1474/P1474</f>
        <v>1</v>
      </c>
      <c r="K1474" s="1">
        <v>0</v>
      </c>
      <c r="L1474" s="1">
        <v>0</v>
      </c>
      <c r="M1474" s="1">
        <v>0</v>
      </c>
      <c r="N1474" s="1">
        <v>61</v>
      </c>
      <c r="O1474" s="1">
        <v>0</v>
      </c>
      <c r="P1474" s="1">
        <v>61</v>
      </c>
      <c r="Q1474" s="1">
        <v>40.686989439999998</v>
      </c>
      <c r="R1474" s="1">
        <v>-73.92985376</v>
      </c>
    </row>
    <row r="1475" spans="1:18" ht="12.7" hidden="1" x14ac:dyDescent="0.4">
      <c r="A1475" s="1" t="s">
        <v>7</v>
      </c>
      <c r="B1475" s="1" t="s">
        <v>13</v>
      </c>
      <c r="C1475" s="1" t="s">
        <v>5</v>
      </c>
      <c r="D1475" s="1">
        <v>0</v>
      </c>
      <c r="E1475" s="1"/>
      <c r="F1475" s="1">
        <v>0</v>
      </c>
      <c r="G1475" s="1">
        <v>4</v>
      </c>
      <c r="H1475" s="1">
        <v>0</v>
      </c>
      <c r="I1475" s="1">
        <f t="shared" si="46"/>
        <v>4</v>
      </c>
      <c r="J1475" s="1">
        <f t="shared" si="47"/>
        <v>1</v>
      </c>
      <c r="K1475" s="1">
        <v>0</v>
      </c>
      <c r="L1475" s="1">
        <v>0</v>
      </c>
      <c r="M1475" s="1">
        <v>0</v>
      </c>
      <c r="N1475" s="1">
        <v>4</v>
      </c>
      <c r="O1475" s="1">
        <v>0</v>
      </c>
      <c r="P1475" s="1">
        <v>4</v>
      </c>
      <c r="Q1475" s="1">
        <v>40.688680050000002</v>
      </c>
      <c r="R1475" s="1">
        <v>-73.906453679999998</v>
      </c>
    </row>
    <row r="1476" spans="1:18" ht="12.7" hidden="1" x14ac:dyDescent="0.4">
      <c r="A1476" s="1" t="s">
        <v>7</v>
      </c>
      <c r="B1476" s="1" t="s">
        <v>13</v>
      </c>
      <c r="C1476" s="1" t="s">
        <v>5</v>
      </c>
      <c r="D1476" s="1">
        <v>0</v>
      </c>
      <c r="E1476" s="1"/>
      <c r="F1476" s="1">
        <v>0</v>
      </c>
      <c r="G1476" s="1">
        <v>4</v>
      </c>
      <c r="H1476" s="1">
        <v>0</v>
      </c>
      <c r="I1476" s="1">
        <f t="shared" si="46"/>
        <v>4</v>
      </c>
      <c r="J1476" s="1">
        <f t="shared" si="47"/>
        <v>1</v>
      </c>
      <c r="K1476" s="1">
        <v>0</v>
      </c>
      <c r="L1476" s="1">
        <v>0</v>
      </c>
      <c r="M1476" s="1">
        <v>0</v>
      </c>
      <c r="N1476" s="1">
        <v>4</v>
      </c>
      <c r="O1476" s="1">
        <v>0</v>
      </c>
      <c r="P1476" s="1">
        <v>4</v>
      </c>
      <c r="Q1476" s="1">
        <v>40.688712959999997</v>
      </c>
      <c r="R1476" s="1">
        <v>-73.906417579999996</v>
      </c>
    </row>
    <row r="1477" spans="1:18" ht="12.7" x14ac:dyDescent="0.4">
      <c r="A1477" s="1" t="s">
        <v>7</v>
      </c>
      <c r="B1477" s="1" t="s">
        <v>12</v>
      </c>
      <c r="C1477" s="1" t="s">
        <v>6</v>
      </c>
      <c r="D1477" s="3">
        <v>42557</v>
      </c>
      <c r="E1477" s="10">
        <v>2016.7</v>
      </c>
      <c r="F1477" s="1">
        <v>0</v>
      </c>
      <c r="G1477" s="1">
        <v>0</v>
      </c>
      <c r="H1477" s="1">
        <v>1</v>
      </c>
      <c r="I1477" s="1">
        <f t="shared" si="46"/>
        <v>1</v>
      </c>
      <c r="J1477" s="1">
        <f t="shared" si="47"/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1</v>
      </c>
      <c r="Q1477" s="1">
        <v>40.686734149999999</v>
      </c>
      <c r="R1477" s="1">
        <v>-73.929807159999996</v>
      </c>
    </row>
    <row r="1478" spans="1:18" ht="12.7" hidden="1" x14ac:dyDescent="0.4">
      <c r="A1478" s="1" t="s">
        <v>7</v>
      </c>
      <c r="B1478" s="1" t="s">
        <v>13</v>
      </c>
      <c r="C1478" s="1" t="s">
        <v>5</v>
      </c>
      <c r="D1478" s="1">
        <v>0</v>
      </c>
      <c r="E1478" s="1"/>
      <c r="F1478" s="1">
        <v>0</v>
      </c>
      <c r="G1478" s="1">
        <v>3</v>
      </c>
      <c r="H1478" s="1">
        <v>1</v>
      </c>
      <c r="I1478" s="1">
        <f t="shared" si="46"/>
        <v>4</v>
      </c>
      <c r="J1478" s="1">
        <f t="shared" si="47"/>
        <v>1</v>
      </c>
      <c r="K1478" s="1">
        <v>0</v>
      </c>
      <c r="L1478" s="1">
        <v>0</v>
      </c>
      <c r="M1478" s="1">
        <v>0</v>
      </c>
      <c r="N1478" s="1">
        <v>4</v>
      </c>
      <c r="O1478" s="1">
        <v>0</v>
      </c>
      <c r="P1478" s="1">
        <v>4</v>
      </c>
      <c r="Q1478" s="1">
        <v>40.682352270000003</v>
      </c>
      <c r="R1478" s="1">
        <v>-73.987514160000003</v>
      </c>
    </row>
    <row r="1479" spans="1:18" ht="12.7" hidden="1" x14ac:dyDescent="0.4">
      <c r="A1479" s="1" t="s">
        <v>7</v>
      </c>
      <c r="B1479" s="1" t="s">
        <v>13</v>
      </c>
      <c r="C1479" s="1" t="s">
        <v>5</v>
      </c>
      <c r="D1479" s="1">
        <v>0</v>
      </c>
      <c r="E1479" s="1"/>
      <c r="F1479" s="1">
        <v>0</v>
      </c>
      <c r="G1479" s="1">
        <v>4</v>
      </c>
      <c r="H1479" s="1">
        <v>0</v>
      </c>
      <c r="I1479" s="1">
        <f t="shared" si="46"/>
        <v>4</v>
      </c>
      <c r="J1479" s="1">
        <f t="shared" si="47"/>
        <v>1</v>
      </c>
      <c r="K1479" s="1">
        <v>0</v>
      </c>
      <c r="L1479" s="1">
        <v>0</v>
      </c>
      <c r="M1479" s="1">
        <v>0</v>
      </c>
      <c r="N1479" s="1">
        <v>4</v>
      </c>
      <c r="O1479" s="1">
        <v>0</v>
      </c>
      <c r="P1479" s="1">
        <v>4</v>
      </c>
      <c r="Q1479" s="1">
        <v>40.674202960000002</v>
      </c>
      <c r="R1479" s="1">
        <v>-73.892562060000003</v>
      </c>
    </row>
    <row r="1480" spans="1:18" ht="12.7" x14ac:dyDescent="0.4">
      <c r="A1480" s="1" t="s">
        <v>4</v>
      </c>
      <c r="B1480" s="1" t="s">
        <v>12</v>
      </c>
      <c r="C1480" s="1" t="s">
        <v>6</v>
      </c>
      <c r="D1480" s="3">
        <v>42558</v>
      </c>
      <c r="E1480" s="10">
        <v>2016.7</v>
      </c>
      <c r="F1480" s="1">
        <v>0</v>
      </c>
      <c r="G1480" s="1">
        <v>0</v>
      </c>
      <c r="H1480" s="1">
        <v>1</v>
      </c>
      <c r="I1480" s="1">
        <f t="shared" si="46"/>
        <v>1</v>
      </c>
      <c r="J1480" s="1">
        <f t="shared" si="47"/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</v>
      </c>
      <c r="Q1480" s="1">
        <v>40.6801952</v>
      </c>
      <c r="R1480" s="1">
        <v>-73.955531230000005</v>
      </c>
    </row>
    <row r="1481" spans="1:18" ht="12.7" x14ac:dyDescent="0.4">
      <c r="A1481" s="1" t="s">
        <v>7</v>
      </c>
      <c r="B1481" s="1" t="s">
        <v>12</v>
      </c>
      <c r="C1481" s="1" t="s">
        <v>6</v>
      </c>
      <c r="D1481" s="3">
        <v>42559</v>
      </c>
      <c r="E1481" s="10">
        <v>2016.7</v>
      </c>
      <c r="F1481" s="1">
        <v>0</v>
      </c>
      <c r="G1481" s="1">
        <v>0</v>
      </c>
      <c r="H1481" s="1">
        <v>1</v>
      </c>
      <c r="I1481" s="1">
        <f t="shared" si="46"/>
        <v>1</v>
      </c>
      <c r="J1481" s="1">
        <f t="shared" si="47"/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1</v>
      </c>
      <c r="Q1481" s="1">
        <v>40.684689059999997</v>
      </c>
      <c r="R1481" s="1">
        <v>-73.929419899999999</v>
      </c>
    </row>
    <row r="1482" spans="1:18" ht="12.7" x14ac:dyDescent="0.4">
      <c r="A1482" s="1" t="s">
        <v>9</v>
      </c>
      <c r="B1482" s="1" t="s">
        <v>13</v>
      </c>
      <c r="C1482" s="1" t="s">
        <v>6</v>
      </c>
      <c r="D1482" s="3">
        <v>42559</v>
      </c>
      <c r="E1482" s="10">
        <v>2016.7</v>
      </c>
      <c r="F1482" s="1">
        <v>0</v>
      </c>
      <c r="G1482" s="1">
        <v>0</v>
      </c>
      <c r="H1482" s="1">
        <v>0</v>
      </c>
      <c r="I1482" s="1">
        <f t="shared" si="46"/>
        <v>0</v>
      </c>
      <c r="J1482" s="1">
        <f t="shared" si="47"/>
        <v>0</v>
      </c>
      <c r="K1482" s="1">
        <v>1</v>
      </c>
      <c r="L1482" s="1">
        <v>0</v>
      </c>
      <c r="M1482" s="1">
        <v>0</v>
      </c>
      <c r="N1482" s="1">
        <v>0</v>
      </c>
      <c r="O1482" s="1">
        <v>1</v>
      </c>
      <c r="P1482" s="1">
        <v>1</v>
      </c>
      <c r="Q1482" s="1">
        <v>40.684587489999998</v>
      </c>
      <c r="R1482" s="1">
        <v>-73.929401979999994</v>
      </c>
    </row>
    <row r="1483" spans="1:18" ht="12.7" hidden="1" x14ac:dyDescent="0.4">
      <c r="A1483" s="1" t="s">
        <v>7</v>
      </c>
      <c r="B1483" s="1" t="s">
        <v>13</v>
      </c>
      <c r="C1483" s="1" t="s">
        <v>5</v>
      </c>
      <c r="D1483" s="1">
        <v>0</v>
      </c>
      <c r="E1483" s="1"/>
      <c r="F1483" s="1">
        <v>1</v>
      </c>
      <c r="G1483" s="1">
        <v>3</v>
      </c>
      <c r="H1483" s="1">
        <v>0</v>
      </c>
      <c r="I1483" s="1">
        <f t="shared" si="46"/>
        <v>4</v>
      </c>
      <c r="J1483" s="1">
        <f t="shared" si="47"/>
        <v>1</v>
      </c>
      <c r="K1483" s="1">
        <v>0</v>
      </c>
      <c r="L1483" s="1">
        <v>0</v>
      </c>
      <c r="M1483" s="1">
        <v>0</v>
      </c>
      <c r="N1483" s="1">
        <v>4</v>
      </c>
      <c r="O1483" s="1">
        <v>0</v>
      </c>
      <c r="P1483" s="1">
        <v>4</v>
      </c>
      <c r="Q1483" s="1">
        <v>40.668231310000003</v>
      </c>
      <c r="R1483" s="1">
        <v>-73.899737900000005</v>
      </c>
    </row>
    <row r="1484" spans="1:18" ht="12.7" x14ac:dyDescent="0.4">
      <c r="A1484" s="1" t="s">
        <v>7</v>
      </c>
      <c r="B1484" s="1" t="s">
        <v>12</v>
      </c>
      <c r="C1484" s="1" t="s">
        <v>6</v>
      </c>
      <c r="D1484" s="3">
        <v>42562</v>
      </c>
      <c r="E1484" s="10">
        <v>2016.7</v>
      </c>
      <c r="F1484" s="1">
        <v>0</v>
      </c>
      <c r="G1484" s="1">
        <v>33</v>
      </c>
      <c r="H1484" s="1">
        <v>44</v>
      </c>
      <c r="I1484" s="1">
        <f t="shared" si="46"/>
        <v>77</v>
      </c>
      <c r="J1484" s="1">
        <f t="shared" si="47"/>
        <v>0.98717948717948723</v>
      </c>
      <c r="K1484" s="1">
        <v>0</v>
      </c>
      <c r="L1484" s="1">
        <v>0</v>
      </c>
      <c r="M1484" s="1">
        <v>1</v>
      </c>
      <c r="N1484" s="1">
        <v>78</v>
      </c>
      <c r="O1484" s="1">
        <v>0</v>
      </c>
      <c r="P1484" s="1">
        <v>78</v>
      </c>
      <c r="Q1484" s="1">
        <v>40.688545699999999</v>
      </c>
      <c r="R1484" s="1">
        <v>-73.944935330000007</v>
      </c>
    </row>
    <row r="1485" spans="1:18" ht="12.7" x14ac:dyDescent="0.4">
      <c r="A1485" s="1" t="s">
        <v>8</v>
      </c>
      <c r="B1485" s="1" t="s">
        <v>13</v>
      </c>
      <c r="C1485" s="1" t="s">
        <v>6</v>
      </c>
      <c r="D1485" s="3">
        <v>42562</v>
      </c>
      <c r="E1485" s="10">
        <v>2016.7</v>
      </c>
      <c r="F1485" s="1">
        <v>2</v>
      </c>
      <c r="G1485" s="1">
        <v>0</v>
      </c>
      <c r="H1485" s="1">
        <v>0</v>
      </c>
      <c r="I1485" s="1">
        <f t="shared" si="46"/>
        <v>2</v>
      </c>
      <c r="J1485" s="1">
        <f t="shared" si="47"/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2</v>
      </c>
      <c r="P1485" s="1">
        <v>2</v>
      </c>
      <c r="Q1485" s="1">
        <v>40.663099590000002</v>
      </c>
      <c r="R1485" s="1">
        <v>-73.910995130000003</v>
      </c>
    </row>
    <row r="1486" spans="1:18" ht="12.7" x14ac:dyDescent="0.4">
      <c r="A1486" s="1" t="s">
        <v>8</v>
      </c>
      <c r="B1486" s="1" t="s">
        <v>13</v>
      </c>
      <c r="C1486" s="1" t="s">
        <v>6</v>
      </c>
      <c r="D1486" s="3">
        <v>42563</v>
      </c>
      <c r="E1486" s="10">
        <v>2016.7</v>
      </c>
      <c r="F1486" s="1">
        <v>0</v>
      </c>
      <c r="G1486" s="1">
        <v>0</v>
      </c>
      <c r="H1486" s="1">
        <v>12</v>
      </c>
      <c r="I1486" s="1">
        <f t="shared" si="46"/>
        <v>12</v>
      </c>
      <c r="J1486" s="1">
        <f t="shared" si="47"/>
        <v>1</v>
      </c>
      <c r="K1486" s="1">
        <v>0</v>
      </c>
      <c r="L1486" s="1">
        <v>0</v>
      </c>
      <c r="M1486" s="1">
        <v>0</v>
      </c>
      <c r="N1486" s="1">
        <v>12</v>
      </c>
      <c r="O1486" s="1">
        <v>0</v>
      </c>
      <c r="P1486" s="1">
        <v>12</v>
      </c>
      <c r="Q1486" s="1">
        <v>40.663061159999998</v>
      </c>
      <c r="R1486" s="1">
        <v>-73.910987969999994</v>
      </c>
    </row>
    <row r="1487" spans="1:18" ht="12.7" x14ac:dyDescent="0.4">
      <c r="A1487" s="1" t="s">
        <v>8</v>
      </c>
      <c r="B1487" s="1" t="s">
        <v>13</v>
      </c>
      <c r="C1487" s="1" t="s">
        <v>6</v>
      </c>
      <c r="D1487" s="3">
        <v>42563</v>
      </c>
      <c r="E1487" s="10">
        <v>2016.7</v>
      </c>
      <c r="F1487" s="1">
        <v>0</v>
      </c>
      <c r="G1487" s="1">
        <v>0</v>
      </c>
      <c r="H1487" s="1">
        <v>8</v>
      </c>
      <c r="I1487" s="1">
        <f t="shared" si="46"/>
        <v>8</v>
      </c>
      <c r="J1487" s="1">
        <f t="shared" si="47"/>
        <v>0.53333333333333333</v>
      </c>
      <c r="K1487" s="1">
        <v>6</v>
      </c>
      <c r="L1487" s="1">
        <v>0</v>
      </c>
      <c r="M1487" s="1">
        <v>1</v>
      </c>
      <c r="N1487" s="1">
        <v>15</v>
      </c>
      <c r="O1487" s="1">
        <v>0</v>
      </c>
      <c r="P1487" s="1">
        <v>15</v>
      </c>
      <c r="Q1487" s="1">
        <v>40.663025470000001</v>
      </c>
      <c r="R1487" s="1">
        <v>-73.910977209999999</v>
      </c>
    </row>
    <row r="1488" spans="1:18" ht="12.7" x14ac:dyDescent="0.4">
      <c r="A1488" s="1" t="s">
        <v>9</v>
      </c>
      <c r="B1488" s="1" t="s">
        <v>12</v>
      </c>
      <c r="C1488" s="1" t="s">
        <v>6</v>
      </c>
      <c r="D1488" s="3">
        <v>42564</v>
      </c>
      <c r="E1488" s="10">
        <v>2016.7</v>
      </c>
      <c r="F1488" s="1">
        <v>0</v>
      </c>
      <c r="G1488" s="1">
        <v>1</v>
      </c>
      <c r="H1488" s="1">
        <v>0</v>
      </c>
      <c r="I1488" s="1">
        <f t="shared" si="46"/>
        <v>1</v>
      </c>
      <c r="J1488" s="1">
        <f t="shared" si="47"/>
        <v>1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1</v>
      </c>
      <c r="Q1488" s="1">
        <v>40.662987039999997</v>
      </c>
      <c r="R1488" s="1">
        <v>-73.910966439999996</v>
      </c>
    </row>
    <row r="1489" spans="1:18" ht="12.7" x14ac:dyDescent="0.4">
      <c r="A1489" s="1" t="s">
        <v>7</v>
      </c>
      <c r="B1489" s="1" t="s">
        <v>13</v>
      </c>
      <c r="C1489" s="1" t="s">
        <v>6</v>
      </c>
      <c r="D1489" s="3">
        <v>42565</v>
      </c>
      <c r="E1489" s="10">
        <v>2016.7</v>
      </c>
      <c r="F1489" s="1">
        <v>0</v>
      </c>
      <c r="G1489" s="1">
        <v>0</v>
      </c>
      <c r="H1489" s="1">
        <v>110</v>
      </c>
      <c r="I1489" s="1">
        <f t="shared" si="46"/>
        <v>110</v>
      </c>
      <c r="J1489" s="1">
        <f t="shared" si="47"/>
        <v>0.99099099099099097</v>
      </c>
      <c r="K1489" s="1">
        <v>0</v>
      </c>
      <c r="L1489" s="1">
        <v>0</v>
      </c>
      <c r="M1489" s="1">
        <v>1</v>
      </c>
      <c r="N1489" s="1">
        <v>111</v>
      </c>
      <c r="O1489" s="1">
        <v>0</v>
      </c>
      <c r="P1489" s="1">
        <v>111</v>
      </c>
      <c r="Q1489" s="1">
        <v>40.66295135</v>
      </c>
      <c r="R1489" s="1">
        <v>-73.91095928</v>
      </c>
    </row>
    <row r="1490" spans="1:18" ht="12.7" x14ac:dyDescent="0.4">
      <c r="A1490" s="1" t="s">
        <v>4</v>
      </c>
      <c r="B1490" s="1" t="s">
        <v>12</v>
      </c>
      <c r="C1490" s="1" t="s">
        <v>6</v>
      </c>
      <c r="D1490" s="3">
        <v>42569</v>
      </c>
      <c r="E1490" s="10">
        <v>2016.7</v>
      </c>
      <c r="F1490" s="1">
        <v>0</v>
      </c>
      <c r="G1490" s="1">
        <v>8</v>
      </c>
      <c r="H1490" s="1">
        <v>77</v>
      </c>
      <c r="I1490" s="1">
        <f t="shared" si="46"/>
        <v>85</v>
      </c>
      <c r="J1490" s="1">
        <f t="shared" si="47"/>
        <v>0.98837209302325579</v>
      </c>
      <c r="K1490" s="1">
        <v>0</v>
      </c>
      <c r="L1490" s="1">
        <v>0</v>
      </c>
      <c r="M1490" s="1">
        <v>1</v>
      </c>
      <c r="N1490" s="1">
        <v>86</v>
      </c>
      <c r="O1490" s="1">
        <v>0</v>
      </c>
      <c r="P1490" s="1">
        <v>86</v>
      </c>
      <c r="Q1490" s="1">
        <v>40.662912910000003</v>
      </c>
      <c r="R1490" s="1">
        <v>-73.910948520000005</v>
      </c>
    </row>
    <row r="1491" spans="1:18" ht="12.7" x14ac:dyDescent="0.4">
      <c r="A1491" s="1" t="s">
        <v>4</v>
      </c>
      <c r="B1491" s="1" t="s">
        <v>12</v>
      </c>
      <c r="C1491" s="1" t="s">
        <v>6</v>
      </c>
      <c r="D1491" s="3">
        <v>42571</v>
      </c>
      <c r="E1491" s="10">
        <v>2016.7</v>
      </c>
      <c r="F1491" s="1">
        <v>0</v>
      </c>
      <c r="G1491" s="1">
        <v>0</v>
      </c>
      <c r="H1491" s="1">
        <v>1</v>
      </c>
      <c r="I1491" s="1">
        <f t="shared" si="46"/>
        <v>1</v>
      </c>
      <c r="J1491" s="1">
        <f t="shared" si="47"/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1</v>
      </c>
      <c r="Q1491" s="1">
        <v>40.662728979999997</v>
      </c>
      <c r="R1491" s="1">
        <v>-73.910901910000007</v>
      </c>
    </row>
    <row r="1492" spans="1:18" ht="12.7" x14ac:dyDescent="0.4">
      <c r="A1492" s="1" t="s">
        <v>9</v>
      </c>
      <c r="B1492" s="1" t="s">
        <v>12</v>
      </c>
      <c r="C1492" s="1" t="s">
        <v>6</v>
      </c>
      <c r="D1492" s="3">
        <v>42571</v>
      </c>
      <c r="E1492" s="10">
        <v>2016.7</v>
      </c>
      <c r="F1492" s="1">
        <v>0</v>
      </c>
      <c r="G1492" s="1">
        <v>0</v>
      </c>
      <c r="H1492" s="1">
        <v>1</v>
      </c>
      <c r="I1492" s="1">
        <f t="shared" si="46"/>
        <v>1</v>
      </c>
      <c r="J1492" s="1">
        <f t="shared" si="47"/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1</v>
      </c>
      <c r="Q1492" s="1">
        <v>40.66269054</v>
      </c>
      <c r="R1492" s="1">
        <v>-73.910891149999998</v>
      </c>
    </row>
    <row r="1493" spans="1:18" ht="12.7" x14ac:dyDescent="0.4">
      <c r="A1493" s="1" t="s">
        <v>10</v>
      </c>
      <c r="B1493" s="1" t="s">
        <v>12</v>
      </c>
      <c r="C1493" s="1" t="s">
        <v>6</v>
      </c>
      <c r="D1493" s="3">
        <v>42573</v>
      </c>
      <c r="E1493" s="10">
        <v>2016.7</v>
      </c>
      <c r="F1493" s="1">
        <v>0</v>
      </c>
      <c r="G1493" s="1">
        <v>0</v>
      </c>
      <c r="H1493" s="1">
        <v>1</v>
      </c>
      <c r="I1493" s="1">
        <f t="shared" si="46"/>
        <v>1</v>
      </c>
      <c r="J1493" s="1">
        <f t="shared" si="47"/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1</v>
      </c>
      <c r="Q1493" s="1">
        <v>40.662654850000003</v>
      </c>
      <c r="R1493" s="1">
        <v>-73.910883979999994</v>
      </c>
    </row>
    <row r="1494" spans="1:18" ht="12.7" x14ac:dyDescent="0.4">
      <c r="A1494" s="1" t="s">
        <v>9</v>
      </c>
      <c r="B1494" s="1" t="s">
        <v>12</v>
      </c>
      <c r="C1494" s="1" t="s">
        <v>6</v>
      </c>
      <c r="D1494" s="3">
        <v>42577</v>
      </c>
      <c r="E1494" s="10">
        <v>2016.7</v>
      </c>
      <c r="F1494" s="1">
        <v>0</v>
      </c>
      <c r="G1494" s="1">
        <v>0</v>
      </c>
      <c r="H1494" s="1">
        <v>1</v>
      </c>
      <c r="I1494" s="1">
        <f t="shared" si="46"/>
        <v>1</v>
      </c>
      <c r="J1494" s="1">
        <f t="shared" si="47"/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1</v>
      </c>
      <c r="Q1494" s="1">
        <v>40.662616419999999</v>
      </c>
      <c r="R1494" s="1">
        <v>-73.910873219999999</v>
      </c>
    </row>
    <row r="1495" spans="1:18" ht="12.7" x14ac:dyDescent="0.4">
      <c r="A1495" s="1" t="s">
        <v>4</v>
      </c>
      <c r="B1495" s="1" t="s">
        <v>13</v>
      </c>
      <c r="C1495" s="1" t="s">
        <v>6</v>
      </c>
      <c r="D1495" s="3">
        <v>42577</v>
      </c>
      <c r="E1495" s="10">
        <v>2016.7</v>
      </c>
      <c r="F1495" s="1">
        <v>0</v>
      </c>
      <c r="G1495" s="1">
        <v>0</v>
      </c>
      <c r="H1495" s="1">
        <v>1</v>
      </c>
      <c r="I1495" s="1">
        <f t="shared" si="46"/>
        <v>1</v>
      </c>
      <c r="J1495" s="1">
        <f t="shared" si="47"/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1</v>
      </c>
      <c r="Q1495" s="1">
        <v>40.662580730000002</v>
      </c>
      <c r="R1495" s="1">
        <v>-73.910862460000004</v>
      </c>
    </row>
    <row r="1496" spans="1:18" ht="12.7" x14ac:dyDescent="0.4">
      <c r="A1496" s="1" t="s">
        <v>8</v>
      </c>
      <c r="B1496" s="1" t="s">
        <v>13</v>
      </c>
      <c r="C1496" s="1" t="s">
        <v>6</v>
      </c>
      <c r="D1496" s="3">
        <v>42578</v>
      </c>
      <c r="E1496" s="10">
        <v>2016.7</v>
      </c>
      <c r="F1496" s="1">
        <v>0</v>
      </c>
      <c r="G1496" s="1">
        <v>0</v>
      </c>
      <c r="H1496" s="1">
        <v>0</v>
      </c>
      <c r="I1496" s="1">
        <f t="shared" si="46"/>
        <v>0</v>
      </c>
      <c r="J1496" s="1">
        <f t="shared" si="47"/>
        <v>0</v>
      </c>
      <c r="K1496" s="1">
        <v>2</v>
      </c>
      <c r="L1496" s="1">
        <v>0</v>
      </c>
      <c r="M1496" s="1">
        <v>0</v>
      </c>
      <c r="N1496" s="1">
        <v>0</v>
      </c>
      <c r="O1496" s="1">
        <v>2</v>
      </c>
      <c r="P1496" s="1">
        <v>2</v>
      </c>
      <c r="Q1496" s="1">
        <v>40.662542299999998</v>
      </c>
      <c r="R1496" s="1">
        <v>-73.910855299999994</v>
      </c>
    </row>
    <row r="1497" spans="1:18" ht="12.7" hidden="1" x14ac:dyDescent="0.4">
      <c r="A1497" s="1" t="s">
        <v>7</v>
      </c>
      <c r="B1497" s="1" t="s">
        <v>13</v>
      </c>
      <c r="C1497" s="1" t="s">
        <v>5</v>
      </c>
      <c r="D1497" s="1">
        <v>0</v>
      </c>
      <c r="E1497" s="1"/>
      <c r="F1497" s="1">
        <v>1</v>
      </c>
      <c r="G1497" s="1">
        <v>3</v>
      </c>
      <c r="H1497" s="1">
        <v>0</v>
      </c>
      <c r="I1497" s="1">
        <f t="shared" si="46"/>
        <v>4</v>
      </c>
      <c r="J1497" s="1">
        <f t="shared" si="47"/>
        <v>1</v>
      </c>
      <c r="K1497" s="1">
        <v>0</v>
      </c>
      <c r="L1497" s="1">
        <v>0</v>
      </c>
      <c r="M1497" s="1">
        <v>0</v>
      </c>
      <c r="N1497" s="1">
        <v>4</v>
      </c>
      <c r="O1497" s="1">
        <v>0</v>
      </c>
      <c r="P1497" s="1">
        <v>4</v>
      </c>
      <c r="Q1497" s="1">
        <v>40.698392779999999</v>
      </c>
      <c r="R1497" s="1">
        <v>-73.912141719999994</v>
      </c>
    </row>
    <row r="1498" spans="1:18" ht="12.7" x14ac:dyDescent="0.4">
      <c r="A1498" s="1" t="s">
        <v>7</v>
      </c>
      <c r="B1498" s="1" t="s">
        <v>12</v>
      </c>
      <c r="C1498" s="1" t="s">
        <v>6</v>
      </c>
      <c r="D1498" s="3">
        <v>42580</v>
      </c>
      <c r="E1498" s="10">
        <v>2016.7</v>
      </c>
      <c r="F1498" s="1">
        <v>0</v>
      </c>
      <c r="G1498" s="1">
        <v>0</v>
      </c>
      <c r="H1498" s="1">
        <v>1</v>
      </c>
      <c r="I1498" s="1">
        <f t="shared" si="46"/>
        <v>1</v>
      </c>
      <c r="J1498" s="1">
        <f t="shared" si="47"/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1</v>
      </c>
      <c r="Q1498" s="1">
        <v>40.661935579999998</v>
      </c>
      <c r="R1498" s="1">
        <v>-73.910697519999999</v>
      </c>
    </row>
    <row r="1499" spans="1:18" ht="12.7" x14ac:dyDescent="0.4">
      <c r="A1499" s="1" t="s">
        <v>7</v>
      </c>
      <c r="B1499" s="1" t="s">
        <v>12</v>
      </c>
      <c r="C1499" s="1" t="s">
        <v>6</v>
      </c>
      <c r="D1499" s="3">
        <v>42583</v>
      </c>
      <c r="E1499" s="10">
        <v>2016.8</v>
      </c>
      <c r="F1499" s="1">
        <v>0</v>
      </c>
      <c r="G1499" s="1">
        <v>0</v>
      </c>
      <c r="H1499" s="1">
        <v>86</v>
      </c>
      <c r="I1499" s="1">
        <f t="shared" si="46"/>
        <v>86</v>
      </c>
      <c r="J1499" s="1">
        <f t="shared" si="47"/>
        <v>0.20046620046620048</v>
      </c>
      <c r="K1499" s="1">
        <v>0</v>
      </c>
      <c r="L1499" s="1">
        <v>0</v>
      </c>
      <c r="M1499" s="1">
        <v>0</v>
      </c>
      <c r="N1499" s="1">
        <v>86</v>
      </c>
      <c r="O1499" s="1">
        <v>0</v>
      </c>
      <c r="P1499" s="1">
        <v>429</v>
      </c>
      <c r="Q1499" s="1">
        <v>40.661897140000001</v>
      </c>
      <c r="R1499" s="1">
        <v>-73.910690360000004</v>
      </c>
    </row>
    <row r="1500" spans="1:18" ht="12.7" x14ac:dyDescent="0.4">
      <c r="A1500" s="1" t="s">
        <v>4</v>
      </c>
      <c r="B1500" s="1" t="s">
        <v>13</v>
      </c>
      <c r="C1500" s="1" t="s">
        <v>6</v>
      </c>
      <c r="D1500" s="3">
        <v>42584</v>
      </c>
      <c r="E1500" s="10">
        <v>2016.8</v>
      </c>
      <c r="F1500" s="1">
        <v>0</v>
      </c>
      <c r="G1500" s="1">
        <v>1</v>
      </c>
      <c r="H1500" s="1">
        <v>0</v>
      </c>
      <c r="I1500" s="1">
        <f t="shared" si="46"/>
        <v>1</v>
      </c>
      <c r="J1500" s="1">
        <f t="shared" si="47"/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1</v>
      </c>
      <c r="P1500" s="1">
        <v>1</v>
      </c>
      <c r="Q1500" s="1">
        <v>40.66182302</v>
      </c>
      <c r="R1500" s="1">
        <v>-73.910668830000006</v>
      </c>
    </row>
    <row r="1501" spans="1:18" ht="12.7" x14ac:dyDescent="0.4">
      <c r="A1501" s="1" t="s">
        <v>9</v>
      </c>
      <c r="B1501" s="1" t="s">
        <v>13</v>
      </c>
      <c r="C1501" s="1" t="s">
        <v>6</v>
      </c>
      <c r="D1501" s="3">
        <v>42584</v>
      </c>
      <c r="E1501" s="10">
        <v>2016.8</v>
      </c>
      <c r="F1501" s="1">
        <v>2</v>
      </c>
      <c r="G1501" s="1">
        <v>0</v>
      </c>
      <c r="H1501" s="1">
        <v>0</v>
      </c>
      <c r="I1501" s="1">
        <f t="shared" si="46"/>
        <v>2</v>
      </c>
      <c r="J1501" s="1">
        <f t="shared" si="47"/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2</v>
      </c>
      <c r="P1501" s="1">
        <v>2</v>
      </c>
      <c r="Q1501" s="1">
        <v>40.661787330000003</v>
      </c>
      <c r="R1501" s="1">
        <v>-73.910661669999996</v>
      </c>
    </row>
    <row r="1502" spans="1:18" ht="12.7" x14ac:dyDescent="0.4">
      <c r="A1502" s="1" t="s">
        <v>7</v>
      </c>
      <c r="B1502" s="1" t="s">
        <v>12</v>
      </c>
      <c r="C1502" s="1" t="s">
        <v>6</v>
      </c>
      <c r="D1502" s="3">
        <v>42585</v>
      </c>
      <c r="E1502" s="10">
        <v>2016.8</v>
      </c>
      <c r="F1502" s="1">
        <v>0</v>
      </c>
      <c r="G1502" s="1">
        <v>0</v>
      </c>
      <c r="H1502" s="1">
        <v>1</v>
      </c>
      <c r="I1502" s="1">
        <f t="shared" si="46"/>
        <v>1</v>
      </c>
      <c r="J1502" s="1">
        <f t="shared" si="47"/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1</v>
      </c>
      <c r="Q1502" s="1">
        <v>40.661748899999999</v>
      </c>
      <c r="R1502" s="1">
        <v>-73.910650910000001</v>
      </c>
    </row>
    <row r="1503" spans="1:18" ht="12.7" x14ac:dyDescent="0.4">
      <c r="A1503" s="1" t="s">
        <v>10</v>
      </c>
      <c r="B1503" s="1" t="s">
        <v>12</v>
      </c>
      <c r="C1503" s="1" t="s">
        <v>6</v>
      </c>
      <c r="D1503" s="3">
        <v>42587</v>
      </c>
      <c r="E1503" s="10">
        <v>2016.8</v>
      </c>
      <c r="F1503" s="1">
        <v>0</v>
      </c>
      <c r="G1503" s="1">
        <v>0</v>
      </c>
      <c r="H1503" s="1">
        <v>1</v>
      </c>
      <c r="I1503" s="1">
        <f t="shared" si="46"/>
        <v>1</v>
      </c>
      <c r="J1503" s="1">
        <f t="shared" si="47"/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1</v>
      </c>
      <c r="P1503" s="1">
        <v>1</v>
      </c>
      <c r="Q1503" s="1">
        <v>40.66156496</v>
      </c>
      <c r="R1503" s="1">
        <v>-73.910604300000003</v>
      </c>
    </row>
    <row r="1504" spans="1:18" ht="12.7" x14ac:dyDescent="0.4">
      <c r="A1504" s="1" t="s">
        <v>9</v>
      </c>
      <c r="B1504" s="1" t="s">
        <v>13</v>
      </c>
      <c r="C1504" s="1" t="s">
        <v>6</v>
      </c>
      <c r="D1504" s="3">
        <v>42587</v>
      </c>
      <c r="E1504" s="10">
        <v>2016.8</v>
      </c>
      <c r="F1504" s="1">
        <v>0</v>
      </c>
      <c r="G1504" s="1">
        <v>0</v>
      </c>
      <c r="H1504" s="1">
        <v>1</v>
      </c>
      <c r="I1504" s="1">
        <f t="shared" si="46"/>
        <v>1</v>
      </c>
      <c r="J1504" s="1">
        <f t="shared" si="47"/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1">
        <v>1</v>
      </c>
      <c r="Q1504" s="1">
        <v>40.661526520000002</v>
      </c>
      <c r="R1504" s="1">
        <v>-73.910593539999994</v>
      </c>
    </row>
    <row r="1505" spans="1:18" ht="12.7" x14ac:dyDescent="0.4">
      <c r="A1505" s="1" t="s">
        <v>9</v>
      </c>
      <c r="B1505" s="1" t="s">
        <v>12</v>
      </c>
      <c r="C1505" s="1" t="s">
        <v>6</v>
      </c>
      <c r="D1505" s="3">
        <v>42590</v>
      </c>
      <c r="E1505" s="10">
        <v>2016.8</v>
      </c>
      <c r="F1505" s="1">
        <v>0</v>
      </c>
      <c r="G1505" s="1">
        <v>0</v>
      </c>
      <c r="H1505" s="1">
        <v>1</v>
      </c>
      <c r="I1505" s="1">
        <f t="shared" si="46"/>
        <v>1</v>
      </c>
      <c r="J1505" s="1">
        <f t="shared" si="47"/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1</v>
      </c>
      <c r="Q1505" s="1">
        <v>40.661490829999998</v>
      </c>
      <c r="R1505" s="1">
        <v>-73.910582770000005</v>
      </c>
    </row>
    <row r="1506" spans="1:18" ht="12.7" x14ac:dyDescent="0.4">
      <c r="A1506" s="1" t="s">
        <v>7</v>
      </c>
      <c r="B1506" s="1" t="s">
        <v>12</v>
      </c>
      <c r="C1506" s="1" t="s">
        <v>6</v>
      </c>
      <c r="D1506" s="3">
        <v>42591</v>
      </c>
      <c r="E1506" s="10">
        <v>2016.8</v>
      </c>
      <c r="F1506" s="1">
        <v>0</v>
      </c>
      <c r="G1506" s="1">
        <v>0</v>
      </c>
      <c r="H1506" s="1">
        <v>19</v>
      </c>
      <c r="I1506" s="1">
        <f t="shared" si="46"/>
        <v>19</v>
      </c>
      <c r="J1506" s="1">
        <f t="shared" si="47"/>
        <v>0.20430107526881722</v>
      </c>
      <c r="K1506" s="1">
        <v>0</v>
      </c>
      <c r="L1506" s="1">
        <v>0</v>
      </c>
      <c r="M1506" s="1">
        <v>0</v>
      </c>
      <c r="N1506" s="1">
        <v>19</v>
      </c>
      <c r="O1506" s="1">
        <v>0</v>
      </c>
      <c r="P1506" s="1">
        <v>93</v>
      </c>
      <c r="Q1506" s="1">
        <v>40.661452400000002</v>
      </c>
      <c r="R1506" s="1">
        <v>-73.910575620000003</v>
      </c>
    </row>
    <row r="1507" spans="1:18" ht="12.7" x14ac:dyDescent="0.4">
      <c r="A1507" s="1" t="s">
        <v>9</v>
      </c>
      <c r="B1507" s="1" t="s">
        <v>12</v>
      </c>
      <c r="C1507" s="1" t="s">
        <v>6</v>
      </c>
      <c r="D1507" s="3">
        <v>42593</v>
      </c>
      <c r="E1507" s="10">
        <v>2016.8</v>
      </c>
      <c r="F1507" s="1">
        <v>0</v>
      </c>
      <c r="G1507" s="1">
        <v>0</v>
      </c>
      <c r="H1507" s="1">
        <v>1</v>
      </c>
      <c r="I1507" s="1">
        <f t="shared" si="46"/>
        <v>1</v>
      </c>
      <c r="J1507" s="1">
        <f t="shared" si="47"/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  <c r="P1507" s="1">
        <v>1</v>
      </c>
      <c r="Q1507" s="1">
        <v>40.661416709999997</v>
      </c>
      <c r="R1507" s="1">
        <v>-73.91056485</v>
      </c>
    </row>
    <row r="1508" spans="1:18" ht="12.7" x14ac:dyDescent="0.4">
      <c r="A1508" s="1" t="s">
        <v>9</v>
      </c>
      <c r="B1508" s="1" t="s">
        <v>13</v>
      </c>
      <c r="C1508" s="1" t="s">
        <v>6</v>
      </c>
      <c r="D1508" s="3">
        <v>42593</v>
      </c>
      <c r="E1508" s="10">
        <v>2016.8</v>
      </c>
      <c r="F1508" s="1">
        <v>0</v>
      </c>
      <c r="G1508" s="1">
        <v>0</v>
      </c>
      <c r="H1508" s="1">
        <v>0</v>
      </c>
      <c r="I1508" s="1">
        <f t="shared" si="46"/>
        <v>0</v>
      </c>
      <c r="J1508" s="1">
        <f t="shared" si="47"/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1</v>
      </c>
      <c r="P1508" s="1">
        <v>1</v>
      </c>
      <c r="Q1508" s="1">
        <v>40.661378280000001</v>
      </c>
      <c r="R1508" s="1">
        <v>-73.910554090000005</v>
      </c>
    </row>
    <row r="1509" spans="1:18" ht="12.7" hidden="1" x14ac:dyDescent="0.4">
      <c r="A1509" s="1" t="s">
        <v>7</v>
      </c>
      <c r="B1509" s="1" t="s">
        <v>13</v>
      </c>
      <c r="C1509" s="1" t="s">
        <v>5</v>
      </c>
      <c r="D1509" s="1">
        <v>0</v>
      </c>
      <c r="E1509" s="1"/>
      <c r="F1509" s="1">
        <v>0</v>
      </c>
      <c r="G1509" s="1">
        <v>2</v>
      </c>
      <c r="H1509" s="1">
        <v>1</v>
      </c>
      <c r="I1509" s="1">
        <f t="shared" si="46"/>
        <v>3</v>
      </c>
      <c r="J1509" s="1">
        <f t="shared" si="47"/>
        <v>0.75</v>
      </c>
      <c r="K1509" s="1">
        <v>0</v>
      </c>
      <c r="L1509" s="1">
        <v>0</v>
      </c>
      <c r="M1509" s="1">
        <v>1</v>
      </c>
      <c r="N1509" s="1">
        <v>4</v>
      </c>
      <c r="O1509" s="1">
        <v>0</v>
      </c>
      <c r="P1509" s="1">
        <v>4</v>
      </c>
      <c r="Q1509" s="1">
        <v>40.683475620000003</v>
      </c>
      <c r="R1509" s="1">
        <v>-73.943926349999998</v>
      </c>
    </row>
    <row r="1510" spans="1:18" ht="12.7" hidden="1" x14ac:dyDescent="0.4">
      <c r="A1510" s="1" t="s">
        <v>7</v>
      </c>
      <c r="B1510" s="1" t="s">
        <v>13</v>
      </c>
      <c r="C1510" s="1" t="s">
        <v>5</v>
      </c>
      <c r="D1510" s="1">
        <v>0</v>
      </c>
      <c r="E1510" s="1"/>
      <c r="F1510" s="1">
        <v>0</v>
      </c>
      <c r="G1510" s="1">
        <v>0</v>
      </c>
      <c r="H1510" s="1">
        <v>4</v>
      </c>
      <c r="I1510" s="1">
        <f t="shared" si="46"/>
        <v>4</v>
      </c>
      <c r="J1510" s="1">
        <f t="shared" si="47"/>
        <v>1</v>
      </c>
      <c r="K1510" s="1">
        <v>0</v>
      </c>
      <c r="L1510" s="1">
        <v>0</v>
      </c>
      <c r="M1510" s="1">
        <v>0</v>
      </c>
      <c r="N1510" s="1">
        <v>4</v>
      </c>
      <c r="O1510" s="1">
        <v>0</v>
      </c>
      <c r="P1510" s="1">
        <v>4</v>
      </c>
      <c r="Q1510" s="1">
        <v>40.684642570000001</v>
      </c>
      <c r="R1510" s="1">
        <v>-73.94480514</v>
      </c>
    </row>
    <row r="1511" spans="1:18" ht="12.7" hidden="1" x14ac:dyDescent="0.4">
      <c r="A1511" s="1" t="s">
        <v>7</v>
      </c>
      <c r="B1511" s="1" t="s">
        <v>13</v>
      </c>
      <c r="C1511" s="1" t="s">
        <v>5</v>
      </c>
      <c r="D1511" s="1">
        <v>0</v>
      </c>
      <c r="E1511" s="1"/>
      <c r="F1511" s="1">
        <v>0</v>
      </c>
      <c r="G1511" s="1">
        <v>4</v>
      </c>
      <c r="H1511" s="1">
        <v>0</v>
      </c>
      <c r="I1511" s="1">
        <f t="shared" si="46"/>
        <v>4</v>
      </c>
      <c r="J1511" s="1">
        <f t="shared" si="47"/>
        <v>1</v>
      </c>
      <c r="K1511" s="1">
        <v>0</v>
      </c>
      <c r="L1511" s="1">
        <v>0</v>
      </c>
      <c r="M1511" s="1">
        <v>0</v>
      </c>
      <c r="N1511" s="1">
        <v>4</v>
      </c>
      <c r="O1511" s="1">
        <v>0</v>
      </c>
      <c r="P1511" s="1">
        <v>4</v>
      </c>
      <c r="Q1511" s="1">
        <v>40.675517929999998</v>
      </c>
      <c r="R1511" s="1">
        <v>-73.876383720000007</v>
      </c>
    </row>
    <row r="1512" spans="1:18" ht="12.7" x14ac:dyDescent="0.4">
      <c r="A1512" s="1" t="s">
        <v>10</v>
      </c>
      <c r="B1512" s="1" t="s">
        <v>12</v>
      </c>
      <c r="C1512" s="1" t="s">
        <v>6</v>
      </c>
      <c r="D1512" s="3">
        <v>42597</v>
      </c>
      <c r="E1512" s="10">
        <v>2016.8</v>
      </c>
      <c r="F1512" s="1">
        <v>0</v>
      </c>
      <c r="G1512" s="1">
        <v>0</v>
      </c>
      <c r="H1512" s="1">
        <v>1</v>
      </c>
      <c r="I1512" s="1">
        <f t="shared" si="46"/>
        <v>1</v>
      </c>
      <c r="J1512" s="1">
        <f t="shared" si="47"/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1</v>
      </c>
      <c r="P1512" s="1">
        <v>1</v>
      </c>
      <c r="Q1512" s="1">
        <v>40.686663590000002</v>
      </c>
      <c r="R1512" s="1">
        <v>-73.946631580000002</v>
      </c>
    </row>
    <row r="1513" spans="1:18" ht="12.7" hidden="1" x14ac:dyDescent="0.4">
      <c r="A1513" s="1" t="s">
        <v>7</v>
      </c>
      <c r="B1513" s="1" t="s">
        <v>13</v>
      </c>
      <c r="C1513" s="1" t="s">
        <v>5</v>
      </c>
      <c r="D1513" s="1">
        <v>0</v>
      </c>
      <c r="E1513" s="1"/>
      <c r="F1513" s="1">
        <v>0</v>
      </c>
      <c r="G1513" s="1">
        <v>1</v>
      </c>
      <c r="H1513" s="1">
        <v>2</v>
      </c>
      <c r="I1513" s="1">
        <f t="shared" si="46"/>
        <v>3</v>
      </c>
      <c r="J1513" s="1">
        <f t="shared" si="47"/>
        <v>0.75</v>
      </c>
      <c r="K1513" s="1">
        <v>0</v>
      </c>
      <c r="L1513" s="1">
        <v>1</v>
      </c>
      <c r="M1513" s="1">
        <v>0</v>
      </c>
      <c r="N1513" s="1">
        <v>4</v>
      </c>
      <c r="O1513" s="1">
        <v>0</v>
      </c>
      <c r="P1513" s="1">
        <v>4</v>
      </c>
      <c r="Q1513" s="1">
        <v>40.684984210000003</v>
      </c>
      <c r="R1513" s="1">
        <v>-73.941833810000006</v>
      </c>
    </row>
    <row r="1514" spans="1:18" ht="12.7" hidden="1" x14ac:dyDescent="0.4">
      <c r="A1514" s="1" t="s">
        <v>7</v>
      </c>
      <c r="B1514" s="1" t="s">
        <v>13</v>
      </c>
      <c r="C1514" s="1" t="s">
        <v>5</v>
      </c>
      <c r="D1514" s="1">
        <v>0</v>
      </c>
      <c r="E1514" s="1"/>
      <c r="F1514" s="1">
        <v>3</v>
      </c>
      <c r="G1514" s="1">
        <v>1</v>
      </c>
      <c r="H1514" s="1">
        <v>0</v>
      </c>
      <c r="I1514" s="1">
        <f t="shared" si="46"/>
        <v>4</v>
      </c>
      <c r="J1514" s="1">
        <f t="shared" si="47"/>
        <v>1</v>
      </c>
      <c r="K1514" s="1">
        <v>0</v>
      </c>
      <c r="L1514" s="1">
        <v>0</v>
      </c>
      <c r="M1514" s="1">
        <v>0</v>
      </c>
      <c r="N1514" s="1">
        <v>4</v>
      </c>
      <c r="O1514" s="1">
        <v>0</v>
      </c>
      <c r="P1514" s="1">
        <v>4</v>
      </c>
      <c r="Q1514" s="1">
        <v>40.662395629999999</v>
      </c>
      <c r="R1514" s="1">
        <v>-73.896333279999993</v>
      </c>
    </row>
    <row r="1515" spans="1:18" ht="12.7" x14ac:dyDescent="0.4">
      <c r="A1515" s="1" t="s">
        <v>8</v>
      </c>
      <c r="B1515" s="1" t="s">
        <v>13</v>
      </c>
      <c r="C1515" s="1" t="s">
        <v>6</v>
      </c>
      <c r="D1515" s="3">
        <v>42598</v>
      </c>
      <c r="E1515" s="10">
        <v>2016.8</v>
      </c>
      <c r="F1515" s="1">
        <v>0</v>
      </c>
      <c r="G1515" s="1">
        <v>10</v>
      </c>
      <c r="H1515" s="1">
        <v>0</v>
      </c>
      <c r="I1515" s="1">
        <f t="shared" si="46"/>
        <v>10</v>
      </c>
      <c r="J1515" s="1">
        <f t="shared" si="47"/>
        <v>0.625</v>
      </c>
      <c r="K1515" s="1">
        <v>0</v>
      </c>
      <c r="L1515" s="1">
        <v>6</v>
      </c>
      <c r="M1515" s="1">
        <v>0</v>
      </c>
      <c r="N1515" s="1">
        <v>16</v>
      </c>
      <c r="O1515" s="1">
        <v>0</v>
      </c>
      <c r="P1515" s="1">
        <v>16</v>
      </c>
      <c r="Q1515" s="1">
        <v>40.68700535</v>
      </c>
      <c r="R1515" s="1">
        <v>-73.943822420000004</v>
      </c>
    </row>
    <row r="1516" spans="1:18" ht="12.7" hidden="1" x14ac:dyDescent="0.4">
      <c r="A1516" s="1" t="s">
        <v>7</v>
      </c>
      <c r="B1516" s="1" t="s">
        <v>13</v>
      </c>
      <c r="C1516" s="1" t="s">
        <v>5</v>
      </c>
      <c r="D1516" s="1">
        <v>0</v>
      </c>
      <c r="E1516" s="1"/>
      <c r="F1516" s="1">
        <v>0</v>
      </c>
      <c r="G1516" s="1">
        <v>4</v>
      </c>
      <c r="H1516" s="1">
        <v>0</v>
      </c>
      <c r="I1516" s="1">
        <f t="shared" si="46"/>
        <v>4</v>
      </c>
      <c r="J1516" s="1">
        <f t="shared" si="47"/>
        <v>1</v>
      </c>
      <c r="K1516" s="1">
        <v>0</v>
      </c>
      <c r="L1516" s="1">
        <v>0</v>
      </c>
      <c r="M1516" s="1">
        <v>0</v>
      </c>
      <c r="N1516" s="1">
        <v>4</v>
      </c>
      <c r="O1516" s="1">
        <v>0</v>
      </c>
      <c r="P1516" s="1">
        <v>4</v>
      </c>
      <c r="Q1516" s="1">
        <v>40.675238780000001</v>
      </c>
      <c r="R1516" s="1">
        <v>-73.957246960000006</v>
      </c>
    </row>
    <row r="1517" spans="1:18" ht="12.7" hidden="1" x14ac:dyDescent="0.4">
      <c r="A1517" s="1" t="s">
        <v>7</v>
      </c>
      <c r="B1517" s="1" t="s">
        <v>13</v>
      </c>
      <c r="C1517" s="1" t="s">
        <v>5</v>
      </c>
      <c r="D1517" s="1">
        <v>0</v>
      </c>
      <c r="E1517" s="1"/>
      <c r="F1517" s="1">
        <v>0</v>
      </c>
      <c r="G1517" s="1">
        <v>0</v>
      </c>
      <c r="H1517" s="1">
        <v>4</v>
      </c>
      <c r="I1517" s="1">
        <f t="shared" si="46"/>
        <v>4</v>
      </c>
      <c r="J1517" s="1">
        <f t="shared" si="47"/>
        <v>1</v>
      </c>
      <c r="K1517" s="1">
        <v>0</v>
      </c>
      <c r="L1517" s="1">
        <v>0</v>
      </c>
      <c r="M1517" s="1">
        <v>0</v>
      </c>
      <c r="N1517" s="1">
        <v>4</v>
      </c>
      <c r="O1517" s="1">
        <v>0</v>
      </c>
      <c r="P1517" s="1">
        <v>4</v>
      </c>
      <c r="Q1517" s="1">
        <v>40.673751860000003</v>
      </c>
      <c r="R1517" s="1">
        <v>-73.959288360000002</v>
      </c>
    </row>
    <row r="1518" spans="1:18" ht="12.7" hidden="1" x14ac:dyDescent="0.4">
      <c r="A1518" s="1" t="s">
        <v>7</v>
      </c>
      <c r="B1518" s="1" t="s">
        <v>13</v>
      </c>
      <c r="C1518" s="1" t="s">
        <v>5</v>
      </c>
      <c r="D1518" s="1">
        <v>0</v>
      </c>
      <c r="E1518" s="1"/>
      <c r="F1518" s="1">
        <v>0</v>
      </c>
      <c r="G1518" s="1">
        <v>4</v>
      </c>
      <c r="H1518" s="1">
        <v>0</v>
      </c>
      <c r="I1518" s="1">
        <f t="shared" si="46"/>
        <v>4</v>
      </c>
      <c r="J1518" s="1">
        <f t="shared" si="47"/>
        <v>1</v>
      </c>
      <c r="K1518" s="1">
        <v>0</v>
      </c>
      <c r="L1518" s="1">
        <v>0</v>
      </c>
      <c r="M1518" s="1">
        <v>0</v>
      </c>
      <c r="N1518" s="1">
        <v>4</v>
      </c>
      <c r="O1518" s="1">
        <v>0</v>
      </c>
      <c r="P1518" s="1">
        <v>4</v>
      </c>
      <c r="Q1518" s="1">
        <v>40.676574960000004</v>
      </c>
      <c r="R1518" s="1">
        <v>-73.955843689999995</v>
      </c>
    </row>
    <row r="1519" spans="1:18" ht="12.7" hidden="1" x14ac:dyDescent="0.4">
      <c r="A1519" s="1" t="s">
        <v>7</v>
      </c>
      <c r="B1519" s="1" t="s">
        <v>13</v>
      </c>
      <c r="C1519" s="1" t="s">
        <v>5</v>
      </c>
      <c r="D1519" s="1">
        <v>0</v>
      </c>
      <c r="E1519" s="1"/>
      <c r="F1519" s="1">
        <v>2</v>
      </c>
      <c r="G1519" s="1">
        <v>1</v>
      </c>
      <c r="H1519" s="1">
        <v>1</v>
      </c>
      <c r="I1519" s="1">
        <f t="shared" si="46"/>
        <v>4</v>
      </c>
      <c r="J1519" s="1">
        <f t="shared" si="47"/>
        <v>1</v>
      </c>
      <c r="K1519" s="1">
        <v>0</v>
      </c>
      <c r="L1519" s="1">
        <v>0</v>
      </c>
      <c r="M1519" s="1">
        <v>0</v>
      </c>
      <c r="N1519" s="1">
        <v>4</v>
      </c>
      <c r="O1519" s="1">
        <v>0</v>
      </c>
      <c r="P1519" s="1">
        <v>4</v>
      </c>
      <c r="Q1519" s="1">
        <v>40.694495840000002</v>
      </c>
      <c r="R1519" s="1">
        <v>-73.94384857</v>
      </c>
    </row>
    <row r="1520" spans="1:18" ht="12.7" hidden="1" x14ac:dyDescent="0.4">
      <c r="A1520" s="1" t="s">
        <v>7</v>
      </c>
      <c r="B1520" s="1" t="s">
        <v>13</v>
      </c>
      <c r="C1520" s="1" t="s">
        <v>5</v>
      </c>
      <c r="D1520" s="1">
        <v>0</v>
      </c>
      <c r="E1520" s="1"/>
      <c r="F1520" s="1">
        <v>1</v>
      </c>
      <c r="G1520" s="1">
        <v>3</v>
      </c>
      <c r="H1520" s="1">
        <v>0</v>
      </c>
      <c r="I1520" s="1">
        <f t="shared" si="46"/>
        <v>4</v>
      </c>
      <c r="J1520" s="1">
        <f t="shared" si="47"/>
        <v>1</v>
      </c>
      <c r="K1520" s="1">
        <v>0</v>
      </c>
      <c r="L1520" s="1">
        <v>0</v>
      </c>
      <c r="M1520" s="1">
        <v>0</v>
      </c>
      <c r="N1520" s="1">
        <v>4</v>
      </c>
      <c r="O1520" s="1">
        <v>0</v>
      </c>
      <c r="P1520" s="1">
        <v>4</v>
      </c>
      <c r="Q1520" s="1">
        <v>40.66491516</v>
      </c>
      <c r="R1520" s="1">
        <v>-73.887379249999995</v>
      </c>
    </row>
    <row r="1521" spans="1:18" ht="12.7" x14ac:dyDescent="0.4">
      <c r="A1521" s="1" t="s">
        <v>7</v>
      </c>
      <c r="B1521" s="1" t="s">
        <v>12</v>
      </c>
      <c r="C1521" s="1" t="s">
        <v>6</v>
      </c>
      <c r="D1521" s="3">
        <v>42600</v>
      </c>
      <c r="E1521" s="10">
        <v>2016.8</v>
      </c>
      <c r="F1521" s="1">
        <v>0</v>
      </c>
      <c r="G1521" s="1">
        <v>0</v>
      </c>
      <c r="H1521" s="1">
        <v>1</v>
      </c>
      <c r="I1521" s="1">
        <f t="shared" si="46"/>
        <v>1</v>
      </c>
      <c r="J1521" s="1">
        <f t="shared" si="47"/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1</v>
      </c>
      <c r="P1521" s="1">
        <v>1</v>
      </c>
      <c r="Q1521" s="1">
        <v>40.69176676</v>
      </c>
      <c r="R1521" s="1">
        <v>-73.948051860000007</v>
      </c>
    </row>
    <row r="1522" spans="1:18" ht="12.7" hidden="1" x14ac:dyDescent="0.4">
      <c r="A1522" s="1" t="s">
        <v>7</v>
      </c>
      <c r="B1522" s="1" t="s">
        <v>13</v>
      </c>
      <c r="C1522" s="1" t="s">
        <v>5</v>
      </c>
      <c r="D1522" s="1">
        <v>0</v>
      </c>
      <c r="E1522" s="1"/>
      <c r="F1522" s="1">
        <v>0</v>
      </c>
      <c r="G1522" s="1">
        <v>3</v>
      </c>
      <c r="H1522" s="1">
        <v>1</v>
      </c>
      <c r="I1522" s="1">
        <f t="shared" si="46"/>
        <v>4</v>
      </c>
      <c r="J1522" s="1">
        <f t="shared" si="47"/>
        <v>1</v>
      </c>
      <c r="K1522" s="1">
        <v>0</v>
      </c>
      <c r="L1522" s="1">
        <v>0</v>
      </c>
      <c r="M1522" s="1">
        <v>0</v>
      </c>
      <c r="N1522" s="1">
        <v>4</v>
      </c>
      <c r="O1522" s="1">
        <v>0</v>
      </c>
      <c r="P1522" s="1">
        <v>4</v>
      </c>
      <c r="Q1522" s="1">
        <v>40.677649680000002</v>
      </c>
      <c r="R1522" s="1">
        <v>-73.981627680000003</v>
      </c>
    </row>
    <row r="1523" spans="1:18" ht="12.7" hidden="1" x14ac:dyDescent="0.4">
      <c r="A1523" s="1" t="s">
        <v>7</v>
      </c>
      <c r="B1523" s="1" t="s">
        <v>13</v>
      </c>
      <c r="C1523" s="1" t="s">
        <v>5</v>
      </c>
      <c r="D1523" s="1">
        <v>0</v>
      </c>
      <c r="E1523" s="1"/>
      <c r="F1523" s="1">
        <v>1</v>
      </c>
      <c r="G1523" s="1">
        <v>3</v>
      </c>
      <c r="H1523" s="1">
        <v>0</v>
      </c>
      <c r="I1523" s="1">
        <f t="shared" si="46"/>
        <v>4</v>
      </c>
      <c r="J1523" s="1">
        <f t="shared" si="47"/>
        <v>1</v>
      </c>
      <c r="K1523" s="1">
        <v>0</v>
      </c>
      <c r="L1523" s="1">
        <v>0</v>
      </c>
      <c r="M1523" s="1">
        <v>0</v>
      </c>
      <c r="N1523" s="1">
        <v>4</v>
      </c>
      <c r="O1523" s="1">
        <v>0</v>
      </c>
      <c r="P1523" s="1">
        <v>4</v>
      </c>
      <c r="Q1523" s="1">
        <v>40.663151509999999</v>
      </c>
      <c r="R1523" s="1">
        <v>-73.888665419999995</v>
      </c>
    </row>
    <row r="1524" spans="1:18" ht="12.7" hidden="1" x14ac:dyDescent="0.4">
      <c r="A1524" s="1" t="s">
        <v>7</v>
      </c>
      <c r="B1524" s="1" t="s">
        <v>13</v>
      </c>
      <c r="C1524" s="1" t="s">
        <v>5</v>
      </c>
      <c r="D1524" s="1">
        <v>0</v>
      </c>
      <c r="E1524" s="1"/>
      <c r="F1524" s="1">
        <v>0</v>
      </c>
      <c r="G1524" s="1">
        <v>4</v>
      </c>
      <c r="H1524" s="1">
        <v>0</v>
      </c>
      <c r="I1524" s="1">
        <f t="shared" si="46"/>
        <v>4</v>
      </c>
      <c r="J1524" s="1">
        <f t="shared" si="47"/>
        <v>1</v>
      </c>
      <c r="K1524" s="1">
        <v>0</v>
      </c>
      <c r="L1524" s="1">
        <v>0</v>
      </c>
      <c r="M1524" s="1">
        <v>0</v>
      </c>
      <c r="N1524" s="1">
        <v>4</v>
      </c>
      <c r="O1524" s="1">
        <v>0</v>
      </c>
      <c r="P1524" s="1">
        <v>4</v>
      </c>
      <c r="Q1524" s="1">
        <v>40.667287360000003</v>
      </c>
      <c r="R1524" s="1">
        <v>-73.882602640000002</v>
      </c>
    </row>
    <row r="1525" spans="1:18" ht="12.7" x14ac:dyDescent="0.4">
      <c r="A1525" s="1" t="s">
        <v>10</v>
      </c>
      <c r="B1525" s="1" t="s">
        <v>12</v>
      </c>
      <c r="C1525" s="1" t="s">
        <v>6</v>
      </c>
      <c r="D1525" s="3">
        <v>42606</v>
      </c>
      <c r="E1525" s="10">
        <v>2016.8</v>
      </c>
      <c r="F1525" s="1">
        <v>0</v>
      </c>
      <c r="G1525" s="1">
        <v>0</v>
      </c>
      <c r="H1525" s="1">
        <v>1</v>
      </c>
      <c r="I1525" s="1">
        <f t="shared" si="46"/>
        <v>1</v>
      </c>
      <c r="J1525" s="1">
        <f t="shared" si="47"/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1</v>
      </c>
      <c r="P1525" s="1">
        <v>1</v>
      </c>
      <c r="Q1525" s="1">
        <v>40.700509580000002</v>
      </c>
      <c r="R1525" s="1">
        <v>-73.943767769999994</v>
      </c>
    </row>
    <row r="1526" spans="1:18" ht="12.7" hidden="1" x14ac:dyDescent="0.4">
      <c r="A1526" s="1" t="s">
        <v>7</v>
      </c>
      <c r="B1526" s="1" t="s">
        <v>13</v>
      </c>
      <c r="C1526" s="1" t="s">
        <v>5</v>
      </c>
      <c r="D1526" s="1">
        <v>0</v>
      </c>
      <c r="E1526" s="1"/>
      <c r="F1526" s="1">
        <v>1</v>
      </c>
      <c r="G1526" s="1">
        <v>3</v>
      </c>
      <c r="H1526" s="1">
        <v>0</v>
      </c>
      <c r="I1526" s="1">
        <f t="shared" si="46"/>
        <v>4</v>
      </c>
      <c r="J1526" s="1">
        <f t="shared" si="47"/>
        <v>1</v>
      </c>
      <c r="K1526" s="1">
        <v>0</v>
      </c>
      <c r="L1526" s="1">
        <v>0</v>
      </c>
      <c r="M1526" s="1">
        <v>0</v>
      </c>
      <c r="N1526" s="1">
        <v>4</v>
      </c>
      <c r="O1526" s="1">
        <v>0</v>
      </c>
      <c r="P1526" s="1">
        <v>4</v>
      </c>
      <c r="Q1526" s="1">
        <v>40.672904879999997</v>
      </c>
      <c r="R1526" s="1">
        <v>-73.955034999999995</v>
      </c>
    </row>
    <row r="1527" spans="1:18" ht="12.7" x14ac:dyDescent="0.4">
      <c r="A1527" s="1" t="s">
        <v>7</v>
      </c>
      <c r="B1527" s="1" t="s">
        <v>13</v>
      </c>
      <c r="C1527" s="1" t="s">
        <v>6</v>
      </c>
      <c r="D1527" s="3">
        <v>42607</v>
      </c>
      <c r="E1527" s="10">
        <v>2016.8</v>
      </c>
      <c r="F1527" s="1">
        <v>94</v>
      </c>
      <c r="G1527" s="1">
        <v>0</v>
      </c>
      <c r="H1527" s="1">
        <v>0</v>
      </c>
      <c r="I1527" s="1">
        <f t="shared" si="46"/>
        <v>94</v>
      </c>
      <c r="J1527" s="1">
        <f t="shared" si="47"/>
        <v>0.98947368421052628</v>
      </c>
      <c r="K1527" s="1">
        <v>0</v>
      </c>
      <c r="L1527" s="1">
        <v>0</v>
      </c>
      <c r="M1527" s="1">
        <v>1</v>
      </c>
      <c r="N1527" s="1">
        <v>95</v>
      </c>
      <c r="O1527" s="1">
        <v>0</v>
      </c>
      <c r="P1527" s="1">
        <v>95</v>
      </c>
      <c r="Q1527" s="1">
        <v>40.689180620000002</v>
      </c>
      <c r="R1527" s="1">
        <v>-73.931264959999993</v>
      </c>
    </row>
    <row r="1528" spans="1:18" ht="12.7" hidden="1" x14ac:dyDescent="0.4">
      <c r="A1528" s="1" t="s">
        <v>7</v>
      </c>
      <c r="B1528" s="1" t="s">
        <v>13</v>
      </c>
      <c r="C1528" s="1" t="s">
        <v>5</v>
      </c>
      <c r="D1528" s="1">
        <v>0</v>
      </c>
      <c r="E1528" s="1"/>
      <c r="F1528" s="1">
        <v>0</v>
      </c>
      <c r="G1528" s="1">
        <v>4</v>
      </c>
      <c r="H1528" s="1">
        <v>0</v>
      </c>
      <c r="I1528" s="1">
        <f t="shared" si="46"/>
        <v>4</v>
      </c>
      <c r="J1528" s="1">
        <f t="shared" si="47"/>
        <v>1</v>
      </c>
      <c r="K1528" s="1">
        <v>0</v>
      </c>
      <c r="L1528" s="1">
        <v>0</v>
      </c>
      <c r="M1528" s="1">
        <v>0</v>
      </c>
      <c r="N1528" s="1">
        <v>4</v>
      </c>
      <c r="O1528" s="1">
        <v>0</v>
      </c>
      <c r="P1528" s="1">
        <v>4</v>
      </c>
      <c r="Q1528" s="1">
        <v>40.662607649999998</v>
      </c>
      <c r="R1528" s="1">
        <v>-73.888259020000007</v>
      </c>
    </row>
    <row r="1529" spans="1:18" ht="12.7" hidden="1" x14ac:dyDescent="0.4">
      <c r="A1529" s="1" t="s">
        <v>7</v>
      </c>
      <c r="B1529" s="1" t="s">
        <v>13</v>
      </c>
      <c r="C1529" s="1" t="s">
        <v>5</v>
      </c>
      <c r="D1529" s="1">
        <v>0</v>
      </c>
      <c r="E1529" s="1"/>
      <c r="F1529" s="1">
        <v>0</v>
      </c>
      <c r="G1529" s="1">
        <v>4</v>
      </c>
      <c r="H1529" s="1">
        <v>0</v>
      </c>
      <c r="I1529" s="1">
        <f t="shared" si="46"/>
        <v>4</v>
      </c>
      <c r="J1529" s="1">
        <f t="shared" si="47"/>
        <v>1</v>
      </c>
      <c r="K1529" s="1">
        <v>0</v>
      </c>
      <c r="L1529" s="1">
        <v>0</v>
      </c>
      <c r="M1529" s="1">
        <v>0</v>
      </c>
      <c r="N1529" s="1">
        <v>4</v>
      </c>
      <c r="O1529" s="1">
        <v>0</v>
      </c>
      <c r="P1529" s="1">
        <v>4</v>
      </c>
      <c r="Q1529" s="1">
        <v>40.662272549999997</v>
      </c>
      <c r="R1529" s="1">
        <v>-73.888010879999996</v>
      </c>
    </row>
    <row r="1530" spans="1:18" ht="12.7" x14ac:dyDescent="0.4">
      <c r="A1530" s="1" t="s">
        <v>4</v>
      </c>
      <c r="B1530" s="1" t="s">
        <v>12</v>
      </c>
      <c r="C1530" s="1" t="s">
        <v>6</v>
      </c>
      <c r="D1530" s="3">
        <v>42612</v>
      </c>
      <c r="E1530" s="10">
        <v>2016.8</v>
      </c>
      <c r="F1530" s="1">
        <v>0</v>
      </c>
      <c r="G1530" s="1">
        <v>1</v>
      </c>
      <c r="H1530" s="1">
        <v>0</v>
      </c>
      <c r="I1530" s="1">
        <f t="shared" si="46"/>
        <v>1</v>
      </c>
      <c r="J1530" s="1">
        <f t="shared" si="47"/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1</v>
      </c>
      <c r="P1530" s="1">
        <v>1</v>
      </c>
      <c r="Q1530" s="1">
        <v>40.691958130000003</v>
      </c>
      <c r="R1530" s="1">
        <v>-73.946378519999996</v>
      </c>
    </row>
    <row r="1531" spans="1:18" ht="12.7" hidden="1" x14ac:dyDescent="0.4">
      <c r="A1531" s="1" t="s">
        <v>7</v>
      </c>
      <c r="B1531" s="1" t="s">
        <v>13</v>
      </c>
      <c r="C1531" s="1" t="s">
        <v>5</v>
      </c>
      <c r="D1531" s="1">
        <v>0</v>
      </c>
      <c r="E1531" s="1"/>
      <c r="F1531" s="1">
        <v>0</v>
      </c>
      <c r="G1531" s="1">
        <v>3</v>
      </c>
      <c r="H1531" s="1">
        <v>1</v>
      </c>
      <c r="I1531" s="1">
        <f t="shared" si="46"/>
        <v>4</v>
      </c>
      <c r="J1531" s="1">
        <f t="shared" si="47"/>
        <v>1</v>
      </c>
      <c r="K1531" s="1">
        <v>0</v>
      </c>
      <c r="L1531" s="1">
        <v>0</v>
      </c>
      <c r="M1531" s="1">
        <v>0</v>
      </c>
      <c r="N1531" s="1">
        <v>4</v>
      </c>
      <c r="O1531" s="1">
        <v>0</v>
      </c>
      <c r="P1531" s="1">
        <v>4</v>
      </c>
      <c r="Q1531" s="1">
        <v>40.692435449999998</v>
      </c>
      <c r="R1531" s="1">
        <v>-73.907133560000005</v>
      </c>
    </row>
    <row r="1532" spans="1:18" ht="12.7" hidden="1" x14ac:dyDescent="0.4">
      <c r="A1532" s="1" t="s">
        <v>7</v>
      </c>
      <c r="B1532" s="1" t="s">
        <v>13</v>
      </c>
      <c r="C1532" s="1" t="s">
        <v>5</v>
      </c>
      <c r="D1532" s="1">
        <v>0</v>
      </c>
      <c r="E1532" s="1"/>
      <c r="F1532" s="1">
        <v>2</v>
      </c>
      <c r="G1532" s="1">
        <v>0</v>
      </c>
      <c r="H1532" s="1">
        <v>2</v>
      </c>
      <c r="I1532" s="1">
        <f t="shared" si="46"/>
        <v>4</v>
      </c>
      <c r="J1532" s="1">
        <f t="shared" si="47"/>
        <v>1</v>
      </c>
      <c r="K1532" s="1">
        <v>0</v>
      </c>
      <c r="L1532" s="1">
        <v>0</v>
      </c>
      <c r="M1532" s="1">
        <v>0</v>
      </c>
      <c r="N1532" s="1">
        <v>4</v>
      </c>
      <c r="O1532" s="1">
        <v>0</v>
      </c>
      <c r="P1532" s="1">
        <v>4</v>
      </c>
      <c r="Q1532" s="1">
        <v>40.695656800000002</v>
      </c>
      <c r="R1532" s="1">
        <v>-73.956346740000001</v>
      </c>
    </row>
    <row r="1533" spans="1:18" ht="12.7" x14ac:dyDescent="0.4">
      <c r="A1533" s="1" t="s">
        <v>4</v>
      </c>
      <c r="B1533" s="1" t="s">
        <v>13</v>
      </c>
      <c r="C1533" s="1" t="s">
        <v>6</v>
      </c>
      <c r="D1533" s="3">
        <v>42613</v>
      </c>
      <c r="E1533" s="10">
        <v>2016.8</v>
      </c>
      <c r="F1533" s="1">
        <v>0</v>
      </c>
      <c r="G1533" s="1">
        <v>82</v>
      </c>
      <c r="H1533" s="1">
        <v>0</v>
      </c>
      <c r="I1533" s="1">
        <f t="shared" si="46"/>
        <v>82</v>
      </c>
      <c r="J1533" s="1">
        <f t="shared" si="47"/>
        <v>1</v>
      </c>
      <c r="K1533" s="1">
        <v>0</v>
      </c>
      <c r="L1533" s="1">
        <v>0</v>
      </c>
      <c r="M1533" s="1">
        <v>0</v>
      </c>
      <c r="N1533" s="1">
        <v>82</v>
      </c>
      <c r="O1533" s="1">
        <v>0</v>
      </c>
      <c r="P1533" s="1">
        <v>82</v>
      </c>
      <c r="Q1533" s="1">
        <v>40.686497320000001</v>
      </c>
      <c r="R1533" s="1">
        <v>-73.928530980000005</v>
      </c>
    </row>
    <row r="1534" spans="1:18" ht="12.7" x14ac:dyDescent="0.4">
      <c r="A1534" s="1" t="s">
        <v>9</v>
      </c>
      <c r="B1534" s="1" t="s">
        <v>12</v>
      </c>
      <c r="C1534" s="1" t="s">
        <v>6</v>
      </c>
      <c r="D1534" s="3">
        <v>42614</v>
      </c>
      <c r="E1534" s="10">
        <v>2016.9</v>
      </c>
      <c r="F1534" s="1">
        <v>0</v>
      </c>
      <c r="G1534" s="1">
        <v>0</v>
      </c>
      <c r="H1534" s="1">
        <v>1</v>
      </c>
      <c r="I1534" s="1">
        <f t="shared" si="46"/>
        <v>1</v>
      </c>
      <c r="J1534" s="1">
        <f t="shared" si="47"/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1</v>
      </c>
      <c r="Q1534" s="1">
        <v>40.690318789999999</v>
      </c>
      <c r="R1534" s="1">
        <v>-73.934411760000003</v>
      </c>
    </row>
    <row r="1535" spans="1:18" ht="12.7" hidden="1" x14ac:dyDescent="0.4">
      <c r="A1535" s="1" t="s">
        <v>7</v>
      </c>
      <c r="B1535" s="1" t="s">
        <v>13</v>
      </c>
      <c r="C1535" s="1" t="s">
        <v>5</v>
      </c>
      <c r="D1535" s="1">
        <v>0</v>
      </c>
      <c r="E1535" s="1"/>
      <c r="F1535" s="1">
        <v>0</v>
      </c>
      <c r="G1535" s="1">
        <v>0</v>
      </c>
      <c r="H1535" s="1">
        <v>4</v>
      </c>
      <c r="I1535" s="1">
        <f t="shared" si="46"/>
        <v>4</v>
      </c>
      <c r="J1535" s="1">
        <f t="shared" si="47"/>
        <v>1</v>
      </c>
      <c r="K1535" s="1">
        <v>0</v>
      </c>
      <c r="L1535" s="1">
        <v>0</v>
      </c>
      <c r="M1535" s="1">
        <v>0</v>
      </c>
      <c r="N1535" s="1">
        <v>4</v>
      </c>
      <c r="O1535" s="1">
        <v>0</v>
      </c>
      <c r="P1535" s="1">
        <v>4</v>
      </c>
      <c r="Q1535" s="1">
        <v>40.68421541</v>
      </c>
      <c r="R1535" s="1">
        <v>-73.946972459999998</v>
      </c>
    </row>
    <row r="1536" spans="1:18" ht="12.7" x14ac:dyDescent="0.4">
      <c r="A1536" s="1" t="s">
        <v>9</v>
      </c>
      <c r="B1536" s="1" t="s">
        <v>12</v>
      </c>
      <c r="C1536" s="1" t="s">
        <v>6</v>
      </c>
      <c r="D1536" s="3">
        <v>42614</v>
      </c>
      <c r="E1536" s="10">
        <v>2016.9</v>
      </c>
      <c r="F1536" s="1">
        <v>0</v>
      </c>
      <c r="G1536" s="1">
        <v>0</v>
      </c>
      <c r="H1536" s="1">
        <v>6</v>
      </c>
      <c r="I1536" s="1">
        <f t="shared" si="46"/>
        <v>6</v>
      </c>
      <c r="J1536" s="1">
        <f t="shared" si="47"/>
        <v>0.2</v>
      </c>
      <c r="K1536" s="1">
        <v>0</v>
      </c>
      <c r="L1536" s="1">
        <v>0</v>
      </c>
      <c r="M1536" s="1">
        <v>0</v>
      </c>
      <c r="N1536" s="1">
        <v>6</v>
      </c>
      <c r="O1536" s="1">
        <v>0</v>
      </c>
      <c r="P1536" s="1">
        <v>30</v>
      </c>
      <c r="Q1536" s="1">
        <v>40.693816130000002</v>
      </c>
      <c r="R1536" s="1">
        <v>-73.959243659999998</v>
      </c>
    </row>
    <row r="1537" spans="1:18" ht="12.7" hidden="1" x14ac:dyDescent="0.4">
      <c r="A1537" s="1" t="s">
        <v>7</v>
      </c>
      <c r="B1537" s="1" t="s">
        <v>13</v>
      </c>
      <c r="C1537" s="1" t="s">
        <v>5</v>
      </c>
      <c r="D1537" s="1">
        <v>0</v>
      </c>
      <c r="E1537" s="1"/>
      <c r="F1537" s="1">
        <v>0</v>
      </c>
      <c r="G1537" s="1">
        <v>0</v>
      </c>
      <c r="H1537" s="1">
        <v>4</v>
      </c>
      <c r="I1537" s="1">
        <f t="shared" si="46"/>
        <v>4</v>
      </c>
      <c r="J1537" s="1">
        <f t="shared" si="47"/>
        <v>1</v>
      </c>
      <c r="K1537" s="1">
        <v>0</v>
      </c>
      <c r="L1537" s="1">
        <v>0</v>
      </c>
      <c r="M1537" s="1">
        <v>0</v>
      </c>
      <c r="N1537" s="1">
        <v>4</v>
      </c>
      <c r="O1537" s="1">
        <v>0</v>
      </c>
      <c r="P1537" s="1">
        <v>4</v>
      </c>
      <c r="Q1537" s="1">
        <v>40.674734950000001</v>
      </c>
      <c r="R1537" s="1">
        <v>-73.941294780000007</v>
      </c>
    </row>
    <row r="1538" spans="1:18" ht="12.7" x14ac:dyDescent="0.4">
      <c r="A1538" s="1" t="s">
        <v>8</v>
      </c>
      <c r="B1538" s="1" t="s">
        <v>13</v>
      </c>
      <c r="C1538" s="1" t="s">
        <v>6</v>
      </c>
      <c r="D1538" s="3">
        <v>42614</v>
      </c>
      <c r="E1538" s="10">
        <v>2016.9</v>
      </c>
      <c r="F1538" s="1">
        <v>0</v>
      </c>
      <c r="G1538" s="1">
        <v>0</v>
      </c>
      <c r="H1538" s="1">
        <v>1</v>
      </c>
      <c r="I1538" s="1">
        <f t="shared" ref="I1538:I1601" si="48">F1538+G1538+H1538</f>
        <v>1</v>
      </c>
      <c r="J1538" s="1">
        <f t="shared" ref="J1538:J1601" si="49">I1538/P1538</f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1</v>
      </c>
      <c r="Q1538" s="1">
        <v>40.69088404</v>
      </c>
      <c r="R1538" s="1">
        <v>-73.929474650000003</v>
      </c>
    </row>
    <row r="1539" spans="1:18" ht="12.7" x14ac:dyDescent="0.4">
      <c r="A1539" s="1" t="s">
        <v>9</v>
      </c>
      <c r="B1539" s="1" t="s">
        <v>13</v>
      </c>
      <c r="C1539" s="1" t="s">
        <v>6</v>
      </c>
      <c r="D1539" s="3">
        <v>42615</v>
      </c>
      <c r="E1539" s="10">
        <v>2016.9</v>
      </c>
      <c r="F1539" s="1">
        <v>0</v>
      </c>
      <c r="G1539" s="1">
        <v>0</v>
      </c>
      <c r="H1539" s="1">
        <v>1</v>
      </c>
      <c r="I1539" s="1">
        <f t="shared" si="48"/>
        <v>1</v>
      </c>
      <c r="J1539" s="1">
        <f t="shared" si="49"/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1</v>
      </c>
      <c r="P1539" s="1">
        <v>1</v>
      </c>
      <c r="Q1539" s="1">
        <v>40.67644525</v>
      </c>
      <c r="R1539" s="1">
        <v>-73.954044789999998</v>
      </c>
    </row>
    <row r="1540" spans="1:18" ht="12.7" hidden="1" x14ac:dyDescent="0.4">
      <c r="A1540" s="1" t="s">
        <v>7</v>
      </c>
      <c r="B1540" s="1" t="s">
        <v>13</v>
      </c>
      <c r="C1540" s="1" t="s">
        <v>5</v>
      </c>
      <c r="D1540" s="1">
        <v>0</v>
      </c>
      <c r="E1540" s="1"/>
      <c r="F1540" s="1">
        <v>0</v>
      </c>
      <c r="G1540" s="1">
        <v>4</v>
      </c>
      <c r="H1540" s="1">
        <v>0</v>
      </c>
      <c r="I1540" s="1">
        <f t="shared" si="48"/>
        <v>4</v>
      </c>
      <c r="J1540" s="1">
        <f t="shared" si="49"/>
        <v>1</v>
      </c>
      <c r="K1540" s="1">
        <v>0</v>
      </c>
      <c r="L1540" s="1">
        <v>0</v>
      </c>
      <c r="M1540" s="1">
        <v>0</v>
      </c>
      <c r="N1540" s="1">
        <v>4</v>
      </c>
      <c r="O1540" s="1">
        <v>0</v>
      </c>
      <c r="P1540" s="1">
        <v>4</v>
      </c>
      <c r="Q1540" s="1">
        <v>40.689363989999997</v>
      </c>
      <c r="R1540" s="1">
        <v>-73.917886960000004</v>
      </c>
    </row>
    <row r="1541" spans="1:18" ht="12.7" hidden="1" x14ac:dyDescent="0.4">
      <c r="A1541" s="1" t="s">
        <v>7</v>
      </c>
      <c r="B1541" s="1" t="s">
        <v>13</v>
      </c>
      <c r="C1541" s="1" t="s">
        <v>5</v>
      </c>
      <c r="D1541" s="1">
        <v>0</v>
      </c>
      <c r="E1541" s="1"/>
      <c r="F1541" s="1">
        <v>0</v>
      </c>
      <c r="G1541" s="1">
        <v>4</v>
      </c>
      <c r="H1541" s="1">
        <v>0</v>
      </c>
      <c r="I1541" s="1">
        <f t="shared" si="48"/>
        <v>4</v>
      </c>
      <c r="J1541" s="1">
        <f t="shared" si="49"/>
        <v>1</v>
      </c>
      <c r="K1541" s="1">
        <v>0</v>
      </c>
      <c r="L1541" s="1">
        <v>0</v>
      </c>
      <c r="M1541" s="1">
        <v>0</v>
      </c>
      <c r="N1541" s="1">
        <v>4</v>
      </c>
      <c r="O1541" s="1">
        <v>0</v>
      </c>
      <c r="P1541" s="1">
        <v>4</v>
      </c>
      <c r="Q1541" s="1">
        <v>40.700140949999998</v>
      </c>
      <c r="R1541" s="1">
        <v>-73.923315840000001</v>
      </c>
    </row>
    <row r="1542" spans="1:18" ht="12.7" hidden="1" x14ac:dyDescent="0.4">
      <c r="A1542" s="1" t="s">
        <v>7</v>
      </c>
      <c r="B1542" s="1" t="s">
        <v>13</v>
      </c>
      <c r="C1542" s="1" t="s">
        <v>5</v>
      </c>
      <c r="D1542" s="1">
        <v>0</v>
      </c>
      <c r="E1542" s="1"/>
      <c r="F1542" s="1">
        <v>0</v>
      </c>
      <c r="G1542" s="1">
        <v>4</v>
      </c>
      <c r="H1542" s="1">
        <v>0</v>
      </c>
      <c r="I1542" s="1">
        <f t="shared" si="48"/>
        <v>4</v>
      </c>
      <c r="J1542" s="1">
        <f t="shared" si="49"/>
        <v>1</v>
      </c>
      <c r="K1542" s="1">
        <v>0</v>
      </c>
      <c r="L1542" s="1">
        <v>0</v>
      </c>
      <c r="M1542" s="1">
        <v>0</v>
      </c>
      <c r="N1542" s="1">
        <v>4</v>
      </c>
      <c r="O1542" s="1">
        <v>0</v>
      </c>
      <c r="P1542" s="1">
        <v>4</v>
      </c>
      <c r="Q1542" s="1">
        <v>40.676906150000001</v>
      </c>
      <c r="R1542" s="1">
        <v>-73.936288840000003</v>
      </c>
    </row>
    <row r="1543" spans="1:18" ht="12.7" hidden="1" x14ac:dyDescent="0.4">
      <c r="A1543" s="1" t="s">
        <v>7</v>
      </c>
      <c r="B1543" s="1" t="s">
        <v>13</v>
      </c>
      <c r="C1543" s="1" t="s">
        <v>5</v>
      </c>
      <c r="D1543" s="1">
        <v>0</v>
      </c>
      <c r="E1543" s="1"/>
      <c r="F1543" s="1">
        <v>0</v>
      </c>
      <c r="G1543" s="1">
        <v>0</v>
      </c>
      <c r="H1543" s="1">
        <v>4</v>
      </c>
      <c r="I1543" s="1">
        <f t="shared" si="48"/>
        <v>4</v>
      </c>
      <c r="J1543" s="1">
        <f t="shared" si="49"/>
        <v>1</v>
      </c>
      <c r="K1543" s="1">
        <v>0</v>
      </c>
      <c r="L1543" s="1">
        <v>0</v>
      </c>
      <c r="M1543" s="1">
        <v>0</v>
      </c>
      <c r="N1543" s="1">
        <v>4</v>
      </c>
      <c r="O1543" s="1">
        <v>0</v>
      </c>
      <c r="P1543" s="1">
        <v>4</v>
      </c>
      <c r="Q1543" s="1">
        <v>40.676251090000001</v>
      </c>
      <c r="R1543" s="1">
        <v>-73.924255419999994</v>
      </c>
    </row>
    <row r="1544" spans="1:18" ht="12.7" hidden="1" x14ac:dyDescent="0.4">
      <c r="A1544" s="1" t="s">
        <v>7</v>
      </c>
      <c r="B1544" s="1" t="s">
        <v>13</v>
      </c>
      <c r="C1544" s="1" t="s">
        <v>5</v>
      </c>
      <c r="D1544" s="1">
        <v>0</v>
      </c>
      <c r="E1544" s="1"/>
      <c r="F1544" s="1">
        <v>0</v>
      </c>
      <c r="G1544" s="1">
        <v>0</v>
      </c>
      <c r="H1544" s="1">
        <v>4</v>
      </c>
      <c r="I1544" s="1">
        <f t="shared" si="48"/>
        <v>4</v>
      </c>
      <c r="J1544" s="1">
        <f t="shared" si="49"/>
        <v>1</v>
      </c>
      <c r="K1544" s="1">
        <v>0</v>
      </c>
      <c r="L1544" s="1">
        <v>0</v>
      </c>
      <c r="M1544" s="1">
        <v>0</v>
      </c>
      <c r="N1544" s="1">
        <v>4</v>
      </c>
      <c r="O1544" s="1">
        <v>0</v>
      </c>
      <c r="P1544" s="1">
        <v>4</v>
      </c>
      <c r="Q1544" s="1">
        <v>40.678222490000003</v>
      </c>
      <c r="R1544" s="1">
        <v>-73.909929419999997</v>
      </c>
    </row>
    <row r="1545" spans="1:18" ht="12.7" hidden="1" x14ac:dyDescent="0.4">
      <c r="A1545" s="1" t="s">
        <v>7</v>
      </c>
      <c r="B1545" s="1" t="s">
        <v>13</v>
      </c>
      <c r="C1545" s="1" t="s">
        <v>5</v>
      </c>
      <c r="D1545" s="1">
        <v>0</v>
      </c>
      <c r="E1545" s="1"/>
      <c r="F1545" s="1">
        <v>0</v>
      </c>
      <c r="G1545" s="1">
        <v>1</v>
      </c>
      <c r="H1545" s="1">
        <v>3</v>
      </c>
      <c r="I1545" s="1">
        <f t="shared" si="48"/>
        <v>4</v>
      </c>
      <c r="J1545" s="1">
        <f t="shared" si="49"/>
        <v>1</v>
      </c>
      <c r="K1545" s="1">
        <v>0</v>
      </c>
      <c r="L1545" s="1">
        <v>0</v>
      </c>
      <c r="M1545" s="1">
        <v>0</v>
      </c>
      <c r="N1545" s="1">
        <v>4</v>
      </c>
      <c r="O1545" s="1">
        <v>0</v>
      </c>
      <c r="P1545" s="1">
        <v>4</v>
      </c>
      <c r="Q1545" s="1">
        <v>40.678194650000002</v>
      </c>
      <c r="R1545" s="1">
        <v>-73.909424709999996</v>
      </c>
    </row>
    <row r="1546" spans="1:18" ht="12.7" x14ac:dyDescent="0.4">
      <c r="A1546" s="1" t="s">
        <v>9</v>
      </c>
      <c r="B1546" s="1" t="s">
        <v>12</v>
      </c>
      <c r="C1546" s="1" t="s">
        <v>6</v>
      </c>
      <c r="D1546" s="3">
        <v>42619</v>
      </c>
      <c r="E1546" s="10">
        <v>2016.9</v>
      </c>
      <c r="F1546" s="1">
        <v>0</v>
      </c>
      <c r="G1546" s="1">
        <v>0</v>
      </c>
      <c r="H1546" s="1">
        <v>1</v>
      </c>
      <c r="I1546" s="1">
        <f t="shared" si="48"/>
        <v>1</v>
      </c>
      <c r="J1546" s="1">
        <f t="shared" si="49"/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1</v>
      </c>
      <c r="P1546" s="1">
        <v>1</v>
      </c>
    </row>
    <row r="1547" spans="1:18" ht="12.7" x14ac:dyDescent="0.4">
      <c r="A1547" s="1" t="s">
        <v>7</v>
      </c>
      <c r="B1547" s="1" t="s">
        <v>12</v>
      </c>
      <c r="C1547" s="1" t="s">
        <v>6</v>
      </c>
      <c r="D1547" s="3">
        <v>42621</v>
      </c>
      <c r="E1547" s="10">
        <v>2016.9</v>
      </c>
      <c r="F1547" s="1">
        <v>0</v>
      </c>
      <c r="G1547" s="1">
        <v>0</v>
      </c>
      <c r="H1547" s="1">
        <v>1</v>
      </c>
      <c r="I1547" s="1">
        <f t="shared" si="48"/>
        <v>1</v>
      </c>
      <c r="J1547" s="1">
        <f t="shared" si="49"/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1</v>
      </c>
      <c r="P1547" s="1">
        <v>1</v>
      </c>
    </row>
    <row r="1548" spans="1:18" ht="12.7" x14ac:dyDescent="0.4">
      <c r="A1548" s="1" t="s">
        <v>7</v>
      </c>
      <c r="B1548" s="1" t="s">
        <v>12</v>
      </c>
      <c r="C1548" s="1" t="s">
        <v>6</v>
      </c>
      <c r="D1548" s="3">
        <v>42622</v>
      </c>
      <c r="E1548" s="10">
        <v>2016.9</v>
      </c>
      <c r="F1548" s="1">
        <v>0</v>
      </c>
      <c r="G1548" s="1">
        <v>0</v>
      </c>
      <c r="H1548" s="1">
        <v>1</v>
      </c>
      <c r="I1548" s="1">
        <f t="shared" si="48"/>
        <v>1</v>
      </c>
      <c r="J1548" s="1">
        <f t="shared" si="49"/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1</v>
      </c>
      <c r="P1548" s="1">
        <v>1</v>
      </c>
    </row>
    <row r="1549" spans="1:18" ht="12.7" hidden="1" x14ac:dyDescent="0.4">
      <c r="A1549" s="1" t="s">
        <v>7</v>
      </c>
      <c r="B1549" s="1" t="s">
        <v>13</v>
      </c>
      <c r="C1549" s="1" t="s">
        <v>5</v>
      </c>
      <c r="D1549" s="1">
        <v>0</v>
      </c>
      <c r="E1549" s="1"/>
      <c r="F1549" s="1">
        <v>0</v>
      </c>
      <c r="G1549" s="1">
        <v>1</v>
      </c>
      <c r="H1549" s="1">
        <v>2</v>
      </c>
      <c r="I1549" s="1">
        <f t="shared" si="48"/>
        <v>3</v>
      </c>
      <c r="J1549" s="1">
        <f t="shared" si="49"/>
        <v>0.75</v>
      </c>
      <c r="K1549" s="1">
        <v>0</v>
      </c>
      <c r="L1549" s="1">
        <v>0</v>
      </c>
      <c r="M1549" s="1">
        <v>1</v>
      </c>
      <c r="N1549" s="1">
        <v>4</v>
      </c>
      <c r="O1549" s="1">
        <v>0</v>
      </c>
      <c r="P1549" s="1">
        <v>4</v>
      </c>
      <c r="Q1549" s="1">
        <v>40.678133350000003</v>
      </c>
      <c r="R1549" s="1">
        <v>-73.908274719999994</v>
      </c>
    </row>
    <row r="1550" spans="1:18" ht="12.7" hidden="1" x14ac:dyDescent="0.4">
      <c r="A1550" s="1" t="s">
        <v>7</v>
      </c>
      <c r="B1550" s="1" t="s">
        <v>13</v>
      </c>
      <c r="C1550" s="1" t="s">
        <v>5</v>
      </c>
      <c r="D1550" s="1">
        <v>0</v>
      </c>
      <c r="E1550" s="1"/>
      <c r="F1550" s="1">
        <v>0</v>
      </c>
      <c r="G1550" s="1">
        <v>0</v>
      </c>
      <c r="H1550" s="1">
        <v>3</v>
      </c>
      <c r="I1550" s="1">
        <f t="shared" si="48"/>
        <v>3</v>
      </c>
      <c r="J1550" s="1">
        <f t="shared" si="49"/>
        <v>0.75</v>
      </c>
      <c r="K1550" s="1">
        <v>0</v>
      </c>
      <c r="L1550" s="1">
        <v>1</v>
      </c>
      <c r="M1550" s="1">
        <v>0</v>
      </c>
      <c r="N1550" s="1">
        <v>4</v>
      </c>
      <c r="O1550" s="1">
        <v>0</v>
      </c>
      <c r="P1550" s="1">
        <v>4</v>
      </c>
      <c r="Q1550" s="1">
        <v>40.686362529999997</v>
      </c>
      <c r="R1550" s="1">
        <v>-73.942726829999998</v>
      </c>
    </row>
    <row r="1551" spans="1:18" ht="12.7" x14ac:dyDescent="0.4">
      <c r="A1551" s="1" t="s">
        <v>7</v>
      </c>
      <c r="B1551" s="1" t="s">
        <v>12</v>
      </c>
      <c r="C1551" s="1" t="s">
        <v>6</v>
      </c>
      <c r="D1551" s="3">
        <v>42622</v>
      </c>
      <c r="E1551" s="10">
        <v>2016.9</v>
      </c>
      <c r="F1551" s="1">
        <v>0</v>
      </c>
      <c r="G1551" s="1">
        <v>0</v>
      </c>
      <c r="H1551" s="1">
        <v>1</v>
      </c>
      <c r="I1551" s="1">
        <f t="shared" si="48"/>
        <v>1</v>
      </c>
      <c r="J1551" s="1">
        <f t="shared" si="49"/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1</v>
      </c>
      <c r="P1551" s="1">
        <v>1</v>
      </c>
      <c r="Q1551" s="1">
        <v>40.688660749999997</v>
      </c>
      <c r="R1551" s="1">
        <v>-73.92942291</v>
      </c>
    </row>
    <row r="1552" spans="1:18" ht="12.7" hidden="1" x14ac:dyDescent="0.4">
      <c r="A1552" s="1" t="s">
        <v>8</v>
      </c>
      <c r="B1552" s="1" t="s">
        <v>13</v>
      </c>
      <c r="C1552" s="1" t="s">
        <v>5</v>
      </c>
      <c r="D1552" s="1">
        <v>0</v>
      </c>
      <c r="E1552" s="1"/>
      <c r="F1552" s="1">
        <v>0</v>
      </c>
      <c r="G1552" s="1">
        <v>1</v>
      </c>
      <c r="H1552" s="1">
        <v>3</v>
      </c>
      <c r="I1552" s="1">
        <f t="shared" si="48"/>
        <v>4</v>
      </c>
      <c r="J1552" s="1">
        <f t="shared" si="49"/>
        <v>1</v>
      </c>
      <c r="K1552" s="1">
        <v>0</v>
      </c>
      <c r="L1552" s="1">
        <v>0</v>
      </c>
      <c r="M1552" s="1">
        <v>0</v>
      </c>
      <c r="N1552" s="1">
        <v>4</v>
      </c>
      <c r="O1552" s="1">
        <v>0</v>
      </c>
      <c r="P1552" s="1">
        <v>4</v>
      </c>
      <c r="Q1552" s="1">
        <v>40.810459510000001</v>
      </c>
      <c r="R1552" s="1">
        <v>-73.940109399999997</v>
      </c>
    </row>
    <row r="1553" spans="1:18" ht="12.7" hidden="1" x14ac:dyDescent="0.4">
      <c r="A1553" s="1" t="s">
        <v>8</v>
      </c>
      <c r="B1553" s="1" t="s">
        <v>13</v>
      </c>
      <c r="C1553" s="1" t="s">
        <v>5</v>
      </c>
      <c r="D1553" s="1">
        <v>0</v>
      </c>
      <c r="E1553" s="1"/>
      <c r="F1553" s="1">
        <v>0</v>
      </c>
      <c r="G1553" s="1">
        <v>0</v>
      </c>
      <c r="H1553" s="1">
        <v>4</v>
      </c>
      <c r="I1553" s="1">
        <f t="shared" si="48"/>
        <v>4</v>
      </c>
      <c r="J1553" s="1">
        <f t="shared" si="49"/>
        <v>1</v>
      </c>
      <c r="K1553" s="1">
        <v>0</v>
      </c>
      <c r="L1553" s="1">
        <v>0</v>
      </c>
      <c r="M1553" s="1">
        <v>0</v>
      </c>
      <c r="N1553" s="1">
        <v>4</v>
      </c>
      <c r="O1553" s="1">
        <v>0</v>
      </c>
      <c r="P1553" s="1">
        <v>4</v>
      </c>
      <c r="Q1553" s="1">
        <v>40.809529900000001</v>
      </c>
      <c r="R1553" s="1">
        <v>-73.941775539999995</v>
      </c>
    </row>
    <row r="1554" spans="1:18" ht="12.7" hidden="1" x14ac:dyDescent="0.4">
      <c r="A1554" s="1" t="s">
        <v>8</v>
      </c>
      <c r="B1554" s="1" t="s">
        <v>13</v>
      </c>
      <c r="C1554" s="1" t="s">
        <v>5</v>
      </c>
      <c r="D1554" s="1">
        <v>0</v>
      </c>
      <c r="E1554" s="1"/>
      <c r="F1554" s="1">
        <v>0</v>
      </c>
      <c r="G1554" s="1">
        <v>0</v>
      </c>
      <c r="H1554" s="1">
        <v>4</v>
      </c>
      <c r="I1554" s="1">
        <f t="shared" si="48"/>
        <v>4</v>
      </c>
      <c r="J1554" s="1">
        <f t="shared" si="49"/>
        <v>1</v>
      </c>
      <c r="K1554" s="1">
        <v>0</v>
      </c>
      <c r="L1554" s="1">
        <v>0</v>
      </c>
      <c r="M1554" s="1">
        <v>0</v>
      </c>
      <c r="N1554" s="1">
        <v>4</v>
      </c>
      <c r="O1554" s="1">
        <v>0</v>
      </c>
      <c r="P1554" s="1">
        <v>4</v>
      </c>
      <c r="Q1554" s="1">
        <v>40.809543640000001</v>
      </c>
      <c r="R1554" s="1">
        <v>-73.941815270000006</v>
      </c>
    </row>
    <row r="1555" spans="1:18" ht="12.7" hidden="1" x14ac:dyDescent="0.4">
      <c r="A1555" s="1" t="s">
        <v>8</v>
      </c>
      <c r="B1555" s="1" t="s">
        <v>13</v>
      </c>
      <c r="C1555" s="1" t="s">
        <v>5</v>
      </c>
      <c r="D1555" s="1">
        <v>0</v>
      </c>
      <c r="E1555" s="1"/>
      <c r="F1555" s="1">
        <v>0</v>
      </c>
      <c r="G1555" s="1">
        <v>0</v>
      </c>
      <c r="H1555" s="1">
        <v>4</v>
      </c>
      <c r="I1555" s="1">
        <f t="shared" si="48"/>
        <v>4</v>
      </c>
      <c r="J1555" s="1">
        <f t="shared" si="49"/>
        <v>1</v>
      </c>
      <c r="K1555" s="1">
        <v>0</v>
      </c>
      <c r="L1555" s="1">
        <v>0</v>
      </c>
      <c r="M1555" s="1">
        <v>0</v>
      </c>
      <c r="N1555" s="1">
        <v>4</v>
      </c>
      <c r="O1555" s="1">
        <v>0</v>
      </c>
      <c r="P1555" s="1">
        <v>4</v>
      </c>
      <c r="Q1555" s="1">
        <v>40.809576620000001</v>
      </c>
      <c r="R1555" s="1">
        <v>-73.941891100000007</v>
      </c>
    </row>
    <row r="1556" spans="1:18" ht="12.7" x14ac:dyDescent="0.4">
      <c r="A1556" s="1" t="s">
        <v>10</v>
      </c>
      <c r="B1556" s="1" t="s">
        <v>12</v>
      </c>
      <c r="C1556" s="1" t="s">
        <v>6</v>
      </c>
      <c r="D1556" s="3">
        <v>42625</v>
      </c>
      <c r="E1556" s="10">
        <v>2016.9</v>
      </c>
      <c r="F1556" s="1">
        <v>0</v>
      </c>
      <c r="G1556" s="1">
        <v>0</v>
      </c>
      <c r="H1556" s="1">
        <v>1</v>
      </c>
      <c r="I1556" s="1">
        <f t="shared" si="48"/>
        <v>1</v>
      </c>
      <c r="J1556" s="1">
        <f t="shared" si="49"/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1</v>
      </c>
      <c r="P1556" s="1">
        <v>1</v>
      </c>
      <c r="Q1556" s="1">
        <v>40.807655910000001</v>
      </c>
      <c r="R1556" s="1">
        <v>-73.943088439999997</v>
      </c>
    </row>
    <row r="1557" spans="1:18" ht="12.7" x14ac:dyDescent="0.4">
      <c r="A1557" s="1" t="s">
        <v>7</v>
      </c>
      <c r="B1557" s="1" t="s">
        <v>12</v>
      </c>
      <c r="C1557" s="1" t="s">
        <v>6</v>
      </c>
      <c r="D1557" s="3">
        <v>42626</v>
      </c>
      <c r="E1557" s="10">
        <v>2016.9</v>
      </c>
      <c r="F1557" s="1">
        <v>0</v>
      </c>
      <c r="G1557" s="1">
        <v>0</v>
      </c>
      <c r="H1557" s="1">
        <v>4</v>
      </c>
      <c r="I1557" s="1">
        <f t="shared" si="48"/>
        <v>4</v>
      </c>
      <c r="J1557" s="1">
        <f t="shared" si="49"/>
        <v>1</v>
      </c>
      <c r="K1557" s="1">
        <v>0</v>
      </c>
      <c r="L1557" s="1">
        <v>0</v>
      </c>
      <c r="M1557" s="1">
        <v>0</v>
      </c>
      <c r="N1557" s="1">
        <v>4</v>
      </c>
      <c r="O1557" s="1">
        <v>0</v>
      </c>
      <c r="P1557" s="1">
        <v>4</v>
      </c>
      <c r="Q1557" s="1">
        <v>40.807686160000003</v>
      </c>
      <c r="R1557" s="1">
        <v>-73.943211230000003</v>
      </c>
    </row>
    <row r="1558" spans="1:18" ht="12.7" hidden="1" x14ac:dyDescent="0.4">
      <c r="A1558" s="1" t="s">
        <v>8</v>
      </c>
      <c r="B1558" s="1" t="s">
        <v>13</v>
      </c>
      <c r="C1558" s="1" t="s">
        <v>5</v>
      </c>
      <c r="D1558" s="1">
        <v>0</v>
      </c>
      <c r="E1558" s="1"/>
      <c r="F1558" s="1">
        <v>0</v>
      </c>
      <c r="G1558" s="1">
        <v>0</v>
      </c>
      <c r="H1558" s="1">
        <v>4</v>
      </c>
      <c r="I1558" s="1">
        <f t="shared" si="48"/>
        <v>4</v>
      </c>
      <c r="J1558" s="1">
        <f t="shared" si="49"/>
        <v>1</v>
      </c>
      <c r="K1558" s="1">
        <v>0</v>
      </c>
      <c r="L1558" s="1">
        <v>0</v>
      </c>
      <c r="M1558" s="1">
        <v>0</v>
      </c>
      <c r="N1558" s="1">
        <v>4</v>
      </c>
      <c r="O1558" s="1">
        <v>0</v>
      </c>
      <c r="P1558" s="1">
        <v>4</v>
      </c>
      <c r="Q1558" s="1">
        <v>40.811075049999999</v>
      </c>
      <c r="R1558" s="1">
        <v>-73.941528539999993</v>
      </c>
    </row>
    <row r="1559" spans="1:18" ht="12.7" hidden="1" x14ac:dyDescent="0.4">
      <c r="A1559" s="1" t="s">
        <v>8</v>
      </c>
      <c r="B1559" s="1" t="s">
        <v>13</v>
      </c>
      <c r="C1559" s="1" t="s">
        <v>5</v>
      </c>
      <c r="D1559" s="1">
        <v>0</v>
      </c>
      <c r="E1559" s="1"/>
      <c r="F1559" s="1">
        <v>0</v>
      </c>
      <c r="G1559" s="1">
        <v>1</v>
      </c>
      <c r="H1559" s="1">
        <v>3</v>
      </c>
      <c r="I1559" s="1">
        <f t="shared" si="48"/>
        <v>4</v>
      </c>
      <c r="J1559" s="1">
        <f t="shared" si="49"/>
        <v>1</v>
      </c>
      <c r="K1559" s="1">
        <v>0</v>
      </c>
      <c r="L1559" s="1">
        <v>0</v>
      </c>
      <c r="M1559" s="1">
        <v>0</v>
      </c>
      <c r="N1559" s="1">
        <v>4</v>
      </c>
      <c r="O1559" s="1">
        <v>0</v>
      </c>
      <c r="P1559" s="1">
        <v>4</v>
      </c>
      <c r="Q1559" s="1">
        <v>40.811075070000001</v>
      </c>
      <c r="R1559" s="1">
        <v>-73.941571890000006</v>
      </c>
    </row>
    <row r="1560" spans="1:18" ht="12.7" hidden="1" x14ac:dyDescent="0.4">
      <c r="A1560" s="1" t="s">
        <v>8</v>
      </c>
      <c r="B1560" s="1" t="s">
        <v>13</v>
      </c>
      <c r="C1560" s="1" t="s">
        <v>5</v>
      </c>
      <c r="D1560" s="1">
        <v>0</v>
      </c>
      <c r="E1560" s="1"/>
      <c r="F1560" s="1">
        <v>0</v>
      </c>
      <c r="G1560" s="1">
        <v>0</v>
      </c>
      <c r="H1560" s="1">
        <v>4</v>
      </c>
      <c r="I1560" s="1">
        <f t="shared" si="48"/>
        <v>4</v>
      </c>
      <c r="J1560" s="1">
        <f t="shared" si="49"/>
        <v>1</v>
      </c>
      <c r="K1560" s="1">
        <v>0</v>
      </c>
      <c r="L1560" s="1">
        <v>0</v>
      </c>
      <c r="M1560" s="1">
        <v>0</v>
      </c>
      <c r="N1560" s="1">
        <v>4</v>
      </c>
      <c r="O1560" s="1">
        <v>0</v>
      </c>
      <c r="P1560" s="1">
        <v>4</v>
      </c>
      <c r="Q1560" s="1">
        <v>40.81109429</v>
      </c>
      <c r="R1560" s="1">
        <v>-73.941575490000005</v>
      </c>
    </row>
    <row r="1561" spans="1:18" ht="12.7" hidden="1" x14ac:dyDescent="0.4">
      <c r="A1561" s="1" t="s">
        <v>8</v>
      </c>
      <c r="B1561" s="1" t="s">
        <v>13</v>
      </c>
      <c r="C1561" s="1" t="s">
        <v>5</v>
      </c>
      <c r="D1561" s="1">
        <v>0</v>
      </c>
      <c r="E1561" s="1"/>
      <c r="F1561" s="1">
        <v>0</v>
      </c>
      <c r="G1561" s="1">
        <v>0</v>
      </c>
      <c r="H1561" s="1">
        <v>4</v>
      </c>
      <c r="I1561" s="1">
        <f t="shared" si="48"/>
        <v>4</v>
      </c>
      <c r="J1561" s="1">
        <f t="shared" si="49"/>
        <v>1</v>
      </c>
      <c r="K1561" s="1">
        <v>0</v>
      </c>
      <c r="L1561" s="1">
        <v>0</v>
      </c>
      <c r="M1561" s="1">
        <v>0</v>
      </c>
      <c r="N1561" s="1">
        <v>4</v>
      </c>
      <c r="O1561" s="1">
        <v>0</v>
      </c>
      <c r="P1561" s="1">
        <v>4</v>
      </c>
      <c r="Q1561" s="1">
        <v>40.811855479999998</v>
      </c>
      <c r="R1561" s="1">
        <v>-73.943381079999995</v>
      </c>
    </row>
    <row r="1562" spans="1:18" ht="12.7" x14ac:dyDescent="0.4">
      <c r="A1562" s="1" t="s">
        <v>10</v>
      </c>
      <c r="B1562" s="1" t="s">
        <v>12</v>
      </c>
      <c r="C1562" s="1" t="s">
        <v>6</v>
      </c>
      <c r="D1562" s="3">
        <v>42628</v>
      </c>
      <c r="E1562" s="10">
        <v>2016.9</v>
      </c>
      <c r="F1562" s="1">
        <v>0</v>
      </c>
      <c r="G1562" s="1">
        <v>0</v>
      </c>
      <c r="H1562" s="1">
        <v>1</v>
      </c>
      <c r="I1562" s="1">
        <f t="shared" si="48"/>
        <v>1</v>
      </c>
      <c r="J1562" s="1">
        <f t="shared" si="49"/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1</v>
      </c>
      <c r="P1562" s="1">
        <v>1</v>
      </c>
      <c r="Q1562" s="1">
        <v>40.804326660000001</v>
      </c>
      <c r="R1562" s="1">
        <v>-73.949174069999998</v>
      </c>
    </row>
    <row r="1563" spans="1:18" ht="12.7" hidden="1" x14ac:dyDescent="0.4">
      <c r="A1563" s="1" t="s">
        <v>8</v>
      </c>
      <c r="B1563" s="1" t="s">
        <v>13</v>
      </c>
      <c r="C1563" s="1" t="s">
        <v>5</v>
      </c>
      <c r="D1563" s="1">
        <v>0</v>
      </c>
      <c r="E1563" s="1"/>
      <c r="F1563" s="1">
        <v>0</v>
      </c>
      <c r="G1563" s="1">
        <v>4</v>
      </c>
      <c r="H1563" s="1">
        <v>0</v>
      </c>
      <c r="I1563" s="1">
        <f t="shared" si="48"/>
        <v>4</v>
      </c>
      <c r="J1563" s="1">
        <f t="shared" si="49"/>
        <v>1</v>
      </c>
      <c r="K1563" s="1">
        <v>0</v>
      </c>
      <c r="L1563" s="1">
        <v>0</v>
      </c>
      <c r="M1563" s="1">
        <v>0</v>
      </c>
      <c r="N1563" s="1">
        <v>4</v>
      </c>
      <c r="O1563" s="1">
        <v>0</v>
      </c>
      <c r="P1563" s="1">
        <v>4</v>
      </c>
      <c r="Q1563" s="1">
        <v>40.799459380000002</v>
      </c>
      <c r="R1563" s="1">
        <v>-73.941527910000005</v>
      </c>
    </row>
    <row r="1564" spans="1:18" ht="12.7" hidden="1" x14ac:dyDescent="0.4">
      <c r="A1564" s="1" t="s">
        <v>8</v>
      </c>
      <c r="B1564" s="1" t="s">
        <v>13</v>
      </c>
      <c r="C1564" s="1" t="s">
        <v>5</v>
      </c>
      <c r="D1564" s="1">
        <v>0</v>
      </c>
      <c r="E1564" s="1"/>
      <c r="F1564" s="1">
        <v>0</v>
      </c>
      <c r="G1564" s="1">
        <v>0</v>
      </c>
      <c r="H1564" s="1">
        <v>4</v>
      </c>
      <c r="I1564" s="1">
        <f t="shared" si="48"/>
        <v>4</v>
      </c>
      <c r="J1564" s="1">
        <f t="shared" si="49"/>
        <v>1</v>
      </c>
      <c r="K1564" s="1">
        <v>0</v>
      </c>
      <c r="L1564" s="1">
        <v>0</v>
      </c>
      <c r="M1564" s="1">
        <v>0</v>
      </c>
      <c r="N1564" s="1">
        <v>4</v>
      </c>
      <c r="O1564" s="1">
        <v>0</v>
      </c>
      <c r="P1564" s="1">
        <v>4</v>
      </c>
      <c r="Q1564" s="1">
        <v>40.803483739999997</v>
      </c>
      <c r="R1564" s="1">
        <v>-73.937428299999993</v>
      </c>
    </row>
    <row r="1565" spans="1:18" ht="12.7" hidden="1" x14ac:dyDescent="0.4">
      <c r="A1565" s="1" t="s">
        <v>8</v>
      </c>
      <c r="B1565" s="1" t="s">
        <v>13</v>
      </c>
      <c r="C1565" s="1" t="s">
        <v>5</v>
      </c>
      <c r="D1565" s="1">
        <v>0</v>
      </c>
      <c r="E1565" s="1"/>
      <c r="F1565" s="1">
        <v>0</v>
      </c>
      <c r="G1565" s="1">
        <v>0</v>
      </c>
      <c r="H1565" s="1">
        <v>4</v>
      </c>
      <c r="I1565" s="1">
        <f t="shared" si="48"/>
        <v>4</v>
      </c>
      <c r="J1565" s="1">
        <f t="shared" si="49"/>
        <v>1</v>
      </c>
      <c r="K1565" s="1">
        <v>0</v>
      </c>
      <c r="L1565" s="1">
        <v>0</v>
      </c>
      <c r="M1565" s="1">
        <v>0</v>
      </c>
      <c r="N1565" s="1">
        <v>4</v>
      </c>
      <c r="O1565" s="1">
        <v>0</v>
      </c>
      <c r="P1565" s="1">
        <v>4</v>
      </c>
      <c r="Q1565" s="1">
        <v>40.806494659999998</v>
      </c>
      <c r="R1565" s="1">
        <v>-73.948428300000003</v>
      </c>
    </row>
    <row r="1566" spans="1:18" ht="12.7" x14ac:dyDescent="0.4">
      <c r="A1566" s="1" t="s">
        <v>10</v>
      </c>
      <c r="B1566" s="1" t="s">
        <v>12</v>
      </c>
      <c r="C1566" s="1" t="s">
        <v>6</v>
      </c>
      <c r="D1566" s="3">
        <v>42629</v>
      </c>
      <c r="E1566" s="10">
        <v>2016.9</v>
      </c>
      <c r="F1566" s="1">
        <v>0</v>
      </c>
      <c r="G1566" s="1">
        <v>0</v>
      </c>
      <c r="H1566" s="1">
        <v>1</v>
      </c>
      <c r="I1566" s="1">
        <f t="shared" si="48"/>
        <v>1</v>
      </c>
      <c r="J1566" s="1">
        <f t="shared" si="49"/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</v>
      </c>
      <c r="Q1566" s="1">
        <v>40.804317910000002</v>
      </c>
      <c r="R1566" s="1">
        <v>-73.948021819999994</v>
      </c>
    </row>
    <row r="1567" spans="1:18" ht="12.7" hidden="1" x14ac:dyDescent="0.4">
      <c r="A1567" s="1" t="s">
        <v>8</v>
      </c>
      <c r="B1567" s="1" t="s">
        <v>13</v>
      </c>
      <c r="C1567" s="1" t="s">
        <v>5</v>
      </c>
      <c r="D1567" s="1">
        <v>0</v>
      </c>
      <c r="E1567" s="1"/>
      <c r="F1567" s="1">
        <v>0</v>
      </c>
      <c r="G1567" s="1">
        <v>4</v>
      </c>
      <c r="H1567" s="1">
        <v>0</v>
      </c>
      <c r="I1567" s="1">
        <f t="shared" si="48"/>
        <v>4</v>
      </c>
      <c r="J1567" s="1">
        <f t="shared" si="49"/>
        <v>1</v>
      </c>
      <c r="K1567" s="1">
        <v>0</v>
      </c>
      <c r="L1567" s="1">
        <v>0</v>
      </c>
      <c r="M1567" s="1">
        <v>0</v>
      </c>
      <c r="N1567" s="1">
        <v>4</v>
      </c>
      <c r="O1567" s="1">
        <v>0</v>
      </c>
      <c r="P1567" s="1">
        <v>4</v>
      </c>
      <c r="Q1567" s="1">
        <v>40.801454880000001</v>
      </c>
      <c r="R1567" s="1">
        <v>-73.936512769999993</v>
      </c>
    </row>
    <row r="1568" spans="1:18" ht="12.7" x14ac:dyDescent="0.4">
      <c r="A1568" s="1" t="s">
        <v>10</v>
      </c>
      <c r="B1568" s="1" t="s">
        <v>12</v>
      </c>
      <c r="C1568" s="1" t="s">
        <v>6</v>
      </c>
      <c r="D1568" s="3">
        <v>42634</v>
      </c>
      <c r="E1568" s="10">
        <v>2016.9</v>
      </c>
      <c r="F1568" s="1">
        <v>0</v>
      </c>
      <c r="G1568" s="1">
        <v>0</v>
      </c>
      <c r="H1568" s="1">
        <v>1</v>
      </c>
      <c r="I1568" s="1">
        <f t="shared" si="48"/>
        <v>1</v>
      </c>
      <c r="J1568" s="1">
        <f t="shared" si="49"/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1</v>
      </c>
      <c r="P1568" s="1">
        <v>1</v>
      </c>
      <c r="Q1568" s="1">
        <v>40.72134939</v>
      </c>
      <c r="R1568" s="1">
        <v>-73.983444689999999</v>
      </c>
    </row>
    <row r="1569" spans="1:18" ht="12.7" hidden="1" x14ac:dyDescent="0.4">
      <c r="A1569" s="1" t="s">
        <v>8</v>
      </c>
      <c r="B1569" s="1" t="s">
        <v>13</v>
      </c>
      <c r="C1569" s="1" t="s">
        <v>5</v>
      </c>
      <c r="D1569" s="1">
        <v>0</v>
      </c>
      <c r="E1569" s="1"/>
      <c r="F1569" s="1">
        <v>0</v>
      </c>
      <c r="G1569" s="1">
        <v>2</v>
      </c>
      <c r="H1569" s="1">
        <v>2</v>
      </c>
      <c r="I1569" s="1">
        <f t="shared" si="48"/>
        <v>4</v>
      </c>
      <c r="J1569" s="1">
        <f t="shared" si="49"/>
        <v>1</v>
      </c>
      <c r="K1569" s="1">
        <v>0</v>
      </c>
      <c r="L1569" s="1">
        <v>0</v>
      </c>
      <c r="M1569" s="1">
        <v>0</v>
      </c>
      <c r="N1569" s="1">
        <v>4</v>
      </c>
      <c r="O1569" s="1">
        <v>0</v>
      </c>
      <c r="P1569" s="1">
        <v>4</v>
      </c>
      <c r="Q1569" s="1">
        <v>40.790041979999998</v>
      </c>
      <c r="R1569" s="1">
        <v>-73.941077539999995</v>
      </c>
    </row>
    <row r="1570" spans="1:18" ht="12.7" hidden="1" x14ac:dyDescent="0.4">
      <c r="A1570" s="1" t="s">
        <v>8</v>
      </c>
      <c r="B1570" s="1" t="s">
        <v>13</v>
      </c>
      <c r="C1570" s="1" t="s">
        <v>5</v>
      </c>
      <c r="D1570" s="1">
        <v>0</v>
      </c>
      <c r="E1570" s="1"/>
      <c r="F1570" s="1">
        <v>0</v>
      </c>
      <c r="G1570" s="1">
        <v>2</v>
      </c>
      <c r="H1570" s="1">
        <v>1</v>
      </c>
      <c r="I1570" s="1">
        <f t="shared" si="48"/>
        <v>3</v>
      </c>
      <c r="J1570" s="1">
        <f t="shared" si="49"/>
        <v>0.75</v>
      </c>
      <c r="K1570" s="1">
        <v>0</v>
      </c>
      <c r="L1570" s="1">
        <v>0</v>
      </c>
      <c r="M1570" s="1">
        <v>1</v>
      </c>
      <c r="N1570" s="1">
        <v>4</v>
      </c>
      <c r="O1570" s="1">
        <v>0</v>
      </c>
      <c r="P1570" s="1">
        <v>4</v>
      </c>
      <c r="Q1570" s="1">
        <v>40.793960900000002</v>
      </c>
      <c r="R1570" s="1">
        <v>-73.940012280000005</v>
      </c>
    </row>
    <row r="1571" spans="1:18" ht="12.7" hidden="1" x14ac:dyDescent="0.4">
      <c r="A1571" s="1" t="s">
        <v>4</v>
      </c>
      <c r="B1571" s="1" t="s">
        <v>13</v>
      </c>
      <c r="C1571" s="1" t="s">
        <v>5</v>
      </c>
      <c r="D1571" s="1">
        <v>0</v>
      </c>
      <c r="E1571" s="1"/>
      <c r="F1571" s="1">
        <v>0</v>
      </c>
      <c r="G1571" s="1">
        <v>1</v>
      </c>
      <c r="H1571" s="1">
        <v>2</v>
      </c>
      <c r="I1571" s="1">
        <f t="shared" si="48"/>
        <v>3</v>
      </c>
      <c r="J1571" s="1">
        <f t="shared" si="49"/>
        <v>0.6</v>
      </c>
      <c r="K1571" s="1">
        <v>0</v>
      </c>
      <c r="L1571" s="1">
        <v>1</v>
      </c>
      <c r="M1571" s="1">
        <v>1</v>
      </c>
      <c r="N1571" s="1">
        <v>5</v>
      </c>
      <c r="O1571" s="1">
        <v>0</v>
      </c>
      <c r="P1571" s="1">
        <v>5</v>
      </c>
      <c r="Q1571" s="1">
        <v>40.820505140000002</v>
      </c>
      <c r="R1571" s="1">
        <v>-73.917768499999994</v>
      </c>
    </row>
    <row r="1572" spans="1:18" ht="12.7" hidden="1" x14ac:dyDescent="0.4">
      <c r="A1572" s="1" t="s">
        <v>4</v>
      </c>
      <c r="B1572" s="1" t="s">
        <v>13</v>
      </c>
      <c r="C1572" s="1" t="s">
        <v>5</v>
      </c>
      <c r="D1572" s="1">
        <v>0</v>
      </c>
      <c r="E1572" s="1"/>
      <c r="F1572" s="1">
        <v>0</v>
      </c>
      <c r="G1572" s="1">
        <v>2</v>
      </c>
      <c r="H1572" s="1">
        <v>3</v>
      </c>
      <c r="I1572" s="1">
        <f t="shared" si="48"/>
        <v>5</v>
      </c>
      <c r="J1572" s="1">
        <f t="shared" si="49"/>
        <v>1</v>
      </c>
      <c r="K1572" s="1">
        <v>0</v>
      </c>
      <c r="L1572" s="1">
        <v>0</v>
      </c>
      <c r="M1572" s="1">
        <v>0</v>
      </c>
      <c r="N1572" s="1">
        <v>5</v>
      </c>
      <c r="O1572" s="1">
        <v>0</v>
      </c>
      <c r="P1572" s="1">
        <v>5</v>
      </c>
      <c r="Q1572" s="1">
        <v>40.831339450000002</v>
      </c>
      <c r="R1572" s="1">
        <v>-73.915243680000003</v>
      </c>
    </row>
    <row r="1573" spans="1:18" ht="12.7" x14ac:dyDescent="0.4">
      <c r="A1573" s="1" t="s">
        <v>9</v>
      </c>
      <c r="B1573" s="1" t="s">
        <v>12</v>
      </c>
      <c r="C1573" s="1" t="s">
        <v>6</v>
      </c>
      <c r="D1573" s="3">
        <v>42636</v>
      </c>
      <c r="E1573" s="10">
        <v>2016.9</v>
      </c>
      <c r="F1573" s="1">
        <v>0</v>
      </c>
      <c r="G1573" s="1">
        <v>0</v>
      </c>
      <c r="H1573" s="1">
        <v>1</v>
      </c>
      <c r="I1573" s="1">
        <f t="shared" si="48"/>
        <v>1</v>
      </c>
      <c r="J1573" s="1">
        <f t="shared" si="49"/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1</v>
      </c>
      <c r="Q1573" s="1">
        <v>40.679983749999998</v>
      </c>
      <c r="R1573" s="1">
        <v>-73.955278989999996</v>
      </c>
    </row>
    <row r="1574" spans="1:18" ht="12.7" x14ac:dyDescent="0.4">
      <c r="A1574" s="1" t="s">
        <v>4</v>
      </c>
      <c r="B1574" s="1" t="s">
        <v>12</v>
      </c>
      <c r="C1574" s="1" t="s">
        <v>6</v>
      </c>
      <c r="D1574" s="3">
        <v>42641</v>
      </c>
      <c r="E1574" s="10">
        <v>2016.9</v>
      </c>
      <c r="F1574" s="1">
        <v>0</v>
      </c>
      <c r="G1574" s="1">
        <v>0</v>
      </c>
      <c r="H1574" s="1">
        <v>1</v>
      </c>
      <c r="I1574" s="1">
        <f t="shared" si="48"/>
        <v>1</v>
      </c>
      <c r="J1574" s="1">
        <f t="shared" si="49"/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1</v>
      </c>
      <c r="P1574" s="1">
        <v>1</v>
      </c>
      <c r="Q1574" s="1">
        <v>40.680125969999999</v>
      </c>
      <c r="R1574" s="1">
        <v>-73.953998990000002</v>
      </c>
    </row>
    <row r="1575" spans="1:18" ht="12.7" hidden="1" x14ac:dyDescent="0.4">
      <c r="A1575" s="1" t="s">
        <v>7</v>
      </c>
      <c r="B1575" s="1" t="s">
        <v>13</v>
      </c>
      <c r="C1575" s="1" t="s">
        <v>5</v>
      </c>
      <c r="D1575" s="1">
        <v>0</v>
      </c>
      <c r="E1575" s="1"/>
      <c r="F1575" s="1">
        <v>0</v>
      </c>
      <c r="G1575" s="1">
        <v>0</v>
      </c>
      <c r="H1575" s="1">
        <v>5</v>
      </c>
      <c r="I1575" s="1">
        <f t="shared" si="48"/>
        <v>5</v>
      </c>
      <c r="J1575" s="1">
        <f t="shared" si="49"/>
        <v>1</v>
      </c>
      <c r="K1575" s="1">
        <v>0</v>
      </c>
      <c r="L1575" s="1">
        <v>0</v>
      </c>
      <c r="M1575" s="1">
        <v>0</v>
      </c>
      <c r="N1575" s="1">
        <v>5</v>
      </c>
      <c r="O1575" s="1">
        <v>0</v>
      </c>
      <c r="P1575" s="1">
        <v>5</v>
      </c>
      <c r="Q1575" s="1">
        <v>40.665612600000003</v>
      </c>
      <c r="R1575" s="1">
        <v>-73.920587209999994</v>
      </c>
    </row>
    <row r="1576" spans="1:18" ht="12.7" hidden="1" x14ac:dyDescent="0.4">
      <c r="A1576" s="1" t="s">
        <v>7</v>
      </c>
      <c r="B1576" s="1" t="s">
        <v>13</v>
      </c>
      <c r="C1576" s="1" t="s">
        <v>5</v>
      </c>
      <c r="D1576" s="1">
        <v>0</v>
      </c>
      <c r="E1576" s="1"/>
      <c r="F1576" s="1">
        <v>0</v>
      </c>
      <c r="G1576" s="1">
        <v>0</v>
      </c>
      <c r="H1576" s="1">
        <v>5</v>
      </c>
      <c r="I1576" s="1">
        <f t="shared" si="48"/>
        <v>5</v>
      </c>
      <c r="J1576" s="1">
        <f t="shared" si="49"/>
        <v>1</v>
      </c>
      <c r="K1576" s="1">
        <v>0</v>
      </c>
      <c r="L1576" s="1">
        <v>0</v>
      </c>
      <c r="M1576" s="1">
        <v>0</v>
      </c>
      <c r="N1576" s="1">
        <v>5</v>
      </c>
      <c r="O1576" s="1">
        <v>0</v>
      </c>
      <c r="P1576" s="1">
        <v>5</v>
      </c>
      <c r="Q1576" s="1">
        <v>40.677751059999999</v>
      </c>
      <c r="R1576" s="1">
        <v>-73.910784500000005</v>
      </c>
    </row>
    <row r="1577" spans="1:18" ht="12.7" hidden="1" x14ac:dyDescent="0.4">
      <c r="A1577" s="1" t="s">
        <v>7</v>
      </c>
      <c r="B1577" s="1" t="s">
        <v>13</v>
      </c>
      <c r="C1577" s="1" t="s">
        <v>5</v>
      </c>
      <c r="D1577" s="1">
        <v>0</v>
      </c>
      <c r="E1577" s="1"/>
      <c r="F1577" s="1">
        <v>1</v>
      </c>
      <c r="G1577" s="1">
        <v>4</v>
      </c>
      <c r="H1577" s="1">
        <v>0</v>
      </c>
      <c r="I1577" s="1">
        <f t="shared" si="48"/>
        <v>5</v>
      </c>
      <c r="J1577" s="1">
        <f t="shared" si="49"/>
        <v>1</v>
      </c>
      <c r="K1577" s="1">
        <v>0</v>
      </c>
      <c r="L1577" s="1">
        <v>0</v>
      </c>
      <c r="M1577" s="1">
        <v>0</v>
      </c>
      <c r="N1577" s="1">
        <v>5</v>
      </c>
      <c r="O1577" s="1">
        <v>0</v>
      </c>
      <c r="P1577" s="1">
        <v>5</v>
      </c>
      <c r="Q1577" s="1">
        <v>40.67520597</v>
      </c>
      <c r="R1577" s="1">
        <v>-73.87726395</v>
      </c>
    </row>
    <row r="1578" spans="1:18" ht="12.7" hidden="1" x14ac:dyDescent="0.4">
      <c r="A1578" s="1" t="s">
        <v>7</v>
      </c>
      <c r="B1578" s="1" t="s">
        <v>13</v>
      </c>
      <c r="C1578" s="1" t="s">
        <v>5</v>
      </c>
      <c r="D1578" s="1">
        <v>0</v>
      </c>
      <c r="E1578" s="1"/>
      <c r="F1578" s="1">
        <v>0</v>
      </c>
      <c r="G1578" s="1">
        <v>0</v>
      </c>
      <c r="H1578" s="1">
        <v>4</v>
      </c>
      <c r="I1578" s="1">
        <f t="shared" si="48"/>
        <v>4</v>
      </c>
      <c r="J1578" s="1">
        <f t="shared" si="49"/>
        <v>0.8</v>
      </c>
      <c r="K1578" s="1">
        <v>1</v>
      </c>
      <c r="L1578" s="1">
        <v>0</v>
      </c>
      <c r="M1578" s="1">
        <v>0</v>
      </c>
      <c r="N1578" s="1">
        <v>5</v>
      </c>
      <c r="O1578" s="1">
        <v>0</v>
      </c>
      <c r="P1578" s="1">
        <v>5</v>
      </c>
      <c r="Q1578" s="1">
        <v>40.682717400000001</v>
      </c>
      <c r="R1578" s="1">
        <v>-73.948368990000006</v>
      </c>
    </row>
    <row r="1579" spans="1:18" ht="12.7" hidden="1" x14ac:dyDescent="0.4">
      <c r="A1579" s="1" t="s">
        <v>7</v>
      </c>
      <c r="B1579" s="1" t="s">
        <v>13</v>
      </c>
      <c r="C1579" s="1" t="s">
        <v>5</v>
      </c>
      <c r="D1579" s="1">
        <v>0</v>
      </c>
      <c r="E1579" s="1"/>
      <c r="F1579" s="1">
        <v>0</v>
      </c>
      <c r="G1579" s="1">
        <v>1</v>
      </c>
      <c r="H1579" s="1">
        <v>4</v>
      </c>
      <c r="I1579" s="1">
        <f t="shared" si="48"/>
        <v>5</v>
      </c>
      <c r="J1579" s="1">
        <f t="shared" si="49"/>
        <v>1</v>
      </c>
      <c r="K1579" s="1">
        <v>0</v>
      </c>
      <c r="L1579" s="1">
        <v>0</v>
      </c>
      <c r="M1579" s="1">
        <v>0</v>
      </c>
      <c r="N1579" s="1">
        <v>5</v>
      </c>
      <c r="O1579" s="1">
        <v>0</v>
      </c>
      <c r="P1579" s="1">
        <v>5</v>
      </c>
      <c r="Q1579" s="1">
        <v>40.68316196</v>
      </c>
      <c r="R1579" s="1">
        <v>-73.987395030000002</v>
      </c>
    </row>
    <row r="1580" spans="1:18" ht="12.7" x14ac:dyDescent="0.4">
      <c r="A1580" s="1" t="s">
        <v>10</v>
      </c>
      <c r="B1580" s="1" t="s">
        <v>12</v>
      </c>
      <c r="C1580" s="1" t="s">
        <v>6</v>
      </c>
      <c r="D1580" s="3">
        <v>42641</v>
      </c>
      <c r="E1580" s="10">
        <v>2016.9</v>
      </c>
      <c r="F1580" s="1">
        <v>0</v>
      </c>
      <c r="G1580" s="1">
        <v>0</v>
      </c>
      <c r="H1580" s="1">
        <v>1</v>
      </c>
      <c r="I1580" s="1">
        <f t="shared" si="48"/>
        <v>1</v>
      </c>
      <c r="J1580" s="1">
        <f t="shared" si="49"/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1</v>
      </c>
      <c r="Q1580" s="1">
        <v>40.686256520000001</v>
      </c>
      <c r="R1580" s="1">
        <v>-73.929735550000004</v>
      </c>
    </row>
    <row r="1581" spans="1:18" ht="12.7" hidden="1" x14ac:dyDescent="0.4">
      <c r="A1581" s="1" t="s">
        <v>7</v>
      </c>
      <c r="B1581" s="1" t="s">
        <v>13</v>
      </c>
      <c r="C1581" s="1" t="s">
        <v>5</v>
      </c>
      <c r="D1581" s="1">
        <v>0</v>
      </c>
      <c r="E1581" s="1"/>
      <c r="F1581" s="1">
        <v>1</v>
      </c>
      <c r="G1581" s="1">
        <v>4</v>
      </c>
      <c r="H1581" s="1">
        <v>0</v>
      </c>
      <c r="I1581" s="1">
        <f t="shared" si="48"/>
        <v>5</v>
      </c>
      <c r="J1581" s="1">
        <f t="shared" si="49"/>
        <v>1</v>
      </c>
      <c r="K1581" s="1">
        <v>0</v>
      </c>
      <c r="L1581" s="1">
        <v>0</v>
      </c>
      <c r="M1581" s="1">
        <v>0</v>
      </c>
      <c r="N1581" s="1">
        <v>5</v>
      </c>
      <c r="O1581" s="1">
        <v>0</v>
      </c>
      <c r="P1581" s="1">
        <v>5</v>
      </c>
      <c r="Q1581" s="1">
        <v>40.672802679999997</v>
      </c>
      <c r="R1581" s="1">
        <v>-73.895062569999993</v>
      </c>
    </row>
    <row r="1582" spans="1:18" ht="12.7" hidden="1" x14ac:dyDescent="0.4">
      <c r="A1582" s="1" t="s">
        <v>7</v>
      </c>
      <c r="B1582" s="1" t="s">
        <v>13</v>
      </c>
      <c r="C1582" s="1" t="s">
        <v>5</v>
      </c>
      <c r="D1582" s="1">
        <v>0</v>
      </c>
      <c r="E1582" s="1"/>
      <c r="F1582" s="1">
        <v>0</v>
      </c>
      <c r="G1582" s="1">
        <v>1</v>
      </c>
      <c r="H1582" s="1">
        <v>2</v>
      </c>
      <c r="I1582" s="1">
        <f t="shared" si="48"/>
        <v>3</v>
      </c>
      <c r="J1582" s="1">
        <f t="shared" si="49"/>
        <v>0.6</v>
      </c>
      <c r="K1582" s="1">
        <v>1</v>
      </c>
      <c r="L1582" s="1">
        <v>1</v>
      </c>
      <c r="M1582" s="1">
        <v>0</v>
      </c>
      <c r="N1582" s="1">
        <v>5</v>
      </c>
      <c r="O1582" s="1">
        <v>0</v>
      </c>
      <c r="P1582" s="1">
        <v>5</v>
      </c>
      <c r="Q1582" s="1">
        <v>40.684164150000001</v>
      </c>
      <c r="R1582" s="1">
        <v>-73.948948369999997</v>
      </c>
    </row>
    <row r="1583" spans="1:18" ht="12.7" x14ac:dyDescent="0.4">
      <c r="A1583" s="1" t="s">
        <v>10</v>
      </c>
      <c r="B1583" s="1" t="s">
        <v>12</v>
      </c>
      <c r="C1583" s="1" t="s">
        <v>6</v>
      </c>
      <c r="D1583" s="3">
        <v>42642</v>
      </c>
      <c r="E1583" s="10">
        <v>2016.9</v>
      </c>
      <c r="F1583" s="1">
        <v>0</v>
      </c>
      <c r="G1583" s="1">
        <v>0</v>
      </c>
      <c r="H1583" s="1">
        <v>1</v>
      </c>
      <c r="I1583" s="1">
        <f t="shared" si="48"/>
        <v>1</v>
      </c>
      <c r="J1583" s="1">
        <f t="shared" si="49"/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1</v>
      </c>
      <c r="Q1583" s="1">
        <v>40.663384360000002</v>
      </c>
      <c r="R1583" s="1">
        <v>-73.910111650000005</v>
      </c>
    </row>
    <row r="1584" spans="1:18" ht="12.7" x14ac:dyDescent="0.4">
      <c r="A1584" s="1" t="s">
        <v>4</v>
      </c>
      <c r="B1584" s="1" t="s">
        <v>12</v>
      </c>
      <c r="C1584" s="1" t="s">
        <v>6</v>
      </c>
      <c r="D1584" s="3">
        <v>42643</v>
      </c>
      <c r="E1584" s="10">
        <v>2016.9</v>
      </c>
      <c r="F1584" s="1">
        <v>0</v>
      </c>
      <c r="G1584" s="1">
        <v>0</v>
      </c>
      <c r="H1584" s="1">
        <v>1</v>
      </c>
      <c r="I1584" s="1">
        <f t="shared" si="48"/>
        <v>1</v>
      </c>
      <c r="J1584" s="1">
        <f t="shared" si="49"/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1</v>
      </c>
      <c r="Q1584" s="1">
        <v>40.663307500000002</v>
      </c>
      <c r="R1584" s="1">
        <v>-73.91009373</v>
      </c>
    </row>
    <row r="1585" spans="1:18" ht="12.7" x14ac:dyDescent="0.4">
      <c r="A1585" s="1" t="s">
        <v>8</v>
      </c>
      <c r="B1585" s="1" t="s">
        <v>12</v>
      </c>
      <c r="C1585" s="1" t="s">
        <v>6</v>
      </c>
      <c r="D1585" s="3">
        <v>42650</v>
      </c>
      <c r="E1585" s="9">
        <v>2016.1</v>
      </c>
      <c r="F1585" s="1">
        <v>0</v>
      </c>
      <c r="G1585" s="1">
        <v>0</v>
      </c>
      <c r="H1585" s="1">
        <v>22</v>
      </c>
      <c r="I1585" s="1">
        <f t="shared" si="48"/>
        <v>22</v>
      </c>
      <c r="J1585" s="1">
        <f t="shared" si="49"/>
        <v>0.20560747663551401</v>
      </c>
      <c r="K1585" s="1">
        <v>0</v>
      </c>
      <c r="L1585" s="1">
        <v>0</v>
      </c>
      <c r="M1585" s="1">
        <v>0</v>
      </c>
      <c r="N1585" s="1">
        <v>22</v>
      </c>
      <c r="O1585" s="1">
        <v>0</v>
      </c>
      <c r="P1585" s="1">
        <v>107</v>
      </c>
      <c r="Q1585" s="1">
        <v>40.662723470000003</v>
      </c>
      <c r="R1585" s="1">
        <v>-73.910880289999994</v>
      </c>
    </row>
    <row r="1586" spans="1:18" ht="12.7" x14ac:dyDescent="0.4">
      <c r="A1586" s="1" t="s">
        <v>8</v>
      </c>
      <c r="B1586" s="1" t="s">
        <v>12</v>
      </c>
      <c r="C1586" s="1" t="s">
        <v>6</v>
      </c>
      <c r="D1586" s="2">
        <v>42654</v>
      </c>
      <c r="E1586" s="9">
        <v>2016.1</v>
      </c>
      <c r="F1586" s="1">
        <v>0</v>
      </c>
      <c r="G1586" s="1">
        <v>0</v>
      </c>
      <c r="H1586" s="1">
        <v>235</v>
      </c>
      <c r="I1586" s="1">
        <f t="shared" si="48"/>
        <v>235</v>
      </c>
      <c r="J1586" s="1">
        <f t="shared" si="49"/>
        <v>0.2</v>
      </c>
      <c r="K1586" s="1">
        <v>0</v>
      </c>
      <c r="L1586" s="1">
        <v>0</v>
      </c>
      <c r="M1586" s="1">
        <v>0</v>
      </c>
      <c r="N1586" s="1">
        <v>235</v>
      </c>
      <c r="O1586" s="1">
        <v>0</v>
      </c>
      <c r="P1586" s="1">
        <v>1175</v>
      </c>
      <c r="Q1586" s="1">
        <v>40.662652090000002</v>
      </c>
      <c r="R1586" s="1">
        <v>-73.910862359999996</v>
      </c>
    </row>
    <row r="1587" spans="1:18" ht="12.7" x14ac:dyDescent="0.4">
      <c r="A1587" s="1" t="s">
        <v>10</v>
      </c>
      <c r="B1587" s="1" t="s">
        <v>12</v>
      </c>
      <c r="C1587" s="1" t="s">
        <v>6</v>
      </c>
      <c r="D1587" s="2">
        <v>42656</v>
      </c>
      <c r="E1587" s="9">
        <v>2016.1</v>
      </c>
      <c r="F1587" s="1">
        <v>0</v>
      </c>
      <c r="G1587" s="1">
        <v>0</v>
      </c>
      <c r="H1587" s="1">
        <v>1</v>
      </c>
      <c r="I1587" s="1">
        <f t="shared" si="48"/>
        <v>1</v>
      </c>
      <c r="J1587" s="1">
        <f t="shared" si="49"/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1</v>
      </c>
      <c r="P1587" s="1">
        <v>1</v>
      </c>
      <c r="Q1587" s="1">
        <v>40.688610519999997</v>
      </c>
      <c r="R1587" s="1">
        <v>-73.942764560000001</v>
      </c>
    </row>
    <row r="1588" spans="1:18" ht="12.7" hidden="1" x14ac:dyDescent="0.4">
      <c r="A1588" s="1" t="s">
        <v>7</v>
      </c>
      <c r="B1588" s="1" t="s">
        <v>13</v>
      </c>
      <c r="C1588" s="1" t="s">
        <v>5</v>
      </c>
      <c r="D1588" s="1">
        <v>0</v>
      </c>
      <c r="E1588" s="1"/>
      <c r="F1588" s="1">
        <v>0</v>
      </c>
      <c r="G1588" s="1">
        <v>0</v>
      </c>
      <c r="H1588" s="1">
        <v>5</v>
      </c>
      <c r="I1588" s="1">
        <f t="shared" si="48"/>
        <v>5</v>
      </c>
      <c r="J1588" s="1">
        <f t="shared" si="49"/>
        <v>1</v>
      </c>
      <c r="K1588" s="1">
        <v>0</v>
      </c>
      <c r="L1588" s="1">
        <v>0</v>
      </c>
      <c r="M1588" s="1">
        <v>0</v>
      </c>
      <c r="N1588" s="1">
        <v>5</v>
      </c>
      <c r="O1588" s="1">
        <v>0</v>
      </c>
      <c r="P1588" s="1">
        <v>5</v>
      </c>
      <c r="Q1588" s="1">
        <v>40.677962219999998</v>
      </c>
      <c r="R1588" s="1">
        <v>-73.958950509999994</v>
      </c>
    </row>
    <row r="1589" spans="1:18" ht="12.7" x14ac:dyDescent="0.4">
      <c r="A1589" s="1" t="s">
        <v>7</v>
      </c>
      <c r="B1589" s="1" t="s">
        <v>12</v>
      </c>
      <c r="C1589" s="1" t="s">
        <v>6</v>
      </c>
      <c r="D1589" s="2">
        <v>42657</v>
      </c>
      <c r="E1589" s="9">
        <v>2016.1</v>
      </c>
      <c r="F1589" s="1">
        <v>0</v>
      </c>
      <c r="G1589" s="1">
        <v>0</v>
      </c>
      <c r="H1589" s="1">
        <v>19</v>
      </c>
      <c r="I1589" s="1">
        <f t="shared" si="48"/>
        <v>19</v>
      </c>
      <c r="J1589" s="1">
        <f t="shared" si="49"/>
        <v>0.20212765957446807</v>
      </c>
      <c r="K1589" s="1">
        <v>0</v>
      </c>
      <c r="L1589" s="1">
        <v>0</v>
      </c>
      <c r="M1589" s="1">
        <v>0</v>
      </c>
      <c r="N1589" s="1">
        <v>19</v>
      </c>
      <c r="O1589" s="1">
        <v>0</v>
      </c>
      <c r="P1589" s="1">
        <v>94</v>
      </c>
      <c r="Q1589" s="1">
        <v>40.678518820000001</v>
      </c>
      <c r="R1589" s="1">
        <v>-73.929433639999999</v>
      </c>
    </row>
    <row r="1590" spans="1:18" ht="12.7" x14ac:dyDescent="0.4">
      <c r="A1590" s="1" t="s">
        <v>4</v>
      </c>
      <c r="B1590" s="1" t="s">
        <v>13</v>
      </c>
      <c r="C1590" s="1" t="s">
        <v>6</v>
      </c>
      <c r="D1590" s="2">
        <v>42657</v>
      </c>
      <c r="E1590" s="9">
        <v>2016.1</v>
      </c>
      <c r="F1590" s="1">
        <v>0</v>
      </c>
      <c r="G1590" s="1">
        <v>0</v>
      </c>
      <c r="H1590" s="1">
        <v>0</v>
      </c>
      <c r="I1590" s="1">
        <f t="shared" si="48"/>
        <v>0</v>
      </c>
      <c r="J1590" s="1">
        <f t="shared" si="49"/>
        <v>0</v>
      </c>
      <c r="K1590" s="1">
        <v>3</v>
      </c>
      <c r="L1590" s="1">
        <v>0</v>
      </c>
      <c r="M1590" s="1">
        <v>0</v>
      </c>
      <c r="N1590" s="1">
        <v>0</v>
      </c>
      <c r="O1590" s="1">
        <v>3</v>
      </c>
      <c r="P1590" s="1">
        <v>3</v>
      </c>
      <c r="Q1590" s="1">
        <v>40.678524209999999</v>
      </c>
      <c r="R1590" s="1">
        <v>-73.929275009999998</v>
      </c>
    </row>
    <row r="1591" spans="1:18" ht="12.7" x14ac:dyDescent="0.4">
      <c r="A1591" s="1" t="s">
        <v>9</v>
      </c>
      <c r="B1591" s="1" t="s">
        <v>12</v>
      </c>
      <c r="C1591" s="1" t="s">
        <v>6</v>
      </c>
      <c r="D1591" s="2">
        <v>42664</v>
      </c>
      <c r="E1591" s="9">
        <v>2016.1</v>
      </c>
      <c r="F1591" s="1">
        <v>0</v>
      </c>
      <c r="G1591" s="1">
        <v>0</v>
      </c>
      <c r="H1591" s="1">
        <v>1</v>
      </c>
      <c r="I1591" s="1">
        <f t="shared" si="48"/>
        <v>1</v>
      </c>
      <c r="J1591" s="1">
        <f t="shared" si="49"/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1</v>
      </c>
      <c r="P1591" s="1">
        <v>1</v>
      </c>
      <c r="Q1591" s="1">
        <v>40.678485549999998</v>
      </c>
      <c r="R1591" s="1">
        <v>-73.92889289</v>
      </c>
    </row>
    <row r="1592" spans="1:18" ht="12.7" hidden="1" x14ac:dyDescent="0.4">
      <c r="A1592" s="1" t="s">
        <v>7</v>
      </c>
      <c r="B1592" s="1" t="s">
        <v>13</v>
      </c>
      <c r="C1592" s="1" t="s">
        <v>5</v>
      </c>
      <c r="D1592" s="1">
        <v>0</v>
      </c>
      <c r="E1592" s="1"/>
      <c r="F1592" s="1">
        <v>2</v>
      </c>
      <c r="G1592" s="1">
        <v>3</v>
      </c>
      <c r="H1592" s="1">
        <v>0</v>
      </c>
      <c r="I1592" s="1">
        <f t="shared" si="48"/>
        <v>5</v>
      </c>
      <c r="J1592" s="1">
        <f t="shared" si="49"/>
        <v>1</v>
      </c>
      <c r="K1592" s="1">
        <v>0</v>
      </c>
      <c r="L1592" s="1">
        <v>0</v>
      </c>
      <c r="M1592" s="1">
        <v>0</v>
      </c>
      <c r="N1592" s="1">
        <v>5</v>
      </c>
      <c r="O1592" s="1">
        <v>0</v>
      </c>
      <c r="P1592" s="1">
        <v>5</v>
      </c>
      <c r="Q1592" s="1">
        <v>40.665961129999999</v>
      </c>
      <c r="R1592" s="1">
        <v>-73.882107540000007</v>
      </c>
    </row>
    <row r="1593" spans="1:18" ht="12.7" hidden="1" x14ac:dyDescent="0.4">
      <c r="A1593" s="1" t="s">
        <v>7</v>
      </c>
      <c r="B1593" s="1" t="s">
        <v>13</v>
      </c>
      <c r="C1593" s="1" t="s">
        <v>5</v>
      </c>
      <c r="D1593" s="1">
        <v>0</v>
      </c>
      <c r="E1593" s="1"/>
      <c r="F1593" s="1">
        <v>0</v>
      </c>
      <c r="G1593" s="1">
        <v>4</v>
      </c>
      <c r="H1593" s="1">
        <v>1</v>
      </c>
      <c r="I1593" s="1">
        <f t="shared" si="48"/>
        <v>5</v>
      </c>
      <c r="J1593" s="1">
        <f t="shared" si="49"/>
        <v>1</v>
      </c>
      <c r="K1593" s="1">
        <v>0</v>
      </c>
      <c r="L1593" s="1">
        <v>0</v>
      </c>
      <c r="M1593" s="1">
        <v>0</v>
      </c>
      <c r="N1593" s="1">
        <v>5</v>
      </c>
      <c r="O1593" s="1">
        <v>0</v>
      </c>
      <c r="P1593" s="1">
        <v>5</v>
      </c>
      <c r="Q1593" s="1">
        <v>40.67154069</v>
      </c>
      <c r="R1593" s="1">
        <v>-73.948406480000003</v>
      </c>
    </row>
    <row r="1594" spans="1:18" ht="12.7" hidden="1" x14ac:dyDescent="0.4">
      <c r="A1594" s="1" t="s">
        <v>7</v>
      </c>
      <c r="B1594" s="1" t="s">
        <v>13</v>
      </c>
      <c r="C1594" s="1" t="s">
        <v>5</v>
      </c>
      <c r="D1594" s="1">
        <v>0</v>
      </c>
      <c r="E1594" s="1"/>
      <c r="F1594" s="1">
        <v>0</v>
      </c>
      <c r="G1594" s="1">
        <v>0</v>
      </c>
      <c r="H1594" s="1">
        <v>5</v>
      </c>
      <c r="I1594" s="1">
        <f t="shared" si="48"/>
        <v>5</v>
      </c>
      <c r="J1594" s="1">
        <f t="shared" si="49"/>
        <v>1</v>
      </c>
      <c r="K1594" s="1">
        <v>0</v>
      </c>
      <c r="L1594" s="1">
        <v>0</v>
      </c>
      <c r="M1594" s="1">
        <v>0</v>
      </c>
      <c r="N1594" s="1">
        <v>5</v>
      </c>
      <c r="O1594" s="1">
        <v>0</v>
      </c>
      <c r="P1594" s="1">
        <v>5</v>
      </c>
      <c r="Q1594" s="1">
        <v>40.674087399999998</v>
      </c>
      <c r="R1594" s="1">
        <v>-73.953826509999999</v>
      </c>
    </row>
    <row r="1595" spans="1:18" ht="12.7" hidden="1" x14ac:dyDescent="0.4">
      <c r="A1595" s="1" t="s">
        <v>7</v>
      </c>
      <c r="B1595" s="1" t="s">
        <v>13</v>
      </c>
      <c r="C1595" s="1" t="s">
        <v>5</v>
      </c>
      <c r="D1595" s="1">
        <v>0</v>
      </c>
      <c r="E1595" s="1"/>
      <c r="F1595" s="1">
        <v>0</v>
      </c>
      <c r="G1595" s="1">
        <v>3</v>
      </c>
      <c r="H1595" s="1">
        <v>2</v>
      </c>
      <c r="I1595" s="1">
        <f t="shared" si="48"/>
        <v>5</v>
      </c>
      <c r="J1595" s="1">
        <f t="shared" si="49"/>
        <v>1</v>
      </c>
      <c r="K1595" s="1">
        <v>0</v>
      </c>
      <c r="L1595" s="1">
        <v>0</v>
      </c>
      <c r="M1595" s="1">
        <v>0</v>
      </c>
      <c r="N1595" s="1">
        <v>5</v>
      </c>
      <c r="O1595" s="1">
        <v>0</v>
      </c>
      <c r="P1595" s="1">
        <v>5</v>
      </c>
      <c r="Q1595" s="1">
        <v>40.673994090000001</v>
      </c>
      <c r="R1595" s="1">
        <v>-73.953859019999996</v>
      </c>
    </row>
    <row r="1596" spans="1:18" ht="12.7" hidden="1" x14ac:dyDescent="0.4">
      <c r="A1596" s="1" t="s">
        <v>7</v>
      </c>
      <c r="B1596" s="1" t="s">
        <v>13</v>
      </c>
      <c r="C1596" s="1" t="s">
        <v>5</v>
      </c>
      <c r="D1596" s="1">
        <v>0</v>
      </c>
      <c r="E1596" s="1"/>
      <c r="F1596" s="1">
        <v>0</v>
      </c>
      <c r="G1596" s="1">
        <v>0</v>
      </c>
      <c r="H1596" s="1">
        <v>5</v>
      </c>
      <c r="I1596" s="1">
        <f t="shared" si="48"/>
        <v>5</v>
      </c>
      <c r="J1596" s="1">
        <f t="shared" si="49"/>
        <v>1</v>
      </c>
      <c r="K1596" s="1">
        <v>0</v>
      </c>
      <c r="L1596" s="1">
        <v>0</v>
      </c>
      <c r="M1596" s="1">
        <v>0</v>
      </c>
      <c r="N1596" s="1">
        <v>5</v>
      </c>
      <c r="O1596" s="1">
        <v>0</v>
      </c>
      <c r="P1596" s="1">
        <v>5</v>
      </c>
      <c r="Q1596" s="1">
        <v>40.676254120000003</v>
      </c>
      <c r="R1596" s="1">
        <v>-73.938557119999999</v>
      </c>
    </row>
    <row r="1597" spans="1:18" ht="12.7" x14ac:dyDescent="0.4">
      <c r="A1597" s="1" t="s">
        <v>7</v>
      </c>
      <c r="B1597" s="1" t="s">
        <v>12</v>
      </c>
      <c r="C1597" s="1" t="s">
        <v>6</v>
      </c>
      <c r="D1597" s="2">
        <v>42664</v>
      </c>
      <c r="E1597" s="9">
        <v>2016.1</v>
      </c>
      <c r="F1597" s="1">
        <v>40</v>
      </c>
      <c r="G1597" s="1">
        <v>16</v>
      </c>
      <c r="H1597" s="1">
        <v>23</v>
      </c>
      <c r="I1597" s="1">
        <f t="shared" si="48"/>
        <v>79</v>
      </c>
      <c r="J1597" s="1">
        <f t="shared" si="49"/>
        <v>0.98750000000000004</v>
      </c>
      <c r="K1597" s="1">
        <v>0</v>
      </c>
      <c r="L1597" s="1">
        <v>0</v>
      </c>
      <c r="M1597" s="1">
        <v>1</v>
      </c>
      <c r="N1597" s="1">
        <v>80</v>
      </c>
      <c r="O1597" s="1">
        <v>0</v>
      </c>
      <c r="P1597" s="1">
        <v>80</v>
      </c>
      <c r="Q1597" s="1">
        <v>40.679217940000001</v>
      </c>
      <c r="R1597" s="1">
        <v>-73.928153010000003</v>
      </c>
    </row>
    <row r="1598" spans="1:18" ht="12.7" x14ac:dyDescent="0.4">
      <c r="A1598" s="1" t="s">
        <v>7</v>
      </c>
      <c r="B1598" s="1" t="s">
        <v>13</v>
      </c>
      <c r="C1598" s="1" t="s">
        <v>6</v>
      </c>
      <c r="D1598" s="2">
        <v>42664</v>
      </c>
      <c r="E1598" s="9">
        <v>2016.1</v>
      </c>
      <c r="F1598" s="1">
        <v>0</v>
      </c>
      <c r="G1598" s="1">
        <v>2</v>
      </c>
      <c r="H1598" s="1">
        <v>0</v>
      </c>
      <c r="I1598" s="1">
        <f t="shared" si="48"/>
        <v>2</v>
      </c>
      <c r="J1598" s="1">
        <f t="shared" si="49"/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2</v>
      </c>
      <c r="P1598" s="1">
        <v>2</v>
      </c>
      <c r="Q1598" s="1">
        <v>40.678976310000003</v>
      </c>
      <c r="R1598" s="1">
        <v>-73.923740370000004</v>
      </c>
    </row>
    <row r="1599" spans="1:18" ht="12.7" hidden="1" x14ac:dyDescent="0.4">
      <c r="A1599" s="1" t="s">
        <v>7</v>
      </c>
      <c r="B1599" s="1" t="s">
        <v>13</v>
      </c>
      <c r="C1599" s="1" t="s">
        <v>5</v>
      </c>
      <c r="D1599" s="1">
        <v>0</v>
      </c>
      <c r="E1599" s="1"/>
      <c r="F1599" s="1">
        <v>0</v>
      </c>
      <c r="G1599" s="1">
        <v>0</v>
      </c>
      <c r="H1599" s="1">
        <v>5</v>
      </c>
      <c r="I1599" s="1">
        <f t="shared" si="48"/>
        <v>5</v>
      </c>
      <c r="J1599" s="1">
        <f t="shared" si="49"/>
        <v>1</v>
      </c>
      <c r="K1599" s="1">
        <v>0</v>
      </c>
      <c r="L1599" s="1">
        <v>0</v>
      </c>
      <c r="M1599" s="1">
        <v>0</v>
      </c>
      <c r="N1599" s="1">
        <v>5</v>
      </c>
      <c r="O1599" s="1">
        <v>0</v>
      </c>
      <c r="P1599" s="1">
        <v>5</v>
      </c>
      <c r="Q1599" s="1">
        <v>40.67824753</v>
      </c>
      <c r="R1599" s="1">
        <v>-73.910365619999993</v>
      </c>
    </row>
    <row r="1600" spans="1:18" ht="12.7" hidden="1" x14ac:dyDescent="0.4">
      <c r="A1600" s="1" t="s">
        <v>7</v>
      </c>
      <c r="B1600" s="1" t="s">
        <v>13</v>
      </c>
      <c r="C1600" s="1" t="s">
        <v>5</v>
      </c>
      <c r="D1600" s="1">
        <v>0</v>
      </c>
      <c r="E1600" s="1"/>
      <c r="F1600" s="1">
        <v>0</v>
      </c>
      <c r="G1600" s="1">
        <v>0</v>
      </c>
      <c r="H1600" s="1">
        <v>5</v>
      </c>
      <c r="I1600" s="1">
        <f t="shared" si="48"/>
        <v>5</v>
      </c>
      <c r="J1600" s="1">
        <f t="shared" si="49"/>
        <v>1</v>
      </c>
      <c r="K1600" s="1">
        <v>0</v>
      </c>
      <c r="L1600" s="1">
        <v>0</v>
      </c>
      <c r="M1600" s="1">
        <v>0</v>
      </c>
      <c r="N1600" s="1">
        <v>5</v>
      </c>
      <c r="O1600" s="1">
        <v>0</v>
      </c>
      <c r="P1600" s="1">
        <v>5</v>
      </c>
      <c r="Q1600" s="1">
        <v>40.678241989999997</v>
      </c>
      <c r="R1600" s="1">
        <v>-73.910289919999997</v>
      </c>
    </row>
    <row r="1601" spans="1:18" ht="12.7" hidden="1" x14ac:dyDescent="0.4">
      <c r="A1601" s="1" t="s">
        <v>8</v>
      </c>
      <c r="B1601" s="1" t="s">
        <v>13</v>
      </c>
      <c r="C1601" s="1" t="s">
        <v>5</v>
      </c>
      <c r="D1601" s="1">
        <v>0</v>
      </c>
      <c r="E1601" s="1"/>
      <c r="F1601" s="1">
        <v>0</v>
      </c>
      <c r="G1601" s="1">
        <v>4</v>
      </c>
      <c r="H1601" s="1">
        <v>1</v>
      </c>
      <c r="I1601" s="1">
        <f t="shared" si="48"/>
        <v>5</v>
      </c>
      <c r="J1601" s="1">
        <f t="shared" si="49"/>
        <v>1</v>
      </c>
      <c r="K1601" s="1">
        <v>0</v>
      </c>
      <c r="L1601" s="1">
        <v>0</v>
      </c>
      <c r="M1601" s="1">
        <v>0</v>
      </c>
      <c r="N1601" s="1">
        <v>5</v>
      </c>
      <c r="O1601" s="1">
        <v>0</v>
      </c>
      <c r="P1601" s="1">
        <v>5</v>
      </c>
      <c r="Q1601" s="1">
        <v>40.799643490000001</v>
      </c>
      <c r="R1601" s="1">
        <v>-73.941961169999999</v>
      </c>
    </row>
    <row r="1602" spans="1:18" ht="12.7" hidden="1" x14ac:dyDescent="0.4">
      <c r="A1602" s="1" t="s">
        <v>8</v>
      </c>
      <c r="B1602" s="1" t="s">
        <v>13</v>
      </c>
      <c r="C1602" s="1" t="s">
        <v>5</v>
      </c>
      <c r="D1602" s="1">
        <v>0</v>
      </c>
      <c r="E1602" s="1"/>
      <c r="F1602" s="1">
        <v>0</v>
      </c>
      <c r="G1602" s="1">
        <v>4</v>
      </c>
      <c r="H1602" s="1">
        <v>1</v>
      </c>
      <c r="I1602" s="1">
        <f t="shared" ref="I1602:I1665" si="50">F1602+G1602+H1602</f>
        <v>5</v>
      </c>
      <c r="J1602" s="1">
        <f t="shared" ref="J1602:J1665" si="51">I1602/P1602</f>
        <v>1</v>
      </c>
      <c r="K1602" s="1">
        <v>0</v>
      </c>
      <c r="L1602" s="1">
        <v>0</v>
      </c>
      <c r="M1602" s="1">
        <v>0</v>
      </c>
      <c r="N1602" s="1">
        <v>5</v>
      </c>
      <c r="O1602" s="1">
        <v>0</v>
      </c>
      <c r="P1602" s="1">
        <v>5</v>
      </c>
      <c r="Q1602" s="1">
        <v>40.7913043</v>
      </c>
      <c r="R1602" s="1">
        <v>-73.946161279999998</v>
      </c>
    </row>
    <row r="1603" spans="1:18" ht="12.7" x14ac:dyDescent="0.4">
      <c r="A1603" s="1" t="s">
        <v>8</v>
      </c>
      <c r="B1603" s="1" t="s">
        <v>13</v>
      </c>
      <c r="C1603" s="1" t="s">
        <v>6</v>
      </c>
      <c r="D1603" s="2">
        <v>42664</v>
      </c>
      <c r="E1603" s="9">
        <v>2016.1</v>
      </c>
      <c r="F1603" s="1">
        <v>0</v>
      </c>
      <c r="G1603" s="1">
        <v>0</v>
      </c>
      <c r="H1603" s="1">
        <v>20</v>
      </c>
      <c r="I1603" s="1">
        <f t="shared" si="50"/>
        <v>20</v>
      </c>
      <c r="J1603" s="1">
        <f t="shared" si="51"/>
        <v>0.46511627906976744</v>
      </c>
      <c r="K1603" s="1">
        <v>0</v>
      </c>
      <c r="L1603" s="1">
        <v>0</v>
      </c>
      <c r="M1603" s="1">
        <v>0</v>
      </c>
      <c r="N1603" s="1">
        <v>0</v>
      </c>
      <c r="O1603" s="1">
        <v>20</v>
      </c>
      <c r="P1603" s="1">
        <v>43</v>
      </c>
      <c r="Q1603" s="1">
        <v>40.72444488</v>
      </c>
      <c r="R1603" s="1">
        <v>-73.979745949999995</v>
      </c>
    </row>
    <row r="1604" spans="1:18" ht="12.7" x14ac:dyDescent="0.4">
      <c r="A1604" s="1" t="s">
        <v>7</v>
      </c>
      <c r="B1604" s="1" t="s">
        <v>13</v>
      </c>
      <c r="C1604" s="1" t="s">
        <v>6</v>
      </c>
      <c r="D1604" s="2">
        <v>42668</v>
      </c>
      <c r="E1604" s="9">
        <v>2016.1</v>
      </c>
      <c r="F1604" s="1">
        <v>0</v>
      </c>
      <c r="G1604" s="1">
        <v>0</v>
      </c>
      <c r="H1604" s="1">
        <v>80</v>
      </c>
      <c r="I1604" s="1">
        <f t="shared" si="50"/>
        <v>80</v>
      </c>
      <c r="J1604" s="1">
        <f t="shared" si="51"/>
        <v>0.54421768707482998</v>
      </c>
      <c r="K1604" s="1">
        <v>0</v>
      </c>
      <c r="L1604" s="1">
        <v>66</v>
      </c>
      <c r="M1604" s="1">
        <v>1</v>
      </c>
      <c r="N1604" s="1">
        <v>0</v>
      </c>
      <c r="O1604" s="1">
        <v>147</v>
      </c>
      <c r="P1604" s="1">
        <v>147</v>
      </c>
      <c r="Q1604" s="1">
        <v>40.72767855</v>
      </c>
      <c r="R1604" s="1">
        <v>-73.981812320000003</v>
      </c>
    </row>
    <row r="1605" spans="1:18" ht="12.7" x14ac:dyDescent="0.4">
      <c r="A1605" s="1" t="s">
        <v>4</v>
      </c>
      <c r="B1605" s="1" t="s">
        <v>13</v>
      </c>
      <c r="C1605" s="1" t="s">
        <v>6</v>
      </c>
      <c r="D1605" s="2">
        <v>42670</v>
      </c>
      <c r="E1605" s="9">
        <v>2016.1</v>
      </c>
      <c r="F1605" s="1">
        <v>0</v>
      </c>
      <c r="G1605" s="1">
        <v>0</v>
      </c>
      <c r="H1605" s="1">
        <v>56</v>
      </c>
      <c r="I1605" s="1">
        <f t="shared" si="50"/>
        <v>56</v>
      </c>
      <c r="J1605" s="1">
        <f t="shared" si="51"/>
        <v>0.98245614035087714</v>
      </c>
      <c r="K1605" s="1">
        <v>0</v>
      </c>
      <c r="L1605" s="1">
        <v>0</v>
      </c>
      <c r="M1605" s="1">
        <v>1</v>
      </c>
      <c r="N1605" s="1">
        <v>57</v>
      </c>
      <c r="O1605" s="1">
        <v>0</v>
      </c>
      <c r="P1605" s="1">
        <v>57</v>
      </c>
      <c r="Q1605" s="1">
        <v>40.725178290000002</v>
      </c>
      <c r="R1605" s="1">
        <v>-73.98323809</v>
      </c>
    </row>
    <row r="1606" spans="1:18" ht="12.7" hidden="1" x14ac:dyDescent="0.4">
      <c r="A1606" s="1" t="s">
        <v>4</v>
      </c>
      <c r="B1606" s="1" t="s">
        <v>13</v>
      </c>
      <c r="C1606" s="1" t="s">
        <v>5</v>
      </c>
      <c r="D1606" s="1">
        <v>0</v>
      </c>
      <c r="E1606" s="1"/>
      <c r="F1606" s="1">
        <v>0</v>
      </c>
      <c r="G1606" s="1">
        <v>0</v>
      </c>
      <c r="H1606" s="1">
        <v>6</v>
      </c>
      <c r="I1606" s="1">
        <f t="shared" si="50"/>
        <v>6</v>
      </c>
      <c r="J1606" s="1">
        <f t="shared" si="51"/>
        <v>1</v>
      </c>
      <c r="K1606" s="1">
        <v>0</v>
      </c>
      <c r="L1606" s="1">
        <v>0</v>
      </c>
      <c r="M1606" s="1">
        <v>0</v>
      </c>
      <c r="N1606" s="1">
        <v>6</v>
      </c>
      <c r="O1606" s="1">
        <v>0</v>
      </c>
      <c r="P1606" s="1">
        <v>6</v>
      </c>
      <c r="Q1606" s="1">
        <v>40.849466589999999</v>
      </c>
      <c r="R1606" s="1">
        <v>-73.920613500000002</v>
      </c>
    </row>
    <row r="1607" spans="1:18" ht="12.7" hidden="1" x14ac:dyDescent="0.4">
      <c r="A1607" s="1" t="s">
        <v>4</v>
      </c>
      <c r="B1607" s="1" t="s">
        <v>13</v>
      </c>
      <c r="C1607" s="1" t="s">
        <v>5</v>
      </c>
      <c r="D1607" s="1">
        <v>0</v>
      </c>
      <c r="E1607" s="1"/>
      <c r="F1607" s="1">
        <v>0</v>
      </c>
      <c r="G1607" s="1">
        <v>0</v>
      </c>
      <c r="H1607" s="1">
        <v>6</v>
      </c>
      <c r="I1607" s="1">
        <f t="shared" si="50"/>
        <v>6</v>
      </c>
      <c r="J1607" s="1">
        <f t="shared" si="51"/>
        <v>1</v>
      </c>
      <c r="K1607" s="1">
        <v>0</v>
      </c>
      <c r="L1607" s="1">
        <v>0</v>
      </c>
      <c r="M1607" s="1">
        <v>0</v>
      </c>
      <c r="N1607" s="1">
        <v>6</v>
      </c>
      <c r="O1607" s="1">
        <v>0</v>
      </c>
      <c r="P1607" s="1">
        <v>6</v>
      </c>
      <c r="Q1607" s="1">
        <v>40.853165449999999</v>
      </c>
      <c r="R1607" s="1">
        <v>-73.915335150000004</v>
      </c>
    </row>
    <row r="1608" spans="1:18" ht="12.7" x14ac:dyDescent="0.4">
      <c r="A1608" s="1" t="s">
        <v>4</v>
      </c>
      <c r="B1608" s="1" t="s">
        <v>12</v>
      </c>
      <c r="C1608" s="1" t="s">
        <v>6</v>
      </c>
      <c r="D1608" s="2">
        <v>42671</v>
      </c>
      <c r="E1608" s="9">
        <v>2016.1</v>
      </c>
      <c r="F1608" s="1">
        <v>0</v>
      </c>
      <c r="G1608" s="1">
        <v>0</v>
      </c>
      <c r="H1608" s="1">
        <v>1</v>
      </c>
      <c r="I1608" s="1">
        <f t="shared" si="50"/>
        <v>1</v>
      </c>
      <c r="J1608" s="1">
        <f t="shared" si="51"/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1</v>
      </c>
      <c r="P1608" s="1">
        <v>1</v>
      </c>
      <c r="Q1608" s="1">
        <v>40.678331569999997</v>
      </c>
      <c r="R1608" s="1">
        <v>-73.928453210000001</v>
      </c>
    </row>
    <row r="1609" spans="1:18" ht="12.7" x14ac:dyDescent="0.4">
      <c r="A1609" s="1" t="s">
        <v>4</v>
      </c>
      <c r="B1609" s="1" t="s">
        <v>12</v>
      </c>
      <c r="C1609" s="1" t="s">
        <v>6</v>
      </c>
      <c r="D1609" s="2">
        <v>42671</v>
      </c>
      <c r="E1609" s="9">
        <v>2016.1</v>
      </c>
      <c r="F1609" s="1">
        <v>0</v>
      </c>
      <c r="G1609" s="1">
        <v>0</v>
      </c>
      <c r="H1609" s="1">
        <v>79</v>
      </c>
      <c r="I1609" s="1">
        <f t="shared" si="50"/>
        <v>79</v>
      </c>
      <c r="J1609" s="1">
        <f t="shared" si="51"/>
        <v>0.98750000000000004</v>
      </c>
      <c r="K1609" s="1">
        <v>0</v>
      </c>
      <c r="L1609" s="1">
        <v>0</v>
      </c>
      <c r="M1609" s="1">
        <v>1</v>
      </c>
      <c r="N1609" s="1">
        <v>80</v>
      </c>
      <c r="O1609" s="1">
        <v>0</v>
      </c>
      <c r="P1609" s="1">
        <v>80</v>
      </c>
      <c r="Q1609" s="1">
        <v>40.67830137</v>
      </c>
      <c r="R1609" s="1">
        <v>-73.928446030000003</v>
      </c>
    </row>
    <row r="1610" spans="1:18" ht="12.7" x14ac:dyDescent="0.4">
      <c r="A1610" s="1" t="s">
        <v>8</v>
      </c>
      <c r="B1610" s="1" t="s">
        <v>13</v>
      </c>
      <c r="C1610" s="1" t="s">
        <v>6</v>
      </c>
      <c r="D1610" s="2">
        <v>42674</v>
      </c>
      <c r="E1610" s="9">
        <v>2016.1</v>
      </c>
      <c r="F1610" s="1">
        <v>16</v>
      </c>
      <c r="G1610" s="1">
        <v>0</v>
      </c>
      <c r="H1610" s="1">
        <v>0</v>
      </c>
      <c r="I1610" s="1">
        <f t="shared" si="50"/>
        <v>16</v>
      </c>
      <c r="J1610" s="1">
        <f t="shared" si="51"/>
        <v>1</v>
      </c>
      <c r="K1610" s="1">
        <v>0</v>
      </c>
      <c r="L1610" s="1">
        <v>0</v>
      </c>
      <c r="M1610" s="1">
        <v>0</v>
      </c>
      <c r="N1610" s="1">
        <v>16</v>
      </c>
      <c r="O1610" s="1">
        <v>0</v>
      </c>
      <c r="P1610" s="1">
        <v>16</v>
      </c>
      <c r="Q1610" s="1">
        <v>40.678271180000003</v>
      </c>
      <c r="R1610" s="1">
        <v>-73.928442450000006</v>
      </c>
    </row>
    <row r="1611" spans="1:18" ht="12.7" x14ac:dyDescent="0.4">
      <c r="A1611" s="1" t="s">
        <v>9</v>
      </c>
      <c r="B1611" s="1" t="s">
        <v>12</v>
      </c>
      <c r="C1611" s="1" t="s">
        <v>6</v>
      </c>
      <c r="D1611" s="3">
        <v>42675</v>
      </c>
      <c r="E1611" s="9">
        <v>2016.11</v>
      </c>
      <c r="F1611" s="1">
        <v>0</v>
      </c>
      <c r="G1611" s="1">
        <v>0</v>
      </c>
      <c r="H1611" s="1">
        <v>1</v>
      </c>
      <c r="I1611" s="1">
        <f t="shared" si="50"/>
        <v>1</v>
      </c>
      <c r="J1611" s="1">
        <f t="shared" si="51"/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1</v>
      </c>
      <c r="P1611" s="1">
        <v>1</v>
      </c>
      <c r="Q1611" s="1">
        <v>40.678406590000002</v>
      </c>
      <c r="R1611" s="1">
        <v>-73.929934900000006</v>
      </c>
    </row>
    <row r="1612" spans="1:18" ht="12.7" x14ac:dyDescent="0.4">
      <c r="A1612" s="1" t="s">
        <v>9</v>
      </c>
      <c r="B1612" s="1" t="s">
        <v>12</v>
      </c>
      <c r="C1612" s="1" t="s">
        <v>6</v>
      </c>
      <c r="D1612" s="3">
        <v>42675</v>
      </c>
      <c r="E1612" s="9">
        <v>2016.11</v>
      </c>
      <c r="F1612" s="1">
        <v>0</v>
      </c>
      <c r="G1612" s="1">
        <v>0</v>
      </c>
      <c r="H1612" s="1">
        <v>1</v>
      </c>
      <c r="I1612" s="1">
        <f t="shared" si="50"/>
        <v>1</v>
      </c>
      <c r="J1612" s="1">
        <f t="shared" si="51"/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1</v>
      </c>
      <c r="P1612" s="1">
        <v>1</v>
      </c>
      <c r="Q1612" s="1">
        <v>40.678238229999998</v>
      </c>
      <c r="R1612" s="1">
        <v>-73.928435280000002</v>
      </c>
    </row>
    <row r="1613" spans="1:18" ht="12.7" x14ac:dyDescent="0.4">
      <c r="A1613" s="1" t="s">
        <v>7</v>
      </c>
      <c r="B1613" s="1" t="s">
        <v>13</v>
      </c>
      <c r="C1613" s="1" t="s">
        <v>6</v>
      </c>
      <c r="D1613" s="3">
        <v>42683</v>
      </c>
      <c r="E1613" s="9">
        <v>2016.11</v>
      </c>
      <c r="F1613" s="1">
        <v>0</v>
      </c>
      <c r="G1613" s="1">
        <v>0</v>
      </c>
      <c r="H1613" s="1">
        <v>18</v>
      </c>
      <c r="I1613" s="1">
        <f t="shared" si="50"/>
        <v>18</v>
      </c>
      <c r="J1613" s="1">
        <f t="shared" si="51"/>
        <v>0.81818181818181823</v>
      </c>
      <c r="K1613" s="1">
        <v>3</v>
      </c>
      <c r="L1613" s="1">
        <v>0</v>
      </c>
      <c r="M1613" s="1">
        <v>1</v>
      </c>
      <c r="N1613" s="1">
        <v>22</v>
      </c>
      <c r="O1613" s="1">
        <v>0</v>
      </c>
      <c r="P1613" s="1">
        <v>22</v>
      </c>
      <c r="Q1613" s="1">
        <v>40.678302340000002</v>
      </c>
      <c r="R1613" s="1">
        <v>-73.930017930000005</v>
      </c>
    </row>
    <row r="1614" spans="1:18" ht="12.7" x14ac:dyDescent="0.4">
      <c r="A1614" s="1" t="s">
        <v>7</v>
      </c>
      <c r="B1614" s="1" t="s">
        <v>13</v>
      </c>
      <c r="C1614" s="1" t="s">
        <v>6</v>
      </c>
      <c r="D1614" s="2">
        <v>42684</v>
      </c>
      <c r="E1614" s="9">
        <v>2016.11</v>
      </c>
      <c r="F1614" s="1">
        <v>0</v>
      </c>
      <c r="G1614" s="1">
        <v>0</v>
      </c>
      <c r="H1614" s="1">
        <v>9</v>
      </c>
      <c r="I1614" s="1">
        <f t="shared" si="50"/>
        <v>9</v>
      </c>
      <c r="J1614" s="1">
        <f t="shared" si="51"/>
        <v>1</v>
      </c>
      <c r="K1614" s="1">
        <v>0</v>
      </c>
      <c r="L1614" s="1">
        <v>0</v>
      </c>
      <c r="M1614" s="1">
        <v>0</v>
      </c>
      <c r="N1614" s="1">
        <v>9</v>
      </c>
      <c r="O1614" s="1">
        <v>0</v>
      </c>
      <c r="P1614" s="1">
        <v>9</v>
      </c>
      <c r="Q1614" s="1">
        <v>40.6780993</v>
      </c>
      <c r="R1614" s="1">
        <v>-73.930147930000004</v>
      </c>
    </row>
    <row r="1615" spans="1:18" ht="12.7" x14ac:dyDescent="0.4">
      <c r="A1615" s="1" t="s">
        <v>7</v>
      </c>
      <c r="B1615" s="1" t="s">
        <v>13</v>
      </c>
      <c r="C1615" s="1" t="s">
        <v>6</v>
      </c>
      <c r="D1615" s="2">
        <v>42684</v>
      </c>
      <c r="E1615" s="9">
        <v>2016.11</v>
      </c>
      <c r="F1615" s="1">
        <v>0</v>
      </c>
      <c r="G1615" s="1">
        <v>0</v>
      </c>
      <c r="H1615" s="1">
        <v>16</v>
      </c>
      <c r="I1615" s="1">
        <f t="shared" si="50"/>
        <v>16</v>
      </c>
      <c r="J1615" s="1">
        <f t="shared" si="51"/>
        <v>1</v>
      </c>
      <c r="K1615" s="1">
        <v>0</v>
      </c>
      <c r="L1615" s="1">
        <v>0</v>
      </c>
      <c r="M1615" s="1">
        <v>0</v>
      </c>
      <c r="N1615" s="1">
        <v>16</v>
      </c>
      <c r="O1615" s="1">
        <v>0</v>
      </c>
      <c r="P1615" s="1">
        <v>16</v>
      </c>
      <c r="Q1615" s="1">
        <v>40.677870380000002</v>
      </c>
      <c r="R1615" s="1">
        <v>-73.928356359999995</v>
      </c>
    </row>
    <row r="1616" spans="1:18" ht="12.7" x14ac:dyDescent="0.4">
      <c r="A1616" s="1" t="s">
        <v>4</v>
      </c>
      <c r="B1616" s="1" t="s">
        <v>13</v>
      </c>
      <c r="C1616" s="1" t="s">
        <v>6</v>
      </c>
      <c r="D1616" s="2">
        <v>42688</v>
      </c>
      <c r="E1616" s="9">
        <v>2016.11</v>
      </c>
      <c r="F1616" s="1">
        <v>0</v>
      </c>
      <c r="G1616" s="1">
        <v>0</v>
      </c>
      <c r="H1616" s="1">
        <v>0</v>
      </c>
      <c r="I1616" s="1">
        <f t="shared" si="50"/>
        <v>0</v>
      </c>
      <c r="J1616" s="1">
        <f t="shared" si="51"/>
        <v>0</v>
      </c>
      <c r="K1616" s="1">
        <v>2</v>
      </c>
      <c r="L1616" s="1">
        <v>0</v>
      </c>
      <c r="M1616" s="1">
        <v>0</v>
      </c>
      <c r="N1616" s="1">
        <v>0</v>
      </c>
      <c r="O1616" s="1">
        <v>2</v>
      </c>
      <c r="P1616" s="1">
        <v>2</v>
      </c>
      <c r="Q1616" s="1">
        <v>40.677680969999997</v>
      </c>
      <c r="R1616" s="1">
        <v>-73.928316899999999</v>
      </c>
    </row>
    <row r="1617" spans="1:18" ht="12.7" x14ac:dyDescent="0.4">
      <c r="A1617" s="1" t="s">
        <v>4</v>
      </c>
      <c r="B1617" s="1" t="s">
        <v>12</v>
      </c>
      <c r="C1617" s="1" t="s">
        <v>6</v>
      </c>
      <c r="D1617" s="2">
        <v>42690</v>
      </c>
      <c r="E1617" s="9">
        <v>2016.11</v>
      </c>
      <c r="F1617" s="1">
        <v>0</v>
      </c>
      <c r="G1617" s="1">
        <v>0</v>
      </c>
      <c r="H1617" s="1">
        <v>1</v>
      </c>
      <c r="I1617" s="1">
        <f t="shared" si="50"/>
        <v>1</v>
      </c>
      <c r="J1617" s="1">
        <f t="shared" si="51"/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1</v>
      </c>
      <c r="P1617" s="1">
        <v>1</v>
      </c>
      <c r="Q1617" s="1">
        <v>40.705413389999997</v>
      </c>
      <c r="R1617" s="1">
        <v>-73.93161972</v>
      </c>
    </row>
    <row r="1618" spans="1:18" ht="12.7" hidden="1" x14ac:dyDescent="0.4">
      <c r="A1618" s="1" t="s">
        <v>7</v>
      </c>
      <c r="B1618" s="1" t="s">
        <v>13</v>
      </c>
      <c r="C1618" s="1" t="s">
        <v>5</v>
      </c>
      <c r="D1618" s="1">
        <v>0</v>
      </c>
      <c r="E1618" s="1"/>
      <c r="F1618" s="1">
        <v>1</v>
      </c>
      <c r="G1618" s="1">
        <v>3</v>
      </c>
      <c r="H1618" s="1">
        <v>2</v>
      </c>
      <c r="I1618" s="1">
        <f t="shared" si="50"/>
        <v>6</v>
      </c>
      <c r="J1618" s="1">
        <f t="shared" si="51"/>
        <v>1</v>
      </c>
      <c r="K1618" s="1">
        <v>0</v>
      </c>
      <c r="L1618" s="1">
        <v>0</v>
      </c>
      <c r="M1618" s="1">
        <v>0</v>
      </c>
      <c r="N1618" s="1">
        <v>6</v>
      </c>
      <c r="O1618" s="1">
        <v>0</v>
      </c>
      <c r="P1618" s="1">
        <v>6</v>
      </c>
      <c r="Q1618" s="1">
        <v>40.657311569999997</v>
      </c>
      <c r="R1618" s="1">
        <v>-73.911932719999996</v>
      </c>
    </row>
    <row r="1619" spans="1:18" ht="12.7" hidden="1" x14ac:dyDescent="0.4">
      <c r="A1619" s="1" t="s">
        <v>7</v>
      </c>
      <c r="B1619" s="1" t="s">
        <v>13</v>
      </c>
      <c r="C1619" s="1" t="s">
        <v>5</v>
      </c>
      <c r="D1619" s="1">
        <v>0</v>
      </c>
      <c r="E1619" s="1"/>
      <c r="F1619" s="1">
        <v>0</v>
      </c>
      <c r="G1619" s="1">
        <v>0</v>
      </c>
      <c r="H1619" s="1">
        <v>6</v>
      </c>
      <c r="I1619" s="1">
        <f t="shared" si="50"/>
        <v>6</v>
      </c>
      <c r="J1619" s="1">
        <f t="shared" si="51"/>
        <v>1</v>
      </c>
      <c r="K1619" s="1">
        <v>0</v>
      </c>
      <c r="L1619" s="1">
        <v>0</v>
      </c>
      <c r="M1619" s="1">
        <v>0</v>
      </c>
      <c r="N1619" s="1">
        <v>6</v>
      </c>
      <c r="O1619" s="1">
        <v>0</v>
      </c>
      <c r="P1619" s="1">
        <v>6</v>
      </c>
      <c r="Q1619" s="1">
        <v>40.665656310000003</v>
      </c>
      <c r="R1619" s="1">
        <v>-73.920291579999997</v>
      </c>
    </row>
    <row r="1620" spans="1:18" ht="12.7" x14ac:dyDescent="0.4">
      <c r="A1620" s="1" t="s">
        <v>8</v>
      </c>
      <c r="B1620" s="1" t="s">
        <v>12</v>
      </c>
      <c r="C1620" s="1" t="s">
        <v>6</v>
      </c>
      <c r="D1620" s="2">
        <v>42690</v>
      </c>
      <c r="E1620" s="9">
        <v>2016.11</v>
      </c>
      <c r="F1620" s="1">
        <v>0</v>
      </c>
      <c r="G1620" s="1">
        <v>0</v>
      </c>
      <c r="H1620" s="1">
        <v>3</v>
      </c>
      <c r="I1620" s="1">
        <f t="shared" si="50"/>
        <v>3</v>
      </c>
      <c r="J1620" s="1">
        <f t="shared" si="51"/>
        <v>0.21428571428571427</v>
      </c>
      <c r="K1620" s="1">
        <v>0</v>
      </c>
      <c r="L1620" s="1">
        <v>0</v>
      </c>
      <c r="M1620" s="1">
        <v>0</v>
      </c>
      <c r="N1620" s="1">
        <v>3</v>
      </c>
      <c r="O1620" s="1">
        <v>0</v>
      </c>
      <c r="P1620" s="1">
        <v>14</v>
      </c>
      <c r="Q1620" s="1">
        <v>40.677862439999998</v>
      </c>
      <c r="R1620" s="1">
        <v>-74.003673750000004</v>
      </c>
    </row>
    <row r="1621" spans="1:18" ht="12.7" hidden="1" x14ac:dyDescent="0.4">
      <c r="A1621" s="1" t="s">
        <v>7</v>
      </c>
      <c r="B1621" s="1" t="s">
        <v>13</v>
      </c>
      <c r="C1621" s="1" t="s">
        <v>5</v>
      </c>
      <c r="D1621" s="1">
        <v>0</v>
      </c>
      <c r="E1621" s="1"/>
      <c r="F1621" s="1">
        <v>2</v>
      </c>
      <c r="G1621" s="1">
        <v>3</v>
      </c>
      <c r="H1621" s="1">
        <v>1</v>
      </c>
      <c r="I1621" s="1">
        <f t="shared" si="50"/>
        <v>6</v>
      </c>
      <c r="J1621" s="1">
        <f t="shared" si="51"/>
        <v>1</v>
      </c>
      <c r="K1621" s="1">
        <v>0</v>
      </c>
      <c r="L1621" s="1">
        <v>0</v>
      </c>
      <c r="M1621" s="1">
        <v>0</v>
      </c>
      <c r="N1621" s="1">
        <v>6</v>
      </c>
      <c r="O1621" s="1">
        <v>0</v>
      </c>
      <c r="P1621" s="1">
        <v>6</v>
      </c>
      <c r="Q1621" s="1">
        <v>40.680690169999998</v>
      </c>
      <c r="R1621" s="1">
        <v>-73.977574360000006</v>
      </c>
    </row>
    <row r="1622" spans="1:18" ht="12.7" hidden="1" x14ac:dyDescent="0.4">
      <c r="A1622" s="1" t="s">
        <v>7</v>
      </c>
      <c r="B1622" s="1" t="s">
        <v>13</v>
      </c>
      <c r="C1622" s="1" t="s">
        <v>5</v>
      </c>
      <c r="D1622" s="1">
        <v>0</v>
      </c>
      <c r="E1622" s="1"/>
      <c r="F1622" s="1">
        <v>0</v>
      </c>
      <c r="G1622" s="1">
        <v>6</v>
      </c>
      <c r="H1622" s="1">
        <v>0</v>
      </c>
      <c r="I1622" s="1">
        <f t="shared" si="50"/>
        <v>6</v>
      </c>
      <c r="J1622" s="1">
        <f t="shared" si="51"/>
        <v>1</v>
      </c>
      <c r="K1622" s="1">
        <v>0</v>
      </c>
      <c r="L1622" s="1">
        <v>0</v>
      </c>
      <c r="M1622" s="1">
        <v>0</v>
      </c>
      <c r="N1622" s="1">
        <v>6</v>
      </c>
      <c r="O1622" s="1">
        <v>0</v>
      </c>
      <c r="P1622" s="1">
        <v>6</v>
      </c>
      <c r="Q1622" s="1">
        <v>40.674438260000002</v>
      </c>
      <c r="R1622" s="1">
        <v>-73.981415870000006</v>
      </c>
    </row>
    <row r="1623" spans="1:18" ht="12.7" x14ac:dyDescent="0.4">
      <c r="A1623" s="1" t="s">
        <v>8</v>
      </c>
      <c r="B1623" s="1" t="s">
        <v>12</v>
      </c>
      <c r="C1623" s="1" t="s">
        <v>6</v>
      </c>
      <c r="D1623" s="2">
        <v>42690</v>
      </c>
      <c r="E1623" s="9">
        <v>2016.11</v>
      </c>
      <c r="F1623" s="1">
        <v>0</v>
      </c>
      <c r="G1623" s="1">
        <v>15</v>
      </c>
      <c r="H1623" s="1">
        <v>48</v>
      </c>
      <c r="I1623" s="1">
        <f t="shared" si="50"/>
        <v>63</v>
      </c>
      <c r="J1623" s="1">
        <f t="shared" si="51"/>
        <v>0.79746835443037978</v>
      </c>
      <c r="K1623" s="1">
        <v>0</v>
      </c>
      <c r="L1623" s="1">
        <v>15</v>
      </c>
      <c r="M1623" s="1">
        <v>1</v>
      </c>
      <c r="N1623" s="1">
        <v>79</v>
      </c>
      <c r="O1623" s="1">
        <v>0</v>
      </c>
      <c r="P1623" s="1">
        <v>79</v>
      </c>
      <c r="Q1623" s="1">
        <v>40.692374899999997</v>
      </c>
      <c r="R1623" s="1">
        <v>-73.921680420000001</v>
      </c>
    </row>
    <row r="1624" spans="1:18" ht="12.7" hidden="1" x14ac:dyDescent="0.4">
      <c r="A1624" s="1" t="s">
        <v>7</v>
      </c>
      <c r="B1624" s="1" t="s">
        <v>13</v>
      </c>
      <c r="C1624" s="1" t="s">
        <v>5</v>
      </c>
      <c r="D1624" s="1">
        <v>0</v>
      </c>
      <c r="E1624" s="1"/>
      <c r="F1624" s="1">
        <v>0</v>
      </c>
      <c r="G1624" s="1">
        <v>5</v>
      </c>
      <c r="H1624" s="1">
        <v>1</v>
      </c>
      <c r="I1624" s="1">
        <f t="shared" si="50"/>
        <v>6</v>
      </c>
      <c r="J1624" s="1">
        <f t="shared" si="51"/>
        <v>1</v>
      </c>
      <c r="K1624" s="1">
        <v>0</v>
      </c>
      <c r="L1624" s="1">
        <v>0</v>
      </c>
      <c r="M1624" s="1">
        <v>0</v>
      </c>
      <c r="N1624" s="1">
        <v>6</v>
      </c>
      <c r="O1624" s="1">
        <v>0</v>
      </c>
      <c r="P1624" s="1">
        <v>6</v>
      </c>
      <c r="Q1624" s="1">
        <v>40.658829830000002</v>
      </c>
      <c r="R1624" s="1">
        <v>-73.912442519999999</v>
      </c>
    </row>
    <row r="1625" spans="1:18" ht="12.7" x14ac:dyDescent="0.4">
      <c r="A1625" s="1" t="s">
        <v>7</v>
      </c>
      <c r="B1625" s="1" t="s">
        <v>12</v>
      </c>
      <c r="C1625" s="1" t="s">
        <v>6</v>
      </c>
      <c r="D1625" s="2">
        <v>42692</v>
      </c>
      <c r="E1625" s="9">
        <v>2016.11</v>
      </c>
      <c r="F1625" s="1">
        <v>20</v>
      </c>
      <c r="G1625" s="1">
        <v>4</v>
      </c>
      <c r="H1625" s="1">
        <v>24</v>
      </c>
      <c r="I1625" s="1">
        <f t="shared" si="50"/>
        <v>48</v>
      </c>
      <c r="J1625" s="1">
        <f t="shared" si="51"/>
        <v>1</v>
      </c>
      <c r="K1625" s="1">
        <v>0</v>
      </c>
      <c r="L1625" s="1">
        <v>0</v>
      </c>
      <c r="M1625" s="1">
        <v>0</v>
      </c>
      <c r="N1625" s="1">
        <v>48</v>
      </c>
      <c r="O1625" s="1">
        <v>0</v>
      </c>
      <c r="P1625" s="1">
        <v>48</v>
      </c>
      <c r="Q1625" s="1">
        <v>40.679662690000001</v>
      </c>
      <c r="R1625" s="1">
        <v>-74.009337860000002</v>
      </c>
    </row>
    <row r="1626" spans="1:18" ht="12.7" x14ac:dyDescent="0.4">
      <c r="A1626" s="1" t="s">
        <v>9</v>
      </c>
      <c r="B1626" s="1" t="s">
        <v>13</v>
      </c>
      <c r="C1626" s="1" t="s">
        <v>6</v>
      </c>
      <c r="D1626" s="2">
        <v>42695</v>
      </c>
      <c r="E1626" s="9">
        <v>2016.11</v>
      </c>
      <c r="F1626" s="1">
        <v>0</v>
      </c>
      <c r="G1626" s="1">
        <v>0</v>
      </c>
      <c r="H1626" s="1">
        <v>1</v>
      </c>
      <c r="I1626" s="1">
        <f t="shared" si="50"/>
        <v>1</v>
      </c>
      <c r="J1626" s="1">
        <f t="shared" si="51"/>
        <v>1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1</v>
      </c>
      <c r="Q1626" s="1">
        <v>40.692551549999997</v>
      </c>
      <c r="R1626" s="1">
        <v>-73.94757165</v>
      </c>
    </row>
    <row r="1627" spans="1:18" ht="12.7" hidden="1" x14ac:dyDescent="0.4">
      <c r="A1627" s="1" t="s">
        <v>7</v>
      </c>
      <c r="B1627" s="1" t="s">
        <v>13</v>
      </c>
      <c r="C1627" s="1" t="s">
        <v>5</v>
      </c>
      <c r="D1627" s="1">
        <v>0</v>
      </c>
      <c r="E1627" s="1"/>
      <c r="F1627" s="1">
        <v>0</v>
      </c>
      <c r="G1627" s="1">
        <v>0</v>
      </c>
      <c r="H1627" s="1">
        <v>6</v>
      </c>
      <c r="I1627" s="1">
        <f t="shared" si="50"/>
        <v>6</v>
      </c>
      <c r="J1627" s="1">
        <f t="shared" si="51"/>
        <v>1</v>
      </c>
      <c r="K1627" s="1">
        <v>0</v>
      </c>
      <c r="L1627" s="1">
        <v>0</v>
      </c>
      <c r="M1627" s="1">
        <v>0</v>
      </c>
      <c r="N1627" s="1">
        <v>6</v>
      </c>
      <c r="O1627" s="1">
        <v>0</v>
      </c>
      <c r="P1627" s="1">
        <v>6</v>
      </c>
      <c r="Q1627" s="1">
        <v>40.664868540000001</v>
      </c>
      <c r="R1627" s="1">
        <v>-73.920260080000006</v>
      </c>
    </row>
    <row r="1628" spans="1:18" ht="12.7" hidden="1" x14ac:dyDescent="0.4">
      <c r="A1628" s="1" t="s">
        <v>7</v>
      </c>
      <c r="B1628" s="1" t="s">
        <v>13</v>
      </c>
      <c r="C1628" s="1" t="s">
        <v>5</v>
      </c>
      <c r="D1628" s="1">
        <v>0</v>
      </c>
      <c r="E1628" s="1"/>
      <c r="F1628" s="1">
        <v>0</v>
      </c>
      <c r="G1628" s="1">
        <v>0</v>
      </c>
      <c r="H1628" s="1">
        <v>6</v>
      </c>
      <c r="I1628" s="1">
        <f t="shared" si="50"/>
        <v>6</v>
      </c>
      <c r="J1628" s="1">
        <f t="shared" si="51"/>
        <v>1</v>
      </c>
      <c r="K1628" s="1">
        <v>0</v>
      </c>
      <c r="L1628" s="1">
        <v>0</v>
      </c>
      <c r="M1628" s="1">
        <v>0</v>
      </c>
      <c r="N1628" s="1">
        <v>6</v>
      </c>
      <c r="O1628" s="1">
        <v>0</v>
      </c>
      <c r="P1628" s="1">
        <v>6</v>
      </c>
      <c r="Q1628" s="1">
        <v>40.675457000000002</v>
      </c>
      <c r="R1628" s="1">
        <v>-73.941636630000005</v>
      </c>
    </row>
    <row r="1629" spans="1:18" ht="12.7" hidden="1" x14ac:dyDescent="0.4">
      <c r="A1629" s="1" t="s">
        <v>7</v>
      </c>
      <c r="B1629" s="1" t="s">
        <v>13</v>
      </c>
      <c r="C1629" s="1" t="s">
        <v>5</v>
      </c>
      <c r="D1629" s="1">
        <v>0</v>
      </c>
      <c r="E1629" s="1"/>
      <c r="F1629" s="1">
        <v>0</v>
      </c>
      <c r="G1629" s="1">
        <v>4</v>
      </c>
      <c r="H1629" s="1">
        <v>1</v>
      </c>
      <c r="I1629" s="1">
        <f t="shared" si="50"/>
        <v>5</v>
      </c>
      <c r="J1629" s="1">
        <f t="shared" si="51"/>
        <v>0.83333333333333337</v>
      </c>
      <c r="K1629" s="1">
        <v>0</v>
      </c>
      <c r="L1629" s="1">
        <v>0</v>
      </c>
      <c r="M1629" s="1">
        <v>1</v>
      </c>
      <c r="N1629" s="1">
        <v>6</v>
      </c>
      <c r="O1629" s="1">
        <v>0</v>
      </c>
      <c r="P1629" s="1">
        <v>6</v>
      </c>
      <c r="Q1629" s="1">
        <v>40.678211949999998</v>
      </c>
      <c r="R1629" s="1">
        <v>-73.979230020000003</v>
      </c>
    </row>
    <row r="1630" spans="1:18" ht="12.7" hidden="1" x14ac:dyDescent="0.4">
      <c r="A1630" s="1" t="s">
        <v>7</v>
      </c>
      <c r="B1630" s="1" t="s">
        <v>13</v>
      </c>
      <c r="C1630" s="1" t="s">
        <v>5</v>
      </c>
      <c r="D1630" s="1">
        <v>0</v>
      </c>
      <c r="E1630" s="1"/>
      <c r="F1630" s="1">
        <v>0</v>
      </c>
      <c r="G1630" s="1">
        <v>6</v>
      </c>
      <c r="H1630" s="1">
        <v>0</v>
      </c>
      <c r="I1630" s="1">
        <f t="shared" si="50"/>
        <v>6</v>
      </c>
      <c r="J1630" s="1">
        <f t="shared" si="51"/>
        <v>1</v>
      </c>
      <c r="K1630" s="1">
        <v>0</v>
      </c>
      <c r="L1630" s="1">
        <v>0</v>
      </c>
      <c r="M1630" s="1">
        <v>0</v>
      </c>
      <c r="N1630" s="1">
        <v>6</v>
      </c>
      <c r="O1630" s="1">
        <v>0</v>
      </c>
      <c r="P1630" s="1">
        <v>6</v>
      </c>
      <c r="Q1630" s="1">
        <v>40.678080219999998</v>
      </c>
      <c r="R1630" s="1">
        <v>-73.979316589999996</v>
      </c>
    </row>
    <row r="1631" spans="1:18" ht="12.7" x14ac:dyDescent="0.4">
      <c r="A1631" s="1" t="s">
        <v>4</v>
      </c>
      <c r="B1631" s="1" t="s">
        <v>13</v>
      </c>
      <c r="C1631" s="1" t="s">
        <v>6</v>
      </c>
      <c r="D1631" s="2">
        <v>42696</v>
      </c>
      <c r="E1631" s="9">
        <v>2016.11</v>
      </c>
      <c r="F1631" s="1">
        <v>0</v>
      </c>
      <c r="G1631" s="1">
        <v>0</v>
      </c>
      <c r="H1631" s="1">
        <v>50</v>
      </c>
      <c r="I1631" s="1">
        <f t="shared" si="50"/>
        <v>50</v>
      </c>
      <c r="J1631" s="1">
        <f t="shared" si="51"/>
        <v>0.98039215686274506</v>
      </c>
      <c r="K1631" s="1">
        <v>0</v>
      </c>
      <c r="L1631" s="1">
        <v>0</v>
      </c>
      <c r="M1631" s="1">
        <v>0</v>
      </c>
      <c r="N1631" s="1">
        <v>50</v>
      </c>
      <c r="O1631" s="1">
        <v>0</v>
      </c>
      <c r="P1631" s="1">
        <v>51</v>
      </c>
      <c r="Q1631" s="1">
        <v>40.705973589999999</v>
      </c>
      <c r="R1631" s="1">
        <v>-73.942118469999997</v>
      </c>
    </row>
    <row r="1632" spans="1:18" ht="12.7" x14ac:dyDescent="0.4">
      <c r="A1632" s="1" t="s">
        <v>4</v>
      </c>
      <c r="B1632" s="1" t="s">
        <v>13</v>
      </c>
      <c r="C1632" s="1" t="s">
        <v>6</v>
      </c>
      <c r="D1632" s="2">
        <v>42696</v>
      </c>
      <c r="E1632" s="9">
        <v>2016.11</v>
      </c>
      <c r="F1632" s="1">
        <v>0</v>
      </c>
      <c r="G1632" s="1">
        <v>0</v>
      </c>
      <c r="H1632" s="1">
        <v>53</v>
      </c>
      <c r="I1632" s="1">
        <f t="shared" si="50"/>
        <v>53</v>
      </c>
      <c r="J1632" s="1">
        <f t="shared" si="51"/>
        <v>0.96363636363636362</v>
      </c>
      <c r="K1632" s="1">
        <v>0</v>
      </c>
      <c r="L1632" s="1">
        <v>0</v>
      </c>
      <c r="M1632" s="1">
        <v>0</v>
      </c>
      <c r="N1632" s="1">
        <v>53</v>
      </c>
      <c r="O1632" s="1">
        <v>0</v>
      </c>
      <c r="P1632" s="1">
        <v>55</v>
      </c>
      <c r="Q1632" s="1">
        <v>40.69952807</v>
      </c>
      <c r="R1632" s="1">
        <v>-73.926288240000005</v>
      </c>
    </row>
    <row r="1633" spans="1:18" ht="12.7" x14ac:dyDescent="0.4">
      <c r="A1633" s="1" t="s">
        <v>4</v>
      </c>
      <c r="B1633" s="1" t="s">
        <v>13</v>
      </c>
      <c r="C1633" s="1" t="s">
        <v>6</v>
      </c>
      <c r="D1633" s="2">
        <v>42696</v>
      </c>
      <c r="E1633" s="9">
        <v>2016.11</v>
      </c>
      <c r="F1633" s="1">
        <v>0</v>
      </c>
      <c r="G1633" s="1">
        <v>0</v>
      </c>
      <c r="H1633" s="1">
        <v>82</v>
      </c>
      <c r="I1633" s="1">
        <f t="shared" si="50"/>
        <v>82</v>
      </c>
      <c r="J1633" s="1">
        <f t="shared" si="51"/>
        <v>0.98795180722891562</v>
      </c>
      <c r="K1633" s="1">
        <v>0</v>
      </c>
      <c r="L1633" s="1">
        <v>0</v>
      </c>
      <c r="M1633" s="1">
        <v>0</v>
      </c>
      <c r="N1633" s="1">
        <v>82</v>
      </c>
      <c r="O1633" s="1">
        <v>0</v>
      </c>
      <c r="P1633" s="1">
        <v>83</v>
      </c>
      <c r="Q1633" s="1">
        <v>40.686581680000003</v>
      </c>
      <c r="R1633" s="1">
        <v>-73.953990930000003</v>
      </c>
    </row>
    <row r="1634" spans="1:18" ht="12.7" hidden="1" x14ac:dyDescent="0.4">
      <c r="A1634" s="1" t="s">
        <v>7</v>
      </c>
      <c r="B1634" s="1" t="s">
        <v>13</v>
      </c>
      <c r="C1634" s="1" t="s">
        <v>5</v>
      </c>
      <c r="D1634" s="1">
        <v>0</v>
      </c>
      <c r="E1634" s="1"/>
      <c r="F1634" s="1">
        <v>1</v>
      </c>
      <c r="G1634" s="1">
        <v>5</v>
      </c>
      <c r="H1634" s="1">
        <v>0</v>
      </c>
      <c r="I1634" s="1">
        <f t="shared" si="50"/>
        <v>6</v>
      </c>
      <c r="J1634" s="1">
        <f t="shared" si="51"/>
        <v>1</v>
      </c>
      <c r="K1634" s="1">
        <v>0</v>
      </c>
      <c r="L1634" s="1">
        <v>0</v>
      </c>
      <c r="M1634" s="1">
        <v>0</v>
      </c>
      <c r="N1634" s="1">
        <v>6</v>
      </c>
      <c r="O1634" s="1">
        <v>0</v>
      </c>
      <c r="P1634" s="1">
        <v>6</v>
      </c>
      <c r="Q1634" s="1">
        <v>40.69338793</v>
      </c>
      <c r="R1634" s="1">
        <v>-73.945897759999994</v>
      </c>
    </row>
    <row r="1635" spans="1:18" ht="12.7" hidden="1" x14ac:dyDescent="0.4">
      <c r="A1635" s="1" t="s">
        <v>7</v>
      </c>
      <c r="B1635" s="1" t="s">
        <v>13</v>
      </c>
      <c r="C1635" s="1" t="s">
        <v>5</v>
      </c>
      <c r="D1635" s="1">
        <v>0</v>
      </c>
      <c r="E1635" s="1"/>
      <c r="F1635" s="1">
        <v>0</v>
      </c>
      <c r="G1635" s="1">
        <v>5</v>
      </c>
      <c r="H1635" s="1">
        <v>1</v>
      </c>
      <c r="I1635" s="1">
        <f t="shared" si="50"/>
        <v>6</v>
      </c>
      <c r="J1635" s="1">
        <f t="shared" si="51"/>
        <v>1</v>
      </c>
      <c r="K1635" s="1">
        <v>0</v>
      </c>
      <c r="L1635" s="1">
        <v>0</v>
      </c>
      <c r="M1635" s="1">
        <v>0</v>
      </c>
      <c r="N1635" s="1">
        <v>6</v>
      </c>
      <c r="O1635" s="1">
        <v>0</v>
      </c>
      <c r="P1635" s="1">
        <v>6</v>
      </c>
      <c r="Q1635" s="1">
        <v>40.677501149999998</v>
      </c>
      <c r="R1635" s="1">
        <v>-73.979731369999996</v>
      </c>
    </row>
    <row r="1636" spans="1:18" ht="12.7" x14ac:dyDescent="0.4">
      <c r="A1636" s="1" t="s">
        <v>4</v>
      </c>
      <c r="B1636" s="1" t="s">
        <v>13</v>
      </c>
      <c r="C1636" s="1" t="s">
        <v>6</v>
      </c>
      <c r="D1636" s="2">
        <v>42696</v>
      </c>
      <c r="E1636" s="9">
        <v>2016.11</v>
      </c>
      <c r="F1636" s="1">
        <v>0</v>
      </c>
      <c r="G1636" s="1">
        <v>0</v>
      </c>
      <c r="H1636" s="1">
        <v>102</v>
      </c>
      <c r="I1636" s="1">
        <f t="shared" si="50"/>
        <v>102</v>
      </c>
      <c r="J1636" s="1">
        <f t="shared" si="51"/>
        <v>0.99029126213592233</v>
      </c>
      <c r="K1636" s="1">
        <v>0</v>
      </c>
      <c r="L1636" s="1">
        <v>0</v>
      </c>
      <c r="M1636" s="1">
        <v>0</v>
      </c>
      <c r="N1636" s="1">
        <v>102</v>
      </c>
      <c r="O1636" s="1">
        <v>0</v>
      </c>
      <c r="P1636" s="1">
        <v>103</v>
      </c>
      <c r="Q1636" s="1">
        <v>40.677045710000002</v>
      </c>
      <c r="R1636" s="1">
        <v>-73.910868359999995</v>
      </c>
    </row>
    <row r="1637" spans="1:18" ht="12.7" x14ac:dyDescent="0.4">
      <c r="A1637" s="1" t="s">
        <v>7</v>
      </c>
      <c r="B1637" s="1" t="s">
        <v>12</v>
      </c>
      <c r="C1637" s="1" t="s">
        <v>6</v>
      </c>
      <c r="D1637" s="2">
        <v>42699</v>
      </c>
      <c r="E1637" s="9">
        <v>2016.11</v>
      </c>
      <c r="F1637" s="1">
        <v>0</v>
      </c>
      <c r="G1637" s="1">
        <v>41</v>
      </c>
      <c r="H1637" s="1">
        <v>94</v>
      </c>
      <c r="I1637" s="1">
        <f t="shared" si="50"/>
        <v>135</v>
      </c>
      <c r="J1637" s="1">
        <f t="shared" si="51"/>
        <v>0.99264705882352944</v>
      </c>
      <c r="K1637" s="1">
        <v>0</v>
      </c>
      <c r="L1637" s="1">
        <v>0</v>
      </c>
      <c r="M1637" s="1">
        <v>1</v>
      </c>
      <c r="N1637" s="1">
        <v>136</v>
      </c>
      <c r="O1637" s="1">
        <v>0</v>
      </c>
      <c r="P1637" s="1">
        <v>136</v>
      </c>
      <c r="Q1637" s="1">
        <v>40.686143960000003</v>
      </c>
      <c r="R1637" s="1">
        <v>-73.929692399999993</v>
      </c>
    </row>
    <row r="1638" spans="1:18" ht="12.7" x14ac:dyDescent="0.4">
      <c r="A1638" s="1" t="s">
        <v>7</v>
      </c>
      <c r="B1638" s="1" t="s">
        <v>12</v>
      </c>
      <c r="C1638" s="1" t="s">
        <v>6</v>
      </c>
      <c r="D1638" s="2">
        <v>42699</v>
      </c>
      <c r="E1638" s="9">
        <v>2016.11</v>
      </c>
      <c r="F1638" s="1">
        <v>0</v>
      </c>
      <c r="G1638" s="1">
        <v>45</v>
      </c>
      <c r="H1638" s="1">
        <v>105</v>
      </c>
      <c r="I1638" s="1">
        <f t="shared" si="50"/>
        <v>150</v>
      </c>
      <c r="J1638" s="1">
        <f t="shared" si="51"/>
        <v>0.99337748344370858</v>
      </c>
      <c r="K1638" s="1">
        <v>0</v>
      </c>
      <c r="L1638" s="1">
        <v>0</v>
      </c>
      <c r="M1638" s="1">
        <v>1</v>
      </c>
      <c r="N1638" s="1">
        <v>151</v>
      </c>
      <c r="O1638" s="1">
        <v>0</v>
      </c>
      <c r="P1638" s="1">
        <v>151</v>
      </c>
      <c r="Q1638" s="1">
        <v>40.686031399999997</v>
      </c>
      <c r="R1638" s="1">
        <v>-73.929667280000004</v>
      </c>
    </row>
    <row r="1639" spans="1:18" ht="12.7" x14ac:dyDescent="0.4">
      <c r="A1639" s="1" t="s">
        <v>7</v>
      </c>
      <c r="B1639" s="1" t="s">
        <v>13</v>
      </c>
      <c r="C1639" s="1" t="s">
        <v>6</v>
      </c>
      <c r="D1639" s="2">
        <v>42699</v>
      </c>
      <c r="E1639" s="9">
        <v>2016.11</v>
      </c>
      <c r="F1639" s="1">
        <v>0</v>
      </c>
      <c r="G1639" s="1">
        <v>6</v>
      </c>
      <c r="H1639" s="1">
        <v>0</v>
      </c>
      <c r="I1639" s="1">
        <f t="shared" si="50"/>
        <v>6</v>
      </c>
      <c r="J1639" s="1">
        <f t="shared" si="51"/>
        <v>1</v>
      </c>
      <c r="K1639" s="1">
        <v>0</v>
      </c>
      <c r="L1639" s="1">
        <v>0</v>
      </c>
      <c r="M1639" s="1">
        <v>0</v>
      </c>
      <c r="N1639" s="1">
        <v>6</v>
      </c>
      <c r="O1639" s="1">
        <v>0</v>
      </c>
      <c r="P1639" s="1">
        <v>6</v>
      </c>
      <c r="Q1639" s="1">
        <v>40.645991240000001</v>
      </c>
      <c r="R1639" s="1">
        <v>-74.01932214</v>
      </c>
    </row>
    <row r="1640" spans="1:18" ht="12.7" x14ac:dyDescent="0.4">
      <c r="A1640" s="1" t="s">
        <v>7</v>
      </c>
      <c r="B1640" s="1" t="s">
        <v>12</v>
      </c>
      <c r="C1640" s="1" t="s">
        <v>6</v>
      </c>
      <c r="D1640" s="2">
        <v>42703</v>
      </c>
      <c r="E1640" s="9">
        <v>2016.11</v>
      </c>
      <c r="F1640" s="1">
        <v>0</v>
      </c>
      <c r="G1640" s="1">
        <v>0</v>
      </c>
      <c r="H1640" s="1">
        <v>1</v>
      </c>
      <c r="I1640" s="1">
        <f t="shared" si="50"/>
        <v>1</v>
      </c>
      <c r="J1640" s="1">
        <f t="shared" si="51"/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1</v>
      </c>
      <c r="Q1640" s="1">
        <v>40.645955569999998</v>
      </c>
      <c r="R1640" s="1">
        <v>-74.019260869999997</v>
      </c>
    </row>
    <row r="1641" spans="1:18" ht="12.7" x14ac:dyDescent="0.4">
      <c r="A1641" s="1" t="s">
        <v>9</v>
      </c>
      <c r="B1641" s="1" t="s">
        <v>12</v>
      </c>
      <c r="C1641" s="1" t="s">
        <v>6</v>
      </c>
      <c r="D1641" s="2">
        <v>42704</v>
      </c>
      <c r="E1641" s="9">
        <v>2016.11</v>
      </c>
      <c r="F1641" s="1">
        <v>0</v>
      </c>
      <c r="G1641" s="1">
        <v>0</v>
      </c>
      <c r="H1641" s="1">
        <v>2</v>
      </c>
      <c r="I1641" s="1">
        <f t="shared" si="50"/>
        <v>2</v>
      </c>
      <c r="J1641" s="1">
        <f t="shared" si="51"/>
        <v>0.25</v>
      </c>
      <c r="K1641" s="1">
        <v>0</v>
      </c>
      <c r="L1641" s="1">
        <v>0</v>
      </c>
      <c r="M1641" s="1">
        <v>0</v>
      </c>
      <c r="N1641" s="1">
        <v>2</v>
      </c>
      <c r="O1641" s="1">
        <v>0</v>
      </c>
      <c r="P1641" s="1">
        <v>8</v>
      </c>
      <c r="Q1641" s="1">
        <v>40.646479929999998</v>
      </c>
      <c r="R1641" s="1">
        <v>-74.018652020000005</v>
      </c>
    </row>
    <row r="1642" spans="1:18" ht="12.7" x14ac:dyDescent="0.4">
      <c r="A1642" s="1" t="s">
        <v>7</v>
      </c>
      <c r="B1642" s="1" t="s">
        <v>12</v>
      </c>
      <c r="C1642" s="1" t="s">
        <v>6</v>
      </c>
      <c r="D1642" s="2">
        <v>42704</v>
      </c>
      <c r="E1642" s="9">
        <v>2016.11</v>
      </c>
      <c r="F1642" s="1">
        <v>182</v>
      </c>
      <c r="G1642" s="1">
        <v>0</v>
      </c>
      <c r="H1642" s="1">
        <v>110</v>
      </c>
      <c r="I1642" s="1">
        <f t="shared" si="50"/>
        <v>292</v>
      </c>
      <c r="J1642" s="1">
        <f t="shared" si="51"/>
        <v>0.9965870307167235</v>
      </c>
      <c r="K1642" s="1">
        <v>0</v>
      </c>
      <c r="L1642" s="1">
        <v>0</v>
      </c>
      <c r="M1642" s="1">
        <v>1</v>
      </c>
      <c r="N1642" s="1">
        <v>293</v>
      </c>
      <c r="O1642" s="1">
        <v>0</v>
      </c>
      <c r="P1642" s="1">
        <v>293</v>
      </c>
      <c r="Q1642" s="1">
        <v>40.64646072</v>
      </c>
      <c r="R1642" s="1">
        <v>-74.01862319</v>
      </c>
    </row>
    <row r="1643" spans="1:18" ht="12.7" x14ac:dyDescent="0.4">
      <c r="A1643" s="1" t="s">
        <v>4</v>
      </c>
      <c r="B1643" s="1" t="s">
        <v>12</v>
      </c>
      <c r="C1643" s="1" t="s">
        <v>6</v>
      </c>
      <c r="D1643" s="3">
        <v>42705</v>
      </c>
      <c r="E1643" s="9">
        <v>2016.12</v>
      </c>
      <c r="F1643" s="1">
        <v>0</v>
      </c>
      <c r="G1643" s="1">
        <v>0</v>
      </c>
      <c r="H1643" s="1">
        <v>153</v>
      </c>
      <c r="I1643" s="1">
        <f t="shared" si="50"/>
        <v>153</v>
      </c>
      <c r="J1643" s="1">
        <f t="shared" si="51"/>
        <v>0.86931818181818177</v>
      </c>
      <c r="K1643" s="1">
        <v>22</v>
      </c>
      <c r="L1643" s="1">
        <v>0</v>
      </c>
      <c r="M1643" s="1">
        <v>1</v>
      </c>
      <c r="N1643" s="1">
        <v>176</v>
      </c>
      <c r="O1643" s="1">
        <v>0</v>
      </c>
      <c r="P1643" s="1">
        <v>176</v>
      </c>
      <c r="Q1643" s="1">
        <v>40.663755979999998</v>
      </c>
      <c r="R1643" s="1">
        <v>-73.911491670000004</v>
      </c>
    </row>
    <row r="1644" spans="1:18" ht="12.7" x14ac:dyDescent="0.4">
      <c r="A1644" s="1" t="s">
        <v>7</v>
      </c>
      <c r="B1644" s="1" t="s">
        <v>13</v>
      </c>
      <c r="C1644" s="1" t="s">
        <v>6</v>
      </c>
      <c r="D1644" s="3">
        <v>42705</v>
      </c>
      <c r="E1644" s="9">
        <v>2016.12</v>
      </c>
      <c r="F1644" s="1">
        <v>0</v>
      </c>
      <c r="G1644" s="1">
        <v>0</v>
      </c>
      <c r="H1644" s="1">
        <v>4</v>
      </c>
      <c r="I1644" s="1">
        <f t="shared" si="50"/>
        <v>4</v>
      </c>
      <c r="J1644" s="1">
        <f t="shared" si="51"/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4</v>
      </c>
      <c r="P1644" s="1">
        <v>4</v>
      </c>
      <c r="Q1644" s="1">
        <v>40.646425049999998</v>
      </c>
      <c r="R1644" s="1">
        <v>-74.018558310000003</v>
      </c>
    </row>
    <row r="1645" spans="1:18" ht="12.7" x14ac:dyDescent="0.4">
      <c r="A1645" s="1" t="s">
        <v>9</v>
      </c>
      <c r="B1645" s="1" t="s">
        <v>12</v>
      </c>
      <c r="C1645" s="1" t="s">
        <v>6</v>
      </c>
      <c r="D1645" s="3">
        <v>42709</v>
      </c>
      <c r="E1645" s="9">
        <v>2016.12</v>
      </c>
      <c r="F1645" s="1">
        <v>0</v>
      </c>
      <c r="G1645" s="1">
        <v>0</v>
      </c>
      <c r="H1645" s="1">
        <v>1</v>
      </c>
      <c r="I1645" s="1">
        <f t="shared" si="50"/>
        <v>1</v>
      </c>
      <c r="J1645" s="1">
        <f t="shared" si="51"/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1</v>
      </c>
      <c r="P1645" s="1">
        <v>1</v>
      </c>
      <c r="Q1645" s="1">
        <v>40.663775100000002</v>
      </c>
      <c r="R1645" s="1">
        <v>-73.911369100000002</v>
      </c>
    </row>
    <row r="1646" spans="1:18" ht="12.7" x14ac:dyDescent="0.4">
      <c r="A1646" s="1" t="s">
        <v>7</v>
      </c>
      <c r="B1646" s="1" t="s">
        <v>13</v>
      </c>
      <c r="C1646" s="1" t="s">
        <v>6</v>
      </c>
      <c r="D1646" s="3">
        <v>42709</v>
      </c>
      <c r="E1646" s="9">
        <v>2016.12</v>
      </c>
      <c r="F1646" s="1">
        <v>0</v>
      </c>
      <c r="G1646" s="1">
        <v>0</v>
      </c>
      <c r="H1646" s="1">
        <v>2</v>
      </c>
      <c r="I1646" s="1">
        <f t="shared" si="50"/>
        <v>2</v>
      </c>
      <c r="J1646" s="1">
        <f t="shared" si="51"/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2</v>
      </c>
      <c r="P1646" s="1">
        <v>2</v>
      </c>
      <c r="Q1646" s="1">
        <v>40.688910630000002</v>
      </c>
      <c r="R1646" s="1">
        <v>-73.939230570000007</v>
      </c>
    </row>
    <row r="1647" spans="1:18" ht="12.7" hidden="1" x14ac:dyDescent="0.4">
      <c r="A1647" s="1" t="s">
        <v>7</v>
      </c>
      <c r="B1647" s="1" t="s">
        <v>13</v>
      </c>
      <c r="C1647" s="1" t="s">
        <v>5</v>
      </c>
      <c r="D1647" s="1">
        <v>0</v>
      </c>
      <c r="E1647" s="1"/>
      <c r="F1647" s="1">
        <v>0</v>
      </c>
      <c r="G1647" s="1">
        <v>2</v>
      </c>
      <c r="H1647" s="1">
        <v>4</v>
      </c>
      <c r="I1647" s="1">
        <f t="shared" si="50"/>
        <v>6</v>
      </c>
      <c r="J1647" s="1">
        <f t="shared" si="51"/>
        <v>1</v>
      </c>
      <c r="K1647" s="1">
        <v>0</v>
      </c>
      <c r="L1647" s="1">
        <v>0</v>
      </c>
      <c r="M1647" s="1">
        <v>0</v>
      </c>
      <c r="N1647" s="1">
        <v>6</v>
      </c>
      <c r="O1647" s="1">
        <v>0</v>
      </c>
      <c r="P1647" s="1">
        <v>6</v>
      </c>
      <c r="Q1647" s="1">
        <v>40.651636539999998</v>
      </c>
      <c r="R1647" s="1">
        <v>-73.950667060000001</v>
      </c>
    </row>
    <row r="1648" spans="1:18" ht="12.7" x14ac:dyDescent="0.4">
      <c r="A1648" s="1" t="s">
        <v>7</v>
      </c>
      <c r="B1648" s="1" t="s">
        <v>13</v>
      </c>
      <c r="C1648" s="1" t="s">
        <v>6</v>
      </c>
      <c r="D1648" s="3">
        <v>42711</v>
      </c>
      <c r="E1648" s="9">
        <v>2016.12</v>
      </c>
      <c r="F1648" s="1">
        <v>0</v>
      </c>
      <c r="G1648" s="1">
        <v>0</v>
      </c>
      <c r="H1648" s="1">
        <v>2</v>
      </c>
      <c r="I1648" s="1">
        <f t="shared" si="50"/>
        <v>2</v>
      </c>
      <c r="J1648" s="1">
        <f t="shared" si="51"/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2</v>
      </c>
      <c r="P1648" s="1">
        <v>2</v>
      </c>
      <c r="Q1648" s="1">
        <v>40.699287699999999</v>
      </c>
      <c r="R1648" s="1">
        <v>-73.915981369999997</v>
      </c>
    </row>
    <row r="1649" spans="1:18" ht="12.7" x14ac:dyDescent="0.4">
      <c r="A1649" s="1" t="s">
        <v>7</v>
      </c>
      <c r="B1649" s="1" t="s">
        <v>13</v>
      </c>
      <c r="C1649" s="1" t="s">
        <v>6</v>
      </c>
      <c r="D1649" s="3">
        <v>42711</v>
      </c>
      <c r="E1649" s="9">
        <v>2016.12</v>
      </c>
      <c r="F1649" s="1">
        <v>0</v>
      </c>
      <c r="G1649" s="1">
        <v>4</v>
      </c>
      <c r="H1649" s="1">
        <v>2</v>
      </c>
      <c r="I1649" s="1">
        <f t="shared" si="50"/>
        <v>6</v>
      </c>
      <c r="J1649" s="1">
        <f t="shared" si="51"/>
        <v>1</v>
      </c>
      <c r="K1649" s="1">
        <v>0</v>
      </c>
      <c r="L1649" s="1">
        <v>0</v>
      </c>
      <c r="M1649" s="1">
        <v>0</v>
      </c>
      <c r="N1649" s="1">
        <v>6</v>
      </c>
      <c r="O1649" s="1">
        <v>0</v>
      </c>
      <c r="P1649" s="1">
        <v>6</v>
      </c>
      <c r="Q1649" s="1">
        <v>40.682591780000003</v>
      </c>
      <c r="R1649" s="1">
        <v>-73.928975039999997</v>
      </c>
    </row>
    <row r="1650" spans="1:18" ht="12.7" hidden="1" x14ac:dyDescent="0.4">
      <c r="A1650" s="1" t="s">
        <v>7</v>
      </c>
      <c r="B1650" s="1" t="s">
        <v>13</v>
      </c>
      <c r="C1650" s="1" t="s">
        <v>5</v>
      </c>
      <c r="D1650" s="1">
        <v>0</v>
      </c>
      <c r="E1650" s="1"/>
      <c r="F1650" s="1">
        <v>0</v>
      </c>
      <c r="G1650" s="1">
        <v>0</v>
      </c>
      <c r="H1650" s="1">
        <v>5</v>
      </c>
      <c r="I1650" s="1">
        <f t="shared" si="50"/>
        <v>5</v>
      </c>
      <c r="J1650" s="1">
        <f t="shared" si="51"/>
        <v>0.83333333333333337</v>
      </c>
      <c r="K1650" s="1">
        <v>1</v>
      </c>
      <c r="L1650" s="1">
        <v>0</v>
      </c>
      <c r="M1650" s="1">
        <v>0</v>
      </c>
      <c r="N1650" s="1">
        <v>6</v>
      </c>
      <c r="O1650" s="1">
        <v>0</v>
      </c>
      <c r="P1650" s="1">
        <v>6</v>
      </c>
      <c r="Q1650" s="1">
        <v>40.687609649999999</v>
      </c>
      <c r="R1650" s="1">
        <v>-73.944752210000004</v>
      </c>
    </row>
    <row r="1651" spans="1:18" ht="12.7" hidden="1" x14ac:dyDescent="0.4">
      <c r="A1651" s="1" t="s">
        <v>7</v>
      </c>
      <c r="B1651" s="1" t="s">
        <v>13</v>
      </c>
      <c r="C1651" s="1" t="s">
        <v>5</v>
      </c>
      <c r="D1651" s="1">
        <v>0</v>
      </c>
      <c r="E1651" s="1"/>
      <c r="F1651" s="1">
        <v>0</v>
      </c>
      <c r="G1651" s="1">
        <v>0</v>
      </c>
      <c r="H1651" s="1">
        <v>3</v>
      </c>
      <c r="I1651" s="1">
        <f t="shared" si="50"/>
        <v>3</v>
      </c>
      <c r="J1651" s="1">
        <f t="shared" si="51"/>
        <v>0.5</v>
      </c>
      <c r="K1651" s="1">
        <v>3</v>
      </c>
      <c r="L1651" s="1">
        <v>0</v>
      </c>
      <c r="M1651" s="1">
        <v>0</v>
      </c>
      <c r="N1651" s="1">
        <v>6</v>
      </c>
      <c r="O1651" s="1">
        <v>0</v>
      </c>
      <c r="P1651" s="1">
        <v>6</v>
      </c>
      <c r="Q1651" s="1">
        <v>40.704270270000002</v>
      </c>
      <c r="R1651" s="1">
        <v>-73.925118040000001</v>
      </c>
    </row>
    <row r="1652" spans="1:18" ht="12.7" hidden="1" x14ac:dyDescent="0.4">
      <c r="A1652" s="1" t="s">
        <v>7</v>
      </c>
      <c r="B1652" s="1" t="s">
        <v>13</v>
      </c>
      <c r="C1652" s="1" t="s">
        <v>5</v>
      </c>
      <c r="D1652" s="1">
        <v>0</v>
      </c>
      <c r="E1652" s="1"/>
      <c r="F1652" s="1">
        <v>0</v>
      </c>
      <c r="G1652" s="1">
        <v>6</v>
      </c>
      <c r="H1652" s="1">
        <v>0</v>
      </c>
      <c r="I1652" s="1">
        <f t="shared" si="50"/>
        <v>6</v>
      </c>
      <c r="J1652" s="1">
        <f t="shared" si="51"/>
        <v>1</v>
      </c>
      <c r="K1652" s="1">
        <v>0</v>
      </c>
      <c r="L1652" s="1">
        <v>0</v>
      </c>
      <c r="M1652" s="1">
        <v>0</v>
      </c>
      <c r="N1652" s="1">
        <v>6</v>
      </c>
      <c r="O1652" s="1">
        <v>0</v>
      </c>
      <c r="P1652" s="1">
        <v>6</v>
      </c>
      <c r="Q1652" s="1">
        <v>40.669623180000002</v>
      </c>
      <c r="R1652" s="1">
        <v>-73.939381519999998</v>
      </c>
    </row>
    <row r="1653" spans="1:18" ht="12.7" x14ac:dyDescent="0.4">
      <c r="A1653" s="1" t="s">
        <v>8</v>
      </c>
      <c r="B1653" s="1" t="s">
        <v>13</v>
      </c>
      <c r="C1653" s="1" t="s">
        <v>6</v>
      </c>
      <c r="D1653" s="3">
        <v>42712</v>
      </c>
      <c r="E1653" s="9">
        <v>2016.12</v>
      </c>
      <c r="F1653" s="1">
        <v>0</v>
      </c>
      <c r="G1653" s="1">
        <v>11</v>
      </c>
      <c r="H1653" s="1">
        <v>9</v>
      </c>
      <c r="I1653" s="1">
        <f t="shared" si="50"/>
        <v>20</v>
      </c>
      <c r="J1653" s="1">
        <f t="shared" si="51"/>
        <v>0.95238095238095233</v>
      </c>
      <c r="K1653" s="1">
        <v>0</v>
      </c>
      <c r="L1653" s="1">
        <v>0</v>
      </c>
      <c r="M1653" s="1">
        <v>1</v>
      </c>
      <c r="N1653" s="1">
        <v>21</v>
      </c>
      <c r="O1653" s="1">
        <v>0</v>
      </c>
      <c r="P1653" s="1">
        <v>21</v>
      </c>
      <c r="Q1653" s="1">
        <v>40.661704950000001</v>
      </c>
      <c r="R1653" s="1">
        <v>-73.910614929999994</v>
      </c>
    </row>
    <row r="1654" spans="1:18" ht="12.7" x14ac:dyDescent="0.4">
      <c r="A1654" s="1" t="s">
        <v>4</v>
      </c>
      <c r="B1654" s="1" t="s">
        <v>13</v>
      </c>
      <c r="C1654" s="1" t="s">
        <v>6</v>
      </c>
      <c r="D1654" s="3">
        <v>42712</v>
      </c>
      <c r="E1654" s="9">
        <v>2016.12</v>
      </c>
      <c r="F1654" s="1">
        <v>0</v>
      </c>
      <c r="G1654" s="1">
        <v>0</v>
      </c>
      <c r="H1654" s="1">
        <v>39</v>
      </c>
      <c r="I1654" s="1">
        <f t="shared" si="50"/>
        <v>39</v>
      </c>
      <c r="J1654" s="1">
        <f t="shared" si="51"/>
        <v>1</v>
      </c>
      <c r="K1654" s="1">
        <v>0</v>
      </c>
      <c r="L1654" s="1">
        <v>0</v>
      </c>
      <c r="M1654" s="1">
        <v>0</v>
      </c>
      <c r="N1654" s="1">
        <v>39</v>
      </c>
      <c r="O1654" s="1">
        <v>0</v>
      </c>
      <c r="P1654" s="1">
        <v>39</v>
      </c>
      <c r="Q1654" s="1">
        <v>40.661959539999998</v>
      </c>
      <c r="R1654" s="1">
        <v>-73.909749529999999</v>
      </c>
    </row>
    <row r="1655" spans="1:18" ht="12.7" hidden="1" x14ac:dyDescent="0.4">
      <c r="A1655" s="1" t="s">
        <v>7</v>
      </c>
      <c r="B1655" s="1" t="s">
        <v>13</v>
      </c>
      <c r="C1655" s="1" t="s">
        <v>5</v>
      </c>
      <c r="D1655" s="1">
        <v>0</v>
      </c>
      <c r="E1655" s="1"/>
      <c r="F1655" s="1">
        <v>0</v>
      </c>
      <c r="G1655" s="1">
        <v>0</v>
      </c>
      <c r="H1655" s="1">
        <v>4</v>
      </c>
      <c r="I1655" s="1">
        <f t="shared" si="50"/>
        <v>4</v>
      </c>
      <c r="J1655" s="1">
        <f t="shared" si="51"/>
        <v>0.66666666666666663</v>
      </c>
      <c r="K1655" s="1">
        <v>2</v>
      </c>
      <c r="L1655" s="1">
        <v>0</v>
      </c>
      <c r="M1655" s="1">
        <v>0</v>
      </c>
      <c r="N1655" s="1">
        <v>6</v>
      </c>
      <c r="O1655" s="1">
        <v>0</v>
      </c>
      <c r="P1655" s="1">
        <v>6</v>
      </c>
      <c r="Q1655" s="1">
        <v>40.684587899999997</v>
      </c>
      <c r="R1655" s="1">
        <v>-73.945270309999998</v>
      </c>
    </row>
    <row r="1656" spans="1:18" ht="12.7" hidden="1" x14ac:dyDescent="0.4">
      <c r="A1656" s="1" t="s">
        <v>7</v>
      </c>
      <c r="B1656" s="1" t="s">
        <v>13</v>
      </c>
      <c r="C1656" s="1" t="s">
        <v>5</v>
      </c>
      <c r="D1656" s="1">
        <v>0</v>
      </c>
      <c r="E1656" s="1"/>
      <c r="F1656" s="1">
        <v>0</v>
      </c>
      <c r="G1656" s="1">
        <v>0</v>
      </c>
      <c r="H1656" s="1">
        <v>6</v>
      </c>
      <c r="I1656" s="1">
        <f t="shared" si="50"/>
        <v>6</v>
      </c>
      <c r="J1656" s="1">
        <f t="shared" si="51"/>
        <v>1</v>
      </c>
      <c r="K1656" s="1">
        <v>0</v>
      </c>
      <c r="L1656" s="1">
        <v>0</v>
      </c>
      <c r="M1656" s="1">
        <v>0</v>
      </c>
      <c r="N1656" s="1">
        <v>6</v>
      </c>
      <c r="O1656" s="1">
        <v>0</v>
      </c>
      <c r="P1656" s="1">
        <v>6</v>
      </c>
      <c r="Q1656" s="1">
        <v>40.682934629999998</v>
      </c>
      <c r="R1656" s="1">
        <v>-73.938042580000001</v>
      </c>
    </row>
    <row r="1657" spans="1:18" ht="12.7" x14ac:dyDescent="0.4">
      <c r="A1657" s="1" t="s">
        <v>4</v>
      </c>
      <c r="B1657" s="1" t="s">
        <v>13</v>
      </c>
      <c r="C1657" s="1" t="s">
        <v>6</v>
      </c>
      <c r="D1657" s="3">
        <v>42712</v>
      </c>
      <c r="E1657" s="9">
        <v>2016.12</v>
      </c>
      <c r="F1657" s="1">
        <v>0</v>
      </c>
      <c r="G1657" s="1">
        <v>0</v>
      </c>
      <c r="H1657" s="1">
        <v>39</v>
      </c>
      <c r="I1657" s="1">
        <f t="shared" si="50"/>
        <v>39</v>
      </c>
      <c r="J1657" s="1">
        <f t="shared" si="51"/>
        <v>1</v>
      </c>
      <c r="K1657" s="1">
        <v>0</v>
      </c>
      <c r="L1657" s="1">
        <v>0</v>
      </c>
      <c r="M1657" s="1">
        <v>0</v>
      </c>
      <c r="N1657" s="1">
        <v>39</v>
      </c>
      <c r="O1657" s="1">
        <v>0</v>
      </c>
      <c r="P1657" s="1">
        <v>39</v>
      </c>
      <c r="Q1657" s="1">
        <v>40.661476360000002</v>
      </c>
      <c r="R1657" s="1">
        <v>-73.909624030000003</v>
      </c>
    </row>
    <row r="1658" spans="1:18" ht="12.7" x14ac:dyDescent="0.4">
      <c r="A1658" s="1" t="s">
        <v>4</v>
      </c>
      <c r="B1658" s="1" t="s">
        <v>13</v>
      </c>
      <c r="C1658" s="1" t="s">
        <v>6</v>
      </c>
      <c r="D1658" s="3">
        <v>42712</v>
      </c>
      <c r="E1658" s="9">
        <v>2016.12</v>
      </c>
      <c r="F1658" s="1">
        <v>0</v>
      </c>
      <c r="G1658" s="1">
        <v>0</v>
      </c>
      <c r="H1658" s="1">
        <v>38</v>
      </c>
      <c r="I1658" s="1">
        <f t="shared" si="50"/>
        <v>38</v>
      </c>
      <c r="J1658" s="1">
        <f t="shared" si="51"/>
        <v>0.97435897435897434</v>
      </c>
      <c r="K1658" s="1">
        <v>0</v>
      </c>
      <c r="L1658" s="1">
        <v>0</v>
      </c>
      <c r="M1658" s="1">
        <v>0</v>
      </c>
      <c r="N1658" s="1">
        <v>38</v>
      </c>
      <c r="O1658" s="1">
        <v>0</v>
      </c>
      <c r="P1658" s="1">
        <v>39</v>
      </c>
      <c r="Q1658" s="1">
        <v>40.661402240000001</v>
      </c>
      <c r="R1658" s="1">
        <v>-73.909606109999999</v>
      </c>
    </row>
    <row r="1659" spans="1:18" ht="12.7" hidden="1" x14ac:dyDescent="0.4">
      <c r="A1659" s="1" t="s">
        <v>7</v>
      </c>
      <c r="B1659" s="1" t="s">
        <v>13</v>
      </c>
      <c r="C1659" s="1" t="s">
        <v>5</v>
      </c>
      <c r="D1659" s="1">
        <v>0</v>
      </c>
      <c r="E1659" s="1"/>
      <c r="F1659" s="1">
        <v>0</v>
      </c>
      <c r="G1659" s="1">
        <v>3</v>
      </c>
      <c r="H1659" s="1">
        <v>3</v>
      </c>
      <c r="I1659" s="1">
        <f t="shared" si="50"/>
        <v>6</v>
      </c>
      <c r="J1659" s="1">
        <f t="shared" si="51"/>
        <v>1</v>
      </c>
      <c r="K1659" s="1">
        <v>0</v>
      </c>
      <c r="L1659" s="1">
        <v>0</v>
      </c>
      <c r="M1659" s="1">
        <v>0</v>
      </c>
      <c r="N1659" s="1">
        <v>6</v>
      </c>
      <c r="O1659" s="1">
        <v>0</v>
      </c>
      <c r="P1659" s="1">
        <v>6</v>
      </c>
      <c r="Q1659" s="1">
        <v>40.682594229999999</v>
      </c>
      <c r="R1659" s="1">
        <v>-73.937952760000002</v>
      </c>
    </row>
    <row r="1660" spans="1:18" ht="12.7" hidden="1" x14ac:dyDescent="0.4">
      <c r="A1660" s="1" t="s">
        <v>7</v>
      </c>
      <c r="B1660" s="1" t="s">
        <v>13</v>
      </c>
      <c r="C1660" s="1" t="s">
        <v>5</v>
      </c>
      <c r="D1660" s="1">
        <v>0</v>
      </c>
      <c r="E1660" s="1"/>
      <c r="F1660" s="1">
        <v>0</v>
      </c>
      <c r="G1660" s="1">
        <v>1</v>
      </c>
      <c r="H1660" s="1">
        <v>2</v>
      </c>
      <c r="I1660" s="1">
        <f t="shared" si="50"/>
        <v>3</v>
      </c>
      <c r="J1660" s="1">
        <f t="shared" si="51"/>
        <v>0.5</v>
      </c>
      <c r="K1660" s="1">
        <v>1</v>
      </c>
      <c r="L1660" s="1">
        <v>1</v>
      </c>
      <c r="M1660" s="1">
        <v>1</v>
      </c>
      <c r="N1660" s="1">
        <v>6</v>
      </c>
      <c r="O1660" s="1">
        <v>0</v>
      </c>
      <c r="P1660" s="1">
        <v>6</v>
      </c>
      <c r="Q1660" s="1">
        <v>40.685883750000002</v>
      </c>
      <c r="R1660" s="1">
        <v>-73.940387150000006</v>
      </c>
    </row>
    <row r="1661" spans="1:18" ht="12.7" hidden="1" x14ac:dyDescent="0.4">
      <c r="A1661" s="1" t="s">
        <v>7</v>
      </c>
      <c r="B1661" s="1" t="s">
        <v>13</v>
      </c>
      <c r="C1661" s="1" t="s">
        <v>5</v>
      </c>
      <c r="D1661" s="1">
        <v>0</v>
      </c>
      <c r="E1661" s="1"/>
      <c r="F1661" s="1">
        <v>0</v>
      </c>
      <c r="G1661" s="1">
        <v>6</v>
      </c>
      <c r="H1661" s="1">
        <v>0</v>
      </c>
      <c r="I1661" s="1">
        <f t="shared" si="50"/>
        <v>6</v>
      </c>
      <c r="J1661" s="1">
        <f t="shared" si="51"/>
        <v>1</v>
      </c>
      <c r="K1661" s="1">
        <v>0</v>
      </c>
      <c r="L1661" s="1">
        <v>0</v>
      </c>
      <c r="M1661" s="1">
        <v>0</v>
      </c>
      <c r="N1661" s="1">
        <v>6</v>
      </c>
      <c r="O1661" s="1">
        <v>0</v>
      </c>
      <c r="P1661" s="1">
        <v>6</v>
      </c>
      <c r="Q1661" s="1">
        <v>40.67540262</v>
      </c>
      <c r="R1661" s="1">
        <v>-73.876355090000004</v>
      </c>
    </row>
    <row r="1662" spans="1:18" ht="12.7" hidden="1" x14ac:dyDescent="0.4">
      <c r="A1662" s="1" t="s">
        <v>7</v>
      </c>
      <c r="B1662" s="1" t="s">
        <v>13</v>
      </c>
      <c r="C1662" s="1" t="s">
        <v>5</v>
      </c>
      <c r="D1662" s="1">
        <v>0</v>
      </c>
      <c r="E1662" s="1"/>
      <c r="F1662" s="1">
        <v>0</v>
      </c>
      <c r="G1662" s="1">
        <v>2</v>
      </c>
      <c r="H1662" s="1">
        <v>4</v>
      </c>
      <c r="I1662" s="1">
        <f t="shared" si="50"/>
        <v>6</v>
      </c>
      <c r="J1662" s="1">
        <f t="shared" si="51"/>
        <v>1</v>
      </c>
      <c r="K1662" s="1">
        <v>0</v>
      </c>
      <c r="L1662" s="1">
        <v>0</v>
      </c>
      <c r="M1662" s="1">
        <v>0</v>
      </c>
      <c r="N1662" s="1">
        <v>6</v>
      </c>
      <c r="O1662" s="1">
        <v>0</v>
      </c>
      <c r="P1662" s="1">
        <v>6</v>
      </c>
      <c r="Q1662" s="1">
        <v>40.685897410000003</v>
      </c>
      <c r="R1662" s="1">
        <v>-73.940260940000002</v>
      </c>
    </row>
    <row r="1663" spans="1:18" ht="12.7" hidden="1" x14ac:dyDescent="0.4">
      <c r="A1663" s="1" t="s">
        <v>7</v>
      </c>
      <c r="B1663" s="1" t="s">
        <v>13</v>
      </c>
      <c r="C1663" s="1" t="s">
        <v>5</v>
      </c>
      <c r="D1663" s="1">
        <v>0</v>
      </c>
      <c r="E1663" s="1"/>
      <c r="F1663" s="1">
        <v>0</v>
      </c>
      <c r="G1663" s="1">
        <v>2</v>
      </c>
      <c r="H1663" s="1">
        <v>4</v>
      </c>
      <c r="I1663" s="1">
        <f t="shared" si="50"/>
        <v>6</v>
      </c>
      <c r="J1663" s="1">
        <f t="shared" si="51"/>
        <v>1</v>
      </c>
      <c r="K1663" s="1">
        <v>0</v>
      </c>
      <c r="L1663" s="1">
        <v>0</v>
      </c>
      <c r="M1663" s="1">
        <v>0</v>
      </c>
      <c r="N1663" s="1">
        <v>6</v>
      </c>
      <c r="O1663" s="1">
        <v>0</v>
      </c>
      <c r="P1663" s="1">
        <v>6</v>
      </c>
      <c r="Q1663" s="1">
        <v>40.685905609999999</v>
      </c>
      <c r="R1663" s="1">
        <v>-73.940199629999995</v>
      </c>
    </row>
    <row r="1664" spans="1:18" ht="12.7" hidden="1" x14ac:dyDescent="0.4">
      <c r="A1664" s="1" t="s">
        <v>7</v>
      </c>
      <c r="B1664" s="1" t="s">
        <v>13</v>
      </c>
      <c r="C1664" s="1" t="s">
        <v>5</v>
      </c>
      <c r="D1664" s="1">
        <v>0</v>
      </c>
      <c r="E1664" s="1"/>
      <c r="F1664" s="1">
        <v>0</v>
      </c>
      <c r="G1664" s="1">
        <v>5</v>
      </c>
      <c r="H1664" s="1">
        <v>1</v>
      </c>
      <c r="I1664" s="1">
        <f t="shared" si="50"/>
        <v>6</v>
      </c>
      <c r="J1664" s="1">
        <f t="shared" si="51"/>
        <v>1</v>
      </c>
      <c r="K1664" s="1">
        <v>0</v>
      </c>
      <c r="L1664" s="1">
        <v>0</v>
      </c>
      <c r="M1664" s="1">
        <v>0</v>
      </c>
      <c r="N1664" s="1">
        <v>6</v>
      </c>
      <c r="O1664" s="1">
        <v>0</v>
      </c>
      <c r="P1664" s="1">
        <v>6</v>
      </c>
      <c r="Q1664" s="1">
        <v>40.65855285</v>
      </c>
      <c r="R1664" s="1">
        <v>-73.912767259999995</v>
      </c>
    </row>
    <row r="1665" spans="1:18" ht="12.7" hidden="1" x14ac:dyDescent="0.4">
      <c r="A1665" s="1" t="s">
        <v>7</v>
      </c>
      <c r="B1665" s="1" t="s">
        <v>13</v>
      </c>
      <c r="C1665" s="1" t="s">
        <v>5</v>
      </c>
      <c r="D1665" s="1">
        <v>0</v>
      </c>
      <c r="E1665" s="1"/>
      <c r="F1665" s="1">
        <v>0</v>
      </c>
      <c r="G1665" s="1">
        <v>1</v>
      </c>
      <c r="H1665" s="1">
        <v>4</v>
      </c>
      <c r="I1665" s="1">
        <f t="shared" si="50"/>
        <v>5</v>
      </c>
      <c r="J1665" s="1">
        <f t="shared" si="51"/>
        <v>0.83333333333333337</v>
      </c>
      <c r="K1665" s="1">
        <v>1</v>
      </c>
      <c r="L1665" s="1">
        <v>0</v>
      </c>
      <c r="M1665" s="1">
        <v>0</v>
      </c>
      <c r="N1665" s="1">
        <v>6</v>
      </c>
      <c r="O1665" s="1">
        <v>0</v>
      </c>
      <c r="P1665" s="1">
        <v>6</v>
      </c>
      <c r="Q1665" s="1">
        <v>40.685919269999999</v>
      </c>
      <c r="R1665" s="1">
        <v>-73.940077029999998</v>
      </c>
    </row>
    <row r="1666" spans="1:18" ht="12.7" x14ac:dyDescent="0.4">
      <c r="A1666" s="1" t="s">
        <v>4</v>
      </c>
      <c r="B1666" s="1" t="s">
        <v>13</v>
      </c>
      <c r="C1666" s="1" t="s">
        <v>6</v>
      </c>
      <c r="D1666" s="3">
        <v>42712</v>
      </c>
      <c r="E1666" s="9">
        <v>2016.12</v>
      </c>
      <c r="F1666" s="1">
        <v>0</v>
      </c>
      <c r="G1666" s="1">
        <v>0</v>
      </c>
      <c r="H1666" s="1">
        <v>39</v>
      </c>
      <c r="I1666" s="1">
        <f t="shared" ref="I1666:I1729" si="52">F1666+G1666+H1666</f>
        <v>39</v>
      </c>
      <c r="J1666" s="1">
        <f t="shared" ref="J1666:J1729" si="53">I1666/P1666</f>
        <v>1</v>
      </c>
      <c r="K1666" s="1">
        <v>0</v>
      </c>
      <c r="L1666" s="1">
        <v>0</v>
      </c>
      <c r="M1666" s="1">
        <v>0</v>
      </c>
      <c r="N1666" s="1">
        <v>39</v>
      </c>
      <c r="O1666" s="1">
        <v>0</v>
      </c>
      <c r="P1666" s="1">
        <v>39</v>
      </c>
      <c r="Q1666" s="1">
        <v>40.684051060000002</v>
      </c>
      <c r="R1666" s="1">
        <v>-73.93676877</v>
      </c>
    </row>
    <row r="1667" spans="1:18" ht="12.7" hidden="1" x14ac:dyDescent="0.4">
      <c r="A1667" s="1" t="s">
        <v>7</v>
      </c>
      <c r="B1667" s="1" t="s">
        <v>13</v>
      </c>
      <c r="C1667" s="1" t="s">
        <v>5</v>
      </c>
      <c r="D1667" s="1">
        <v>0</v>
      </c>
      <c r="E1667" s="1"/>
      <c r="F1667" s="1">
        <v>0</v>
      </c>
      <c r="G1667" s="1">
        <v>1</v>
      </c>
      <c r="H1667" s="1">
        <v>3</v>
      </c>
      <c r="I1667" s="1">
        <f t="shared" si="52"/>
        <v>4</v>
      </c>
      <c r="J1667" s="1">
        <f t="shared" si="53"/>
        <v>0.66666666666666663</v>
      </c>
      <c r="K1667" s="1">
        <v>0</v>
      </c>
      <c r="L1667" s="1">
        <v>2</v>
      </c>
      <c r="M1667" s="1">
        <v>0</v>
      </c>
      <c r="N1667" s="1">
        <v>6</v>
      </c>
      <c r="O1667" s="1">
        <v>0</v>
      </c>
      <c r="P1667" s="1">
        <v>6</v>
      </c>
      <c r="Q1667" s="1">
        <v>40.68596299</v>
      </c>
      <c r="R1667" s="1">
        <v>-73.939701990000003</v>
      </c>
    </row>
    <row r="1668" spans="1:18" ht="12.7" x14ac:dyDescent="0.4">
      <c r="A1668" s="1" t="s">
        <v>4</v>
      </c>
      <c r="B1668" s="1" t="s">
        <v>13</v>
      </c>
      <c r="C1668" s="1" t="s">
        <v>6</v>
      </c>
      <c r="D1668" s="3">
        <v>42712</v>
      </c>
      <c r="E1668" s="9">
        <v>2016.12</v>
      </c>
      <c r="F1668" s="1">
        <v>0</v>
      </c>
      <c r="G1668" s="1">
        <v>0</v>
      </c>
      <c r="H1668" s="1">
        <v>39</v>
      </c>
      <c r="I1668" s="1">
        <f t="shared" si="52"/>
        <v>39</v>
      </c>
      <c r="J1668" s="1">
        <f t="shared" si="53"/>
        <v>0.97499999999999998</v>
      </c>
      <c r="K1668" s="1">
        <v>0</v>
      </c>
      <c r="L1668" s="1">
        <v>0</v>
      </c>
      <c r="M1668" s="1">
        <v>0</v>
      </c>
      <c r="N1668" s="1">
        <v>39</v>
      </c>
      <c r="O1668" s="1">
        <v>0</v>
      </c>
      <c r="P1668" s="1">
        <v>40</v>
      </c>
      <c r="Q1668" s="1">
        <v>40.66994759</v>
      </c>
      <c r="R1668" s="1">
        <v>-73.888664890000001</v>
      </c>
    </row>
    <row r="1669" spans="1:18" ht="12.7" x14ac:dyDescent="0.4">
      <c r="A1669" s="1" t="s">
        <v>4</v>
      </c>
      <c r="B1669" s="1" t="s">
        <v>13</v>
      </c>
      <c r="C1669" s="1" t="s">
        <v>6</v>
      </c>
      <c r="D1669" s="3">
        <v>42712</v>
      </c>
      <c r="E1669" s="9">
        <v>2016.12</v>
      </c>
      <c r="F1669" s="1">
        <v>0</v>
      </c>
      <c r="G1669" s="1">
        <v>0</v>
      </c>
      <c r="H1669" s="1">
        <v>39</v>
      </c>
      <c r="I1669" s="1">
        <f t="shared" si="52"/>
        <v>39</v>
      </c>
      <c r="J1669" s="1">
        <f t="shared" si="53"/>
        <v>0.97499999999999998</v>
      </c>
      <c r="K1669" s="1">
        <v>0</v>
      </c>
      <c r="L1669" s="1">
        <v>0</v>
      </c>
      <c r="M1669" s="1">
        <v>0</v>
      </c>
      <c r="N1669" s="1">
        <v>39</v>
      </c>
      <c r="O1669" s="1">
        <v>0</v>
      </c>
      <c r="P1669" s="1">
        <v>40</v>
      </c>
      <c r="Q1669" s="1">
        <v>40.669763639999999</v>
      </c>
      <c r="R1669" s="1">
        <v>-73.88861833</v>
      </c>
    </row>
    <row r="1670" spans="1:18" ht="12.7" x14ac:dyDescent="0.4">
      <c r="A1670" s="1" t="s">
        <v>4</v>
      </c>
      <c r="B1670" s="1" t="s">
        <v>12</v>
      </c>
      <c r="C1670" s="1" t="s">
        <v>6</v>
      </c>
      <c r="D1670" s="3">
        <v>42713</v>
      </c>
      <c r="E1670" s="9">
        <v>2016.12</v>
      </c>
      <c r="F1670" s="1">
        <v>0</v>
      </c>
      <c r="G1670" s="1">
        <v>0</v>
      </c>
      <c r="H1670" s="1">
        <v>1</v>
      </c>
      <c r="I1670" s="1">
        <f t="shared" si="52"/>
        <v>1</v>
      </c>
      <c r="J1670" s="1">
        <f t="shared" si="53"/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1</v>
      </c>
      <c r="Q1670" s="1">
        <v>40.66957695</v>
      </c>
      <c r="R1670" s="1">
        <v>-73.888571780000007</v>
      </c>
    </row>
    <row r="1671" spans="1:18" ht="12.7" hidden="1" x14ac:dyDescent="0.4">
      <c r="A1671" s="1" t="s">
        <v>7</v>
      </c>
      <c r="B1671" s="1" t="s">
        <v>13</v>
      </c>
      <c r="C1671" s="1" t="s">
        <v>5</v>
      </c>
      <c r="D1671" s="1">
        <v>0</v>
      </c>
      <c r="E1671" s="1"/>
      <c r="F1671" s="1">
        <v>0</v>
      </c>
      <c r="G1671" s="1">
        <v>0</v>
      </c>
      <c r="H1671" s="1">
        <v>6</v>
      </c>
      <c r="I1671" s="1">
        <f t="shared" si="52"/>
        <v>6</v>
      </c>
      <c r="J1671" s="1">
        <f t="shared" si="53"/>
        <v>1</v>
      </c>
      <c r="K1671" s="1">
        <v>0</v>
      </c>
      <c r="L1671" s="1">
        <v>0</v>
      </c>
      <c r="M1671" s="1">
        <v>0</v>
      </c>
      <c r="N1671" s="1">
        <v>6</v>
      </c>
      <c r="O1671" s="1">
        <v>0</v>
      </c>
      <c r="P1671" s="1">
        <v>6</v>
      </c>
      <c r="Q1671" s="1">
        <v>40.659109860000001</v>
      </c>
      <c r="R1671" s="1">
        <v>-73.908996490000007</v>
      </c>
    </row>
    <row r="1672" spans="1:18" ht="12.7" hidden="1" x14ac:dyDescent="0.4">
      <c r="A1672" s="1" t="s">
        <v>7</v>
      </c>
      <c r="B1672" s="1" t="s">
        <v>13</v>
      </c>
      <c r="C1672" s="1" t="s">
        <v>5</v>
      </c>
      <c r="D1672" s="1">
        <v>0</v>
      </c>
      <c r="E1672" s="1"/>
      <c r="F1672" s="1">
        <v>0</v>
      </c>
      <c r="G1672" s="1">
        <v>0</v>
      </c>
      <c r="H1672" s="1">
        <v>6</v>
      </c>
      <c r="I1672" s="1">
        <f t="shared" si="52"/>
        <v>6</v>
      </c>
      <c r="J1672" s="1">
        <f t="shared" si="53"/>
        <v>1</v>
      </c>
      <c r="K1672" s="1">
        <v>0</v>
      </c>
      <c r="L1672" s="1">
        <v>0</v>
      </c>
      <c r="M1672" s="1">
        <v>0</v>
      </c>
      <c r="N1672" s="1">
        <v>6</v>
      </c>
      <c r="O1672" s="1">
        <v>0</v>
      </c>
      <c r="P1672" s="1">
        <v>6</v>
      </c>
      <c r="Q1672" s="1">
        <v>40.65888202</v>
      </c>
      <c r="R1672" s="1">
        <v>-73.908960759999999</v>
      </c>
    </row>
    <row r="1673" spans="1:18" ht="12.7" hidden="1" x14ac:dyDescent="0.4">
      <c r="A1673" s="1" t="s">
        <v>7</v>
      </c>
      <c r="B1673" s="1" t="s">
        <v>13</v>
      </c>
      <c r="C1673" s="1" t="s">
        <v>5</v>
      </c>
      <c r="D1673" s="1">
        <v>0</v>
      </c>
      <c r="E1673" s="1"/>
      <c r="F1673" s="1">
        <v>0</v>
      </c>
      <c r="G1673" s="1">
        <v>0</v>
      </c>
      <c r="H1673" s="1">
        <v>6</v>
      </c>
      <c r="I1673" s="1">
        <f t="shared" si="52"/>
        <v>6</v>
      </c>
      <c r="J1673" s="1">
        <f t="shared" si="53"/>
        <v>1</v>
      </c>
      <c r="K1673" s="1">
        <v>0</v>
      </c>
      <c r="L1673" s="1">
        <v>0</v>
      </c>
      <c r="M1673" s="1">
        <v>0</v>
      </c>
      <c r="N1673" s="1">
        <v>6</v>
      </c>
      <c r="O1673" s="1">
        <v>0</v>
      </c>
      <c r="P1673" s="1">
        <v>6</v>
      </c>
      <c r="Q1673" s="1">
        <v>40.682483449999999</v>
      </c>
      <c r="R1673" s="1">
        <v>-73.911308169999998</v>
      </c>
    </row>
    <row r="1674" spans="1:18" ht="12.7" x14ac:dyDescent="0.4">
      <c r="A1674" s="1" t="s">
        <v>7</v>
      </c>
      <c r="B1674" s="1" t="s">
        <v>12</v>
      </c>
      <c r="C1674" s="1" t="s">
        <v>6</v>
      </c>
      <c r="D1674" s="2">
        <v>42717</v>
      </c>
      <c r="E1674" s="9">
        <v>2016.12</v>
      </c>
      <c r="F1674" s="1">
        <v>0</v>
      </c>
      <c r="G1674" s="1">
        <v>1</v>
      </c>
      <c r="H1674" s="1">
        <v>5</v>
      </c>
      <c r="I1674" s="1">
        <f t="shared" si="52"/>
        <v>6</v>
      </c>
      <c r="J1674" s="1">
        <f t="shared" si="53"/>
        <v>1</v>
      </c>
      <c r="K1674" s="1">
        <v>0</v>
      </c>
      <c r="L1674" s="1">
        <v>0</v>
      </c>
      <c r="M1674" s="1">
        <v>0</v>
      </c>
      <c r="N1674" s="1">
        <v>6</v>
      </c>
      <c r="O1674" s="1">
        <v>0</v>
      </c>
      <c r="P1674" s="1">
        <v>6</v>
      </c>
      <c r="Q1674" s="1">
        <v>40.66984145</v>
      </c>
      <c r="R1674" s="1">
        <v>-73.886786950000001</v>
      </c>
    </row>
    <row r="1675" spans="1:18" ht="12.7" x14ac:dyDescent="0.4">
      <c r="A1675" s="1" t="s">
        <v>4</v>
      </c>
      <c r="B1675" s="1" t="s">
        <v>12</v>
      </c>
      <c r="C1675" s="1" t="s">
        <v>6</v>
      </c>
      <c r="D1675" s="2">
        <v>42717</v>
      </c>
      <c r="E1675" s="9">
        <v>2016.12</v>
      </c>
      <c r="F1675" s="1">
        <v>60</v>
      </c>
      <c r="G1675" s="1">
        <v>0</v>
      </c>
      <c r="H1675" s="1">
        <v>0</v>
      </c>
      <c r="I1675" s="1">
        <f t="shared" si="52"/>
        <v>60</v>
      </c>
      <c r="J1675" s="1">
        <f t="shared" si="53"/>
        <v>1</v>
      </c>
      <c r="K1675" s="1">
        <v>0</v>
      </c>
      <c r="L1675" s="1">
        <v>0</v>
      </c>
      <c r="M1675" s="1">
        <v>0</v>
      </c>
      <c r="N1675" s="1">
        <v>60</v>
      </c>
      <c r="O1675" s="1">
        <v>0</v>
      </c>
      <c r="P1675" s="1">
        <v>60</v>
      </c>
      <c r="Q1675" s="1">
        <v>40.66965751</v>
      </c>
      <c r="R1675" s="1">
        <v>-73.886740399999994</v>
      </c>
    </row>
    <row r="1676" spans="1:18" ht="12.7" hidden="1" x14ac:dyDescent="0.4">
      <c r="A1676" s="1" t="s">
        <v>7</v>
      </c>
      <c r="B1676" s="1" t="s">
        <v>13</v>
      </c>
      <c r="C1676" s="1" t="s">
        <v>5</v>
      </c>
      <c r="D1676" s="1">
        <v>0</v>
      </c>
      <c r="E1676" s="1"/>
      <c r="F1676" s="1">
        <v>0</v>
      </c>
      <c r="G1676" s="1">
        <v>6</v>
      </c>
      <c r="H1676" s="1">
        <v>0</v>
      </c>
      <c r="I1676" s="1">
        <f t="shared" si="52"/>
        <v>6</v>
      </c>
      <c r="J1676" s="1">
        <f t="shared" si="53"/>
        <v>1</v>
      </c>
      <c r="K1676" s="1">
        <v>0</v>
      </c>
      <c r="L1676" s="1">
        <v>0</v>
      </c>
      <c r="M1676" s="1">
        <v>0</v>
      </c>
      <c r="N1676" s="1">
        <v>6</v>
      </c>
      <c r="O1676" s="1">
        <v>0</v>
      </c>
      <c r="P1676" s="1">
        <v>6</v>
      </c>
      <c r="Q1676" s="1">
        <v>40.663711710000001</v>
      </c>
      <c r="R1676" s="1">
        <v>-73.894777700000006</v>
      </c>
    </row>
    <row r="1677" spans="1:18" ht="12.7" x14ac:dyDescent="0.4">
      <c r="A1677" s="1" t="s">
        <v>4</v>
      </c>
      <c r="B1677" s="1" t="s">
        <v>12</v>
      </c>
      <c r="C1677" s="1" t="s">
        <v>6</v>
      </c>
      <c r="D1677" s="2">
        <v>42717</v>
      </c>
      <c r="E1677" s="9">
        <v>2016.12</v>
      </c>
      <c r="F1677" s="1">
        <v>86</v>
      </c>
      <c r="G1677" s="1">
        <v>0</v>
      </c>
      <c r="H1677" s="1">
        <v>0</v>
      </c>
      <c r="I1677" s="1">
        <f t="shared" si="52"/>
        <v>86</v>
      </c>
      <c r="J1677" s="1">
        <f t="shared" si="53"/>
        <v>1</v>
      </c>
      <c r="K1677" s="1">
        <v>0</v>
      </c>
      <c r="L1677" s="1">
        <v>0</v>
      </c>
      <c r="M1677" s="1">
        <v>0</v>
      </c>
      <c r="N1677" s="1">
        <v>86</v>
      </c>
      <c r="O1677" s="1">
        <v>0</v>
      </c>
      <c r="P1677" s="1">
        <v>86</v>
      </c>
      <c r="Q1677" s="1">
        <v>40.671619280000002</v>
      </c>
      <c r="R1677" s="1">
        <v>-73.888788270000006</v>
      </c>
    </row>
    <row r="1678" spans="1:18" ht="12.7" x14ac:dyDescent="0.4">
      <c r="A1678" s="1" t="s">
        <v>7</v>
      </c>
      <c r="B1678" s="1" t="s">
        <v>12</v>
      </c>
      <c r="C1678" s="1" t="s">
        <v>6</v>
      </c>
      <c r="D1678" s="2">
        <v>42718</v>
      </c>
      <c r="E1678" s="9">
        <v>2016.12</v>
      </c>
      <c r="F1678" s="1">
        <v>0</v>
      </c>
      <c r="G1678" s="1">
        <v>0</v>
      </c>
      <c r="H1678" s="1">
        <v>1</v>
      </c>
      <c r="I1678" s="1">
        <f t="shared" si="52"/>
        <v>1</v>
      </c>
      <c r="J1678" s="1">
        <f t="shared" si="53"/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1</v>
      </c>
      <c r="Q1678" s="1">
        <v>40.640944529999999</v>
      </c>
      <c r="R1678" s="1">
        <v>-74.012470879999995</v>
      </c>
    </row>
    <row r="1679" spans="1:18" ht="12.7" x14ac:dyDescent="0.4">
      <c r="A1679" s="1" t="s">
        <v>8</v>
      </c>
      <c r="B1679" s="1" t="s">
        <v>13</v>
      </c>
      <c r="C1679" s="1" t="s">
        <v>6</v>
      </c>
      <c r="D1679" s="2">
        <v>42718</v>
      </c>
      <c r="E1679" s="9">
        <v>2016.12</v>
      </c>
      <c r="F1679" s="1">
        <v>0</v>
      </c>
      <c r="G1679" s="1">
        <v>4</v>
      </c>
      <c r="H1679" s="1">
        <v>6</v>
      </c>
      <c r="I1679" s="1">
        <f t="shared" si="52"/>
        <v>10</v>
      </c>
      <c r="J1679" s="1">
        <f t="shared" si="53"/>
        <v>0.90909090909090906</v>
      </c>
      <c r="K1679" s="1">
        <v>0</v>
      </c>
      <c r="L1679" s="1">
        <v>0</v>
      </c>
      <c r="M1679" s="1">
        <v>1</v>
      </c>
      <c r="N1679" s="1">
        <v>11</v>
      </c>
      <c r="O1679" s="1">
        <v>0</v>
      </c>
      <c r="P1679" s="1">
        <v>11</v>
      </c>
      <c r="Q1679" s="1">
        <v>40.671660170000003</v>
      </c>
      <c r="R1679" s="1">
        <v>-73.888499809999999</v>
      </c>
    </row>
    <row r="1680" spans="1:18" ht="12.7" x14ac:dyDescent="0.4">
      <c r="A1680" s="1" t="s">
        <v>7</v>
      </c>
      <c r="B1680" s="1" t="s">
        <v>13</v>
      </c>
      <c r="C1680" s="1" t="s">
        <v>6</v>
      </c>
      <c r="D1680" s="2">
        <v>42718</v>
      </c>
      <c r="E1680" s="9">
        <v>2016.12</v>
      </c>
      <c r="F1680" s="1">
        <v>0</v>
      </c>
      <c r="G1680" s="1">
        <v>0</v>
      </c>
      <c r="H1680" s="1">
        <v>102</v>
      </c>
      <c r="I1680" s="1">
        <f t="shared" si="52"/>
        <v>102</v>
      </c>
      <c r="J1680" s="1">
        <f t="shared" si="53"/>
        <v>0.99029126213592233</v>
      </c>
      <c r="K1680" s="1">
        <v>0</v>
      </c>
      <c r="L1680" s="1">
        <v>0</v>
      </c>
      <c r="M1680" s="1">
        <v>1</v>
      </c>
      <c r="N1680" s="1">
        <v>103</v>
      </c>
      <c r="O1680" s="1">
        <v>0</v>
      </c>
      <c r="P1680" s="1">
        <v>103</v>
      </c>
      <c r="Q1680" s="1">
        <v>40.688516960000001</v>
      </c>
      <c r="R1680" s="1">
        <v>-73.937060220000006</v>
      </c>
    </row>
    <row r="1681" spans="1:18" ht="12.7" x14ac:dyDescent="0.4">
      <c r="A1681" s="1" t="s">
        <v>4</v>
      </c>
      <c r="B1681" s="1" t="s">
        <v>12</v>
      </c>
      <c r="C1681" s="1" t="s">
        <v>6</v>
      </c>
      <c r="D1681" s="2">
        <v>42719</v>
      </c>
      <c r="E1681" s="9">
        <v>2016.12</v>
      </c>
      <c r="F1681" s="1">
        <v>0</v>
      </c>
      <c r="G1681" s="1">
        <v>0</v>
      </c>
      <c r="H1681" s="1">
        <v>1</v>
      </c>
      <c r="I1681" s="1">
        <f t="shared" si="52"/>
        <v>1</v>
      </c>
      <c r="J1681" s="1">
        <f t="shared" si="53"/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  <c r="P1681" s="1">
        <v>1</v>
      </c>
      <c r="Q1681" s="1">
        <v>40.689441170000002</v>
      </c>
      <c r="R1681" s="1">
        <v>-73.935649440000006</v>
      </c>
    </row>
    <row r="1682" spans="1:18" ht="12.7" hidden="1" x14ac:dyDescent="0.4">
      <c r="A1682" s="1" t="s">
        <v>7</v>
      </c>
      <c r="B1682" s="1" t="s">
        <v>13</v>
      </c>
      <c r="C1682" s="1" t="s">
        <v>5</v>
      </c>
      <c r="D1682" s="1">
        <v>0</v>
      </c>
      <c r="E1682" s="1"/>
      <c r="F1682" s="1">
        <v>0</v>
      </c>
      <c r="G1682" s="1">
        <v>0</v>
      </c>
      <c r="H1682" s="1">
        <v>5</v>
      </c>
      <c r="I1682" s="1">
        <f t="shared" si="52"/>
        <v>5</v>
      </c>
      <c r="J1682" s="1">
        <f t="shared" si="53"/>
        <v>0.83333333333333337</v>
      </c>
      <c r="K1682" s="1">
        <v>1</v>
      </c>
      <c r="L1682" s="1">
        <v>0</v>
      </c>
      <c r="M1682" s="1">
        <v>0</v>
      </c>
      <c r="N1682" s="1">
        <v>6</v>
      </c>
      <c r="O1682" s="1">
        <v>0</v>
      </c>
      <c r="P1682" s="1">
        <v>6</v>
      </c>
      <c r="Q1682" s="1">
        <v>40.68482676</v>
      </c>
      <c r="R1682" s="1">
        <v>-73.930176939999996</v>
      </c>
    </row>
    <row r="1683" spans="1:18" ht="12.7" hidden="1" x14ac:dyDescent="0.4">
      <c r="A1683" s="1" t="s">
        <v>7</v>
      </c>
      <c r="B1683" s="1" t="s">
        <v>13</v>
      </c>
      <c r="C1683" s="1" t="s">
        <v>5</v>
      </c>
      <c r="D1683" s="1">
        <v>0</v>
      </c>
      <c r="E1683" s="1"/>
      <c r="F1683" s="1">
        <v>1</v>
      </c>
      <c r="G1683" s="1">
        <v>2</v>
      </c>
      <c r="H1683" s="1">
        <v>3</v>
      </c>
      <c r="I1683" s="1">
        <f t="shared" si="52"/>
        <v>6</v>
      </c>
      <c r="J1683" s="1">
        <f t="shared" si="53"/>
        <v>1</v>
      </c>
      <c r="K1683" s="1">
        <v>0</v>
      </c>
      <c r="L1683" s="1">
        <v>0</v>
      </c>
      <c r="M1683" s="1">
        <v>0</v>
      </c>
      <c r="N1683" s="1">
        <v>6</v>
      </c>
      <c r="O1683" s="1">
        <v>0</v>
      </c>
      <c r="P1683" s="1">
        <v>6</v>
      </c>
      <c r="Q1683" s="1">
        <v>40.674223089999998</v>
      </c>
      <c r="R1683" s="1">
        <v>-73.956908740000003</v>
      </c>
    </row>
    <row r="1684" spans="1:18" ht="12.7" hidden="1" x14ac:dyDescent="0.4">
      <c r="A1684" s="1" t="s">
        <v>7</v>
      </c>
      <c r="B1684" s="1" t="s">
        <v>13</v>
      </c>
      <c r="C1684" s="1" t="s">
        <v>5</v>
      </c>
      <c r="D1684" s="1">
        <v>0</v>
      </c>
      <c r="E1684" s="1"/>
      <c r="F1684" s="1">
        <v>0</v>
      </c>
      <c r="G1684" s="1">
        <v>2</v>
      </c>
      <c r="H1684" s="1">
        <v>4</v>
      </c>
      <c r="I1684" s="1">
        <f t="shared" si="52"/>
        <v>6</v>
      </c>
      <c r="J1684" s="1">
        <f t="shared" si="53"/>
        <v>1</v>
      </c>
      <c r="K1684" s="1">
        <v>0</v>
      </c>
      <c r="L1684" s="1">
        <v>0</v>
      </c>
      <c r="M1684" s="1">
        <v>0</v>
      </c>
      <c r="N1684" s="1">
        <v>6</v>
      </c>
      <c r="O1684" s="1">
        <v>0</v>
      </c>
      <c r="P1684" s="1">
        <v>6</v>
      </c>
      <c r="Q1684" s="1">
        <v>40.683439509999999</v>
      </c>
      <c r="R1684" s="1">
        <v>-73.916138349999997</v>
      </c>
    </row>
    <row r="1685" spans="1:18" ht="12.7" hidden="1" x14ac:dyDescent="0.4">
      <c r="A1685" s="1" t="s">
        <v>7</v>
      </c>
      <c r="B1685" s="1" t="s">
        <v>13</v>
      </c>
      <c r="C1685" s="1" t="s">
        <v>5</v>
      </c>
      <c r="D1685" s="1">
        <v>0</v>
      </c>
      <c r="E1685" s="1"/>
      <c r="F1685" s="1">
        <v>0</v>
      </c>
      <c r="G1685" s="1">
        <v>2</v>
      </c>
      <c r="H1685" s="1">
        <v>4</v>
      </c>
      <c r="I1685" s="1">
        <f t="shared" si="52"/>
        <v>6</v>
      </c>
      <c r="J1685" s="1">
        <f t="shared" si="53"/>
        <v>1</v>
      </c>
      <c r="K1685" s="1">
        <v>0</v>
      </c>
      <c r="L1685" s="1">
        <v>0</v>
      </c>
      <c r="M1685" s="1">
        <v>0</v>
      </c>
      <c r="N1685" s="1">
        <v>6</v>
      </c>
      <c r="O1685" s="1">
        <v>0</v>
      </c>
      <c r="P1685" s="1">
        <v>6</v>
      </c>
      <c r="Q1685" s="1">
        <v>40.683447700000002</v>
      </c>
      <c r="R1685" s="1">
        <v>-73.916080649999998</v>
      </c>
    </row>
    <row r="1686" spans="1:18" ht="12.7" x14ac:dyDescent="0.4">
      <c r="A1686" s="1" t="s">
        <v>4</v>
      </c>
      <c r="B1686" s="1" t="s">
        <v>12</v>
      </c>
      <c r="C1686" s="1" t="s">
        <v>6</v>
      </c>
      <c r="D1686" s="2">
        <v>42719</v>
      </c>
      <c r="E1686" s="9">
        <v>2016.12</v>
      </c>
      <c r="F1686" s="1">
        <v>0</v>
      </c>
      <c r="G1686" s="1">
        <v>0</v>
      </c>
      <c r="H1686" s="1">
        <v>57</v>
      </c>
      <c r="I1686" s="1">
        <f t="shared" si="52"/>
        <v>57</v>
      </c>
      <c r="J1686" s="1">
        <f t="shared" si="53"/>
        <v>0.375</v>
      </c>
      <c r="K1686" s="1">
        <v>0</v>
      </c>
      <c r="L1686" s="1">
        <v>0</v>
      </c>
      <c r="M1686" s="1">
        <v>0</v>
      </c>
      <c r="N1686" s="1">
        <v>57</v>
      </c>
      <c r="O1686" s="1">
        <v>0</v>
      </c>
      <c r="P1686" s="1">
        <v>152</v>
      </c>
      <c r="Q1686" s="1">
        <v>40.678529910000002</v>
      </c>
      <c r="R1686" s="1">
        <v>-73.929613900000007</v>
      </c>
    </row>
    <row r="1687" spans="1:18" ht="12.7" x14ac:dyDescent="0.4">
      <c r="A1687" s="1" t="s">
        <v>4</v>
      </c>
      <c r="B1687" s="1" t="s">
        <v>12</v>
      </c>
      <c r="C1687" s="1" t="s">
        <v>6</v>
      </c>
      <c r="D1687" s="2">
        <v>42719</v>
      </c>
      <c r="E1687" s="9">
        <v>2016.12</v>
      </c>
      <c r="F1687" s="1">
        <v>0</v>
      </c>
      <c r="G1687" s="1">
        <v>19</v>
      </c>
      <c r="H1687" s="1">
        <v>75</v>
      </c>
      <c r="I1687" s="1">
        <f t="shared" si="52"/>
        <v>94</v>
      </c>
      <c r="J1687" s="1">
        <f t="shared" si="53"/>
        <v>0.61842105263157898</v>
      </c>
      <c r="K1687" s="1">
        <v>0</v>
      </c>
      <c r="L1687" s="1">
        <v>0</v>
      </c>
      <c r="M1687" s="1">
        <v>1</v>
      </c>
      <c r="N1687" s="1">
        <v>95</v>
      </c>
      <c r="O1687" s="1">
        <v>0</v>
      </c>
      <c r="P1687" s="1">
        <v>152</v>
      </c>
      <c r="Q1687" s="1">
        <v>40.678546369999999</v>
      </c>
      <c r="R1687" s="1">
        <v>-73.929610269999998</v>
      </c>
    </row>
    <row r="1688" spans="1:18" ht="12.7" x14ac:dyDescent="0.4">
      <c r="A1688" s="1" t="s">
        <v>10</v>
      </c>
      <c r="B1688" s="1" t="s">
        <v>13</v>
      </c>
      <c r="C1688" s="1" t="s">
        <v>6</v>
      </c>
      <c r="D1688" s="2">
        <v>42721</v>
      </c>
      <c r="E1688" s="9">
        <v>2016.12</v>
      </c>
      <c r="F1688" s="1">
        <v>429</v>
      </c>
      <c r="G1688" s="1">
        <v>0</v>
      </c>
      <c r="H1688" s="1">
        <v>107</v>
      </c>
      <c r="I1688" s="1">
        <f t="shared" si="52"/>
        <v>536</v>
      </c>
      <c r="J1688" s="1">
        <f t="shared" si="53"/>
        <v>1</v>
      </c>
      <c r="K1688" s="1">
        <v>0</v>
      </c>
      <c r="L1688" s="1">
        <v>0</v>
      </c>
      <c r="M1688" s="1">
        <v>0</v>
      </c>
      <c r="N1688" s="1">
        <v>536</v>
      </c>
      <c r="O1688" s="1">
        <v>0</v>
      </c>
      <c r="P1688" s="1">
        <v>536</v>
      </c>
      <c r="Q1688" s="1">
        <v>40.678535289999999</v>
      </c>
      <c r="R1688" s="1">
        <v>-73.929444439999997</v>
      </c>
    </row>
    <row r="1689" spans="1:18" ht="12.7" x14ac:dyDescent="0.4">
      <c r="A1689" s="1" t="s">
        <v>9</v>
      </c>
      <c r="B1689" s="1" t="s">
        <v>12</v>
      </c>
      <c r="C1689" s="1" t="s">
        <v>6</v>
      </c>
      <c r="D1689" s="2">
        <v>42724</v>
      </c>
      <c r="E1689" s="9">
        <v>2016.12</v>
      </c>
      <c r="F1689" s="1">
        <v>0</v>
      </c>
      <c r="G1689" s="1">
        <v>0</v>
      </c>
      <c r="H1689" s="1">
        <v>1</v>
      </c>
      <c r="I1689" s="1">
        <f t="shared" si="52"/>
        <v>1</v>
      </c>
      <c r="J1689" s="1">
        <f t="shared" si="53"/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1</v>
      </c>
      <c r="P1689" s="1">
        <v>1</v>
      </c>
      <c r="Q1689" s="1">
        <v>40.67850773</v>
      </c>
      <c r="R1689" s="1">
        <v>-73.92925339</v>
      </c>
    </row>
    <row r="1690" spans="1:18" ht="12.7" x14ac:dyDescent="0.4">
      <c r="A1690" s="1" t="s">
        <v>9</v>
      </c>
      <c r="B1690" s="1" t="s">
        <v>12</v>
      </c>
      <c r="C1690" s="1" t="s">
        <v>6</v>
      </c>
      <c r="D1690" s="2">
        <v>42724</v>
      </c>
      <c r="E1690" s="9">
        <v>2016.12</v>
      </c>
      <c r="F1690" s="1">
        <v>8</v>
      </c>
      <c r="G1690" s="1">
        <v>3</v>
      </c>
      <c r="H1690" s="1">
        <v>42</v>
      </c>
      <c r="I1690" s="1">
        <f t="shared" si="52"/>
        <v>53</v>
      </c>
      <c r="J1690" s="1">
        <f t="shared" si="53"/>
        <v>0.98148148148148151</v>
      </c>
      <c r="K1690" s="1">
        <v>0</v>
      </c>
      <c r="L1690" s="1">
        <v>0</v>
      </c>
      <c r="M1690" s="1">
        <v>1</v>
      </c>
      <c r="N1690" s="1">
        <v>54</v>
      </c>
      <c r="O1690" s="1">
        <v>0</v>
      </c>
      <c r="P1690" s="1">
        <v>54</v>
      </c>
      <c r="Q1690" s="1">
        <v>40.678496639999999</v>
      </c>
      <c r="R1690" s="1">
        <v>-73.92907314</v>
      </c>
    </row>
    <row r="1691" spans="1:18" ht="12.7" x14ac:dyDescent="0.4">
      <c r="A1691" s="1" t="s">
        <v>7</v>
      </c>
      <c r="B1691" s="1" t="s">
        <v>13</v>
      </c>
      <c r="C1691" s="1" t="s">
        <v>6</v>
      </c>
      <c r="D1691" s="2">
        <v>42725</v>
      </c>
      <c r="E1691" s="9">
        <v>2016.12</v>
      </c>
      <c r="F1691" s="1">
        <v>0</v>
      </c>
      <c r="G1691" s="1">
        <v>0</v>
      </c>
      <c r="H1691" s="1">
        <v>2</v>
      </c>
      <c r="I1691" s="1">
        <f t="shared" si="52"/>
        <v>2</v>
      </c>
      <c r="J1691" s="1">
        <f t="shared" si="53"/>
        <v>1</v>
      </c>
      <c r="K1691" s="1">
        <v>0</v>
      </c>
      <c r="L1691" s="1">
        <v>0</v>
      </c>
      <c r="M1691" s="1">
        <v>0</v>
      </c>
      <c r="N1691" s="1">
        <v>2</v>
      </c>
      <c r="O1691" s="1">
        <v>0</v>
      </c>
      <c r="P1691" s="1">
        <v>2</v>
      </c>
      <c r="Q1691" s="1">
        <v>40.678504789999998</v>
      </c>
      <c r="R1691" s="1">
        <v>-73.928943340000004</v>
      </c>
    </row>
    <row r="1692" spans="1:18" ht="12.7" hidden="1" x14ac:dyDescent="0.4">
      <c r="A1692" s="1" t="s">
        <v>7</v>
      </c>
      <c r="B1692" s="1" t="s">
        <v>13</v>
      </c>
      <c r="C1692" s="1" t="s">
        <v>5</v>
      </c>
      <c r="D1692" s="1">
        <v>0</v>
      </c>
      <c r="E1692" s="1"/>
      <c r="F1692" s="1">
        <v>0</v>
      </c>
      <c r="G1692" s="1">
        <v>0</v>
      </c>
      <c r="H1692" s="1">
        <v>6</v>
      </c>
      <c r="I1692" s="1">
        <f t="shared" si="52"/>
        <v>6</v>
      </c>
      <c r="J1692" s="1">
        <f t="shared" si="53"/>
        <v>1</v>
      </c>
      <c r="K1692" s="1">
        <v>0</v>
      </c>
      <c r="L1692" s="1">
        <v>0</v>
      </c>
      <c r="M1692" s="1">
        <v>0</v>
      </c>
      <c r="N1692" s="1">
        <v>6</v>
      </c>
      <c r="O1692" s="1">
        <v>0</v>
      </c>
      <c r="P1692" s="1">
        <v>6</v>
      </c>
      <c r="Q1692" s="1">
        <v>40.684136909999999</v>
      </c>
      <c r="R1692" s="1">
        <v>-73.916451159999994</v>
      </c>
    </row>
    <row r="1693" spans="1:18" ht="12.7" hidden="1" x14ac:dyDescent="0.4">
      <c r="A1693" s="1" t="s">
        <v>7</v>
      </c>
      <c r="B1693" s="1" t="s">
        <v>13</v>
      </c>
      <c r="C1693" s="1" t="s">
        <v>5</v>
      </c>
      <c r="D1693" s="1">
        <v>0</v>
      </c>
      <c r="E1693" s="1"/>
      <c r="F1693" s="1">
        <v>0</v>
      </c>
      <c r="G1693" s="1">
        <v>4</v>
      </c>
      <c r="H1693" s="1">
        <v>2</v>
      </c>
      <c r="I1693" s="1">
        <f t="shared" si="52"/>
        <v>6</v>
      </c>
      <c r="J1693" s="1">
        <f t="shared" si="53"/>
        <v>1</v>
      </c>
      <c r="K1693" s="1">
        <v>0</v>
      </c>
      <c r="L1693" s="1">
        <v>0</v>
      </c>
      <c r="M1693" s="1">
        <v>0</v>
      </c>
      <c r="N1693" s="1">
        <v>6</v>
      </c>
      <c r="O1693" s="1">
        <v>0</v>
      </c>
      <c r="P1693" s="1">
        <v>6</v>
      </c>
      <c r="Q1693" s="1">
        <v>40.684147809999999</v>
      </c>
      <c r="R1693" s="1">
        <v>-73.916339370000003</v>
      </c>
    </row>
    <row r="1694" spans="1:18" ht="12.7" x14ac:dyDescent="0.4">
      <c r="A1694" s="1" t="s">
        <v>7</v>
      </c>
      <c r="B1694" s="1" t="s">
        <v>13</v>
      </c>
      <c r="C1694" s="1" t="s">
        <v>6</v>
      </c>
      <c r="D1694" s="2">
        <v>42725</v>
      </c>
      <c r="E1694" s="9">
        <v>2016.12</v>
      </c>
      <c r="F1694" s="1">
        <v>0</v>
      </c>
      <c r="G1694" s="1">
        <v>0</v>
      </c>
      <c r="H1694" s="1">
        <v>4</v>
      </c>
      <c r="I1694" s="1">
        <f t="shared" si="52"/>
        <v>4</v>
      </c>
      <c r="J1694" s="1">
        <f t="shared" si="53"/>
        <v>1</v>
      </c>
      <c r="K1694" s="1">
        <v>0</v>
      </c>
      <c r="L1694" s="1">
        <v>0</v>
      </c>
      <c r="M1694" s="1">
        <v>0</v>
      </c>
      <c r="N1694" s="1">
        <v>4</v>
      </c>
      <c r="O1694" s="1">
        <v>0</v>
      </c>
      <c r="P1694" s="1">
        <v>4</v>
      </c>
      <c r="Q1694" s="1">
        <v>40.678474459999997</v>
      </c>
      <c r="R1694" s="1">
        <v>-73.928712630000007</v>
      </c>
    </row>
    <row r="1695" spans="1:18" ht="12.7" x14ac:dyDescent="0.4">
      <c r="A1695" s="1" t="s">
        <v>7</v>
      </c>
      <c r="B1695" s="1" t="s">
        <v>13</v>
      </c>
      <c r="C1695" s="1" t="s">
        <v>6</v>
      </c>
      <c r="D1695" s="2">
        <v>42725</v>
      </c>
      <c r="E1695" s="9">
        <v>2016.12</v>
      </c>
      <c r="F1695" s="1">
        <v>0</v>
      </c>
      <c r="G1695" s="1">
        <v>0</v>
      </c>
      <c r="H1695" s="1">
        <v>4</v>
      </c>
      <c r="I1695" s="1">
        <f t="shared" si="52"/>
        <v>4</v>
      </c>
      <c r="J1695" s="1">
        <f t="shared" si="53"/>
        <v>1</v>
      </c>
      <c r="K1695" s="1">
        <v>0</v>
      </c>
      <c r="L1695" s="1">
        <v>0</v>
      </c>
      <c r="M1695" s="1">
        <v>0</v>
      </c>
      <c r="N1695" s="1">
        <v>4</v>
      </c>
      <c r="O1695" s="1">
        <v>0</v>
      </c>
      <c r="P1695" s="1">
        <v>4</v>
      </c>
      <c r="Q1695" s="1">
        <v>40.678496449999997</v>
      </c>
      <c r="R1695" s="1">
        <v>-73.928773899999996</v>
      </c>
    </row>
    <row r="1696" spans="1:18" ht="12.7" x14ac:dyDescent="0.4">
      <c r="A1696" s="1" t="s">
        <v>7</v>
      </c>
      <c r="B1696" s="1" t="s">
        <v>13</v>
      </c>
      <c r="C1696" s="1" t="s">
        <v>6</v>
      </c>
      <c r="D1696" s="2">
        <v>42725</v>
      </c>
      <c r="E1696" s="9">
        <v>2016.12</v>
      </c>
      <c r="F1696" s="1">
        <v>0</v>
      </c>
      <c r="G1696" s="1">
        <v>0</v>
      </c>
      <c r="H1696" s="1">
        <v>4</v>
      </c>
      <c r="I1696" s="1">
        <f t="shared" si="52"/>
        <v>4</v>
      </c>
      <c r="J1696" s="1">
        <f t="shared" si="53"/>
        <v>1</v>
      </c>
      <c r="K1696" s="1">
        <v>0</v>
      </c>
      <c r="L1696" s="1">
        <v>0</v>
      </c>
      <c r="M1696" s="1">
        <v>0</v>
      </c>
      <c r="N1696" s="1">
        <v>4</v>
      </c>
      <c r="O1696" s="1">
        <v>0</v>
      </c>
      <c r="P1696" s="1">
        <v>4</v>
      </c>
      <c r="Q1696" s="1">
        <v>40.684161449999998</v>
      </c>
      <c r="R1696" s="1">
        <v>-73.916223979999998</v>
      </c>
    </row>
    <row r="1697" spans="1:18" ht="12.7" x14ac:dyDescent="0.4">
      <c r="A1697" s="1" t="s">
        <v>7</v>
      </c>
      <c r="B1697" s="1" t="s">
        <v>13</v>
      </c>
      <c r="C1697" s="1" t="s">
        <v>6</v>
      </c>
      <c r="D1697" s="2">
        <v>42725</v>
      </c>
      <c r="E1697" s="9">
        <v>2016.12</v>
      </c>
      <c r="F1697" s="1">
        <v>0</v>
      </c>
      <c r="G1697" s="1">
        <v>0</v>
      </c>
      <c r="H1697" s="1">
        <v>4</v>
      </c>
      <c r="I1697" s="1">
        <f t="shared" si="52"/>
        <v>4</v>
      </c>
      <c r="J1697" s="1">
        <f t="shared" si="53"/>
        <v>1</v>
      </c>
      <c r="K1697" s="1">
        <v>0</v>
      </c>
      <c r="L1697" s="1">
        <v>0</v>
      </c>
      <c r="M1697" s="1">
        <v>0</v>
      </c>
      <c r="N1697" s="1">
        <v>4</v>
      </c>
      <c r="O1697" s="1">
        <v>0</v>
      </c>
      <c r="P1697" s="1">
        <v>4</v>
      </c>
      <c r="Q1697" s="1">
        <v>40.678468680000002</v>
      </c>
      <c r="R1697" s="1">
        <v>-73.928254769999995</v>
      </c>
    </row>
    <row r="1698" spans="1:18" ht="12.7" x14ac:dyDescent="0.4">
      <c r="A1698" s="1" t="s">
        <v>7</v>
      </c>
      <c r="B1698" s="1" t="s">
        <v>13</v>
      </c>
      <c r="C1698" s="1" t="s">
        <v>6</v>
      </c>
      <c r="D1698" s="2">
        <v>42725</v>
      </c>
      <c r="E1698" s="9">
        <v>2016.12</v>
      </c>
      <c r="F1698" s="1">
        <v>0</v>
      </c>
      <c r="G1698" s="1">
        <v>0</v>
      </c>
      <c r="H1698" s="1">
        <v>4</v>
      </c>
      <c r="I1698" s="1">
        <f t="shared" si="52"/>
        <v>4</v>
      </c>
      <c r="J1698" s="1">
        <f t="shared" si="53"/>
        <v>1</v>
      </c>
      <c r="K1698" s="1">
        <v>0</v>
      </c>
      <c r="L1698" s="1">
        <v>0</v>
      </c>
      <c r="M1698" s="1">
        <v>0</v>
      </c>
      <c r="N1698" s="1">
        <v>4</v>
      </c>
      <c r="O1698" s="1">
        <v>0</v>
      </c>
      <c r="P1698" s="1">
        <v>4</v>
      </c>
      <c r="Q1698" s="1">
        <v>40.684194179999999</v>
      </c>
      <c r="R1698" s="1">
        <v>-73.915942700000002</v>
      </c>
    </row>
    <row r="1699" spans="1:18" ht="12.7" x14ac:dyDescent="0.4">
      <c r="A1699" s="1" t="s">
        <v>7</v>
      </c>
      <c r="B1699" s="1" t="s">
        <v>13</v>
      </c>
      <c r="C1699" s="1" t="s">
        <v>6</v>
      </c>
      <c r="D1699" s="2">
        <v>42725</v>
      </c>
      <c r="E1699" s="9">
        <v>2016.12</v>
      </c>
      <c r="F1699" s="1">
        <v>0</v>
      </c>
      <c r="G1699" s="1">
        <v>0</v>
      </c>
      <c r="H1699" s="1">
        <v>4</v>
      </c>
      <c r="I1699" s="1">
        <f t="shared" si="52"/>
        <v>4</v>
      </c>
      <c r="J1699" s="1">
        <f t="shared" si="53"/>
        <v>1</v>
      </c>
      <c r="K1699" s="1">
        <v>0</v>
      </c>
      <c r="L1699" s="1">
        <v>0</v>
      </c>
      <c r="M1699" s="1">
        <v>0</v>
      </c>
      <c r="N1699" s="1">
        <v>4</v>
      </c>
      <c r="O1699" s="1">
        <v>0</v>
      </c>
      <c r="P1699" s="1">
        <v>4</v>
      </c>
      <c r="Q1699" s="1">
        <v>40.684199630000002</v>
      </c>
      <c r="R1699" s="1">
        <v>-73.915888609999996</v>
      </c>
    </row>
    <row r="1700" spans="1:18" ht="12.7" x14ac:dyDescent="0.4">
      <c r="A1700" s="1" t="s">
        <v>7</v>
      </c>
      <c r="B1700" s="1" t="s">
        <v>13</v>
      </c>
      <c r="C1700" s="1" t="s">
        <v>6</v>
      </c>
      <c r="D1700" s="2">
        <v>42725</v>
      </c>
      <c r="E1700" s="9">
        <v>2016.12</v>
      </c>
      <c r="F1700" s="1">
        <v>0</v>
      </c>
      <c r="G1700" s="1">
        <v>0</v>
      </c>
      <c r="H1700" s="1">
        <v>4</v>
      </c>
      <c r="I1700" s="1">
        <f t="shared" si="52"/>
        <v>4</v>
      </c>
      <c r="J1700" s="1">
        <f t="shared" si="53"/>
        <v>1</v>
      </c>
      <c r="K1700" s="1">
        <v>0</v>
      </c>
      <c r="L1700" s="1">
        <v>0</v>
      </c>
      <c r="M1700" s="1">
        <v>0</v>
      </c>
      <c r="N1700" s="1">
        <v>4</v>
      </c>
      <c r="O1700" s="1">
        <v>0</v>
      </c>
      <c r="P1700" s="1">
        <v>4</v>
      </c>
      <c r="Q1700" s="1">
        <v>40.678454770000002</v>
      </c>
      <c r="R1700" s="1">
        <v>-73.92795194</v>
      </c>
    </row>
    <row r="1701" spans="1:18" ht="12.7" x14ac:dyDescent="0.4">
      <c r="A1701" s="1" t="s">
        <v>7</v>
      </c>
      <c r="B1701" s="1" t="s">
        <v>13</v>
      </c>
      <c r="C1701" s="1" t="s">
        <v>6</v>
      </c>
      <c r="D1701" s="2">
        <v>42725</v>
      </c>
      <c r="E1701" s="9">
        <v>2016.12</v>
      </c>
      <c r="F1701" s="1">
        <v>0</v>
      </c>
      <c r="G1701" s="1">
        <v>0</v>
      </c>
      <c r="H1701" s="1">
        <v>4</v>
      </c>
      <c r="I1701" s="1">
        <f t="shared" si="52"/>
        <v>4</v>
      </c>
      <c r="J1701" s="1">
        <f t="shared" si="53"/>
        <v>1</v>
      </c>
      <c r="K1701" s="1">
        <v>0</v>
      </c>
      <c r="L1701" s="1">
        <v>0</v>
      </c>
      <c r="M1701" s="1">
        <v>0</v>
      </c>
      <c r="N1701" s="1">
        <v>4</v>
      </c>
      <c r="O1701" s="1">
        <v>0</v>
      </c>
      <c r="P1701" s="1">
        <v>4</v>
      </c>
      <c r="Q1701" s="1">
        <v>40.678443600000001</v>
      </c>
      <c r="R1701" s="1">
        <v>-73.927645499999997</v>
      </c>
    </row>
    <row r="1702" spans="1:18" ht="12.7" x14ac:dyDescent="0.4">
      <c r="A1702" s="1" t="s">
        <v>7</v>
      </c>
      <c r="B1702" s="1" t="s">
        <v>13</v>
      </c>
      <c r="C1702" s="1" t="s">
        <v>6</v>
      </c>
      <c r="D1702" s="2">
        <v>42725</v>
      </c>
      <c r="E1702" s="9">
        <v>2016.12</v>
      </c>
      <c r="F1702" s="1">
        <v>0</v>
      </c>
      <c r="G1702" s="1">
        <v>0</v>
      </c>
      <c r="H1702" s="1">
        <v>4</v>
      </c>
      <c r="I1702" s="1">
        <f t="shared" si="52"/>
        <v>4</v>
      </c>
      <c r="J1702" s="1">
        <f t="shared" si="53"/>
        <v>1</v>
      </c>
      <c r="K1702" s="1">
        <v>0</v>
      </c>
      <c r="L1702" s="1">
        <v>0</v>
      </c>
      <c r="M1702" s="1">
        <v>0</v>
      </c>
      <c r="N1702" s="1">
        <v>4</v>
      </c>
      <c r="O1702" s="1">
        <v>0</v>
      </c>
      <c r="P1702" s="1">
        <v>4</v>
      </c>
      <c r="Q1702" s="1">
        <v>40.684417860000003</v>
      </c>
      <c r="R1702" s="1">
        <v>-73.914063889999994</v>
      </c>
    </row>
    <row r="1703" spans="1:18" ht="12.7" x14ac:dyDescent="0.4">
      <c r="A1703" s="1" t="s">
        <v>7</v>
      </c>
      <c r="B1703" s="1" t="s">
        <v>13</v>
      </c>
      <c r="C1703" s="1" t="s">
        <v>6</v>
      </c>
      <c r="D1703" s="2">
        <v>42725</v>
      </c>
      <c r="E1703" s="9">
        <v>2016.12</v>
      </c>
      <c r="F1703" s="1">
        <v>0</v>
      </c>
      <c r="G1703" s="1">
        <v>0</v>
      </c>
      <c r="H1703" s="1">
        <v>4</v>
      </c>
      <c r="I1703" s="1">
        <f t="shared" si="52"/>
        <v>4</v>
      </c>
      <c r="J1703" s="1">
        <f t="shared" si="53"/>
        <v>1</v>
      </c>
      <c r="K1703" s="1">
        <v>0</v>
      </c>
      <c r="L1703" s="1">
        <v>0</v>
      </c>
      <c r="M1703" s="1">
        <v>0</v>
      </c>
      <c r="N1703" s="1">
        <v>4</v>
      </c>
      <c r="O1703" s="1">
        <v>0</v>
      </c>
      <c r="P1703" s="1">
        <v>4</v>
      </c>
      <c r="Q1703" s="1">
        <v>40.662092370000003</v>
      </c>
      <c r="R1703" s="1">
        <v>-73.918554909999997</v>
      </c>
    </row>
    <row r="1704" spans="1:18" ht="12.7" hidden="1" x14ac:dyDescent="0.4">
      <c r="A1704" s="1" t="s">
        <v>7</v>
      </c>
      <c r="B1704" s="1" t="s">
        <v>13</v>
      </c>
      <c r="C1704" s="1" t="s">
        <v>5</v>
      </c>
      <c r="D1704" s="1">
        <v>0</v>
      </c>
      <c r="E1704" s="1"/>
      <c r="F1704" s="1">
        <v>0</v>
      </c>
      <c r="G1704" s="1">
        <v>1</v>
      </c>
      <c r="H1704" s="1">
        <v>5</v>
      </c>
      <c r="I1704" s="1">
        <f t="shared" si="52"/>
        <v>6</v>
      </c>
      <c r="J1704" s="1">
        <f t="shared" si="53"/>
        <v>1</v>
      </c>
      <c r="K1704" s="1">
        <v>0</v>
      </c>
      <c r="L1704" s="1">
        <v>0</v>
      </c>
      <c r="M1704" s="1">
        <v>0</v>
      </c>
      <c r="N1704" s="1">
        <v>6</v>
      </c>
      <c r="O1704" s="1">
        <v>0</v>
      </c>
      <c r="P1704" s="1">
        <v>6</v>
      </c>
      <c r="Q1704" s="1">
        <v>40.684442410000003</v>
      </c>
      <c r="R1704" s="1">
        <v>-73.913861949999998</v>
      </c>
    </row>
    <row r="1705" spans="1:18" ht="12.7" x14ac:dyDescent="0.4">
      <c r="A1705" s="1" t="s">
        <v>7</v>
      </c>
      <c r="B1705" s="1" t="s">
        <v>13</v>
      </c>
      <c r="C1705" s="1" t="s">
        <v>6</v>
      </c>
      <c r="D1705" s="2">
        <v>42725</v>
      </c>
      <c r="E1705" s="9">
        <v>2016.12</v>
      </c>
      <c r="F1705" s="1">
        <v>0</v>
      </c>
      <c r="G1705" s="1">
        <v>0</v>
      </c>
      <c r="H1705" s="1">
        <v>4</v>
      </c>
      <c r="I1705" s="1">
        <f t="shared" si="52"/>
        <v>4</v>
      </c>
      <c r="J1705" s="1">
        <f t="shared" si="53"/>
        <v>1</v>
      </c>
      <c r="K1705" s="1">
        <v>0</v>
      </c>
      <c r="L1705" s="1">
        <v>0</v>
      </c>
      <c r="M1705" s="1">
        <v>0</v>
      </c>
      <c r="N1705" s="1">
        <v>4</v>
      </c>
      <c r="O1705" s="1">
        <v>0</v>
      </c>
      <c r="P1705" s="1">
        <v>4</v>
      </c>
      <c r="Q1705" s="1">
        <v>40.670389249999999</v>
      </c>
      <c r="R1705" s="1">
        <v>-73.888408209999994</v>
      </c>
    </row>
    <row r="1706" spans="1:18" ht="12.7" x14ac:dyDescent="0.4">
      <c r="A1706" s="1" t="s">
        <v>7</v>
      </c>
      <c r="B1706" s="1" t="s">
        <v>13</v>
      </c>
      <c r="C1706" s="1" t="s">
        <v>6</v>
      </c>
      <c r="D1706" s="2">
        <v>42725</v>
      </c>
      <c r="E1706" s="9">
        <v>2016.12</v>
      </c>
      <c r="F1706" s="1">
        <v>0</v>
      </c>
      <c r="G1706" s="1">
        <v>0</v>
      </c>
      <c r="H1706" s="1">
        <v>4</v>
      </c>
      <c r="I1706" s="1">
        <f t="shared" si="52"/>
        <v>4</v>
      </c>
      <c r="J1706" s="1">
        <f t="shared" si="53"/>
        <v>1</v>
      </c>
      <c r="K1706" s="1">
        <v>0</v>
      </c>
      <c r="L1706" s="1">
        <v>0</v>
      </c>
      <c r="M1706" s="1">
        <v>0</v>
      </c>
      <c r="N1706" s="1">
        <v>4</v>
      </c>
      <c r="O1706" s="1">
        <v>0</v>
      </c>
      <c r="P1706" s="1">
        <v>4</v>
      </c>
      <c r="Q1706" s="1">
        <v>40.670430140000001</v>
      </c>
      <c r="R1706" s="1">
        <v>-73.888119750000001</v>
      </c>
    </row>
    <row r="1707" spans="1:18" ht="12.7" hidden="1" x14ac:dyDescent="0.4">
      <c r="A1707" s="1" t="s">
        <v>7</v>
      </c>
      <c r="B1707" s="1" t="s">
        <v>13</v>
      </c>
      <c r="C1707" s="1" t="s">
        <v>5</v>
      </c>
      <c r="D1707" s="1">
        <v>0</v>
      </c>
      <c r="E1707" s="1"/>
      <c r="F1707" s="1">
        <v>5</v>
      </c>
      <c r="G1707" s="1">
        <v>1</v>
      </c>
      <c r="H1707" s="1">
        <v>0</v>
      </c>
      <c r="I1707" s="1">
        <f t="shared" si="52"/>
        <v>6</v>
      </c>
      <c r="J1707" s="1">
        <f t="shared" si="53"/>
        <v>1</v>
      </c>
      <c r="K1707" s="1">
        <v>0</v>
      </c>
      <c r="L1707" s="1">
        <v>0</v>
      </c>
      <c r="M1707" s="1">
        <v>0</v>
      </c>
      <c r="N1707" s="1">
        <v>6</v>
      </c>
      <c r="O1707" s="1">
        <v>0</v>
      </c>
      <c r="P1707" s="1">
        <v>6</v>
      </c>
      <c r="Q1707" s="1">
        <v>40.664811989999997</v>
      </c>
      <c r="R1707" s="1">
        <v>-73.880346939999995</v>
      </c>
    </row>
    <row r="1708" spans="1:18" ht="12.7" x14ac:dyDescent="0.4">
      <c r="A1708" s="1" t="s">
        <v>7</v>
      </c>
      <c r="B1708" s="1" t="s">
        <v>13</v>
      </c>
      <c r="C1708" s="1" t="s">
        <v>6</v>
      </c>
      <c r="D1708" s="2">
        <v>42725</v>
      </c>
      <c r="E1708" s="9">
        <v>2016.12</v>
      </c>
      <c r="F1708" s="1">
        <v>0</v>
      </c>
      <c r="G1708" s="1">
        <v>0</v>
      </c>
      <c r="H1708" s="1">
        <v>4</v>
      </c>
      <c r="I1708" s="1">
        <f t="shared" si="52"/>
        <v>4</v>
      </c>
      <c r="J1708" s="1">
        <f t="shared" si="53"/>
        <v>1</v>
      </c>
      <c r="K1708" s="1">
        <v>0</v>
      </c>
      <c r="L1708" s="1">
        <v>0</v>
      </c>
      <c r="M1708" s="1">
        <v>0</v>
      </c>
      <c r="N1708" s="1">
        <v>4</v>
      </c>
      <c r="O1708" s="1">
        <v>0</v>
      </c>
      <c r="P1708" s="1">
        <v>4</v>
      </c>
      <c r="Q1708" s="1">
        <v>40.667548840000002</v>
      </c>
      <c r="R1708" s="1">
        <v>-73.886051879999997</v>
      </c>
    </row>
    <row r="1709" spans="1:18" ht="12.7" hidden="1" x14ac:dyDescent="0.4">
      <c r="A1709" s="1" t="s">
        <v>7</v>
      </c>
      <c r="B1709" s="1" t="s">
        <v>13</v>
      </c>
      <c r="C1709" s="1" t="s">
        <v>5</v>
      </c>
      <c r="D1709" s="1">
        <v>0</v>
      </c>
      <c r="E1709" s="1"/>
      <c r="F1709" s="1">
        <v>0</v>
      </c>
      <c r="G1709" s="1">
        <v>0</v>
      </c>
      <c r="H1709" s="1">
        <v>6</v>
      </c>
      <c r="I1709" s="1">
        <f t="shared" si="52"/>
        <v>6</v>
      </c>
      <c r="J1709" s="1">
        <f t="shared" si="53"/>
        <v>1</v>
      </c>
      <c r="K1709" s="1">
        <v>0</v>
      </c>
      <c r="L1709" s="1">
        <v>0</v>
      </c>
      <c r="M1709" s="1">
        <v>0</v>
      </c>
      <c r="N1709" s="1">
        <v>6</v>
      </c>
      <c r="O1709" s="1">
        <v>0</v>
      </c>
      <c r="P1709" s="1">
        <v>6</v>
      </c>
      <c r="Q1709" s="1">
        <v>40.65841408</v>
      </c>
      <c r="R1709" s="1">
        <v>-73.910767109999995</v>
      </c>
    </row>
    <row r="1710" spans="1:18" ht="12.7" hidden="1" x14ac:dyDescent="0.4">
      <c r="A1710" s="1" t="s">
        <v>7</v>
      </c>
      <c r="B1710" s="1" t="s">
        <v>13</v>
      </c>
      <c r="C1710" s="1" t="s">
        <v>5</v>
      </c>
      <c r="D1710" s="1">
        <v>0</v>
      </c>
      <c r="E1710" s="1"/>
      <c r="F1710" s="1">
        <v>0</v>
      </c>
      <c r="G1710" s="1">
        <v>0</v>
      </c>
      <c r="H1710" s="1">
        <v>4</v>
      </c>
      <c r="I1710" s="1">
        <f t="shared" si="52"/>
        <v>4</v>
      </c>
      <c r="J1710" s="1">
        <f t="shared" si="53"/>
        <v>0.66666666666666663</v>
      </c>
      <c r="K1710" s="1">
        <v>0</v>
      </c>
      <c r="L1710" s="1">
        <v>2</v>
      </c>
      <c r="M1710" s="1">
        <v>0</v>
      </c>
      <c r="N1710" s="1">
        <v>6</v>
      </c>
      <c r="O1710" s="1">
        <v>0</v>
      </c>
      <c r="P1710" s="1">
        <v>6</v>
      </c>
      <c r="Q1710" s="1">
        <v>40.658197209999997</v>
      </c>
      <c r="R1710" s="1">
        <v>-73.91073136</v>
      </c>
    </row>
    <row r="1711" spans="1:18" ht="12.7" x14ac:dyDescent="0.4">
      <c r="A1711" s="1" t="s">
        <v>7</v>
      </c>
      <c r="B1711" s="1" t="s">
        <v>13</v>
      </c>
      <c r="C1711" s="1" t="s">
        <v>6</v>
      </c>
      <c r="D1711" s="2">
        <v>42725</v>
      </c>
      <c r="E1711" s="9">
        <v>2016.12</v>
      </c>
      <c r="F1711" s="1">
        <v>0</v>
      </c>
      <c r="G1711" s="1">
        <v>0</v>
      </c>
      <c r="H1711" s="1">
        <v>4</v>
      </c>
      <c r="I1711" s="1">
        <f t="shared" si="52"/>
        <v>4</v>
      </c>
      <c r="J1711" s="1">
        <f t="shared" si="53"/>
        <v>1</v>
      </c>
      <c r="K1711" s="1">
        <v>0</v>
      </c>
      <c r="L1711" s="1">
        <v>0</v>
      </c>
      <c r="M1711" s="1">
        <v>0</v>
      </c>
      <c r="N1711" s="1">
        <v>4</v>
      </c>
      <c r="O1711" s="1">
        <v>0</v>
      </c>
      <c r="P1711" s="1">
        <v>4</v>
      </c>
      <c r="Q1711" s="1">
        <v>40.68131271</v>
      </c>
      <c r="R1711" s="1">
        <v>-73.956565249999997</v>
      </c>
    </row>
    <row r="1712" spans="1:18" ht="12.7" x14ac:dyDescent="0.4">
      <c r="A1712" s="1" t="s">
        <v>7</v>
      </c>
      <c r="B1712" s="1" t="s">
        <v>13</v>
      </c>
      <c r="C1712" s="1" t="s">
        <v>6</v>
      </c>
      <c r="D1712" s="2">
        <v>42725</v>
      </c>
      <c r="E1712" s="9">
        <v>2016.12</v>
      </c>
      <c r="F1712" s="1">
        <v>0</v>
      </c>
      <c r="G1712" s="1">
        <v>0</v>
      </c>
      <c r="H1712" s="1">
        <v>4</v>
      </c>
      <c r="I1712" s="1">
        <f t="shared" si="52"/>
        <v>4</v>
      </c>
      <c r="J1712" s="1">
        <f t="shared" si="53"/>
        <v>1</v>
      </c>
      <c r="K1712" s="1">
        <v>0</v>
      </c>
      <c r="L1712" s="1">
        <v>0</v>
      </c>
      <c r="M1712" s="1">
        <v>0</v>
      </c>
      <c r="N1712" s="1">
        <v>4</v>
      </c>
      <c r="O1712" s="1">
        <v>0</v>
      </c>
      <c r="P1712" s="1">
        <v>4</v>
      </c>
      <c r="Q1712" s="1">
        <v>40.682006000000001</v>
      </c>
      <c r="R1712" s="1">
        <v>-73.953651570000005</v>
      </c>
    </row>
    <row r="1713" spans="1:18" ht="12.7" hidden="1" x14ac:dyDescent="0.4">
      <c r="A1713" s="1" t="s">
        <v>7</v>
      </c>
      <c r="B1713" s="1" t="s">
        <v>13</v>
      </c>
      <c r="C1713" s="1" t="s">
        <v>5</v>
      </c>
      <c r="D1713" s="1">
        <v>0</v>
      </c>
      <c r="E1713" s="1"/>
      <c r="F1713" s="1">
        <v>1</v>
      </c>
      <c r="G1713" s="1">
        <v>3</v>
      </c>
      <c r="H1713" s="1">
        <v>1</v>
      </c>
      <c r="I1713" s="1">
        <f t="shared" si="52"/>
        <v>5</v>
      </c>
      <c r="J1713" s="1">
        <f t="shared" si="53"/>
        <v>0.83333333333333337</v>
      </c>
      <c r="K1713" s="1">
        <v>0</v>
      </c>
      <c r="L1713" s="1">
        <v>0</v>
      </c>
      <c r="M1713" s="1">
        <v>1</v>
      </c>
      <c r="N1713" s="1">
        <v>6</v>
      </c>
      <c r="O1713" s="1">
        <v>0</v>
      </c>
      <c r="P1713" s="1">
        <v>6</v>
      </c>
      <c r="Q1713" s="1">
        <v>40.673373859999998</v>
      </c>
      <c r="R1713" s="1">
        <v>-73.954082959999994</v>
      </c>
    </row>
    <row r="1714" spans="1:18" ht="12.7" x14ac:dyDescent="0.4">
      <c r="A1714" s="1" t="s">
        <v>7</v>
      </c>
      <c r="B1714" s="1" t="s">
        <v>13</v>
      </c>
      <c r="C1714" s="1" t="s">
        <v>6</v>
      </c>
      <c r="D1714" s="2">
        <v>42725</v>
      </c>
      <c r="E1714" s="9">
        <v>2016.12</v>
      </c>
      <c r="F1714" s="1">
        <v>0</v>
      </c>
      <c r="G1714" s="1">
        <v>0</v>
      </c>
      <c r="H1714" s="1">
        <v>4</v>
      </c>
      <c r="I1714" s="1">
        <f t="shared" si="52"/>
        <v>4</v>
      </c>
      <c r="J1714" s="1">
        <f t="shared" si="53"/>
        <v>1</v>
      </c>
      <c r="K1714" s="1">
        <v>0</v>
      </c>
      <c r="L1714" s="1">
        <v>0</v>
      </c>
      <c r="M1714" s="1">
        <v>0</v>
      </c>
      <c r="N1714" s="1">
        <v>4</v>
      </c>
      <c r="O1714" s="1">
        <v>0</v>
      </c>
      <c r="P1714" s="1">
        <v>4</v>
      </c>
      <c r="Q1714" s="1">
        <v>40.669322620000003</v>
      </c>
      <c r="R1714" s="1">
        <v>-73.923268359999994</v>
      </c>
    </row>
    <row r="1715" spans="1:18" ht="12.7" x14ac:dyDescent="0.4">
      <c r="A1715" s="1" t="s">
        <v>7</v>
      </c>
      <c r="B1715" s="1" t="s">
        <v>13</v>
      </c>
      <c r="C1715" s="1" t="s">
        <v>6</v>
      </c>
      <c r="D1715" s="2">
        <v>42725</v>
      </c>
      <c r="E1715" s="9">
        <v>2016.12</v>
      </c>
      <c r="F1715" s="1">
        <v>0</v>
      </c>
      <c r="G1715" s="1">
        <v>0</v>
      </c>
      <c r="H1715" s="1">
        <v>4</v>
      </c>
      <c r="I1715" s="1">
        <f t="shared" si="52"/>
        <v>4</v>
      </c>
      <c r="J1715" s="1">
        <f t="shared" si="53"/>
        <v>1</v>
      </c>
      <c r="K1715" s="1">
        <v>0</v>
      </c>
      <c r="L1715" s="1">
        <v>0</v>
      </c>
      <c r="M1715" s="1">
        <v>0</v>
      </c>
      <c r="N1715" s="1">
        <v>4</v>
      </c>
      <c r="O1715" s="1">
        <v>0</v>
      </c>
      <c r="P1715" s="1">
        <v>4</v>
      </c>
      <c r="Q1715" s="1">
        <v>40.679265119999997</v>
      </c>
      <c r="R1715" s="1">
        <v>-73.928989400000006</v>
      </c>
    </row>
    <row r="1716" spans="1:18" ht="12.7" x14ac:dyDescent="0.4">
      <c r="A1716" s="1" t="s">
        <v>7</v>
      </c>
      <c r="B1716" s="1" t="s">
        <v>13</v>
      </c>
      <c r="C1716" s="1" t="s">
        <v>6</v>
      </c>
      <c r="D1716" s="2">
        <v>42725</v>
      </c>
      <c r="E1716" s="9">
        <v>2016.12</v>
      </c>
      <c r="F1716" s="1">
        <v>0</v>
      </c>
      <c r="G1716" s="1">
        <v>0</v>
      </c>
      <c r="H1716" s="1">
        <v>4</v>
      </c>
      <c r="I1716" s="1">
        <f t="shared" si="52"/>
        <v>4</v>
      </c>
      <c r="J1716" s="1">
        <f t="shared" si="53"/>
        <v>1</v>
      </c>
      <c r="K1716" s="1">
        <v>0</v>
      </c>
      <c r="L1716" s="1">
        <v>0</v>
      </c>
      <c r="M1716" s="1">
        <v>0</v>
      </c>
      <c r="N1716" s="1">
        <v>4</v>
      </c>
      <c r="O1716" s="1">
        <v>0</v>
      </c>
      <c r="P1716" s="1">
        <v>4</v>
      </c>
      <c r="Q1716" s="1">
        <v>40.679245709999996</v>
      </c>
      <c r="R1716" s="1">
        <v>-73.928664940000004</v>
      </c>
    </row>
    <row r="1717" spans="1:18" ht="12.7" x14ac:dyDescent="0.4">
      <c r="A1717" s="1" t="s">
        <v>7</v>
      </c>
      <c r="B1717" s="1" t="s">
        <v>13</v>
      </c>
      <c r="C1717" s="1" t="s">
        <v>6</v>
      </c>
      <c r="D1717" s="2">
        <v>42725</v>
      </c>
      <c r="E1717" s="9">
        <v>2016.12</v>
      </c>
      <c r="F1717" s="1">
        <v>0</v>
      </c>
      <c r="G1717" s="1">
        <v>0</v>
      </c>
      <c r="H1717" s="1">
        <v>4</v>
      </c>
      <c r="I1717" s="1">
        <f t="shared" si="52"/>
        <v>4</v>
      </c>
      <c r="J1717" s="1">
        <f t="shared" si="53"/>
        <v>1</v>
      </c>
      <c r="K1717" s="1">
        <v>0</v>
      </c>
      <c r="L1717" s="1">
        <v>0</v>
      </c>
      <c r="M1717" s="1">
        <v>0</v>
      </c>
      <c r="N1717" s="1">
        <v>4</v>
      </c>
      <c r="O1717" s="1">
        <v>0</v>
      </c>
      <c r="P1717" s="1">
        <v>4</v>
      </c>
      <c r="Q1717" s="1">
        <v>40.679226270000001</v>
      </c>
      <c r="R1717" s="1">
        <v>-73.928308029999997</v>
      </c>
    </row>
    <row r="1718" spans="1:18" ht="12.7" x14ac:dyDescent="0.4">
      <c r="A1718" s="1" t="s">
        <v>7</v>
      </c>
      <c r="B1718" s="1" t="s">
        <v>13</v>
      </c>
      <c r="C1718" s="1" t="s">
        <v>6</v>
      </c>
      <c r="D1718" s="2">
        <v>42725</v>
      </c>
      <c r="E1718" s="9">
        <v>2016.12</v>
      </c>
      <c r="F1718" s="1">
        <v>0</v>
      </c>
      <c r="G1718" s="1">
        <v>0</v>
      </c>
      <c r="H1718" s="1">
        <v>4</v>
      </c>
      <c r="I1718" s="1">
        <f t="shared" si="52"/>
        <v>4</v>
      </c>
      <c r="J1718" s="1">
        <f t="shared" si="53"/>
        <v>1</v>
      </c>
      <c r="K1718" s="1">
        <v>0</v>
      </c>
      <c r="L1718" s="1">
        <v>0</v>
      </c>
      <c r="M1718" s="1">
        <v>0</v>
      </c>
      <c r="N1718" s="1">
        <v>4</v>
      </c>
      <c r="O1718" s="1">
        <v>0</v>
      </c>
      <c r="P1718" s="1">
        <v>4</v>
      </c>
      <c r="Q1718" s="1">
        <v>40.679209610000001</v>
      </c>
      <c r="R1718" s="1">
        <v>-73.928001600000002</v>
      </c>
    </row>
    <row r="1719" spans="1:18" ht="12.7" x14ac:dyDescent="0.4">
      <c r="A1719" s="1" t="s">
        <v>7</v>
      </c>
      <c r="B1719" s="1" t="s">
        <v>13</v>
      </c>
      <c r="C1719" s="1" t="s">
        <v>6</v>
      </c>
      <c r="D1719" s="2">
        <v>42725</v>
      </c>
      <c r="E1719" s="9">
        <v>2016.12</v>
      </c>
      <c r="F1719" s="1">
        <v>0</v>
      </c>
      <c r="G1719" s="1">
        <v>0</v>
      </c>
      <c r="H1719" s="1">
        <v>4</v>
      </c>
      <c r="I1719" s="1">
        <f t="shared" si="52"/>
        <v>4</v>
      </c>
      <c r="J1719" s="1">
        <f t="shared" si="53"/>
        <v>1</v>
      </c>
      <c r="K1719" s="1">
        <v>0</v>
      </c>
      <c r="L1719" s="1">
        <v>0</v>
      </c>
      <c r="M1719" s="1">
        <v>0</v>
      </c>
      <c r="N1719" s="1">
        <v>4</v>
      </c>
      <c r="O1719" s="1">
        <v>0</v>
      </c>
      <c r="P1719" s="1">
        <v>4</v>
      </c>
      <c r="Q1719" s="1">
        <v>40.679201280000001</v>
      </c>
      <c r="R1719" s="1">
        <v>-73.927846579999994</v>
      </c>
    </row>
    <row r="1720" spans="1:18" ht="12.7" x14ac:dyDescent="0.4">
      <c r="A1720" s="1" t="s">
        <v>7</v>
      </c>
      <c r="B1720" s="1" t="s">
        <v>13</v>
      </c>
      <c r="C1720" s="1" t="s">
        <v>6</v>
      </c>
      <c r="D1720" s="2">
        <v>42725</v>
      </c>
      <c r="E1720" s="9">
        <v>2016.12</v>
      </c>
      <c r="F1720" s="1">
        <v>0</v>
      </c>
      <c r="G1720" s="1">
        <v>0</v>
      </c>
      <c r="H1720" s="1">
        <v>4</v>
      </c>
      <c r="I1720" s="1">
        <f t="shared" si="52"/>
        <v>4</v>
      </c>
      <c r="J1720" s="1">
        <f t="shared" si="53"/>
        <v>1</v>
      </c>
      <c r="K1720" s="1">
        <v>0</v>
      </c>
      <c r="L1720" s="1">
        <v>0</v>
      </c>
      <c r="M1720" s="1">
        <v>0</v>
      </c>
      <c r="N1720" s="1">
        <v>4</v>
      </c>
      <c r="O1720" s="1">
        <v>0</v>
      </c>
      <c r="P1720" s="1">
        <v>4</v>
      </c>
      <c r="Q1720" s="1">
        <v>40.679192950000001</v>
      </c>
      <c r="R1720" s="1">
        <v>-73.927695159999999</v>
      </c>
    </row>
    <row r="1721" spans="1:18" ht="12.7" x14ac:dyDescent="0.4">
      <c r="A1721" s="1" t="s">
        <v>7</v>
      </c>
      <c r="B1721" s="1" t="s">
        <v>13</v>
      </c>
      <c r="C1721" s="1" t="s">
        <v>6</v>
      </c>
      <c r="D1721" s="2">
        <v>42725</v>
      </c>
      <c r="E1721" s="9">
        <v>2016.12</v>
      </c>
      <c r="F1721" s="1">
        <v>0</v>
      </c>
      <c r="G1721" s="1">
        <v>0</v>
      </c>
      <c r="H1721" s="1">
        <v>4</v>
      </c>
      <c r="I1721" s="1">
        <f t="shared" si="52"/>
        <v>4</v>
      </c>
      <c r="J1721" s="1">
        <f t="shared" si="53"/>
        <v>1</v>
      </c>
      <c r="K1721" s="1">
        <v>0</v>
      </c>
      <c r="L1721" s="1">
        <v>0</v>
      </c>
      <c r="M1721" s="1">
        <v>0</v>
      </c>
      <c r="N1721" s="1">
        <v>4</v>
      </c>
      <c r="O1721" s="1">
        <v>0</v>
      </c>
      <c r="P1721" s="1">
        <v>4</v>
      </c>
      <c r="Q1721" s="1">
        <v>40.679184620000001</v>
      </c>
      <c r="R1721" s="1">
        <v>-73.927543749999998</v>
      </c>
    </row>
    <row r="1722" spans="1:18" ht="12.7" hidden="1" x14ac:dyDescent="0.4">
      <c r="A1722" s="1" t="s">
        <v>7</v>
      </c>
      <c r="B1722" s="1" t="s">
        <v>13</v>
      </c>
      <c r="C1722" s="1" t="s">
        <v>5</v>
      </c>
      <c r="D1722" s="1">
        <v>0</v>
      </c>
      <c r="E1722" s="1"/>
      <c r="F1722" s="1">
        <v>0</v>
      </c>
      <c r="G1722" s="1">
        <v>1</v>
      </c>
      <c r="H1722" s="1">
        <v>5</v>
      </c>
      <c r="I1722" s="1">
        <f t="shared" si="52"/>
        <v>6</v>
      </c>
      <c r="J1722" s="1">
        <f t="shared" si="53"/>
        <v>1</v>
      </c>
      <c r="K1722" s="1">
        <v>0</v>
      </c>
      <c r="L1722" s="1">
        <v>0</v>
      </c>
      <c r="M1722" s="1">
        <v>0</v>
      </c>
      <c r="N1722" s="1">
        <v>6</v>
      </c>
      <c r="O1722" s="1">
        <v>0</v>
      </c>
      <c r="P1722" s="1">
        <v>6</v>
      </c>
      <c r="Q1722" s="1">
        <v>40.678331069999999</v>
      </c>
      <c r="R1722" s="1">
        <v>-73.911912169999994</v>
      </c>
    </row>
    <row r="1723" spans="1:18" ht="12.7" hidden="1" x14ac:dyDescent="0.4">
      <c r="A1723" s="1" t="s">
        <v>7</v>
      </c>
      <c r="B1723" s="1" t="s">
        <v>13</v>
      </c>
      <c r="C1723" s="1" t="s">
        <v>5</v>
      </c>
      <c r="D1723" s="1">
        <v>0</v>
      </c>
      <c r="E1723" s="1"/>
      <c r="F1723" s="1">
        <v>0</v>
      </c>
      <c r="G1723" s="1">
        <v>0</v>
      </c>
      <c r="H1723" s="1">
        <v>6</v>
      </c>
      <c r="I1723" s="1">
        <f t="shared" si="52"/>
        <v>6</v>
      </c>
      <c r="J1723" s="1">
        <f t="shared" si="53"/>
        <v>1</v>
      </c>
      <c r="K1723" s="1">
        <v>0</v>
      </c>
      <c r="L1723" s="1">
        <v>0</v>
      </c>
      <c r="M1723" s="1">
        <v>0</v>
      </c>
      <c r="N1723" s="1">
        <v>6</v>
      </c>
      <c r="O1723" s="1">
        <v>0</v>
      </c>
      <c r="P1723" s="1">
        <v>6</v>
      </c>
      <c r="Q1723" s="1">
        <v>40.678255880000002</v>
      </c>
      <c r="R1723" s="1">
        <v>-73.910509820000001</v>
      </c>
    </row>
    <row r="1724" spans="1:18" ht="12.7" hidden="1" x14ac:dyDescent="0.4">
      <c r="A1724" s="1" t="s">
        <v>7</v>
      </c>
      <c r="B1724" s="1" t="s">
        <v>13</v>
      </c>
      <c r="C1724" s="1" t="s">
        <v>5</v>
      </c>
      <c r="D1724" s="1">
        <v>0</v>
      </c>
      <c r="E1724" s="1"/>
      <c r="F1724" s="1">
        <v>0</v>
      </c>
      <c r="G1724" s="1">
        <v>4</v>
      </c>
      <c r="H1724" s="1">
        <v>2</v>
      </c>
      <c r="I1724" s="1">
        <f t="shared" si="52"/>
        <v>6</v>
      </c>
      <c r="J1724" s="1">
        <f t="shared" si="53"/>
        <v>1</v>
      </c>
      <c r="K1724" s="1">
        <v>0</v>
      </c>
      <c r="L1724" s="1">
        <v>0</v>
      </c>
      <c r="M1724" s="1">
        <v>0</v>
      </c>
      <c r="N1724" s="1">
        <v>6</v>
      </c>
      <c r="O1724" s="1">
        <v>0</v>
      </c>
      <c r="P1724" s="1">
        <v>6</v>
      </c>
      <c r="Q1724" s="1">
        <v>40.658416289999998</v>
      </c>
      <c r="R1724" s="1">
        <v>-73.913668490000006</v>
      </c>
    </row>
    <row r="1725" spans="1:18" ht="12.7" hidden="1" x14ac:dyDescent="0.4">
      <c r="A1725" s="1" t="s">
        <v>7</v>
      </c>
      <c r="B1725" s="1" t="s">
        <v>13</v>
      </c>
      <c r="C1725" s="1" t="s">
        <v>5</v>
      </c>
      <c r="D1725" s="1">
        <v>0</v>
      </c>
      <c r="E1725" s="1"/>
      <c r="F1725" s="1">
        <v>1</v>
      </c>
      <c r="G1725" s="1">
        <v>4</v>
      </c>
      <c r="H1725" s="1">
        <v>1</v>
      </c>
      <c r="I1725" s="1">
        <f t="shared" si="52"/>
        <v>6</v>
      </c>
      <c r="J1725" s="1">
        <f t="shared" si="53"/>
        <v>1</v>
      </c>
      <c r="K1725" s="1">
        <v>0</v>
      </c>
      <c r="L1725" s="1">
        <v>0</v>
      </c>
      <c r="M1725" s="1">
        <v>0</v>
      </c>
      <c r="N1725" s="1">
        <v>6</v>
      </c>
      <c r="O1725" s="1">
        <v>0</v>
      </c>
      <c r="P1725" s="1">
        <v>6</v>
      </c>
      <c r="Q1725" s="1">
        <v>40.65841356</v>
      </c>
      <c r="R1725" s="1">
        <v>-73.913686510000005</v>
      </c>
    </row>
    <row r="1726" spans="1:18" ht="12.7" x14ac:dyDescent="0.4">
      <c r="A1726" s="1" t="s">
        <v>7</v>
      </c>
      <c r="B1726" s="1" t="s">
        <v>13</v>
      </c>
      <c r="C1726" s="1" t="s">
        <v>6</v>
      </c>
      <c r="D1726" s="2">
        <v>42725</v>
      </c>
      <c r="E1726" s="9">
        <v>2016.12</v>
      </c>
      <c r="F1726" s="1">
        <v>0</v>
      </c>
      <c r="G1726" s="1">
        <v>0</v>
      </c>
      <c r="H1726" s="1">
        <v>5</v>
      </c>
      <c r="I1726" s="1">
        <f t="shared" si="52"/>
        <v>5</v>
      </c>
      <c r="J1726" s="1">
        <f t="shared" si="53"/>
        <v>1</v>
      </c>
      <c r="K1726" s="1">
        <v>0</v>
      </c>
      <c r="L1726" s="1">
        <v>0</v>
      </c>
      <c r="M1726" s="1">
        <v>0</v>
      </c>
      <c r="N1726" s="1">
        <v>5</v>
      </c>
      <c r="O1726" s="1">
        <v>0</v>
      </c>
      <c r="P1726" s="1">
        <v>5</v>
      </c>
      <c r="Q1726" s="1">
        <v>40.642561499999999</v>
      </c>
      <c r="R1726" s="1">
        <v>-74.009368699999996</v>
      </c>
    </row>
    <row r="1727" spans="1:18" ht="12.7" x14ac:dyDescent="0.4">
      <c r="A1727" s="1" t="s">
        <v>7</v>
      </c>
      <c r="B1727" s="1" t="s">
        <v>13</v>
      </c>
      <c r="C1727" s="1" t="s">
        <v>6</v>
      </c>
      <c r="D1727" s="2">
        <v>42725</v>
      </c>
      <c r="E1727" s="9">
        <v>2016.12</v>
      </c>
      <c r="F1727" s="1">
        <v>0</v>
      </c>
      <c r="G1727" s="1">
        <v>0</v>
      </c>
      <c r="H1727" s="1">
        <v>5</v>
      </c>
      <c r="I1727" s="1">
        <f t="shared" si="52"/>
        <v>5</v>
      </c>
      <c r="J1727" s="1">
        <f t="shared" si="53"/>
        <v>1</v>
      </c>
      <c r="K1727" s="1">
        <v>0</v>
      </c>
      <c r="L1727" s="1">
        <v>0</v>
      </c>
      <c r="M1727" s="1">
        <v>0</v>
      </c>
      <c r="N1727" s="1">
        <v>5</v>
      </c>
      <c r="O1727" s="1">
        <v>0</v>
      </c>
      <c r="P1727" s="1">
        <v>5</v>
      </c>
      <c r="Q1727" s="1">
        <v>40.642553270000001</v>
      </c>
      <c r="R1727" s="1">
        <v>-74.009375910000003</v>
      </c>
    </row>
    <row r="1728" spans="1:18" ht="12.7" x14ac:dyDescent="0.4">
      <c r="A1728" s="1" t="s">
        <v>7</v>
      </c>
      <c r="B1728" s="1" t="s">
        <v>13</v>
      </c>
      <c r="C1728" s="1" t="s">
        <v>6</v>
      </c>
      <c r="D1728" s="2">
        <v>42725</v>
      </c>
      <c r="E1728" s="9">
        <v>2016.12</v>
      </c>
      <c r="F1728" s="1">
        <v>0</v>
      </c>
      <c r="G1728" s="1">
        <v>0</v>
      </c>
      <c r="H1728" s="1">
        <v>5</v>
      </c>
      <c r="I1728" s="1">
        <f t="shared" si="52"/>
        <v>5</v>
      </c>
      <c r="J1728" s="1">
        <f t="shared" si="53"/>
        <v>1</v>
      </c>
      <c r="K1728" s="1">
        <v>0</v>
      </c>
      <c r="L1728" s="1">
        <v>0</v>
      </c>
      <c r="M1728" s="1">
        <v>0</v>
      </c>
      <c r="N1728" s="1">
        <v>5</v>
      </c>
      <c r="O1728" s="1">
        <v>0</v>
      </c>
      <c r="P1728" s="1">
        <v>5</v>
      </c>
      <c r="Q1728" s="1">
        <v>40.642545030000001</v>
      </c>
      <c r="R1728" s="1">
        <v>-74.009386719999995</v>
      </c>
    </row>
    <row r="1729" spans="1:18" ht="12.7" x14ac:dyDescent="0.4">
      <c r="A1729" s="1" t="s">
        <v>7</v>
      </c>
      <c r="B1729" s="1" t="s">
        <v>13</v>
      </c>
      <c r="C1729" s="1" t="s">
        <v>6</v>
      </c>
      <c r="D1729" s="2">
        <v>42725</v>
      </c>
      <c r="E1729" s="9">
        <v>2016.12</v>
      </c>
      <c r="F1729" s="1">
        <v>0</v>
      </c>
      <c r="G1729" s="1">
        <v>0</v>
      </c>
      <c r="H1729" s="1">
        <v>5</v>
      </c>
      <c r="I1729" s="1">
        <f t="shared" si="52"/>
        <v>5</v>
      </c>
      <c r="J1729" s="1">
        <f t="shared" si="53"/>
        <v>1</v>
      </c>
      <c r="K1729" s="1">
        <v>0</v>
      </c>
      <c r="L1729" s="1">
        <v>0</v>
      </c>
      <c r="M1729" s="1">
        <v>0</v>
      </c>
      <c r="N1729" s="1">
        <v>5</v>
      </c>
      <c r="O1729" s="1">
        <v>0</v>
      </c>
      <c r="P1729" s="1">
        <v>5</v>
      </c>
      <c r="Q1729" s="1">
        <v>40.642536800000002</v>
      </c>
      <c r="R1729" s="1">
        <v>-74.009393919999994</v>
      </c>
    </row>
    <row r="1730" spans="1:18" ht="12.7" x14ac:dyDescent="0.4">
      <c r="A1730" s="1" t="s">
        <v>7</v>
      </c>
      <c r="B1730" s="1" t="s">
        <v>13</v>
      </c>
      <c r="C1730" s="1" t="s">
        <v>6</v>
      </c>
      <c r="D1730" s="2">
        <v>42725</v>
      </c>
      <c r="E1730" s="9">
        <v>2016.12</v>
      </c>
      <c r="F1730" s="1">
        <v>0</v>
      </c>
      <c r="G1730" s="1">
        <v>0</v>
      </c>
      <c r="H1730" s="1">
        <v>6</v>
      </c>
      <c r="I1730" s="1">
        <f t="shared" ref="I1730:I1793" si="54">F1730+G1730+H1730</f>
        <v>6</v>
      </c>
      <c r="J1730" s="1">
        <f t="shared" ref="J1730:J1793" si="55">I1730/P1730</f>
        <v>1</v>
      </c>
      <c r="K1730" s="1">
        <v>0</v>
      </c>
      <c r="L1730" s="1">
        <v>0</v>
      </c>
      <c r="M1730" s="1">
        <v>0</v>
      </c>
      <c r="N1730" s="1">
        <v>6</v>
      </c>
      <c r="O1730" s="1">
        <v>0</v>
      </c>
      <c r="P1730" s="1">
        <v>6</v>
      </c>
      <c r="Q1730" s="1">
        <v>40.642528560000002</v>
      </c>
      <c r="R1730" s="1">
        <v>-74.009401130000001</v>
      </c>
    </row>
    <row r="1731" spans="1:18" ht="12.7" x14ac:dyDescent="0.4">
      <c r="A1731" s="1" t="s">
        <v>7</v>
      </c>
      <c r="B1731" s="1" t="s">
        <v>13</v>
      </c>
      <c r="C1731" s="1" t="s">
        <v>6</v>
      </c>
      <c r="D1731" s="2">
        <v>42725</v>
      </c>
      <c r="E1731" s="9">
        <v>2016.12</v>
      </c>
      <c r="F1731" s="1">
        <v>0</v>
      </c>
      <c r="G1731" s="1">
        <v>0</v>
      </c>
      <c r="H1731" s="1">
        <v>6</v>
      </c>
      <c r="I1731" s="1">
        <f t="shared" si="54"/>
        <v>6</v>
      </c>
      <c r="J1731" s="1">
        <f t="shared" si="55"/>
        <v>1</v>
      </c>
      <c r="K1731" s="1">
        <v>0</v>
      </c>
      <c r="L1731" s="1">
        <v>0</v>
      </c>
      <c r="M1731" s="1">
        <v>0</v>
      </c>
      <c r="N1731" s="1">
        <v>6</v>
      </c>
      <c r="O1731" s="1">
        <v>0</v>
      </c>
      <c r="P1731" s="1">
        <v>6</v>
      </c>
      <c r="Q1731" s="1">
        <v>40.642520330000004</v>
      </c>
      <c r="R1731" s="1">
        <v>-74.009411940000007</v>
      </c>
    </row>
    <row r="1732" spans="1:18" ht="12.7" x14ac:dyDescent="0.4">
      <c r="A1732" s="1" t="s">
        <v>7</v>
      </c>
      <c r="B1732" s="1" t="s">
        <v>13</v>
      </c>
      <c r="C1732" s="1" t="s">
        <v>6</v>
      </c>
      <c r="D1732" s="2">
        <v>42725</v>
      </c>
      <c r="E1732" s="9">
        <v>2016.12</v>
      </c>
      <c r="F1732" s="1">
        <v>0</v>
      </c>
      <c r="G1732" s="1">
        <v>0</v>
      </c>
      <c r="H1732" s="1">
        <v>6</v>
      </c>
      <c r="I1732" s="1">
        <f t="shared" si="54"/>
        <v>6</v>
      </c>
      <c r="J1732" s="1">
        <f t="shared" si="55"/>
        <v>1</v>
      </c>
      <c r="K1732" s="1">
        <v>0</v>
      </c>
      <c r="L1732" s="1">
        <v>0</v>
      </c>
      <c r="M1732" s="1">
        <v>0</v>
      </c>
      <c r="N1732" s="1">
        <v>6</v>
      </c>
      <c r="O1732" s="1">
        <v>0</v>
      </c>
      <c r="P1732" s="1">
        <v>6</v>
      </c>
      <c r="Q1732" s="1">
        <v>40.64200701</v>
      </c>
      <c r="R1732" s="1">
        <v>-74.009941549999994</v>
      </c>
    </row>
    <row r="1733" spans="1:18" ht="12.7" x14ac:dyDescent="0.4">
      <c r="A1733" s="1" t="s">
        <v>7</v>
      </c>
      <c r="B1733" s="1" t="s">
        <v>13</v>
      </c>
      <c r="C1733" s="1" t="s">
        <v>6</v>
      </c>
      <c r="D1733" s="2">
        <v>42725</v>
      </c>
      <c r="E1733" s="9">
        <v>2016.12</v>
      </c>
      <c r="F1733" s="1">
        <v>0</v>
      </c>
      <c r="G1733" s="1">
        <v>0</v>
      </c>
      <c r="H1733" s="1">
        <v>6</v>
      </c>
      <c r="I1733" s="1">
        <f t="shared" si="54"/>
        <v>6</v>
      </c>
      <c r="J1733" s="1">
        <f t="shared" si="55"/>
        <v>1</v>
      </c>
      <c r="K1733" s="1">
        <v>0</v>
      </c>
      <c r="L1733" s="1">
        <v>0</v>
      </c>
      <c r="M1733" s="1">
        <v>0</v>
      </c>
      <c r="N1733" s="1">
        <v>6</v>
      </c>
      <c r="O1733" s="1">
        <v>0</v>
      </c>
      <c r="P1733" s="1">
        <v>6</v>
      </c>
      <c r="Q1733" s="1">
        <v>40.642988930000001</v>
      </c>
      <c r="R1733" s="1">
        <v>-74.016182740000005</v>
      </c>
    </row>
    <row r="1734" spans="1:18" ht="12.7" hidden="1" x14ac:dyDescent="0.4">
      <c r="A1734" s="1" t="s">
        <v>8</v>
      </c>
      <c r="B1734" s="1" t="s">
        <v>13</v>
      </c>
      <c r="C1734" s="1" t="s">
        <v>5</v>
      </c>
      <c r="D1734" s="1">
        <v>0</v>
      </c>
      <c r="E1734" s="1"/>
      <c r="F1734" s="1">
        <v>0</v>
      </c>
      <c r="G1734" s="1">
        <v>5</v>
      </c>
      <c r="H1734" s="1">
        <v>1</v>
      </c>
      <c r="I1734" s="1">
        <f t="shared" si="54"/>
        <v>6</v>
      </c>
      <c r="J1734" s="1">
        <f t="shared" si="55"/>
        <v>1</v>
      </c>
      <c r="K1734" s="1">
        <v>0</v>
      </c>
      <c r="L1734" s="1">
        <v>0</v>
      </c>
      <c r="M1734" s="1">
        <v>0</v>
      </c>
      <c r="N1734" s="1">
        <v>6</v>
      </c>
      <c r="O1734" s="1">
        <v>0</v>
      </c>
      <c r="P1734" s="1">
        <v>6</v>
      </c>
      <c r="Q1734" s="1">
        <v>40.792396699999998</v>
      </c>
      <c r="R1734" s="1">
        <v>-73.946156779999995</v>
      </c>
    </row>
    <row r="1735" spans="1:18" ht="12.7" x14ac:dyDescent="0.4">
      <c r="A1735" s="1" t="s">
        <v>7</v>
      </c>
      <c r="B1735" s="1" t="s">
        <v>13</v>
      </c>
      <c r="C1735" s="1" t="s">
        <v>6</v>
      </c>
      <c r="D1735" s="2">
        <v>42725</v>
      </c>
      <c r="E1735" s="9">
        <v>2016.12</v>
      </c>
      <c r="F1735" s="1">
        <v>0</v>
      </c>
      <c r="G1735" s="1">
        <v>0</v>
      </c>
      <c r="H1735" s="1">
        <v>6</v>
      </c>
      <c r="I1735" s="1">
        <f t="shared" si="54"/>
        <v>6</v>
      </c>
      <c r="J1735" s="1">
        <f t="shared" si="55"/>
        <v>1</v>
      </c>
      <c r="K1735" s="1">
        <v>0</v>
      </c>
      <c r="L1735" s="1">
        <v>0</v>
      </c>
      <c r="M1735" s="1">
        <v>0</v>
      </c>
      <c r="N1735" s="1">
        <v>6</v>
      </c>
      <c r="O1735" s="1">
        <v>0</v>
      </c>
      <c r="P1735" s="1">
        <v>6</v>
      </c>
      <c r="Q1735" s="1">
        <v>40.829336759999997</v>
      </c>
      <c r="R1735" s="1">
        <v>-73.916547080000001</v>
      </c>
    </row>
    <row r="1736" spans="1:18" ht="12.7" hidden="1" x14ac:dyDescent="0.4">
      <c r="A1736" s="1" t="s">
        <v>4</v>
      </c>
      <c r="B1736" s="1" t="s">
        <v>13</v>
      </c>
      <c r="C1736" s="1" t="s">
        <v>5</v>
      </c>
      <c r="D1736" s="1">
        <v>0</v>
      </c>
      <c r="E1736" s="1"/>
      <c r="F1736" s="1">
        <v>0</v>
      </c>
      <c r="G1736" s="1">
        <v>6</v>
      </c>
      <c r="H1736" s="1">
        <v>1</v>
      </c>
      <c r="I1736" s="1">
        <f t="shared" si="54"/>
        <v>7</v>
      </c>
      <c r="J1736" s="1">
        <f t="shared" si="55"/>
        <v>1</v>
      </c>
      <c r="K1736" s="1">
        <v>0</v>
      </c>
      <c r="L1736" s="1">
        <v>0</v>
      </c>
      <c r="M1736" s="1">
        <v>0</v>
      </c>
      <c r="N1736" s="1">
        <v>7</v>
      </c>
      <c r="O1736" s="1">
        <v>0</v>
      </c>
      <c r="P1736" s="1">
        <v>7</v>
      </c>
      <c r="Q1736" s="1">
        <v>40.823233539999997</v>
      </c>
      <c r="R1736" s="1">
        <v>-73.910596670000004</v>
      </c>
    </row>
    <row r="1737" spans="1:18" ht="12.7" hidden="1" x14ac:dyDescent="0.4">
      <c r="A1737" s="1" t="s">
        <v>4</v>
      </c>
      <c r="B1737" s="1" t="s">
        <v>13</v>
      </c>
      <c r="C1737" s="1" t="s">
        <v>5</v>
      </c>
      <c r="D1737" s="1">
        <v>0</v>
      </c>
      <c r="E1737" s="1"/>
      <c r="F1737" s="1">
        <v>0</v>
      </c>
      <c r="G1737" s="1">
        <v>6</v>
      </c>
      <c r="H1737" s="1">
        <v>1</v>
      </c>
      <c r="I1737" s="1">
        <f t="shared" si="54"/>
        <v>7</v>
      </c>
      <c r="J1737" s="1">
        <f t="shared" si="55"/>
        <v>1</v>
      </c>
      <c r="K1737" s="1">
        <v>0</v>
      </c>
      <c r="L1737" s="1">
        <v>0</v>
      </c>
      <c r="M1737" s="1">
        <v>0</v>
      </c>
      <c r="N1737" s="1">
        <v>7</v>
      </c>
      <c r="O1737" s="1">
        <v>0</v>
      </c>
      <c r="P1737" s="1">
        <v>7</v>
      </c>
      <c r="Q1737" s="1">
        <v>40.822942500000003</v>
      </c>
      <c r="R1737" s="1">
        <v>-73.910466990000003</v>
      </c>
    </row>
    <row r="1738" spans="1:18" ht="12.7" hidden="1" x14ac:dyDescent="0.4">
      <c r="A1738" s="1" t="s">
        <v>7</v>
      </c>
      <c r="B1738" s="1" t="s">
        <v>13</v>
      </c>
      <c r="C1738" s="1" t="s">
        <v>5</v>
      </c>
      <c r="D1738" s="1">
        <v>0</v>
      </c>
      <c r="E1738" s="1"/>
      <c r="F1738" s="1">
        <v>2</v>
      </c>
      <c r="G1738" s="1">
        <v>3</v>
      </c>
      <c r="H1738" s="1">
        <v>2</v>
      </c>
      <c r="I1738" s="1">
        <f t="shared" si="54"/>
        <v>7</v>
      </c>
      <c r="J1738" s="1">
        <f t="shared" si="55"/>
        <v>1</v>
      </c>
      <c r="K1738" s="1">
        <v>0</v>
      </c>
      <c r="L1738" s="1">
        <v>0</v>
      </c>
      <c r="M1738" s="1">
        <v>0</v>
      </c>
      <c r="N1738" s="1">
        <v>7</v>
      </c>
      <c r="O1738" s="1">
        <v>0</v>
      </c>
      <c r="P1738" s="1">
        <v>7</v>
      </c>
      <c r="Q1738" s="1">
        <v>40.691720160000003</v>
      </c>
      <c r="R1738" s="1">
        <v>-73.927807790000003</v>
      </c>
    </row>
    <row r="1739" spans="1:18" ht="12.7" x14ac:dyDescent="0.4">
      <c r="A1739" s="1" t="s">
        <v>7</v>
      </c>
      <c r="B1739" s="1" t="s">
        <v>13</v>
      </c>
      <c r="C1739" s="1" t="s">
        <v>6</v>
      </c>
      <c r="D1739" s="2">
        <v>42725</v>
      </c>
      <c r="E1739" s="9">
        <v>2016.12</v>
      </c>
      <c r="F1739" s="1">
        <v>0</v>
      </c>
      <c r="G1739" s="1">
        <v>0</v>
      </c>
      <c r="H1739" s="1">
        <v>6</v>
      </c>
      <c r="I1739" s="1">
        <f t="shared" si="54"/>
        <v>6</v>
      </c>
      <c r="J1739" s="1">
        <f t="shared" si="55"/>
        <v>1</v>
      </c>
      <c r="K1739" s="1">
        <v>0</v>
      </c>
      <c r="L1739" s="1">
        <v>0</v>
      </c>
      <c r="M1739" s="1">
        <v>0</v>
      </c>
      <c r="N1739" s="1">
        <v>6</v>
      </c>
      <c r="O1739" s="1">
        <v>0</v>
      </c>
      <c r="P1739" s="1">
        <v>6</v>
      </c>
      <c r="Q1739" s="1">
        <v>40.682071999999998</v>
      </c>
      <c r="R1739" s="1">
        <v>-73.953954379999999</v>
      </c>
    </row>
    <row r="1740" spans="1:18" ht="12.7" x14ac:dyDescent="0.4">
      <c r="A1740" s="1" t="s">
        <v>7</v>
      </c>
      <c r="B1740" s="1" t="s">
        <v>13</v>
      </c>
      <c r="C1740" s="1" t="s">
        <v>6</v>
      </c>
      <c r="D1740" s="2">
        <v>42725</v>
      </c>
      <c r="E1740" s="9">
        <v>2016.12</v>
      </c>
      <c r="F1740" s="1">
        <v>0</v>
      </c>
      <c r="G1740" s="1">
        <v>0</v>
      </c>
      <c r="H1740" s="1">
        <v>7</v>
      </c>
      <c r="I1740" s="1">
        <f t="shared" si="54"/>
        <v>7</v>
      </c>
      <c r="J1740" s="1">
        <f t="shared" si="55"/>
        <v>1</v>
      </c>
      <c r="K1740" s="1">
        <v>0</v>
      </c>
      <c r="L1740" s="1">
        <v>0</v>
      </c>
      <c r="M1740" s="1">
        <v>0</v>
      </c>
      <c r="N1740" s="1">
        <v>7</v>
      </c>
      <c r="O1740" s="1">
        <v>0</v>
      </c>
      <c r="P1740" s="1">
        <v>7</v>
      </c>
      <c r="Q1740" s="1">
        <v>40.682186940000001</v>
      </c>
      <c r="R1740" s="1">
        <v>-73.953114220000003</v>
      </c>
    </row>
    <row r="1741" spans="1:18" ht="12.7" hidden="1" x14ac:dyDescent="0.4">
      <c r="A1741" s="1" t="s">
        <v>7</v>
      </c>
      <c r="B1741" s="1" t="s">
        <v>13</v>
      </c>
      <c r="C1741" s="1" t="s">
        <v>5</v>
      </c>
      <c r="D1741" s="1">
        <v>0</v>
      </c>
      <c r="E1741" s="1"/>
      <c r="F1741" s="1">
        <v>1</v>
      </c>
      <c r="G1741" s="1">
        <v>0</v>
      </c>
      <c r="H1741" s="1">
        <v>6</v>
      </c>
      <c r="I1741" s="1">
        <f t="shared" si="54"/>
        <v>7</v>
      </c>
      <c r="J1741" s="1">
        <f t="shared" si="55"/>
        <v>1</v>
      </c>
      <c r="K1741" s="1">
        <v>0</v>
      </c>
      <c r="L1741" s="1">
        <v>0</v>
      </c>
      <c r="M1741" s="1">
        <v>0</v>
      </c>
      <c r="N1741" s="1">
        <v>7</v>
      </c>
      <c r="O1741" s="1">
        <v>0</v>
      </c>
      <c r="P1741" s="1">
        <v>7</v>
      </c>
      <c r="Q1741" s="1">
        <v>40.6491544</v>
      </c>
      <c r="R1741" s="1">
        <v>-73.963011589999994</v>
      </c>
    </row>
    <row r="1742" spans="1:18" ht="12.7" x14ac:dyDescent="0.4">
      <c r="A1742" s="1" t="s">
        <v>7</v>
      </c>
      <c r="B1742" s="1" t="s">
        <v>13</v>
      </c>
      <c r="C1742" s="1" t="s">
        <v>6</v>
      </c>
      <c r="D1742" s="2">
        <v>42725</v>
      </c>
      <c r="E1742" s="9">
        <v>2016.12</v>
      </c>
      <c r="F1742" s="1">
        <v>0</v>
      </c>
      <c r="G1742" s="1">
        <v>0</v>
      </c>
      <c r="H1742" s="1">
        <v>11</v>
      </c>
      <c r="I1742" s="1">
        <f t="shared" si="54"/>
        <v>11</v>
      </c>
      <c r="J1742" s="1">
        <f t="shared" si="55"/>
        <v>1</v>
      </c>
      <c r="K1742" s="1">
        <v>0</v>
      </c>
      <c r="L1742" s="1">
        <v>0</v>
      </c>
      <c r="M1742" s="1">
        <v>0</v>
      </c>
      <c r="N1742" s="1">
        <v>11</v>
      </c>
      <c r="O1742" s="1">
        <v>0</v>
      </c>
      <c r="P1742" s="1">
        <v>11</v>
      </c>
      <c r="Q1742" s="1">
        <v>40.686887300000002</v>
      </c>
      <c r="R1742" s="1">
        <v>-74.001792050000006</v>
      </c>
    </row>
    <row r="1743" spans="1:18" ht="12.7" hidden="1" x14ac:dyDescent="0.4">
      <c r="A1743" s="1" t="s">
        <v>7</v>
      </c>
      <c r="B1743" s="1" t="s">
        <v>13</v>
      </c>
      <c r="C1743" s="1" t="s">
        <v>5</v>
      </c>
      <c r="D1743" s="1">
        <v>0</v>
      </c>
      <c r="E1743" s="1"/>
      <c r="F1743" s="1">
        <v>0</v>
      </c>
      <c r="G1743" s="1">
        <v>3</v>
      </c>
      <c r="H1743" s="1">
        <v>4</v>
      </c>
      <c r="I1743" s="1">
        <f t="shared" si="54"/>
        <v>7</v>
      </c>
      <c r="J1743" s="1">
        <f t="shared" si="55"/>
        <v>1</v>
      </c>
      <c r="K1743" s="1">
        <v>0</v>
      </c>
      <c r="L1743" s="1">
        <v>0</v>
      </c>
      <c r="M1743" s="1">
        <v>0</v>
      </c>
      <c r="N1743" s="1">
        <v>7</v>
      </c>
      <c r="O1743" s="1">
        <v>0</v>
      </c>
      <c r="P1743" s="1">
        <v>7</v>
      </c>
      <c r="Q1743" s="1">
        <v>40.679859190000002</v>
      </c>
      <c r="R1743" s="1">
        <v>-73.981396329999995</v>
      </c>
    </row>
    <row r="1744" spans="1:18" ht="12.7" hidden="1" x14ac:dyDescent="0.4">
      <c r="A1744" s="1" t="s">
        <v>7</v>
      </c>
      <c r="B1744" s="1" t="s">
        <v>13</v>
      </c>
      <c r="C1744" s="1" t="s">
        <v>5</v>
      </c>
      <c r="D1744" s="1">
        <v>0</v>
      </c>
      <c r="E1744" s="1"/>
      <c r="F1744" s="1">
        <v>0</v>
      </c>
      <c r="G1744" s="1">
        <v>0</v>
      </c>
      <c r="H1744" s="1">
        <v>7</v>
      </c>
      <c r="I1744" s="1">
        <f t="shared" si="54"/>
        <v>7</v>
      </c>
      <c r="J1744" s="1">
        <f t="shared" si="55"/>
        <v>1</v>
      </c>
      <c r="K1744" s="1">
        <v>0</v>
      </c>
      <c r="L1744" s="1">
        <v>0</v>
      </c>
      <c r="M1744" s="1">
        <v>0</v>
      </c>
      <c r="N1744" s="1">
        <v>7</v>
      </c>
      <c r="O1744" s="1">
        <v>0</v>
      </c>
      <c r="P1744" s="1">
        <v>7</v>
      </c>
      <c r="Q1744" s="1">
        <v>40.677635780000003</v>
      </c>
      <c r="R1744" s="1">
        <v>-73.910795469999996</v>
      </c>
    </row>
    <row r="1745" spans="1:18" ht="12.7" x14ac:dyDescent="0.4">
      <c r="A1745" s="1" t="s">
        <v>7</v>
      </c>
      <c r="B1745" s="1" t="s">
        <v>13</v>
      </c>
      <c r="C1745" s="1" t="s">
        <v>6</v>
      </c>
      <c r="D1745" s="2">
        <v>42725</v>
      </c>
      <c r="E1745" s="9">
        <v>2016.12</v>
      </c>
      <c r="F1745" s="1">
        <v>0</v>
      </c>
      <c r="G1745" s="1">
        <v>0</v>
      </c>
      <c r="H1745" s="1">
        <v>12</v>
      </c>
      <c r="I1745" s="1">
        <f t="shared" si="54"/>
        <v>12</v>
      </c>
      <c r="J1745" s="1">
        <f t="shared" si="55"/>
        <v>1</v>
      </c>
      <c r="K1745" s="1">
        <v>0</v>
      </c>
      <c r="L1745" s="1">
        <v>0</v>
      </c>
      <c r="M1745" s="1">
        <v>0</v>
      </c>
      <c r="N1745" s="1">
        <v>12</v>
      </c>
      <c r="O1745" s="1">
        <v>0</v>
      </c>
      <c r="P1745" s="1">
        <v>12</v>
      </c>
      <c r="Q1745" s="1">
        <v>40.70610464</v>
      </c>
      <c r="R1745" s="1">
        <v>-73.940729739999995</v>
      </c>
    </row>
    <row r="1746" spans="1:18" ht="12.7" x14ac:dyDescent="0.4">
      <c r="A1746" s="1" t="s">
        <v>9</v>
      </c>
      <c r="B1746" s="1" t="s">
        <v>13</v>
      </c>
      <c r="C1746" s="1" t="s">
        <v>6</v>
      </c>
      <c r="D1746" s="2">
        <v>42725</v>
      </c>
      <c r="E1746" s="9">
        <v>2016.12</v>
      </c>
      <c r="F1746" s="1">
        <v>0</v>
      </c>
      <c r="G1746" s="1">
        <v>0</v>
      </c>
      <c r="H1746" s="1">
        <v>16</v>
      </c>
      <c r="I1746" s="1">
        <f t="shared" si="54"/>
        <v>16</v>
      </c>
      <c r="J1746" s="1">
        <f t="shared" si="55"/>
        <v>1</v>
      </c>
      <c r="K1746" s="1">
        <v>0</v>
      </c>
      <c r="L1746" s="1">
        <v>0</v>
      </c>
      <c r="M1746" s="1">
        <v>0</v>
      </c>
      <c r="N1746" s="1">
        <v>16</v>
      </c>
      <c r="O1746" s="1">
        <v>0</v>
      </c>
      <c r="P1746" s="1">
        <v>16</v>
      </c>
      <c r="Q1746" s="1">
        <v>40.69223144</v>
      </c>
      <c r="R1746" s="1">
        <v>-73.956633859999997</v>
      </c>
    </row>
    <row r="1747" spans="1:18" ht="12.7" hidden="1" x14ac:dyDescent="0.4">
      <c r="A1747" s="1" t="s">
        <v>7</v>
      </c>
      <c r="B1747" s="1" t="s">
        <v>13</v>
      </c>
      <c r="C1747" s="1" t="s">
        <v>5</v>
      </c>
      <c r="D1747" s="1">
        <v>0</v>
      </c>
      <c r="E1747" s="1"/>
      <c r="F1747" s="1">
        <v>0</v>
      </c>
      <c r="G1747" s="1">
        <v>1</v>
      </c>
      <c r="H1747" s="1">
        <v>4</v>
      </c>
      <c r="I1747" s="1">
        <f t="shared" si="54"/>
        <v>5</v>
      </c>
      <c r="J1747" s="1">
        <f t="shared" si="55"/>
        <v>0.7142857142857143</v>
      </c>
      <c r="K1747" s="1">
        <v>0</v>
      </c>
      <c r="L1747" s="1">
        <v>2</v>
      </c>
      <c r="M1747" s="1">
        <v>0</v>
      </c>
      <c r="N1747" s="1">
        <v>7</v>
      </c>
      <c r="O1747" s="1">
        <v>0</v>
      </c>
      <c r="P1747" s="1">
        <v>7</v>
      </c>
      <c r="Q1747" s="1">
        <v>40.684899739999999</v>
      </c>
      <c r="R1747" s="1">
        <v>-73.948936990000007</v>
      </c>
    </row>
    <row r="1748" spans="1:18" ht="12.7" hidden="1" x14ac:dyDescent="0.4">
      <c r="A1748" s="1" t="s">
        <v>7</v>
      </c>
      <c r="B1748" s="1" t="s">
        <v>13</v>
      </c>
      <c r="C1748" s="1" t="s">
        <v>5</v>
      </c>
      <c r="D1748" s="1">
        <v>0</v>
      </c>
      <c r="E1748" s="1"/>
      <c r="F1748" s="1">
        <v>0</v>
      </c>
      <c r="G1748" s="1">
        <v>2</v>
      </c>
      <c r="H1748" s="1">
        <v>5</v>
      </c>
      <c r="I1748" s="1">
        <f t="shared" si="54"/>
        <v>7</v>
      </c>
      <c r="J1748" s="1">
        <f t="shared" si="55"/>
        <v>1</v>
      </c>
      <c r="K1748" s="1">
        <v>0</v>
      </c>
      <c r="L1748" s="1">
        <v>0</v>
      </c>
      <c r="M1748" s="1">
        <v>0</v>
      </c>
      <c r="N1748" s="1">
        <v>7</v>
      </c>
      <c r="O1748" s="1">
        <v>0</v>
      </c>
      <c r="P1748" s="1">
        <v>7</v>
      </c>
      <c r="Q1748" s="1">
        <v>40.684300659999998</v>
      </c>
      <c r="R1748" s="1">
        <v>-73.984279569999998</v>
      </c>
    </row>
    <row r="1749" spans="1:18" ht="12.7" hidden="1" x14ac:dyDescent="0.4">
      <c r="A1749" s="1" t="s">
        <v>7</v>
      </c>
      <c r="B1749" s="1" t="s">
        <v>13</v>
      </c>
      <c r="C1749" s="1" t="s">
        <v>5</v>
      </c>
      <c r="D1749" s="1">
        <v>0</v>
      </c>
      <c r="E1749" s="1"/>
      <c r="F1749" s="1">
        <v>0</v>
      </c>
      <c r="G1749" s="1">
        <v>3</v>
      </c>
      <c r="H1749" s="1">
        <v>4</v>
      </c>
      <c r="I1749" s="1">
        <f t="shared" si="54"/>
        <v>7</v>
      </c>
      <c r="J1749" s="1">
        <f t="shared" si="55"/>
        <v>1</v>
      </c>
      <c r="K1749" s="1">
        <v>0</v>
      </c>
      <c r="L1749" s="1">
        <v>0</v>
      </c>
      <c r="M1749" s="1">
        <v>0</v>
      </c>
      <c r="N1749" s="1">
        <v>7</v>
      </c>
      <c r="O1749" s="1">
        <v>0</v>
      </c>
      <c r="P1749" s="1">
        <v>7</v>
      </c>
      <c r="Q1749" s="1">
        <v>40.684037070000002</v>
      </c>
      <c r="R1749" s="1">
        <v>-73.983601780000001</v>
      </c>
    </row>
    <row r="1750" spans="1:18" ht="12.7" x14ac:dyDescent="0.4">
      <c r="A1750" s="1" t="s">
        <v>7</v>
      </c>
      <c r="B1750" s="1" t="s">
        <v>13</v>
      </c>
      <c r="C1750" s="1" t="s">
        <v>6</v>
      </c>
      <c r="D1750" s="2">
        <v>42725</v>
      </c>
      <c r="E1750" s="9">
        <v>2016.12</v>
      </c>
      <c r="F1750" s="1">
        <v>0</v>
      </c>
      <c r="G1750" s="1">
        <v>0</v>
      </c>
      <c r="H1750" s="1">
        <v>17</v>
      </c>
      <c r="I1750" s="1">
        <f t="shared" si="54"/>
        <v>17</v>
      </c>
      <c r="J1750" s="1">
        <f t="shared" si="55"/>
        <v>1</v>
      </c>
      <c r="K1750" s="1">
        <v>0</v>
      </c>
      <c r="L1750" s="1">
        <v>0</v>
      </c>
      <c r="M1750" s="1">
        <v>0</v>
      </c>
      <c r="N1750" s="1">
        <v>17</v>
      </c>
      <c r="O1750" s="1">
        <v>0</v>
      </c>
      <c r="P1750" s="1">
        <v>17</v>
      </c>
      <c r="Q1750" s="1">
        <v>40.683618459999998</v>
      </c>
      <c r="R1750" s="1">
        <v>-73.929186670000007</v>
      </c>
    </row>
    <row r="1751" spans="1:18" ht="12.7" x14ac:dyDescent="0.4">
      <c r="A1751" s="1" t="s">
        <v>7</v>
      </c>
      <c r="B1751" s="1" t="s">
        <v>13</v>
      </c>
      <c r="C1751" s="1" t="s">
        <v>6</v>
      </c>
      <c r="D1751" s="2">
        <v>42725</v>
      </c>
      <c r="E1751" s="9">
        <v>2016.12</v>
      </c>
      <c r="F1751" s="1">
        <v>0</v>
      </c>
      <c r="G1751" s="1">
        <v>0</v>
      </c>
      <c r="H1751" s="1">
        <v>32</v>
      </c>
      <c r="I1751" s="1">
        <f t="shared" si="54"/>
        <v>32</v>
      </c>
      <c r="J1751" s="1">
        <f t="shared" si="55"/>
        <v>1</v>
      </c>
      <c r="K1751" s="1">
        <v>0</v>
      </c>
      <c r="L1751" s="1">
        <v>0</v>
      </c>
      <c r="M1751" s="1">
        <v>0</v>
      </c>
      <c r="N1751" s="1">
        <v>32</v>
      </c>
      <c r="O1751" s="1">
        <v>0</v>
      </c>
      <c r="P1751" s="1">
        <v>32</v>
      </c>
      <c r="Q1751" s="1">
        <v>40.69131608</v>
      </c>
      <c r="R1751" s="1">
        <v>-73.960489249999995</v>
      </c>
    </row>
    <row r="1752" spans="1:18" ht="12.7" hidden="1" x14ac:dyDescent="0.4">
      <c r="A1752" s="1" t="s">
        <v>7</v>
      </c>
      <c r="B1752" s="1" t="s">
        <v>13</v>
      </c>
      <c r="C1752" s="1" t="s">
        <v>5</v>
      </c>
      <c r="D1752" s="1">
        <v>0</v>
      </c>
      <c r="E1752" s="1"/>
      <c r="F1752" s="1">
        <v>1</v>
      </c>
      <c r="G1752" s="1">
        <v>6</v>
      </c>
      <c r="H1752" s="1">
        <v>0</v>
      </c>
      <c r="I1752" s="1">
        <f t="shared" si="54"/>
        <v>7</v>
      </c>
      <c r="J1752" s="1">
        <f t="shared" si="55"/>
        <v>1</v>
      </c>
      <c r="K1752" s="1">
        <v>0</v>
      </c>
      <c r="L1752" s="1">
        <v>0</v>
      </c>
      <c r="M1752" s="1">
        <v>0</v>
      </c>
      <c r="N1752" s="1">
        <v>7</v>
      </c>
      <c r="O1752" s="1">
        <v>0</v>
      </c>
      <c r="P1752" s="1">
        <v>7</v>
      </c>
      <c r="Q1752" s="1">
        <v>40.69303086</v>
      </c>
      <c r="R1752" s="1">
        <v>-73.906883910000005</v>
      </c>
    </row>
    <row r="1753" spans="1:18" ht="12.7" x14ac:dyDescent="0.4">
      <c r="A1753" s="1" t="s">
        <v>7</v>
      </c>
      <c r="B1753" s="1" t="s">
        <v>13</v>
      </c>
      <c r="C1753" s="1" t="s">
        <v>6</v>
      </c>
      <c r="D1753" s="2">
        <v>42725</v>
      </c>
      <c r="E1753" s="9">
        <v>2016.12</v>
      </c>
      <c r="F1753" s="1">
        <v>0</v>
      </c>
      <c r="G1753" s="1">
        <v>0</v>
      </c>
      <c r="H1753" s="1">
        <v>32</v>
      </c>
      <c r="I1753" s="1">
        <f t="shared" si="54"/>
        <v>32</v>
      </c>
      <c r="J1753" s="1">
        <f t="shared" si="55"/>
        <v>1</v>
      </c>
      <c r="K1753" s="1">
        <v>0</v>
      </c>
      <c r="L1753" s="1">
        <v>0</v>
      </c>
      <c r="M1753" s="1">
        <v>0</v>
      </c>
      <c r="N1753" s="1">
        <v>32</v>
      </c>
      <c r="O1753" s="1">
        <v>0</v>
      </c>
      <c r="P1753" s="1">
        <v>32</v>
      </c>
      <c r="Q1753" s="1">
        <v>40.66258071</v>
      </c>
      <c r="R1753" s="1">
        <v>-73.910840829999998</v>
      </c>
    </row>
    <row r="1754" spans="1:18" ht="12.7" hidden="1" x14ac:dyDescent="0.4">
      <c r="A1754" s="1" t="s">
        <v>7</v>
      </c>
      <c r="B1754" s="1" t="s">
        <v>13</v>
      </c>
      <c r="C1754" s="1" t="s">
        <v>5</v>
      </c>
      <c r="D1754" s="1">
        <v>0</v>
      </c>
      <c r="E1754" s="1"/>
      <c r="F1754" s="1">
        <v>0</v>
      </c>
      <c r="G1754" s="1">
        <v>0</v>
      </c>
      <c r="H1754" s="1">
        <v>6</v>
      </c>
      <c r="I1754" s="1">
        <f t="shared" si="54"/>
        <v>6</v>
      </c>
      <c r="J1754" s="1">
        <f t="shared" si="55"/>
        <v>0.8571428571428571</v>
      </c>
      <c r="K1754" s="1">
        <v>1</v>
      </c>
      <c r="L1754" s="1">
        <v>0</v>
      </c>
      <c r="M1754" s="1">
        <v>0</v>
      </c>
      <c r="N1754" s="1">
        <v>7</v>
      </c>
      <c r="O1754" s="1">
        <v>0</v>
      </c>
      <c r="P1754" s="1">
        <v>7</v>
      </c>
      <c r="Q1754" s="1">
        <v>40.683450929999999</v>
      </c>
      <c r="R1754" s="1">
        <v>-73.943944400000007</v>
      </c>
    </row>
    <row r="1755" spans="1:18" ht="12.7" x14ac:dyDescent="0.4">
      <c r="A1755" s="1" t="s">
        <v>7</v>
      </c>
      <c r="B1755" s="1" t="s">
        <v>13</v>
      </c>
      <c r="C1755" s="1" t="s">
        <v>6</v>
      </c>
      <c r="D1755" s="2">
        <v>42725</v>
      </c>
      <c r="E1755" s="9">
        <v>2016.12</v>
      </c>
      <c r="F1755" s="1">
        <v>0</v>
      </c>
      <c r="G1755" s="1">
        <v>0</v>
      </c>
      <c r="H1755" s="1">
        <v>32</v>
      </c>
      <c r="I1755" s="1">
        <f t="shared" si="54"/>
        <v>32</v>
      </c>
      <c r="J1755" s="1">
        <f t="shared" si="55"/>
        <v>1</v>
      </c>
      <c r="K1755" s="1">
        <v>0</v>
      </c>
      <c r="L1755" s="1">
        <v>0</v>
      </c>
      <c r="M1755" s="1">
        <v>0</v>
      </c>
      <c r="N1755" s="1">
        <v>32</v>
      </c>
      <c r="O1755" s="1">
        <v>0</v>
      </c>
      <c r="P1755" s="1">
        <v>32</v>
      </c>
      <c r="Q1755" s="1">
        <v>40.68857225</v>
      </c>
      <c r="R1755" s="1">
        <v>-73.943096330000003</v>
      </c>
    </row>
    <row r="1756" spans="1:18" ht="12.7" hidden="1" x14ac:dyDescent="0.4">
      <c r="A1756" s="1" t="s">
        <v>7</v>
      </c>
      <c r="B1756" s="1" t="s">
        <v>13</v>
      </c>
      <c r="C1756" s="1" t="s">
        <v>5</v>
      </c>
      <c r="D1756" s="1">
        <v>0</v>
      </c>
      <c r="E1756" s="1"/>
      <c r="F1756" s="1">
        <v>2</v>
      </c>
      <c r="G1756" s="1">
        <v>5</v>
      </c>
      <c r="H1756" s="1">
        <v>0</v>
      </c>
      <c r="I1756" s="1">
        <f t="shared" si="54"/>
        <v>7</v>
      </c>
      <c r="J1756" s="1">
        <f t="shared" si="55"/>
        <v>1</v>
      </c>
      <c r="K1756" s="1">
        <v>0</v>
      </c>
      <c r="L1756" s="1">
        <v>0</v>
      </c>
      <c r="M1756" s="1">
        <v>0</v>
      </c>
      <c r="N1756" s="1">
        <v>7</v>
      </c>
      <c r="O1756" s="1">
        <v>0</v>
      </c>
      <c r="P1756" s="1">
        <v>7</v>
      </c>
      <c r="Q1756" s="1">
        <v>40.671824399999998</v>
      </c>
      <c r="R1756" s="1">
        <v>-73.957562780000003</v>
      </c>
    </row>
    <row r="1757" spans="1:18" ht="12.7" x14ac:dyDescent="0.4">
      <c r="A1757" s="1" t="s">
        <v>7</v>
      </c>
      <c r="B1757" s="1" t="s">
        <v>13</v>
      </c>
      <c r="C1757" s="1" t="s">
        <v>6</v>
      </c>
      <c r="D1757" s="2">
        <v>42725</v>
      </c>
      <c r="E1757" s="9">
        <v>2016.12</v>
      </c>
      <c r="F1757" s="1">
        <v>0</v>
      </c>
      <c r="G1757" s="1">
        <v>0</v>
      </c>
      <c r="H1757" s="1">
        <v>32</v>
      </c>
      <c r="I1757" s="1">
        <f t="shared" si="54"/>
        <v>32</v>
      </c>
      <c r="J1757" s="1">
        <f t="shared" si="55"/>
        <v>1</v>
      </c>
      <c r="K1757" s="1">
        <v>0</v>
      </c>
      <c r="L1757" s="1">
        <v>0</v>
      </c>
      <c r="M1757" s="1">
        <v>0</v>
      </c>
      <c r="N1757" s="1">
        <v>32</v>
      </c>
      <c r="O1757" s="1">
        <v>0</v>
      </c>
      <c r="P1757" s="1">
        <v>32</v>
      </c>
      <c r="Q1757" s="1">
        <v>40.684899860000002</v>
      </c>
      <c r="R1757" s="1">
        <v>-73.916320400000004</v>
      </c>
    </row>
    <row r="1758" spans="1:18" ht="12.7" x14ac:dyDescent="0.4">
      <c r="A1758" s="1" t="s">
        <v>9</v>
      </c>
      <c r="B1758" s="1" t="s">
        <v>13</v>
      </c>
      <c r="C1758" s="1" t="s">
        <v>6</v>
      </c>
      <c r="D1758" s="2">
        <v>42725</v>
      </c>
      <c r="E1758" s="9">
        <v>2016.12</v>
      </c>
      <c r="F1758" s="1">
        <v>0</v>
      </c>
      <c r="G1758" s="1">
        <v>0</v>
      </c>
      <c r="H1758" s="1">
        <v>32</v>
      </c>
      <c r="I1758" s="1">
        <f t="shared" si="54"/>
        <v>32</v>
      </c>
      <c r="J1758" s="1">
        <f t="shared" si="55"/>
        <v>1</v>
      </c>
      <c r="K1758" s="1">
        <v>0</v>
      </c>
      <c r="L1758" s="1">
        <v>0</v>
      </c>
      <c r="M1758" s="1">
        <v>0</v>
      </c>
      <c r="N1758" s="1">
        <v>32</v>
      </c>
      <c r="O1758" s="1">
        <v>0</v>
      </c>
      <c r="P1758" s="1">
        <v>32</v>
      </c>
      <c r="Q1758" s="1">
        <v>40.684908049999997</v>
      </c>
      <c r="R1758" s="1">
        <v>-73.916262700000004</v>
      </c>
    </row>
    <row r="1759" spans="1:18" ht="12.7" x14ac:dyDescent="0.4">
      <c r="A1759" s="1" t="s">
        <v>9</v>
      </c>
      <c r="B1759" s="1" t="s">
        <v>13</v>
      </c>
      <c r="C1759" s="1" t="s">
        <v>6</v>
      </c>
      <c r="D1759" s="2">
        <v>42725</v>
      </c>
      <c r="E1759" s="9">
        <v>2016.12</v>
      </c>
      <c r="F1759" s="1">
        <v>0</v>
      </c>
      <c r="G1759" s="1">
        <v>0</v>
      </c>
      <c r="H1759" s="1">
        <v>32</v>
      </c>
      <c r="I1759" s="1">
        <f t="shared" si="54"/>
        <v>32</v>
      </c>
      <c r="J1759" s="1">
        <f t="shared" si="55"/>
        <v>1</v>
      </c>
      <c r="K1759" s="1">
        <v>0</v>
      </c>
      <c r="L1759" s="1">
        <v>0</v>
      </c>
      <c r="M1759" s="1">
        <v>0</v>
      </c>
      <c r="N1759" s="1">
        <v>32</v>
      </c>
      <c r="O1759" s="1">
        <v>0</v>
      </c>
      <c r="P1759" s="1">
        <v>32</v>
      </c>
      <c r="Q1759" s="1">
        <v>40.684921699999997</v>
      </c>
      <c r="R1759" s="1">
        <v>-73.916150909999999</v>
      </c>
    </row>
    <row r="1760" spans="1:18" ht="12.7" x14ac:dyDescent="0.4">
      <c r="A1760" s="1" t="s">
        <v>7</v>
      </c>
      <c r="B1760" s="1" t="s">
        <v>13</v>
      </c>
      <c r="C1760" s="1" t="s">
        <v>6</v>
      </c>
      <c r="D1760" s="2">
        <v>42725</v>
      </c>
      <c r="E1760" s="9">
        <v>2016.12</v>
      </c>
      <c r="F1760" s="1">
        <v>0</v>
      </c>
      <c r="G1760" s="1">
        <v>0</v>
      </c>
      <c r="H1760" s="1">
        <v>35</v>
      </c>
      <c r="I1760" s="1">
        <f t="shared" si="54"/>
        <v>35</v>
      </c>
      <c r="J1760" s="1">
        <f t="shared" si="55"/>
        <v>1</v>
      </c>
      <c r="K1760" s="1">
        <v>0</v>
      </c>
      <c r="L1760" s="1">
        <v>0</v>
      </c>
      <c r="M1760" s="1">
        <v>0</v>
      </c>
      <c r="N1760" s="1">
        <v>35</v>
      </c>
      <c r="O1760" s="1">
        <v>0</v>
      </c>
      <c r="P1760" s="1">
        <v>35</v>
      </c>
      <c r="Q1760" s="1">
        <v>40.691615400000003</v>
      </c>
      <c r="R1760" s="1">
        <v>-73.936321669999998</v>
      </c>
    </row>
    <row r="1761" spans="1:18" ht="12.7" hidden="1" x14ac:dyDescent="0.4">
      <c r="A1761" s="1" t="s">
        <v>7</v>
      </c>
      <c r="B1761" s="1" t="s">
        <v>13</v>
      </c>
      <c r="C1761" s="1" t="s">
        <v>5</v>
      </c>
      <c r="D1761" s="1">
        <v>0</v>
      </c>
      <c r="E1761" s="1"/>
      <c r="F1761" s="1">
        <v>0</v>
      </c>
      <c r="G1761" s="1">
        <v>2</v>
      </c>
      <c r="H1761" s="1">
        <v>4</v>
      </c>
      <c r="I1761" s="1">
        <f t="shared" si="54"/>
        <v>6</v>
      </c>
      <c r="J1761" s="1">
        <f t="shared" si="55"/>
        <v>0.8571428571428571</v>
      </c>
      <c r="K1761" s="1">
        <v>0</v>
      </c>
      <c r="L1761" s="1">
        <v>0</v>
      </c>
      <c r="M1761" s="1">
        <v>1</v>
      </c>
      <c r="N1761" s="1">
        <v>7</v>
      </c>
      <c r="O1761" s="1">
        <v>0</v>
      </c>
      <c r="P1761" s="1">
        <v>7</v>
      </c>
      <c r="Q1761" s="1">
        <v>40.673985870000003</v>
      </c>
      <c r="R1761" s="1">
        <v>-73.953884259999995</v>
      </c>
    </row>
    <row r="1762" spans="1:18" ht="12.7" hidden="1" x14ac:dyDescent="0.4">
      <c r="A1762" s="1" t="s">
        <v>7</v>
      </c>
      <c r="B1762" s="1" t="s">
        <v>13</v>
      </c>
      <c r="C1762" s="1" t="s">
        <v>5</v>
      </c>
      <c r="D1762" s="1">
        <v>0</v>
      </c>
      <c r="E1762" s="1"/>
      <c r="F1762" s="1">
        <v>0</v>
      </c>
      <c r="G1762" s="1">
        <v>3</v>
      </c>
      <c r="H1762" s="1">
        <v>4</v>
      </c>
      <c r="I1762" s="1">
        <f t="shared" si="54"/>
        <v>7</v>
      </c>
      <c r="J1762" s="1">
        <f t="shared" si="55"/>
        <v>1</v>
      </c>
      <c r="K1762" s="1">
        <v>0</v>
      </c>
      <c r="L1762" s="1">
        <v>0</v>
      </c>
      <c r="M1762" s="1">
        <v>0</v>
      </c>
      <c r="N1762" s="1">
        <v>7</v>
      </c>
      <c r="O1762" s="1">
        <v>0</v>
      </c>
      <c r="P1762" s="1">
        <v>7</v>
      </c>
      <c r="Q1762" s="1">
        <v>40.678409029999997</v>
      </c>
      <c r="R1762" s="1">
        <v>-73.913364999999999</v>
      </c>
    </row>
    <row r="1763" spans="1:18" ht="12.7" hidden="1" x14ac:dyDescent="0.4">
      <c r="A1763" s="1" t="s">
        <v>7</v>
      </c>
      <c r="B1763" s="1" t="s">
        <v>13</v>
      </c>
      <c r="C1763" s="1" t="s">
        <v>5</v>
      </c>
      <c r="D1763" s="1">
        <v>0</v>
      </c>
      <c r="E1763" s="1"/>
      <c r="F1763" s="1">
        <v>1</v>
      </c>
      <c r="G1763" s="1">
        <v>2</v>
      </c>
      <c r="H1763" s="1">
        <v>4</v>
      </c>
      <c r="I1763" s="1">
        <f t="shared" si="54"/>
        <v>7</v>
      </c>
      <c r="J1763" s="1">
        <f t="shared" si="55"/>
        <v>1</v>
      </c>
      <c r="K1763" s="1">
        <v>0</v>
      </c>
      <c r="L1763" s="1">
        <v>0</v>
      </c>
      <c r="M1763" s="1">
        <v>0</v>
      </c>
      <c r="N1763" s="1">
        <v>7</v>
      </c>
      <c r="O1763" s="1">
        <v>0</v>
      </c>
      <c r="P1763" s="1">
        <v>7</v>
      </c>
      <c r="Q1763" s="1">
        <v>40.69201116</v>
      </c>
      <c r="R1763" s="1">
        <v>-73.927886810000004</v>
      </c>
    </row>
    <row r="1764" spans="1:18" ht="12.7" x14ac:dyDescent="0.4">
      <c r="A1764" s="1" t="s">
        <v>7</v>
      </c>
      <c r="B1764" s="1" t="s">
        <v>13</v>
      </c>
      <c r="C1764" s="1" t="s">
        <v>6</v>
      </c>
      <c r="D1764" s="2">
        <v>42725</v>
      </c>
      <c r="E1764" s="9">
        <v>2016.12</v>
      </c>
      <c r="F1764" s="1">
        <v>0</v>
      </c>
      <c r="G1764" s="1">
        <v>0</v>
      </c>
      <c r="H1764" s="1">
        <v>36</v>
      </c>
      <c r="I1764" s="1">
        <f t="shared" si="54"/>
        <v>36</v>
      </c>
      <c r="J1764" s="1">
        <f t="shared" si="55"/>
        <v>1</v>
      </c>
      <c r="K1764" s="1">
        <v>0</v>
      </c>
      <c r="L1764" s="1">
        <v>0</v>
      </c>
      <c r="M1764" s="1">
        <v>0</v>
      </c>
      <c r="N1764" s="1">
        <v>36</v>
      </c>
      <c r="O1764" s="1">
        <v>0</v>
      </c>
      <c r="P1764" s="1">
        <v>36</v>
      </c>
      <c r="Q1764" s="1">
        <v>40.719291130000002</v>
      </c>
      <c r="R1764" s="1">
        <v>-73.985790069999993</v>
      </c>
    </row>
    <row r="1765" spans="1:18" ht="12.7" hidden="1" x14ac:dyDescent="0.4">
      <c r="A1765" s="1" t="s">
        <v>8</v>
      </c>
      <c r="B1765" s="1" t="s">
        <v>13</v>
      </c>
      <c r="C1765" s="1" t="s">
        <v>5</v>
      </c>
      <c r="D1765" s="1">
        <v>0</v>
      </c>
      <c r="E1765" s="1"/>
      <c r="F1765" s="1">
        <v>2</v>
      </c>
      <c r="G1765" s="1">
        <v>5</v>
      </c>
      <c r="H1765" s="1">
        <v>0</v>
      </c>
      <c r="I1765" s="1">
        <f t="shared" si="54"/>
        <v>7</v>
      </c>
      <c r="J1765" s="1">
        <f t="shared" si="55"/>
        <v>1</v>
      </c>
      <c r="K1765" s="1">
        <v>0</v>
      </c>
      <c r="L1765" s="1">
        <v>0</v>
      </c>
      <c r="M1765" s="1">
        <v>0</v>
      </c>
      <c r="N1765" s="1">
        <v>7</v>
      </c>
      <c r="O1765" s="1">
        <v>0</v>
      </c>
      <c r="P1765" s="1">
        <v>7</v>
      </c>
      <c r="Q1765" s="1">
        <v>40.79520874</v>
      </c>
      <c r="R1765" s="1">
        <v>-73.943434960000005</v>
      </c>
    </row>
    <row r="1766" spans="1:18" ht="12.7" hidden="1" x14ac:dyDescent="0.4">
      <c r="A1766" s="1" t="s">
        <v>8</v>
      </c>
      <c r="B1766" s="1" t="s">
        <v>13</v>
      </c>
      <c r="C1766" s="1" t="s">
        <v>5</v>
      </c>
      <c r="D1766" s="1">
        <v>0</v>
      </c>
      <c r="E1766" s="1"/>
      <c r="F1766" s="1">
        <v>0</v>
      </c>
      <c r="G1766" s="1">
        <v>5</v>
      </c>
      <c r="H1766" s="1">
        <v>2</v>
      </c>
      <c r="I1766" s="1">
        <f t="shared" si="54"/>
        <v>7</v>
      </c>
      <c r="J1766" s="1">
        <f t="shared" si="55"/>
        <v>1</v>
      </c>
      <c r="K1766" s="1">
        <v>0</v>
      </c>
      <c r="L1766" s="1">
        <v>0</v>
      </c>
      <c r="M1766" s="1">
        <v>0</v>
      </c>
      <c r="N1766" s="1">
        <v>7</v>
      </c>
      <c r="O1766" s="1">
        <v>0</v>
      </c>
      <c r="P1766" s="1">
        <v>7</v>
      </c>
      <c r="Q1766" s="1">
        <v>40.790979040000003</v>
      </c>
      <c r="R1766" s="1">
        <v>-73.943294100000003</v>
      </c>
    </row>
    <row r="1767" spans="1:18" ht="12.7" x14ac:dyDescent="0.4">
      <c r="A1767" s="1" t="s">
        <v>7</v>
      </c>
      <c r="B1767" s="1" t="s">
        <v>13</v>
      </c>
      <c r="C1767" s="1" t="s">
        <v>6</v>
      </c>
      <c r="D1767" s="2">
        <v>42725</v>
      </c>
      <c r="E1767" s="9">
        <v>2016.12</v>
      </c>
      <c r="F1767" s="1">
        <v>0</v>
      </c>
      <c r="G1767" s="1">
        <v>0</v>
      </c>
      <c r="H1767" s="1">
        <v>40</v>
      </c>
      <c r="I1767" s="1">
        <f t="shared" si="54"/>
        <v>40</v>
      </c>
      <c r="J1767" s="1">
        <f t="shared" si="55"/>
        <v>1</v>
      </c>
      <c r="K1767" s="1">
        <v>0</v>
      </c>
      <c r="L1767" s="1">
        <v>0</v>
      </c>
      <c r="M1767" s="1">
        <v>0</v>
      </c>
      <c r="N1767" s="1">
        <v>40</v>
      </c>
      <c r="O1767" s="1">
        <v>0</v>
      </c>
      <c r="P1767" s="1">
        <v>40</v>
      </c>
      <c r="Q1767" s="1">
        <v>40.826063060000003</v>
      </c>
      <c r="R1767" s="1">
        <v>-73.939770159999995</v>
      </c>
    </row>
    <row r="1768" spans="1:18" ht="12.7" x14ac:dyDescent="0.4">
      <c r="A1768" s="1" t="s">
        <v>9</v>
      </c>
      <c r="B1768" s="1" t="s">
        <v>13</v>
      </c>
      <c r="C1768" s="1" t="s">
        <v>6</v>
      </c>
      <c r="D1768" s="2">
        <v>42725</v>
      </c>
      <c r="E1768" s="9">
        <v>2016.12</v>
      </c>
      <c r="F1768" s="1">
        <v>0</v>
      </c>
      <c r="G1768" s="1">
        <v>0</v>
      </c>
      <c r="H1768" s="1">
        <v>40</v>
      </c>
      <c r="I1768" s="1">
        <f t="shared" si="54"/>
        <v>40</v>
      </c>
      <c r="J1768" s="1">
        <f t="shared" si="55"/>
        <v>1</v>
      </c>
      <c r="K1768" s="1">
        <v>0</v>
      </c>
      <c r="L1768" s="1">
        <v>0</v>
      </c>
      <c r="M1768" s="1">
        <v>0</v>
      </c>
      <c r="N1768" s="1">
        <v>40</v>
      </c>
      <c r="O1768" s="1">
        <v>0</v>
      </c>
      <c r="P1768" s="1">
        <v>40</v>
      </c>
      <c r="Q1768" s="1">
        <v>40.823696490000003</v>
      </c>
      <c r="R1768" s="1">
        <v>-73.943985240000004</v>
      </c>
    </row>
    <row r="1769" spans="1:18" ht="12.7" x14ac:dyDescent="0.4">
      <c r="A1769" s="1" t="s">
        <v>9</v>
      </c>
      <c r="B1769" s="1" t="s">
        <v>13</v>
      </c>
      <c r="C1769" s="1" t="s">
        <v>6</v>
      </c>
      <c r="D1769" s="2">
        <v>42725</v>
      </c>
      <c r="E1769" s="9">
        <v>2016.12</v>
      </c>
      <c r="F1769" s="1">
        <v>0</v>
      </c>
      <c r="G1769" s="1">
        <v>0</v>
      </c>
      <c r="H1769" s="1">
        <v>40</v>
      </c>
      <c r="I1769" s="1">
        <f t="shared" si="54"/>
        <v>40</v>
      </c>
      <c r="J1769" s="1">
        <f t="shared" si="55"/>
        <v>1</v>
      </c>
      <c r="K1769" s="1">
        <v>0</v>
      </c>
      <c r="L1769" s="1">
        <v>0</v>
      </c>
      <c r="M1769" s="1">
        <v>0</v>
      </c>
      <c r="N1769" s="1">
        <v>40</v>
      </c>
      <c r="O1769" s="1">
        <v>0</v>
      </c>
      <c r="P1769" s="1">
        <v>40</v>
      </c>
      <c r="Q1769" s="1">
        <v>40.7261381</v>
      </c>
      <c r="R1769" s="1">
        <v>-73.978139940000005</v>
      </c>
    </row>
    <row r="1770" spans="1:18" ht="12.7" x14ac:dyDescent="0.4">
      <c r="A1770" s="1" t="s">
        <v>9</v>
      </c>
      <c r="B1770" s="1" t="s">
        <v>13</v>
      </c>
      <c r="C1770" s="1" t="s">
        <v>6</v>
      </c>
      <c r="D1770" s="2">
        <v>42725</v>
      </c>
      <c r="E1770" s="9">
        <v>2016.12</v>
      </c>
      <c r="F1770" s="1">
        <v>0</v>
      </c>
      <c r="G1770" s="1">
        <v>0</v>
      </c>
      <c r="H1770" s="1">
        <v>40</v>
      </c>
      <c r="I1770" s="1">
        <f t="shared" si="54"/>
        <v>40</v>
      </c>
      <c r="J1770" s="1">
        <f t="shared" si="55"/>
        <v>1</v>
      </c>
      <c r="K1770" s="1">
        <v>0</v>
      </c>
      <c r="L1770" s="1">
        <v>0</v>
      </c>
      <c r="M1770" s="1">
        <v>0</v>
      </c>
      <c r="N1770" s="1">
        <v>40</v>
      </c>
      <c r="O1770" s="1">
        <v>0</v>
      </c>
      <c r="P1770" s="1">
        <v>40</v>
      </c>
      <c r="Q1770" s="1">
        <v>40.82471941</v>
      </c>
      <c r="R1770" s="1">
        <v>-73.947995039999995</v>
      </c>
    </row>
    <row r="1771" spans="1:18" ht="12.7" x14ac:dyDescent="0.4">
      <c r="A1771" s="1" t="s">
        <v>7</v>
      </c>
      <c r="B1771" s="1" t="s">
        <v>13</v>
      </c>
      <c r="C1771" s="1" t="s">
        <v>6</v>
      </c>
      <c r="D1771" s="2">
        <v>42725</v>
      </c>
      <c r="E1771" s="9">
        <v>2016.12</v>
      </c>
      <c r="F1771" s="1">
        <v>0</v>
      </c>
      <c r="G1771" s="1">
        <v>0</v>
      </c>
      <c r="H1771" s="1">
        <v>41</v>
      </c>
      <c r="I1771" s="1">
        <f t="shared" si="54"/>
        <v>41</v>
      </c>
      <c r="J1771" s="1">
        <f t="shared" si="55"/>
        <v>1</v>
      </c>
      <c r="K1771" s="1">
        <v>0</v>
      </c>
      <c r="L1771" s="1">
        <v>0</v>
      </c>
      <c r="M1771" s="1">
        <v>0</v>
      </c>
      <c r="N1771" s="1">
        <v>41</v>
      </c>
      <c r="O1771" s="1">
        <v>0</v>
      </c>
      <c r="P1771" s="1">
        <v>41</v>
      </c>
      <c r="Q1771" s="1">
        <v>40.685659049999998</v>
      </c>
      <c r="R1771" s="1">
        <v>-73.760914510000006</v>
      </c>
    </row>
    <row r="1772" spans="1:18" ht="12.7" x14ac:dyDescent="0.4">
      <c r="A1772" s="1" t="s">
        <v>7</v>
      </c>
      <c r="B1772" s="1" t="s">
        <v>13</v>
      </c>
      <c r="C1772" s="1" t="s">
        <v>6</v>
      </c>
      <c r="D1772" s="2">
        <v>42725</v>
      </c>
      <c r="E1772" s="9">
        <v>2016.12</v>
      </c>
      <c r="F1772" s="1">
        <v>0</v>
      </c>
      <c r="G1772" s="1">
        <v>0</v>
      </c>
      <c r="H1772" s="1">
        <v>53</v>
      </c>
      <c r="I1772" s="1">
        <f t="shared" si="54"/>
        <v>53</v>
      </c>
      <c r="J1772" s="1">
        <f t="shared" si="55"/>
        <v>1</v>
      </c>
      <c r="K1772" s="1">
        <v>0</v>
      </c>
      <c r="L1772" s="1">
        <v>0</v>
      </c>
      <c r="M1772" s="1">
        <v>0</v>
      </c>
      <c r="N1772" s="1">
        <v>53</v>
      </c>
      <c r="O1772" s="1">
        <v>0</v>
      </c>
      <c r="P1772" s="1">
        <v>53</v>
      </c>
      <c r="Q1772" s="1">
        <v>40.685631579999999</v>
      </c>
      <c r="R1772" s="1">
        <v>-73.76090379</v>
      </c>
    </row>
    <row r="1773" spans="1:18" ht="12.7" x14ac:dyDescent="0.4">
      <c r="A1773" s="1" t="s">
        <v>9</v>
      </c>
      <c r="B1773" s="1" t="s">
        <v>13</v>
      </c>
      <c r="C1773" s="1" t="s">
        <v>6</v>
      </c>
      <c r="D1773" s="2">
        <v>42725</v>
      </c>
      <c r="E1773" s="9">
        <v>2016.12</v>
      </c>
      <c r="F1773" s="1">
        <v>0</v>
      </c>
      <c r="G1773" s="1">
        <v>0</v>
      </c>
      <c r="H1773" s="1">
        <v>56</v>
      </c>
      <c r="I1773" s="1">
        <f t="shared" si="54"/>
        <v>56</v>
      </c>
      <c r="J1773" s="1">
        <f t="shared" si="55"/>
        <v>1</v>
      </c>
      <c r="K1773" s="1">
        <v>0</v>
      </c>
      <c r="L1773" s="1">
        <v>0</v>
      </c>
      <c r="M1773" s="1">
        <v>0</v>
      </c>
      <c r="N1773" s="1">
        <v>56</v>
      </c>
      <c r="O1773" s="1">
        <v>0</v>
      </c>
      <c r="P1773" s="1">
        <v>56</v>
      </c>
      <c r="Q1773" s="1">
        <v>40.684560580000003</v>
      </c>
      <c r="R1773" s="1">
        <v>-73.760644420000006</v>
      </c>
    </row>
    <row r="1774" spans="1:18" ht="12.7" x14ac:dyDescent="0.4">
      <c r="A1774" s="1" t="s">
        <v>7</v>
      </c>
      <c r="B1774" s="1" t="s">
        <v>13</v>
      </c>
      <c r="C1774" s="1" t="s">
        <v>6</v>
      </c>
      <c r="D1774" s="2">
        <v>42725</v>
      </c>
      <c r="E1774" s="9">
        <v>2016.12</v>
      </c>
      <c r="F1774" s="1">
        <v>0</v>
      </c>
      <c r="G1774" s="1">
        <v>0</v>
      </c>
      <c r="H1774" s="1">
        <v>93</v>
      </c>
      <c r="I1774" s="1">
        <f t="shared" si="54"/>
        <v>93</v>
      </c>
      <c r="J1774" s="1">
        <f t="shared" si="55"/>
        <v>0.97894736842105268</v>
      </c>
      <c r="K1774" s="1">
        <v>0</v>
      </c>
      <c r="L1774" s="1">
        <v>0</v>
      </c>
      <c r="M1774" s="1">
        <v>2</v>
      </c>
      <c r="N1774" s="1">
        <v>95</v>
      </c>
      <c r="O1774" s="1">
        <v>0</v>
      </c>
      <c r="P1774" s="1">
        <v>95</v>
      </c>
      <c r="Q1774" s="1">
        <v>40.684538609999997</v>
      </c>
      <c r="R1774" s="1">
        <v>-73.760640899999999</v>
      </c>
    </row>
    <row r="1775" spans="1:18" ht="12.7" x14ac:dyDescent="0.4">
      <c r="A1775" s="1" t="s">
        <v>9</v>
      </c>
      <c r="B1775" s="1" t="s">
        <v>13</v>
      </c>
      <c r="C1775" s="1" t="s">
        <v>6</v>
      </c>
      <c r="D1775" s="2">
        <v>42725</v>
      </c>
      <c r="E1775" s="9">
        <v>2016.12</v>
      </c>
      <c r="F1775" s="1">
        <v>0</v>
      </c>
      <c r="G1775" s="1">
        <v>0</v>
      </c>
      <c r="H1775" s="1">
        <v>198</v>
      </c>
      <c r="I1775" s="1">
        <f t="shared" si="54"/>
        <v>198</v>
      </c>
      <c r="J1775" s="1">
        <f t="shared" si="55"/>
        <v>1</v>
      </c>
      <c r="K1775" s="1">
        <v>0</v>
      </c>
      <c r="L1775" s="1">
        <v>0</v>
      </c>
      <c r="M1775" s="1">
        <v>0</v>
      </c>
      <c r="N1775" s="1">
        <v>198</v>
      </c>
      <c r="O1775" s="1">
        <v>0</v>
      </c>
      <c r="P1775" s="1">
        <v>198</v>
      </c>
      <c r="Q1775" s="1">
        <v>40.684489190000001</v>
      </c>
      <c r="R1775" s="1">
        <v>-73.760633859999999</v>
      </c>
    </row>
    <row r="1776" spans="1:18" ht="12.7" x14ac:dyDescent="0.4">
      <c r="A1776" s="1" t="s">
        <v>9</v>
      </c>
      <c r="B1776" s="1" t="s">
        <v>13</v>
      </c>
      <c r="C1776" s="1" t="s">
        <v>6</v>
      </c>
      <c r="D1776" s="2">
        <v>42725</v>
      </c>
      <c r="E1776" s="9">
        <v>2016.12</v>
      </c>
      <c r="F1776" s="1">
        <v>0</v>
      </c>
      <c r="G1776" s="1">
        <v>0</v>
      </c>
      <c r="H1776" s="1">
        <v>206</v>
      </c>
      <c r="I1776" s="1">
        <f t="shared" si="54"/>
        <v>206</v>
      </c>
      <c r="J1776" s="1">
        <f t="shared" si="55"/>
        <v>1</v>
      </c>
      <c r="K1776" s="1">
        <v>0</v>
      </c>
      <c r="L1776" s="1">
        <v>0</v>
      </c>
      <c r="M1776" s="1">
        <v>0</v>
      </c>
      <c r="N1776" s="1">
        <v>206</v>
      </c>
      <c r="O1776" s="1">
        <v>0</v>
      </c>
      <c r="P1776" s="1">
        <v>206</v>
      </c>
      <c r="Q1776" s="1">
        <v>40.684442509999997</v>
      </c>
      <c r="R1776" s="1">
        <v>-73.760623210000006</v>
      </c>
    </row>
    <row r="1777" spans="1:18" ht="12.7" x14ac:dyDescent="0.4">
      <c r="A1777" s="1" t="s">
        <v>9</v>
      </c>
      <c r="B1777" s="1" t="s">
        <v>13</v>
      </c>
      <c r="C1777" s="1" t="s">
        <v>6</v>
      </c>
      <c r="D1777" s="2">
        <v>42725</v>
      </c>
      <c r="E1777" s="9">
        <v>2016.12</v>
      </c>
      <c r="F1777" s="1">
        <v>0</v>
      </c>
      <c r="G1777" s="1">
        <v>0</v>
      </c>
      <c r="H1777" s="1">
        <v>216</v>
      </c>
      <c r="I1777" s="1">
        <f t="shared" si="54"/>
        <v>216</v>
      </c>
      <c r="J1777" s="1">
        <f t="shared" si="55"/>
        <v>1</v>
      </c>
      <c r="K1777" s="1">
        <v>0</v>
      </c>
      <c r="L1777" s="1">
        <v>0</v>
      </c>
      <c r="M1777" s="1">
        <v>0</v>
      </c>
      <c r="N1777" s="1">
        <v>216</v>
      </c>
      <c r="O1777" s="1">
        <v>0</v>
      </c>
      <c r="P1777" s="1">
        <v>216</v>
      </c>
      <c r="Q1777" s="1">
        <v>40.68439583</v>
      </c>
      <c r="R1777" s="1">
        <v>-73.760616170000006</v>
      </c>
    </row>
    <row r="1778" spans="1:18" ht="12.7" x14ac:dyDescent="0.4">
      <c r="A1778" s="1" t="s">
        <v>9</v>
      </c>
      <c r="B1778" s="1" t="s">
        <v>13</v>
      </c>
      <c r="C1778" s="1" t="s">
        <v>6</v>
      </c>
      <c r="D1778" s="2">
        <v>42725</v>
      </c>
      <c r="E1778" s="9">
        <v>2016.12</v>
      </c>
      <c r="F1778" s="1">
        <v>0</v>
      </c>
      <c r="G1778" s="1">
        <v>0</v>
      </c>
      <c r="H1778" s="1">
        <v>217</v>
      </c>
      <c r="I1778" s="1">
        <f t="shared" si="54"/>
        <v>217</v>
      </c>
      <c r="J1778" s="1">
        <f t="shared" si="55"/>
        <v>1</v>
      </c>
      <c r="K1778" s="1">
        <v>0</v>
      </c>
      <c r="L1778" s="1">
        <v>0</v>
      </c>
      <c r="M1778" s="1">
        <v>0</v>
      </c>
      <c r="N1778" s="1">
        <v>217</v>
      </c>
      <c r="O1778" s="1">
        <v>0</v>
      </c>
      <c r="P1778" s="1">
        <v>217</v>
      </c>
      <c r="Q1778" s="1">
        <v>40.684349150000003</v>
      </c>
      <c r="R1778" s="1">
        <v>-73.760605519999999</v>
      </c>
    </row>
    <row r="1779" spans="1:18" ht="12.7" x14ac:dyDescent="0.4">
      <c r="A1779" s="1" t="s">
        <v>8</v>
      </c>
      <c r="B1779" s="1" t="s">
        <v>13</v>
      </c>
      <c r="C1779" s="1" t="s">
        <v>6</v>
      </c>
      <c r="D1779" s="2">
        <v>42726</v>
      </c>
      <c r="E1779" s="9">
        <v>2016.12</v>
      </c>
      <c r="F1779" s="1">
        <v>0</v>
      </c>
      <c r="G1779" s="1">
        <v>0</v>
      </c>
      <c r="H1779" s="1">
        <v>24</v>
      </c>
      <c r="I1779" s="1">
        <f t="shared" si="54"/>
        <v>24</v>
      </c>
      <c r="J1779" s="1">
        <f t="shared" si="55"/>
        <v>1</v>
      </c>
      <c r="K1779" s="1">
        <v>0</v>
      </c>
      <c r="L1779" s="1">
        <v>0</v>
      </c>
      <c r="M1779" s="1">
        <v>0</v>
      </c>
      <c r="N1779" s="1">
        <v>24</v>
      </c>
      <c r="O1779" s="1">
        <v>0</v>
      </c>
      <c r="P1779" s="1">
        <v>24</v>
      </c>
      <c r="Q1779" s="1">
        <v>40.685507370000003</v>
      </c>
      <c r="R1779" s="1">
        <v>-73.761892200000005</v>
      </c>
    </row>
    <row r="1780" spans="1:18" ht="12.7" x14ac:dyDescent="0.4">
      <c r="A1780" s="1" t="s">
        <v>8</v>
      </c>
      <c r="B1780" s="1" t="s">
        <v>13</v>
      </c>
      <c r="C1780" s="1" t="s">
        <v>6</v>
      </c>
      <c r="D1780" s="2">
        <v>42726</v>
      </c>
      <c r="E1780" s="9">
        <v>2016.12</v>
      </c>
      <c r="F1780" s="1">
        <v>0</v>
      </c>
      <c r="G1780" s="1">
        <v>0</v>
      </c>
      <c r="H1780" s="1">
        <v>42</v>
      </c>
      <c r="I1780" s="1">
        <f t="shared" si="54"/>
        <v>42</v>
      </c>
      <c r="J1780" s="1">
        <f t="shared" si="55"/>
        <v>1</v>
      </c>
      <c r="K1780" s="1">
        <v>0</v>
      </c>
      <c r="L1780" s="1">
        <v>0</v>
      </c>
      <c r="M1780" s="1">
        <v>0</v>
      </c>
      <c r="N1780" s="1">
        <v>42</v>
      </c>
      <c r="O1780" s="1">
        <v>0</v>
      </c>
      <c r="P1780" s="1">
        <v>42</v>
      </c>
      <c r="Q1780" s="1">
        <v>40.68551008</v>
      </c>
      <c r="R1780" s="1">
        <v>-73.761874160000005</v>
      </c>
    </row>
    <row r="1781" spans="1:18" ht="12.7" x14ac:dyDescent="0.4">
      <c r="A1781" s="1" t="s">
        <v>8</v>
      </c>
      <c r="B1781" s="1" t="s">
        <v>13</v>
      </c>
      <c r="C1781" s="1" t="s">
        <v>6</v>
      </c>
      <c r="D1781" s="2">
        <v>42726</v>
      </c>
      <c r="E1781" s="9">
        <v>2016.12</v>
      </c>
      <c r="F1781" s="1">
        <v>0</v>
      </c>
      <c r="G1781" s="1">
        <v>0</v>
      </c>
      <c r="H1781" s="1">
        <v>80</v>
      </c>
      <c r="I1781" s="1">
        <f t="shared" si="54"/>
        <v>80</v>
      </c>
      <c r="J1781" s="1">
        <f t="shared" si="55"/>
        <v>1</v>
      </c>
      <c r="K1781" s="1">
        <v>0</v>
      </c>
      <c r="L1781" s="1">
        <v>0</v>
      </c>
      <c r="M1781" s="1">
        <v>0</v>
      </c>
      <c r="N1781" s="1">
        <v>80</v>
      </c>
      <c r="O1781" s="1">
        <v>0</v>
      </c>
      <c r="P1781" s="1">
        <v>80</v>
      </c>
      <c r="Q1781" s="1">
        <v>40.68553189</v>
      </c>
      <c r="R1781" s="1">
        <v>-73.761801969999993</v>
      </c>
    </row>
    <row r="1782" spans="1:18" ht="12.7" x14ac:dyDescent="0.4">
      <c r="A1782" s="1" t="s">
        <v>4</v>
      </c>
      <c r="B1782" s="1" t="s">
        <v>13</v>
      </c>
      <c r="C1782" s="1" t="s">
        <v>6</v>
      </c>
      <c r="D1782" s="2">
        <v>42726</v>
      </c>
      <c r="E1782" s="9">
        <v>2016.12</v>
      </c>
      <c r="F1782" s="1">
        <v>0</v>
      </c>
      <c r="G1782" s="1">
        <v>0</v>
      </c>
      <c r="H1782" s="1">
        <v>207</v>
      </c>
      <c r="I1782" s="1">
        <f t="shared" si="54"/>
        <v>207</v>
      </c>
      <c r="J1782" s="1">
        <f t="shared" si="55"/>
        <v>1</v>
      </c>
      <c r="K1782" s="1">
        <v>0</v>
      </c>
      <c r="L1782" s="1">
        <v>0</v>
      </c>
      <c r="M1782" s="1">
        <v>0</v>
      </c>
      <c r="N1782" s="1">
        <v>207</v>
      </c>
      <c r="O1782" s="1">
        <v>0</v>
      </c>
      <c r="P1782" s="1">
        <v>207</v>
      </c>
      <c r="Q1782" s="1">
        <v>40.685545509999997</v>
      </c>
      <c r="R1782" s="1">
        <v>-73.761751439999998</v>
      </c>
    </row>
    <row r="1783" spans="1:18" ht="12.7" hidden="1" x14ac:dyDescent="0.4">
      <c r="A1783" s="1" t="s">
        <v>4</v>
      </c>
      <c r="B1783" s="1" t="s">
        <v>13</v>
      </c>
      <c r="C1783" s="1" t="s">
        <v>5</v>
      </c>
      <c r="D1783" s="1">
        <v>0</v>
      </c>
      <c r="E1783" s="1"/>
      <c r="F1783" s="1">
        <v>0</v>
      </c>
      <c r="G1783" s="1">
        <v>0</v>
      </c>
      <c r="H1783" s="1">
        <v>8</v>
      </c>
      <c r="I1783" s="1">
        <f t="shared" si="54"/>
        <v>8</v>
      </c>
      <c r="J1783" s="1">
        <f t="shared" si="55"/>
        <v>1</v>
      </c>
      <c r="K1783" s="1">
        <v>0</v>
      </c>
      <c r="L1783" s="1">
        <v>0</v>
      </c>
      <c r="M1783" s="1">
        <v>0</v>
      </c>
      <c r="N1783" s="1">
        <v>8</v>
      </c>
      <c r="O1783" s="1">
        <v>0</v>
      </c>
      <c r="P1783" s="1">
        <v>8</v>
      </c>
      <c r="Q1783" s="1">
        <v>40.847564679999998</v>
      </c>
      <c r="R1783" s="1">
        <v>-73.902894099999997</v>
      </c>
    </row>
    <row r="1784" spans="1:18" ht="12.7" hidden="1" x14ac:dyDescent="0.4">
      <c r="A1784" s="1" t="s">
        <v>4</v>
      </c>
      <c r="B1784" s="1" t="s">
        <v>13</v>
      </c>
      <c r="C1784" s="1" t="s">
        <v>5</v>
      </c>
      <c r="D1784" s="1">
        <v>0</v>
      </c>
      <c r="E1784" s="1"/>
      <c r="F1784" s="1">
        <v>0</v>
      </c>
      <c r="G1784" s="1">
        <v>1</v>
      </c>
      <c r="H1784" s="1">
        <v>4</v>
      </c>
      <c r="I1784" s="1">
        <f t="shared" si="54"/>
        <v>5</v>
      </c>
      <c r="J1784" s="1">
        <f t="shared" si="55"/>
        <v>0.625</v>
      </c>
      <c r="K1784" s="1">
        <v>0</v>
      </c>
      <c r="L1784" s="1">
        <v>3</v>
      </c>
      <c r="M1784" s="1">
        <v>0</v>
      </c>
      <c r="N1784" s="1">
        <v>8</v>
      </c>
      <c r="O1784" s="1">
        <v>0</v>
      </c>
      <c r="P1784" s="1">
        <v>8</v>
      </c>
      <c r="Q1784" s="1">
        <v>40.817840420000003</v>
      </c>
      <c r="R1784" s="1">
        <v>-73.918342620000004</v>
      </c>
    </row>
    <row r="1785" spans="1:18" ht="12.7" x14ac:dyDescent="0.4">
      <c r="A1785" s="1" t="s">
        <v>7</v>
      </c>
      <c r="B1785" s="1" t="s">
        <v>13</v>
      </c>
      <c r="C1785" s="1" t="s">
        <v>6</v>
      </c>
      <c r="D1785" s="2">
        <v>42726</v>
      </c>
      <c r="E1785" s="9">
        <v>2016.12</v>
      </c>
      <c r="F1785" s="1">
        <v>0</v>
      </c>
      <c r="G1785" s="1">
        <v>0</v>
      </c>
      <c r="H1785" s="1">
        <v>251</v>
      </c>
      <c r="I1785" s="1">
        <f t="shared" si="54"/>
        <v>251</v>
      </c>
      <c r="J1785" s="1">
        <f t="shared" si="55"/>
        <v>0.99603174603174605</v>
      </c>
      <c r="K1785" s="1">
        <v>0</v>
      </c>
      <c r="L1785" s="1">
        <v>0</v>
      </c>
      <c r="M1785" s="1">
        <v>1</v>
      </c>
      <c r="N1785" s="1">
        <v>252</v>
      </c>
      <c r="O1785" s="1">
        <v>0</v>
      </c>
      <c r="P1785" s="1">
        <v>252</v>
      </c>
      <c r="Q1785" s="1">
        <v>40.817742920000001</v>
      </c>
      <c r="R1785" s="1">
        <v>-73.896087679999994</v>
      </c>
    </row>
    <row r="1786" spans="1:18" ht="12.7" x14ac:dyDescent="0.4">
      <c r="A1786" s="1" t="s">
        <v>8</v>
      </c>
      <c r="B1786" s="1" t="s">
        <v>13</v>
      </c>
      <c r="C1786" s="1" t="s">
        <v>6</v>
      </c>
      <c r="D1786" s="2">
        <v>42726</v>
      </c>
      <c r="E1786" s="9">
        <v>2016.12</v>
      </c>
      <c r="F1786" s="1">
        <v>0</v>
      </c>
      <c r="G1786" s="1">
        <v>0</v>
      </c>
      <c r="H1786" s="1">
        <v>269</v>
      </c>
      <c r="I1786" s="1">
        <f t="shared" si="54"/>
        <v>269</v>
      </c>
      <c r="J1786" s="1">
        <f t="shared" si="55"/>
        <v>1</v>
      </c>
      <c r="K1786" s="1">
        <v>0</v>
      </c>
      <c r="L1786" s="1">
        <v>0</v>
      </c>
      <c r="M1786" s="1">
        <v>0</v>
      </c>
      <c r="N1786" s="1">
        <v>269</v>
      </c>
      <c r="O1786" s="1">
        <v>0</v>
      </c>
      <c r="P1786" s="1">
        <v>269</v>
      </c>
      <c r="Q1786" s="1">
        <v>40.818474739999999</v>
      </c>
      <c r="R1786" s="1">
        <v>-73.889095620000006</v>
      </c>
    </row>
    <row r="1787" spans="1:18" ht="12.7" x14ac:dyDescent="0.4">
      <c r="A1787" s="1" t="s">
        <v>4</v>
      </c>
      <c r="B1787" s="1" t="s">
        <v>12</v>
      </c>
      <c r="C1787" s="1" t="s">
        <v>6</v>
      </c>
      <c r="D1787" s="2">
        <v>42727</v>
      </c>
      <c r="E1787" s="9">
        <v>2016.12</v>
      </c>
      <c r="F1787" s="1">
        <v>0</v>
      </c>
      <c r="G1787" s="1">
        <v>0</v>
      </c>
      <c r="H1787" s="1">
        <v>11</v>
      </c>
      <c r="I1787" s="1">
        <f t="shared" si="54"/>
        <v>11</v>
      </c>
      <c r="J1787" s="1">
        <f t="shared" si="55"/>
        <v>1</v>
      </c>
      <c r="K1787" s="1">
        <v>0</v>
      </c>
      <c r="L1787" s="1">
        <v>0</v>
      </c>
      <c r="M1787" s="1">
        <v>0</v>
      </c>
      <c r="N1787" s="1">
        <v>11</v>
      </c>
      <c r="O1787" s="1">
        <v>0</v>
      </c>
      <c r="P1787" s="1">
        <v>11</v>
      </c>
      <c r="Q1787" s="1">
        <v>40.818768599999999</v>
      </c>
      <c r="R1787" s="1">
        <v>-73.889283000000006</v>
      </c>
    </row>
    <row r="1788" spans="1:18" ht="12.7" hidden="1" x14ac:dyDescent="0.4">
      <c r="A1788" s="1" t="s">
        <v>4</v>
      </c>
      <c r="B1788" s="1" t="s">
        <v>13</v>
      </c>
      <c r="C1788" s="1" t="s">
        <v>5</v>
      </c>
      <c r="D1788" s="1">
        <v>0</v>
      </c>
      <c r="E1788" s="1"/>
      <c r="F1788" s="1">
        <v>0</v>
      </c>
      <c r="G1788" s="1">
        <v>2</v>
      </c>
      <c r="H1788" s="1">
        <v>6</v>
      </c>
      <c r="I1788" s="1">
        <f t="shared" si="54"/>
        <v>8</v>
      </c>
      <c r="J1788" s="1">
        <f t="shared" si="55"/>
        <v>1</v>
      </c>
      <c r="K1788" s="1">
        <v>0</v>
      </c>
      <c r="L1788" s="1">
        <v>0</v>
      </c>
      <c r="M1788" s="1">
        <v>0</v>
      </c>
      <c r="N1788" s="1">
        <v>8</v>
      </c>
      <c r="O1788" s="1">
        <v>0</v>
      </c>
      <c r="P1788" s="1">
        <v>8</v>
      </c>
      <c r="Q1788" s="1">
        <v>40.82837421</v>
      </c>
      <c r="R1788" s="1">
        <v>-73.894159579999993</v>
      </c>
    </row>
    <row r="1789" spans="1:18" ht="12.7" hidden="1" x14ac:dyDescent="0.4">
      <c r="A1789" s="1" t="s">
        <v>4</v>
      </c>
      <c r="B1789" s="1" t="s">
        <v>13</v>
      </c>
      <c r="C1789" s="1" t="s">
        <v>5</v>
      </c>
      <c r="D1789" s="1">
        <v>0</v>
      </c>
      <c r="E1789" s="1"/>
      <c r="F1789" s="1">
        <v>0</v>
      </c>
      <c r="G1789" s="1">
        <v>0</v>
      </c>
      <c r="H1789" s="1">
        <v>8</v>
      </c>
      <c r="I1789" s="1">
        <f t="shared" si="54"/>
        <v>8</v>
      </c>
      <c r="J1789" s="1">
        <f t="shared" si="55"/>
        <v>1</v>
      </c>
      <c r="K1789" s="1">
        <v>0</v>
      </c>
      <c r="L1789" s="1">
        <v>0</v>
      </c>
      <c r="M1789" s="1">
        <v>0</v>
      </c>
      <c r="N1789" s="1">
        <v>8</v>
      </c>
      <c r="O1789" s="1">
        <v>0</v>
      </c>
      <c r="P1789" s="1">
        <v>8</v>
      </c>
      <c r="Q1789" s="1">
        <v>40.815715660000002</v>
      </c>
      <c r="R1789" s="1">
        <v>-73.90043695</v>
      </c>
    </row>
    <row r="1790" spans="1:18" ht="12.7" hidden="1" x14ac:dyDescent="0.4">
      <c r="A1790" s="1" t="s">
        <v>4</v>
      </c>
      <c r="B1790" s="1" t="s">
        <v>13</v>
      </c>
      <c r="C1790" s="1" t="s">
        <v>5</v>
      </c>
      <c r="D1790" s="1">
        <v>0</v>
      </c>
      <c r="E1790" s="1"/>
      <c r="F1790" s="1">
        <v>0</v>
      </c>
      <c r="G1790" s="1">
        <v>1</v>
      </c>
      <c r="H1790" s="1">
        <v>7</v>
      </c>
      <c r="I1790" s="1">
        <f t="shared" si="54"/>
        <v>8</v>
      </c>
      <c r="J1790" s="1">
        <f t="shared" si="55"/>
        <v>1</v>
      </c>
      <c r="K1790" s="1">
        <v>0</v>
      </c>
      <c r="L1790" s="1">
        <v>0</v>
      </c>
      <c r="M1790" s="1">
        <v>0</v>
      </c>
      <c r="N1790" s="1">
        <v>8</v>
      </c>
      <c r="O1790" s="1">
        <v>0</v>
      </c>
      <c r="P1790" s="1">
        <v>8</v>
      </c>
      <c r="Q1790" s="1">
        <v>40.827532120000001</v>
      </c>
      <c r="R1790" s="1">
        <v>-73.888899859999995</v>
      </c>
    </row>
    <row r="1791" spans="1:18" ht="12.7" hidden="1" x14ac:dyDescent="0.4">
      <c r="A1791" s="1" t="s">
        <v>4</v>
      </c>
      <c r="B1791" s="1" t="s">
        <v>13</v>
      </c>
      <c r="C1791" s="1" t="s">
        <v>5</v>
      </c>
      <c r="D1791" s="1">
        <v>0</v>
      </c>
      <c r="E1791" s="1"/>
      <c r="F1791" s="1">
        <v>0</v>
      </c>
      <c r="G1791" s="1">
        <v>0</v>
      </c>
      <c r="H1791" s="1">
        <v>8</v>
      </c>
      <c r="I1791" s="1">
        <f t="shared" si="54"/>
        <v>8</v>
      </c>
      <c r="J1791" s="1">
        <f t="shared" si="55"/>
        <v>1</v>
      </c>
      <c r="K1791" s="1">
        <v>0</v>
      </c>
      <c r="L1791" s="1">
        <v>0</v>
      </c>
      <c r="M1791" s="1">
        <v>0</v>
      </c>
      <c r="N1791" s="1">
        <v>8</v>
      </c>
      <c r="O1791" s="1">
        <v>0</v>
      </c>
      <c r="P1791" s="1">
        <v>8</v>
      </c>
      <c r="Q1791" s="1">
        <v>40.829131080000003</v>
      </c>
      <c r="R1791" s="1">
        <v>-73.896452920000002</v>
      </c>
    </row>
    <row r="1792" spans="1:18" ht="12.7" x14ac:dyDescent="0.4">
      <c r="A1792" s="1" t="s">
        <v>7</v>
      </c>
      <c r="B1792" s="1" t="s">
        <v>12</v>
      </c>
      <c r="C1792" s="1" t="s">
        <v>6</v>
      </c>
      <c r="D1792" s="2">
        <v>42731</v>
      </c>
      <c r="E1792" s="9">
        <v>2016.12</v>
      </c>
      <c r="F1792" s="1">
        <v>0</v>
      </c>
      <c r="G1792" s="1">
        <v>0</v>
      </c>
      <c r="H1792" s="1">
        <v>1</v>
      </c>
      <c r="I1792" s="1">
        <f t="shared" si="54"/>
        <v>1</v>
      </c>
      <c r="J1792" s="1">
        <f t="shared" si="55"/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1</v>
      </c>
      <c r="P1792" s="1">
        <v>1</v>
      </c>
      <c r="Q1792" s="1">
        <v>40.852254039999998</v>
      </c>
      <c r="R1792" s="1">
        <v>-73.898151979999994</v>
      </c>
    </row>
    <row r="1793" spans="1:18" ht="12.7" x14ac:dyDescent="0.4">
      <c r="A1793" s="1" t="s">
        <v>4</v>
      </c>
      <c r="B1793" s="1" t="s">
        <v>12</v>
      </c>
      <c r="C1793" s="1" t="s">
        <v>6</v>
      </c>
      <c r="D1793" s="2">
        <v>42732</v>
      </c>
      <c r="E1793" s="9">
        <v>2016.12</v>
      </c>
      <c r="F1793" s="1">
        <v>0</v>
      </c>
      <c r="G1793" s="1">
        <v>14</v>
      </c>
      <c r="H1793" s="1">
        <v>40</v>
      </c>
      <c r="I1793" s="1">
        <f t="shared" si="54"/>
        <v>54</v>
      </c>
      <c r="J1793" s="1">
        <f t="shared" si="55"/>
        <v>0.98181818181818181</v>
      </c>
      <c r="K1793" s="1">
        <v>0</v>
      </c>
      <c r="L1793" s="1">
        <v>0</v>
      </c>
      <c r="M1793" s="1">
        <v>1</v>
      </c>
      <c r="N1793" s="1">
        <v>55</v>
      </c>
      <c r="O1793" s="1">
        <v>0</v>
      </c>
      <c r="P1793" s="1">
        <v>55</v>
      </c>
      <c r="Q1793" s="1">
        <v>40.858020060000001</v>
      </c>
      <c r="R1793" s="1">
        <v>-73.894426910000007</v>
      </c>
    </row>
    <row r="1794" spans="1:18" ht="12.7" x14ac:dyDescent="0.4">
      <c r="A1794" s="1" t="s">
        <v>8</v>
      </c>
      <c r="B1794" s="1" t="s">
        <v>13</v>
      </c>
      <c r="C1794" s="1" t="s">
        <v>6</v>
      </c>
      <c r="D1794" s="2">
        <v>42732</v>
      </c>
      <c r="E1794" s="9">
        <v>2016.12</v>
      </c>
      <c r="F1794" s="1">
        <v>0</v>
      </c>
      <c r="G1794" s="1">
        <v>0</v>
      </c>
      <c r="H1794" s="1">
        <v>3</v>
      </c>
      <c r="I1794" s="1">
        <f t="shared" ref="I1794:I1857" si="56">F1794+G1794+H1794</f>
        <v>3</v>
      </c>
      <c r="J1794" s="1">
        <f t="shared" ref="J1794:J1857" si="57">I1794/P1794</f>
        <v>0.3</v>
      </c>
      <c r="K1794" s="1">
        <v>7</v>
      </c>
      <c r="L1794" s="1">
        <v>0</v>
      </c>
      <c r="M1794" s="1">
        <v>0</v>
      </c>
      <c r="N1794" s="1">
        <v>10</v>
      </c>
      <c r="O1794" s="1">
        <v>0</v>
      </c>
      <c r="P1794" s="1">
        <v>10</v>
      </c>
      <c r="Q1794" s="1">
        <v>40.858192870000003</v>
      </c>
      <c r="R1794" s="1">
        <v>-73.894314570000006</v>
      </c>
    </row>
    <row r="1795" spans="1:18" ht="12.7" x14ac:dyDescent="0.4">
      <c r="A1795" s="1" t="s">
        <v>8</v>
      </c>
      <c r="B1795" s="1" t="s">
        <v>12</v>
      </c>
      <c r="C1795" s="1" t="s">
        <v>6</v>
      </c>
      <c r="D1795" s="2">
        <v>42733</v>
      </c>
      <c r="E1795" s="9">
        <v>2016.12</v>
      </c>
      <c r="F1795" s="1">
        <v>12</v>
      </c>
      <c r="G1795" s="1">
        <v>0</v>
      </c>
      <c r="H1795" s="1">
        <v>47</v>
      </c>
      <c r="I1795" s="1">
        <f t="shared" si="56"/>
        <v>59</v>
      </c>
      <c r="J1795" s="1">
        <f t="shared" si="57"/>
        <v>0.98333333333333328</v>
      </c>
      <c r="K1795" s="1">
        <v>0</v>
      </c>
      <c r="L1795" s="1">
        <v>0</v>
      </c>
      <c r="M1795" s="1">
        <v>1</v>
      </c>
      <c r="N1795" s="1">
        <v>60</v>
      </c>
      <c r="O1795" s="1">
        <v>0</v>
      </c>
      <c r="P1795" s="1">
        <v>60</v>
      </c>
      <c r="Q1795" s="1">
        <v>40.858952700000003</v>
      </c>
      <c r="R1795" s="1">
        <v>-73.893821709999997</v>
      </c>
    </row>
    <row r="1796" spans="1:18" ht="12.7" x14ac:dyDescent="0.4">
      <c r="A1796" s="1" t="s">
        <v>7</v>
      </c>
      <c r="B1796" s="1" t="s">
        <v>13</v>
      </c>
      <c r="C1796" s="1" t="s">
        <v>6</v>
      </c>
      <c r="D1796" s="2">
        <v>42733</v>
      </c>
      <c r="E1796" s="9">
        <v>2016.12</v>
      </c>
      <c r="F1796" s="1">
        <v>0</v>
      </c>
      <c r="G1796" s="1">
        <v>1</v>
      </c>
      <c r="H1796" s="1">
        <v>3</v>
      </c>
      <c r="I1796" s="1">
        <f t="shared" si="56"/>
        <v>4</v>
      </c>
      <c r="J1796" s="1">
        <f t="shared" si="57"/>
        <v>1</v>
      </c>
      <c r="K1796" s="1">
        <v>0</v>
      </c>
      <c r="L1796" s="1">
        <v>0</v>
      </c>
      <c r="M1796" s="1">
        <v>0</v>
      </c>
      <c r="N1796" s="1">
        <v>4</v>
      </c>
      <c r="O1796" s="1">
        <v>0</v>
      </c>
      <c r="P1796" s="1">
        <v>4</v>
      </c>
      <c r="Q1796" s="1">
        <v>40.859578659999997</v>
      </c>
      <c r="R1796" s="1">
        <v>-73.89703093</v>
      </c>
    </row>
    <row r="1797" spans="1:18" ht="12.7" x14ac:dyDescent="0.4">
      <c r="A1797" s="1" t="s">
        <v>8</v>
      </c>
      <c r="B1797" s="1" t="s">
        <v>13</v>
      </c>
      <c r="C1797" s="1" t="s">
        <v>6</v>
      </c>
      <c r="D1797" s="2">
        <v>42733</v>
      </c>
      <c r="E1797" s="9">
        <v>2016.12</v>
      </c>
      <c r="F1797" s="1">
        <v>8</v>
      </c>
      <c r="G1797" s="1">
        <v>3</v>
      </c>
      <c r="H1797" s="1">
        <v>0</v>
      </c>
      <c r="I1797" s="1">
        <f t="shared" si="56"/>
        <v>11</v>
      </c>
      <c r="J1797" s="1">
        <f t="shared" si="57"/>
        <v>0.91666666666666663</v>
      </c>
      <c r="K1797" s="1">
        <v>1</v>
      </c>
      <c r="L1797" s="1">
        <v>0</v>
      </c>
      <c r="M1797" s="1">
        <v>0</v>
      </c>
      <c r="N1797" s="1">
        <v>12</v>
      </c>
      <c r="O1797" s="1">
        <v>0</v>
      </c>
      <c r="P1797" s="1">
        <v>12</v>
      </c>
      <c r="Q1797" s="1">
        <v>40.859644510000003</v>
      </c>
      <c r="R1797" s="1">
        <v>-73.897005519999993</v>
      </c>
    </row>
    <row r="1798" spans="1:18" ht="12.7" x14ac:dyDescent="0.4">
      <c r="A1798" s="1" t="s">
        <v>4</v>
      </c>
      <c r="B1798" s="1" t="s">
        <v>12</v>
      </c>
      <c r="C1798" s="1" t="s">
        <v>6</v>
      </c>
      <c r="D1798" s="2">
        <v>42734</v>
      </c>
      <c r="E1798" s="9">
        <v>2016.12</v>
      </c>
      <c r="F1798" s="1">
        <v>0</v>
      </c>
      <c r="G1798" s="1">
        <v>0</v>
      </c>
      <c r="H1798" s="1">
        <v>1</v>
      </c>
      <c r="I1798" s="1">
        <f t="shared" si="56"/>
        <v>1</v>
      </c>
      <c r="J1798" s="1">
        <f t="shared" si="57"/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1</v>
      </c>
      <c r="P1798" s="1">
        <v>1</v>
      </c>
      <c r="Q1798" s="1">
        <v>40.683887800000001</v>
      </c>
      <c r="R1798" s="1">
        <v>-73.957879610000006</v>
      </c>
    </row>
    <row r="1799" spans="1:18" ht="12.7" x14ac:dyDescent="0.4">
      <c r="A1799" s="1" t="s">
        <v>4</v>
      </c>
      <c r="B1799" s="1" t="s">
        <v>12</v>
      </c>
      <c r="C1799" s="1" t="s">
        <v>6</v>
      </c>
      <c r="D1799" s="3">
        <v>42740</v>
      </c>
      <c r="E1799" s="10">
        <v>2017.1</v>
      </c>
      <c r="F1799" s="1">
        <v>0</v>
      </c>
      <c r="G1799" s="1">
        <v>0</v>
      </c>
      <c r="H1799" s="1">
        <v>1</v>
      </c>
      <c r="I1799" s="1">
        <f t="shared" si="56"/>
        <v>1</v>
      </c>
      <c r="J1799" s="1">
        <f t="shared" si="57"/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1</v>
      </c>
      <c r="Q1799" s="1">
        <v>40.677821270000003</v>
      </c>
      <c r="R1799" s="1">
        <v>-74.003525940000003</v>
      </c>
    </row>
    <row r="1800" spans="1:18" ht="12.7" x14ac:dyDescent="0.4">
      <c r="A1800" s="1" t="s">
        <v>7</v>
      </c>
      <c r="B1800" s="1" t="s">
        <v>13</v>
      </c>
      <c r="C1800" s="1" t="s">
        <v>6</v>
      </c>
      <c r="D1800" s="3">
        <v>42746</v>
      </c>
      <c r="E1800" s="10">
        <v>2017.1</v>
      </c>
      <c r="F1800" s="1">
        <v>0</v>
      </c>
      <c r="G1800" s="1">
        <v>0</v>
      </c>
      <c r="H1800" s="1">
        <v>2</v>
      </c>
      <c r="I1800" s="1">
        <f t="shared" si="56"/>
        <v>2</v>
      </c>
      <c r="J1800" s="1">
        <f t="shared" si="57"/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2</v>
      </c>
      <c r="Q1800" s="1">
        <v>40.677810289999996</v>
      </c>
      <c r="R1800" s="1">
        <v>-74.003486280000004</v>
      </c>
    </row>
    <row r="1801" spans="1:18" ht="12.7" hidden="1" x14ac:dyDescent="0.4">
      <c r="A1801" s="1" t="s">
        <v>7</v>
      </c>
      <c r="B1801" s="1" t="s">
        <v>13</v>
      </c>
      <c r="C1801" s="1" t="s">
        <v>5</v>
      </c>
      <c r="D1801" s="1">
        <v>0</v>
      </c>
      <c r="E1801" s="1"/>
      <c r="F1801" s="1">
        <v>0</v>
      </c>
      <c r="G1801" s="1">
        <v>8</v>
      </c>
      <c r="H1801" s="1">
        <v>0</v>
      </c>
      <c r="I1801" s="1">
        <f t="shared" si="56"/>
        <v>8</v>
      </c>
      <c r="J1801" s="1">
        <f t="shared" si="57"/>
        <v>1</v>
      </c>
      <c r="K1801" s="1">
        <v>0</v>
      </c>
      <c r="L1801" s="1">
        <v>0</v>
      </c>
      <c r="M1801" s="1">
        <v>0</v>
      </c>
      <c r="N1801" s="1">
        <v>8</v>
      </c>
      <c r="O1801" s="1">
        <v>0</v>
      </c>
      <c r="P1801" s="1">
        <v>8</v>
      </c>
      <c r="Q1801" s="1">
        <v>40.685481930000002</v>
      </c>
      <c r="R1801" s="1">
        <v>-73.974626920000006</v>
      </c>
    </row>
    <row r="1802" spans="1:18" ht="12.7" x14ac:dyDescent="0.4">
      <c r="A1802" s="1" t="s">
        <v>4</v>
      </c>
      <c r="B1802" s="1" t="s">
        <v>13</v>
      </c>
      <c r="C1802" s="1" t="s">
        <v>6</v>
      </c>
      <c r="D1802" s="3">
        <v>42747</v>
      </c>
      <c r="E1802" s="10">
        <v>2017.1</v>
      </c>
      <c r="F1802" s="1">
        <v>0</v>
      </c>
      <c r="G1802" s="1">
        <v>0</v>
      </c>
      <c r="H1802" s="1">
        <v>0</v>
      </c>
      <c r="I1802" s="1">
        <f t="shared" si="56"/>
        <v>0</v>
      </c>
      <c r="J1802" s="1">
        <f t="shared" si="57"/>
        <v>0</v>
      </c>
      <c r="K1802" s="1">
        <v>1</v>
      </c>
      <c r="L1802" s="1">
        <v>0</v>
      </c>
      <c r="M1802" s="1">
        <v>0</v>
      </c>
      <c r="N1802" s="1">
        <v>0</v>
      </c>
      <c r="O1802" s="1">
        <v>1</v>
      </c>
      <c r="P1802" s="1">
        <v>1</v>
      </c>
      <c r="Q1802" s="1">
        <v>40.67788994</v>
      </c>
      <c r="R1802" s="1">
        <v>-74.001088789999997</v>
      </c>
    </row>
    <row r="1803" spans="1:18" ht="12.7" x14ac:dyDescent="0.4">
      <c r="A1803" s="1" t="s">
        <v>9</v>
      </c>
      <c r="B1803" s="1" t="s">
        <v>12</v>
      </c>
      <c r="C1803" s="1" t="s">
        <v>6</v>
      </c>
      <c r="D1803" s="3">
        <v>42752</v>
      </c>
      <c r="E1803" s="10">
        <v>2017.1</v>
      </c>
      <c r="F1803" s="1">
        <v>0</v>
      </c>
      <c r="G1803" s="1">
        <v>0</v>
      </c>
      <c r="H1803" s="1">
        <v>1</v>
      </c>
      <c r="I1803" s="1">
        <f t="shared" si="56"/>
        <v>1</v>
      </c>
      <c r="J1803" s="1">
        <f t="shared" si="57"/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1</v>
      </c>
      <c r="Q1803" s="1">
        <v>40.677881710000001</v>
      </c>
      <c r="R1803" s="1">
        <v>-74.001059949999998</v>
      </c>
    </row>
    <row r="1804" spans="1:18" ht="12.7" x14ac:dyDescent="0.4">
      <c r="A1804" s="1" t="s">
        <v>7</v>
      </c>
      <c r="B1804" s="1" t="s">
        <v>12</v>
      </c>
      <c r="C1804" s="1" t="s">
        <v>6</v>
      </c>
      <c r="D1804" s="3">
        <v>42753</v>
      </c>
      <c r="E1804" s="10">
        <v>2017.1</v>
      </c>
      <c r="F1804" s="1">
        <v>42</v>
      </c>
      <c r="G1804" s="1">
        <v>6</v>
      </c>
      <c r="H1804" s="1">
        <v>52</v>
      </c>
      <c r="I1804" s="1">
        <f t="shared" si="56"/>
        <v>100</v>
      </c>
      <c r="J1804" s="1">
        <f t="shared" si="57"/>
        <v>0.99009900990099009</v>
      </c>
      <c r="K1804" s="1">
        <v>0</v>
      </c>
      <c r="L1804" s="1">
        <v>0</v>
      </c>
      <c r="M1804" s="1">
        <v>1</v>
      </c>
      <c r="N1804" s="1">
        <v>101</v>
      </c>
      <c r="O1804" s="1">
        <v>0</v>
      </c>
      <c r="P1804" s="1">
        <v>101</v>
      </c>
      <c r="Q1804" s="1">
        <v>40.686772009999999</v>
      </c>
      <c r="R1804" s="1">
        <v>-74.001849739999997</v>
      </c>
    </row>
    <row r="1805" spans="1:18" ht="12.7" x14ac:dyDescent="0.4">
      <c r="A1805" s="1" t="s">
        <v>9</v>
      </c>
      <c r="B1805" s="1" t="s">
        <v>12</v>
      </c>
      <c r="C1805" s="1" t="s">
        <v>6</v>
      </c>
      <c r="D1805" s="3">
        <v>42754</v>
      </c>
      <c r="E1805" s="10">
        <v>2017.1</v>
      </c>
      <c r="F1805" s="1">
        <v>0</v>
      </c>
      <c r="G1805" s="1">
        <v>0</v>
      </c>
      <c r="H1805" s="1">
        <v>1</v>
      </c>
      <c r="I1805" s="1">
        <f t="shared" si="56"/>
        <v>1</v>
      </c>
      <c r="J1805" s="1">
        <f t="shared" si="57"/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1</v>
      </c>
      <c r="P1805" s="1">
        <v>1</v>
      </c>
      <c r="Q1805" s="1">
        <v>40.671850599999999</v>
      </c>
      <c r="R1805" s="1">
        <v>-73.904948790000006</v>
      </c>
    </row>
    <row r="1806" spans="1:18" ht="12.7" hidden="1" x14ac:dyDescent="0.4">
      <c r="A1806" s="1" t="s">
        <v>7</v>
      </c>
      <c r="B1806" s="1" t="s">
        <v>13</v>
      </c>
      <c r="C1806" s="1" t="s">
        <v>5</v>
      </c>
      <c r="D1806" s="1">
        <v>0</v>
      </c>
      <c r="E1806" s="1"/>
      <c r="F1806" s="1">
        <v>0</v>
      </c>
      <c r="G1806" s="1">
        <v>8</v>
      </c>
      <c r="H1806" s="1">
        <v>0</v>
      </c>
      <c r="I1806" s="1">
        <f t="shared" si="56"/>
        <v>8</v>
      </c>
      <c r="J1806" s="1">
        <f t="shared" si="57"/>
        <v>1</v>
      </c>
      <c r="K1806" s="1">
        <v>0</v>
      </c>
      <c r="L1806" s="1">
        <v>0</v>
      </c>
      <c r="M1806" s="1">
        <v>0</v>
      </c>
      <c r="N1806" s="1">
        <v>8</v>
      </c>
      <c r="O1806" s="1">
        <v>0</v>
      </c>
      <c r="P1806" s="1">
        <v>8</v>
      </c>
      <c r="Q1806" s="1">
        <v>40.67537067</v>
      </c>
      <c r="R1806" s="1">
        <v>-73.877285270000002</v>
      </c>
    </row>
    <row r="1807" spans="1:18" ht="12.7" x14ac:dyDescent="0.4">
      <c r="A1807" s="1" t="s">
        <v>10</v>
      </c>
      <c r="B1807" s="1" t="s">
        <v>12</v>
      </c>
      <c r="C1807" s="1" t="s">
        <v>6</v>
      </c>
      <c r="D1807" s="3">
        <v>42755</v>
      </c>
      <c r="E1807" s="10">
        <v>2017.1</v>
      </c>
      <c r="F1807" s="1">
        <v>0</v>
      </c>
      <c r="G1807" s="1">
        <v>0</v>
      </c>
      <c r="H1807" s="1">
        <v>1</v>
      </c>
      <c r="I1807" s="1">
        <f t="shared" si="56"/>
        <v>1</v>
      </c>
      <c r="J1807" s="1">
        <f t="shared" si="57"/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1</v>
      </c>
      <c r="P1807" s="1">
        <v>1</v>
      </c>
      <c r="Q1807" s="1">
        <v>40.680261440000002</v>
      </c>
      <c r="R1807" s="1">
        <v>-73.916654309999998</v>
      </c>
    </row>
    <row r="1808" spans="1:18" ht="12.7" x14ac:dyDescent="0.4">
      <c r="A1808" s="1" t="s">
        <v>7</v>
      </c>
      <c r="B1808" s="1" t="s">
        <v>12</v>
      </c>
      <c r="C1808" s="1" t="s">
        <v>6</v>
      </c>
      <c r="D1808" s="3">
        <v>42755</v>
      </c>
      <c r="E1808" s="10">
        <v>2017.1</v>
      </c>
      <c r="F1808" s="1">
        <v>50</v>
      </c>
      <c r="G1808" s="1">
        <v>0</v>
      </c>
      <c r="H1808" s="1">
        <v>5</v>
      </c>
      <c r="I1808" s="1">
        <f t="shared" si="56"/>
        <v>55</v>
      </c>
      <c r="J1808" s="1">
        <f t="shared" si="57"/>
        <v>1</v>
      </c>
      <c r="K1808" s="1">
        <v>0</v>
      </c>
      <c r="L1808" s="1">
        <v>0</v>
      </c>
      <c r="M1808" s="1">
        <v>0</v>
      </c>
      <c r="N1808" s="1">
        <v>55</v>
      </c>
      <c r="O1808" s="1">
        <v>0</v>
      </c>
      <c r="P1808" s="1">
        <v>55</v>
      </c>
      <c r="Q1808" s="1">
        <v>40.681317649999997</v>
      </c>
      <c r="R1808" s="1">
        <v>-73.928089459999995</v>
      </c>
    </row>
    <row r="1809" spans="1:18" ht="12.7" x14ac:dyDescent="0.4">
      <c r="A1809" s="1" t="s">
        <v>8</v>
      </c>
      <c r="B1809" s="1" t="s">
        <v>13</v>
      </c>
      <c r="C1809" s="1" t="s">
        <v>6</v>
      </c>
      <c r="D1809" s="3">
        <v>42755</v>
      </c>
      <c r="E1809" s="10">
        <v>2017.1</v>
      </c>
      <c r="F1809" s="1">
        <v>0</v>
      </c>
      <c r="G1809" s="1">
        <v>0</v>
      </c>
      <c r="H1809" s="1">
        <v>10</v>
      </c>
      <c r="I1809" s="1">
        <f t="shared" si="56"/>
        <v>10</v>
      </c>
      <c r="J1809" s="1">
        <f t="shared" si="57"/>
        <v>0.90909090909090906</v>
      </c>
      <c r="K1809" s="1">
        <v>0</v>
      </c>
      <c r="L1809" s="1">
        <v>0</v>
      </c>
      <c r="M1809" s="1">
        <v>1</v>
      </c>
      <c r="N1809" s="1">
        <v>11</v>
      </c>
      <c r="O1809" s="1">
        <v>0</v>
      </c>
      <c r="P1809" s="1">
        <v>11</v>
      </c>
      <c r="Q1809" s="1">
        <v>40.685383569999999</v>
      </c>
      <c r="R1809" s="1">
        <v>-73.929552580000006</v>
      </c>
    </row>
    <row r="1810" spans="1:18" ht="12.7" hidden="1" x14ac:dyDescent="0.4">
      <c r="A1810" s="1" t="s">
        <v>7</v>
      </c>
      <c r="B1810" s="1" t="s">
        <v>13</v>
      </c>
      <c r="C1810" s="1" t="s">
        <v>5</v>
      </c>
      <c r="D1810" s="1">
        <v>0</v>
      </c>
      <c r="E1810" s="1"/>
      <c r="F1810" s="1">
        <v>1</v>
      </c>
      <c r="G1810" s="1">
        <v>6</v>
      </c>
      <c r="H1810" s="1">
        <v>1</v>
      </c>
      <c r="I1810" s="1">
        <f t="shared" si="56"/>
        <v>8</v>
      </c>
      <c r="J1810" s="1">
        <f t="shared" si="57"/>
        <v>1</v>
      </c>
      <c r="K1810" s="1">
        <v>0</v>
      </c>
      <c r="L1810" s="1">
        <v>0</v>
      </c>
      <c r="M1810" s="1">
        <v>0</v>
      </c>
      <c r="N1810" s="1">
        <v>8</v>
      </c>
      <c r="O1810" s="1">
        <v>0</v>
      </c>
      <c r="P1810" s="1">
        <v>8</v>
      </c>
      <c r="Q1810" s="1">
        <v>40.684907950000003</v>
      </c>
      <c r="R1810" s="1">
        <v>-73.948868480000002</v>
      </c>
    </row>
    <row r="1811" spans="1:18" ht="12.7" hidden="1" x14ac:dyDescent="0.4">
      <c r="A1811" s="1" t="s">
        <v>7</v>
      </c>
      <c r="B1811" s="1" t="s">
        <v>13</v>
      </c>
      <c r="C1811" s="1" t="s">
        <v>5</v>
      </c>
      <c r="D1811" s="1">
        <v>0</v>
      </c>
      <c r="E1811" s="1"/>
      <c r="F1811" s="1">
        <v>4</v>
      </c>
      <c r="G1811" s="1">
        <v>0</v>
      </c>
      <c r="H1811" s="1">
        <v>4</v>
      </c>
      <c r="I1811" s="1">
        <f t="shared" si="56"/>
        <v>8</v>
      </c>
      <c r="J1811" s="1">
        <f t="shared" si="57"/>
        <v>1</v>
      </c>
      <c r="K1811" s="1">
        <v>0</v>
      </c>
      <c r="L1811" s="1">
        <v>0</v>
      </c>
      <c r="M1811" s="1">
        <v>0</v>
      </c>
      <c r="N1811" s="1">
        <v>8</v>
      </c>
      <c r="O1811" s="1">
        <v>0</v>
      </c>
      <c r="P1811" s="1">
        <v>8</v>
      </c>
      <c r="Q1811" s="1">
        <v>40.684916149999999</v>
      </c>
      <c r="R1811" s="1">
        <v>-73.948803569999995</v>
      </c>
    </row>
    <row r="1812" spans="1:18" ht="12.7" hidden="1" x14ac:dyDescent="0.4">
      <c r="A1812" s="1" t="s">
        <v>7</v>
      </c>
      <c r="B1812" s="1" t="s">
        <v>13</v>
      </c>
      <c r="C1812" s="1" t="s">
        <v>5</v>
      </c>
      <c r="D1812" s="1">
        <v>0</v>
      </c>
      <c r="E1812" s="1"/>
      <c r="F1812" s="1">
        <v>0</v>
      </c>
      <c r="G1812" s="1">
        <v>4</v>
      </c>
      <c r="H1812" s="1">
        <v>4</v>
      </c>
      <c r="I1812" s="1">
        <f t="shared" si="56"/>
        <v>8</v>
      </c>
      <c r="J1812" s="1">
        <f t="shared" si="57"/>
        <v>1</v>
      </c>
      <c r="K1812" s="1">
        <v>0</v>
      </c>
      <c r="L1812" s="1">
        <v>0</v>
      </c>
      <c r="M1812" s="1">
        <v>0</v>
      </c>
      <c r="N1812" s="1">
        <v>8</v>
      </c>
      <c r="O1812" s="1">
        <v>0</v>
      </c>
      <c r="P1812" s="1">
        <v>8</v>
      </c>
      <c r="Q1812" s="1">
        <v>40.672515050000001</v>
      </c>
      <c r="R1812" s="1">
        <v>-73.987966619999995</v>
      </c>
    </row>
    <row r="1813" spans="1:18" ht="12.7" x14ac:dyDescent="0.4">
      <c r="A1813" s="1" t="s">
        <v>8</v>
      </c>
      <c r="B1813" s="1" t="s">
        <v>13</v>
      </c>
      <c r="C1813" s="1" t="s">
        <v>6</v>
      </c>
      <c r="D1813" s="3">
        <v>42755</v>
      </c>
      <c r="E1813" s="10">
        <v>2017.1</v>
      </c>
      <c r="F1813" s="1">
        <v>0</v>
      </c>
      <c r="G1813" s="1">
        <v>0</v>
      </c>
      <c r="H1813" s="1">
        <v>13</v>
      </c>
      <c r="I1813" s="1">
        <f t="shared" si="56"/>
        <v>13</v>
      </c>
      <c r="J1813" s="1">
        <f t="shared" si="57"/>
        <v>1</v>
      </c>
      <c r="K1813" s="1">
        <v>0</v>
      </c>
      <c r="L1813" s="1">
        <v>0</v>
      </c>
      <c r="M1813" s="1">
        <v>0</v>
      </c>
      <c r="N1813" s="1">
        <v>13</v>
      </c>
      <c r="O1813" s="1">
        <v>0</v>
      </c>
      <c r="P1813" s="1">
        <v>13</v>
      </c>
      <c r="Q1813" s="1">
        <v>40.684433769999998</v>
      </c>
      <c r="R1813" s="1">
        <v>-73.929369699999995</v>
      </c>
    </row>
    <row r="1814" spans="1:18" ht="12.7" hidden="1" x14ac:dyDescent="0.4">
      <c r="A1814" s="1" t="s">
        <v>7</v>
      </c>
      <c r="B1814" s="1" t="s">
        <v>13</v>
      </c>
      <c r="C1814" s="1" t="s">
        <v>5</v>
      </c>
      <c r="D1814" s="1">
        <v>0</v>
      </c>
      <c r="E1814" s="1"/>
      <c r="F1814" s="1">
        <v>0</v>
      </c>
      <c r="G1814" s="1">
        <v>2</v>
      </c>
      <c r="H1814" s="1">
        <v>6</v>
      </c>
      <c r="I1814" s="1">
        <f t="shared" si="56"/>
        <v>8</v>
      </c>
      <c r="J1814" s="1">
        <f t="shared" si="57"/>
        <v>1</v>
      </c>
      <c r="K1814" s="1">
        <v>0</v>
      </c>
      <c r="L1814" s="1">
        <v>0</v>
      </c>
      <c r="M1814" s="1">
        <v>0</v>
      </c>
      <c r="N1814" s="1">
        <v>8</v>
      </c>
      <c r="O1814" s="1">
        <v>0</v>
      </c>
      <c r="P1814" s="1">
        <v>8</v>
      </c>
      <c r="Q1814" s="1">
        <v>40.681604239999999</v>
      </c>
      <c r="R1814" s="1">
        <v>-73.925550909999998</v>
      </c>
    </row>
    <row r="1815" spans="1:18" ht="12.7" hidden="1" x14ac:dyDescent="0.4">
      <c r="A1815" s="1" t="s">
        <v>7</v>
      </c>
      <c r="B1815" s="1" t="s">
        <v>13</v>
      </c>
      <c r="C1815" s="1" t="s">
        <v>5</v>
      </c>
      <c r="D1815" s="1">
        <v>0</v>
      </c>
      <c r="E1815" s="1"/>
      <c r="F1815" s="1">
        <v>0</v>
      </c>
      <c r="G1815" s="1">
        <v>1</v>
      </c>
      <c r="H1815" s="1">
        <v>6</v>
      </c>
      <c r="I1815" s="1">
        <f t="shared" si="56"/>
        <v>7</v>
      </c>
      <c r="J1815" s="1">
        <f t="shared" si="57"/>
        <v>0.875</v>
      </c>
      <c r="K1815" s="1">
        <v>0</v>
      </c>
      <c r="L1815" s="1">
        <v>0</v>
      </c>
      <c r="M1815" s="1">
        <v>1</v>
      </c>
      <c r="N1815" s="1">
        <v>8</v>
      </c>
      <c r="O1815" s="1">
        <v>0</v>
      </c>
      <c r="P1815" s="1">
        <v>8</v>
      </c>
      <c r="Q1815" s="1">
        <v>40.681612430000001</v>
      </c>
      <c r="R1815" s="1">
        <v>-73.925486000000006</v>
      </c>
    </row>
    <row r="1816" spans="1:18" ht="12.7" hidden="1" x14ac:dyDescent="0.4">
      <c r="A1816" s="1" t="s">
        <v>7</v>
      </c>
      <c r="B1816" s="1" t="s">
        <v>13</v>
      </c>
      <c r="C1816" s="1" t="s">
        <v>5</v>
      </c>
      <c r="D1816" s="1">
        <v>0</v>
      </c>
      <c r="E1816" s="1"/>
      <c r="F1816" s="1">
        <v>0</v>
      </c>
      <c r="G1816" s="1">
        <v>4</v>
      </c>
      <c r="H1816" s="1">
        <v>4</v>
      </c>
      <c r="I1816" s="1">
        <f t="shared" si="56"/>
        <v>8</v>
      </c>
      <c r="J1816" s="1">
        <f t="shared" si="57"/>
        <v>1</v>
      </c>
      <c r="K1816" s="1">
        <v>0</v>
      </c>
      <c r="L1816" s="1">
        <v>0</v>
      </c>
      <c r="M1816" s="1">
        <v>0</v>
      </c>
      <c r="N1816" s="1">
        <v>8</v>
      </c>
      <c r="O1816" s="1">
        <v>0</v>
      </c>
      <c r="P1816" s="1">
        <v>8</v>
      </c>
      <c r="Q1816" s="1">
        <v>40.681620619999997</v>
      </c>
      <c r="R1816" s="1">
        <v>-73.925417490000001</v>
      </c>
    </row>
    <row r="1817" spans="1:18" ht="12.7" x14ac:dyDescent="0.4">
      <c r="A1817" s="1" t="s">
        <v>8</v>
      </c>
      <c r="B1817" s="1" t="s">
        <v>13</v>
      </c>
      <c r="C1817" s="1" t="s">
        <v>6</v>
      </c>
      <c r="D1817" s="3">
        <v>42755</v>
      </c>
      <c r="E1817" s="10">
        <v>2017.1</v>
      </c>
      <c r="F1817" s="1">
        <v>0</v>
      </c>
      <c r="G1817" s="1">
        <v>0</v>
      </c>
      <c r="H1817" s="1">
        <v>10</v>
      </c>
      <c r="I1817" s="1">
        <f t="shared" si="56"/>
        <v>10</v>
      </c>
      <c r="J1817" s="1">
        <f t="shared" si="57"/>
        <v>0.66666666666666663</v>
      </c>
      <c r="K1817" s="1">
        <v>4</v>
      </c>
      <c r="L1817" s="1">
        <v>0</v>
      </c>
      <c r="M1817" s="1">
        <v>1</v>
      </c>
      <c r="N1817" s="1">
        <v>15</v>
      </c>
      <c r="O1817" s="1">
        <v>0</v>
      </c>
      <c r="P1817" s="1">
        <v>15</v>
      </c>
      <c r="Q1817" s="1">
        <v>40.651226749999999</v>
      </c>
      <c r="R1817" s="1">
        <v>-74.009874449999998</v>
      </c>
    </row>
    <row r="1818" spans="1:18" ht="12.7" hidden="1" x14ac:dyDescent="0.4">
      <c r="A1818" s="1" t="s">
        <v>7</v>
      </c>
      <c r="B1818" s="1" t="s">
        <v>13</v>
      </c>
      <c r="C1818" s="1" t="s">
        <v>5</v>
      </c>
      <c r="D1818" s="1">
        <v>0</v>
      </c>
      <c r="E1818" s="1"/>
      <c r="F1818" s="1">
        <v>0</v>
      </c>
      <c r="G1818" s="1">
        <v>1</v>
      </c>
      <c r="H1818" s="1">
        <v>7</v>
      </c>
      <c r="I1818" s="1">
        <f t="shared" si="56"/>
        <v>8</v>
      </c>
      <c r="J1818" s="1">
        <f t="shared" si="57"/>
        <v>1</v>
      </c>
      <c r="K1818" s="1">
        <v>0</v>
      </c>
      <c r="L1818" s="1">
        <v>0</v>
      </c>
      <c r="M1818" s="1">
        <v>0</v>
      </c>
      <c r="N1818" s="1">
        <v>8</v>
      </c>
      <c r="O1818" s="1">
        <v>0</v>
      </c>
      <c r="P1818" s="1">
        <v>8</v>
      </c>
      <c r="Q1818" s="1">
        <v>40.682974420000001</v>
      </c>
      <c r="R1818" s="1">
        <v>-73.980876260000002</v>
      </c>
    </row>
    <row r="1819" spans="1:18" ht="12.7" hidden="1" x14ac:dyDescent="0.4">
      <c r="A1819" s="1" t="s">
        <v>7</v>
      </c>
      <c r="B1819" s="1" t="s">
        <v>13</v>
      </c>
      <c r="C1819" s="1" t="s">
        <v>5</v>
      </c>
      <c r="D1819" s="1">
        <v>0</v>
      </c>
      <c r="E1819" s="1"/>
      <c r="F1819" s="1">
        <v>2</v>
      </c>
      <c r="G1819" s="1">
        <v>0</v>
      </c>
      <c r="H1819" s="1">
        <v>0</v>
      </c>
      <c r="I1819" s="1">
        <f t="shared" si="56"/>
        <v>2</v>
      </c>
      <c r="J1819" s="1">
        <f t="shared" si="57"/>
        <v>0.25</v>
      </c>
      <c r="K1819" s="1">
        <v>0</v>
      </c>
      <c r="L1819" s="1">
        <v>6</v>
      </c>
      <c r="M1819" s="1">
        <v>0</v>
      </c>
      <c r="N1819" s="1">
        <v>8</v>
      </c>
      <c r="O1819" s="1">
        <v>0</v>
      </c>
      <c r="P1819" s="1">
        <v>8</v>
      </c>
      <c r="Q1819" s="1">
        <v>40.66454667</v>
      </c>
      <c r="R1819" s="1">
        <v>-73.985473720000002</v>
      </c>
    </row>
    <row r="1820" spans="1:18" ht="12.7" hidden="1" x14ac:dyDescent="0.4">
      <c r="A1820" s="1" t="s">
        <v>7</v>
      </c>
      <c r="B1820" s="1" t="s">
        <v>13</v>
      </c>
      <c r="C1820" s="1" t="s">
        <v>5</v>
      </c>
      <c r="D1820" s="1">
        <v>0</v>
      </c>
      <c r="E1820" s="1"/>
      <c r="F1820" s="1">
        <v>4</v>
      </c>
      <c r="G1820" s="1">
        <v>0</v>
      </c>
      <c r="H1820" s="1">
        <v>4</v>
      </c>
      <c r="I1820" s="1">
        <f t="shared" si="56"/>
        <v>8</v>
      </c>
      <c r="J1820" s="1">
        <f t="shared" si="57"/>
        <v>1</v>
      </c>
      <c r="K1820" s="1">
        <v>0</v>
      </c>
      <c r="L1820" s="1">
        <v>0</v>
      </c>
      <c r="M1820" s="1">
        <v>0</v>
      </c>
      <c r="N1820" s="1">
        <v>8</v>
      </c>
      <c r="O1820" s="1">
        <v>0</v>
      </c>
      <c r="P1820" s="1">
        <v>8</v>
      </c>
      <c r="Q1820" s="1">
        <v>40.688771799999998</v>
      </c>
      <c r="R1820" s="1">
        <v>-73.960872980000005</v>
      </c>
    </row>
    <row r="1821" spans="1:18" ht="12.7" hidden="1" x14ac:dyDescent="0.4">
      <c r="A1821" s="1" t="s">
        <v>7</v>
      </c>
      <c r="B1821" s="1" t="s">
        <v>13</v>
      </c>
      <c r="C1821" s="1" t="s">
        <v>5</v>
      </c>
      <c r="D1821" s="1">
        <v>0</v>
      </c>
      <c r="E1821" s="1"/>
      <c r="F1821" s="1">
        <v>0</v>
      </c>
      <c r="G1821" s="1">
        <v>6</v>
      </c>
      <c r="H1821" s="1">
        <v>2</v>
      </c>
      <c r="I1821" s="1">
        <f t="shared" si="56"/>
        <v>8</v>
      </c>
      <c r="J1821" s="1">
        <f t="shared" si="57"/>
        <v>1</v>
      </c>
      <c r="K1821" s="1">
        <v>0</v>
      </c>
      <c r="L1821" s="1">
        <v>0</v>
      </c>
      <c r="M1821" s="1">
        <v>0</v>
      </c>
      <c r="N1821" s="1">
        <v>8</v>
      </c>
      <c r="O1821" s="1">
        <v>0</v>
      </c>
      <c r="P1821" s="1">
        <v>8</v>
      </c>
      <c r="Q1821" s="1">
        <v>40.677601690000003</v>
      </c>
      <c r="R1821" s="1">
        <v>-73.996383940000001</v>
      </c>
    </row>
    <row r="1822" spans="1:18" ht="12.7" x14ac:dyDescent="0.4">
      <c r="A1822" s="1" t="s">
        <v>8</v>
      </c>
      <c r="B1822" s="1" t="s">
        <v>13</v>
      </c>
      <c r="C1822" s="1" t="s">
        <v>6</v>
      </c>
      <c r="D1822" s="3">
        <v>42755</v>
      </c>
      <c r="E1822" s="10">
        <v>2017.1</v>
      </c>
      <c r="F1822" s="1">
        <v>0</v>
      </c>
      <c r="G1822" s="1">
        <v>0</v>
      </c>
      <c r="H1822" s="1">
        <v>9</v>
      </c>
      <c r="I1822" s="1">
        <f t="shared" si="56"/>
        <v>9</v>
      </c>
      <c r="J1822" s="1">
        <f t="shared" si="57"/>
        <v>0.33333333333333331</v>
      </c>
      <c r="K1822" s="1">
        <v>18</v>
      </c>
      <c r="L1822" s="1">
        <v>0</v>
      </c>
      <c r="M1822" s="1">
        <v>0</v>
      </c>
      <c r="N1822" s="1">
        <v>27</v>
      </c>
      <c r="O1822" s="1">
        <v>0</v>
      </c>
      <c r="P1822" s="1">
        <v>27</v>
      </c>
      <c r="Q1822" s="1">
        <v>40.646428759999999</v>
      </c>
      <c r="R1822" s="1">
        <v>-74.011016069999997</v>
      </c>
    </row>
    <row r="1823" spans="1:18" ht="12.7" hidden="1" x14ac:dyDescent="0.4">
      <c r="A1823" s="1" t="s">
        <v>7</v>
      </c>
      <c r="B1823" s="1" t="s">
        <v>13</v>
      </c>
      <c r="C1823" s="1" t="s">
        <v>5</v>
      </c>
      <c r="D1823" s="1">
        <v>0</v>
      </c>
      <c r="E1823" s="1"/>
      <c r="F1823" s="1">
        <v>0</v>
      </c>
      <c r="G1823" s="1">
        <v>4</v>
      </c>
      <c r="H1823" s="1">
        <v>3</v>
      </c>
      <c r="I1823" s="1">
        <f t="shared" si="56"/>
        <v>7</v>
      </c>
      <c r="J1823" s="1">
        <f t="shared" si="57"/>
        <v>0.875</v>
      </c>
      <c r="K1823" s="1">
        <v>1</v>
      </c>
      <c r="L1823" s="1">
        <v>0</v>
      </c>
      <c r="M1823" s="1">
        <v>0</v>
      </c>
      <c r="N1823" s="1">
        <v>8</v>
      </c>
      <c r="O1823" s="1">
        <v>0</v>
      </c>
      <c r="P1823" s="1">
        <v>8</v>
      </c>
      <c r="Q1823" s="1">
        <v>40.663643120000003</v>
      </c>
      <c r="R1823" s="1">
        <v>-73.981818970000006</v>
      </c>
    </row>
    <row r="1824" spans="1:18" ht="12.7" x14ac:dyDescent="0.4">
      <c r="A1824" s="1" t="s">
        <v>4</v>
      </c>
      <c r="B1824" s="1" t="s">
        <v>13</v>
      </c>
      <c r="C1824" s="1" t="s">
        <v>6</v>
      </c>
      <c r="D1824" s="3">
        <v>42755</v>
      </c>
      <c r="E1824" s="10">
        <v>2017.1</v>
      </c>
      <c r="F1824" s="1">
        <v>0</v>
      </c>
      <c r="G1824" s="1">
        <v>0</v>
      </c>
      <c r="H1824" s="1">
        <v>48</v>
      </c>
      <c r="I1824" s="1">
        <f t="shared" si="56"/>
        <v>48</v>
      </c>
      <c r="J1824" s="1">
        <f t="shared" si="57"/>
        <v>0.97959183673469385</v>
      </c>
      <c r="K1824" s="1">
        <v>0</v>
      </c>
      <c r="L1824" s="1">
        <v>0</v>
      </c>
      <c r="M1824" s="1">
        <v>1</v>
      </c>
      <c r="N1824" s="1">
        <v>49</v>
      </c>
      <c r="O1824" s="1">
        <v>0</v>
      </c>
      <c r="P1824" s="1">
        <v>49</v>
      </c>
      <c r="Q1824" s="1">
        <v>40.646409550000001</v>
      </c>
      <c r="R1824" s="1">
        <v>-74.010983640000006</v>
      </c>
    </row>
    <row r="1825" spans="1:18" ht="12.7" x14ac:dyDescent="0.4">
      <c r="A1825" s="1" t="s">
        <v>4</v>
      </c>
      <c r="B1825" s="1" t="s">
        <v>12</v>
      </c>
      <c r="C1825" s="1" t="s">
        <v>6</v>
      </c>
      <c r="D1825" s="3">
        <v>42758</v>
      </c>
      <c r="E1825" s="10">
        <v>2017.1</v>
      </c>
      <c r="F1825" s="1">
        <v>0</v>
      </c>
      <c r="G1825" s="1">
        <v>0</v>
      </c>
      <c r="H1825" s="1">
        <v>1</v>
      </c>
      <c r="I1825" s="1">
        <f t="shared" si="56"/>
        <v>1</v>
      </c>
      <c r="J1825" s="1">
        <f t="shared" si="57"/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1</v>
      </c>
      <c r="P1825" s="1">
        <v>1</v>
      </c>
      <c r="Q1825" s="1">
        <v>40.645212720000004</v>
      </c>
      <c r="R1825" s="1">
        <v>-74.012021239999996</v>
      </c>
    </row>
    <row r="1826" spans="1:18" ht="12.7" x14ac:dyDescent="0.4">
      <c r="A1826" s="1" t="s">
        <v>7</v>
      </c>
      <c r="B1826" s="1" t="s">
        <v>13</v>
      </c>
      <c r="C1826" s="1" t="s">
        <v>6</v>
      </c>
      <c r="D1826" s="3">
        <v>42758</v>
      </c>
      <c r="E1826" s="10">
        <v>2017.1</v>
      </c>
      <c r="F1826" s="1">
        <v>0</v>
      </c>
      <c r="G1826" s="1">
        <v>0</v>
      </c>
      <c r="H1826" s="1">
        <v>0</v>
      </c>
      <c r="I1826" s="1">
        <f t="shared" si="56"/>
        <v>0</v>
      </c>
      <c r="J1826" s="1">
        <f t="shared" si="57"/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1</v>
      </c>
      <c r="P1826" s="1">
        <v>1</v>
      </c>
      <c r="Q1826" s="1">
        <v>40.686578849999997</v>
      </c>
      <c r="R1826" s="1">
        <v>-73.947392449999995</v>
      </c>
    </row>
    <row r="1827" spans="1:18" ht="12.7" x14ac:dyDescent="0.4">
      <c r="A1827" s="1" t="s">
        <v>7</v>
      </c>
      <c r="B1827" s="1" t="s">
        <v>13</v>
      </c>
      <c r="C1827" s="1" t="s">
        <v>6</v>
      </c>
      <c r="D1827" s="3">
        <v>42758</v>
      </c>
      <c r="E1827" s="10">
        <v>2017.1</v>
      </c>
      <c r="F1827" s="1">
        <v>0</v>
      </c>
      <c r="G1827" s="1">
        <v>0</v>
      </c>
      <c r="H1827" s="1">
        <v>0</v>
      </c>
      <c r="I1827" s="1">
        <f t="shared" si="56"/>
        <v>0</v>
      </c>
      <c r="J1827" s="1">
        <f t="shared" si="57"/>
        <v>0</v>
      </c>
      <c r="K1827" s="1">
        <v>1</v>
      </c>
      <c r="L1827" s="1">
        <v>0</v>
      </c>
      <c r="M1827" s="1">
        <v>0</v>
      </c>
      <c r="N1827" s="1">
        <v>0</v>
      </c>
      <c r="O1827" s="1">
        <v>1</v>
      </c>
      <c r="P1827" s="1">
        <v>1</v>
      </c>
      <c r="Q1827" s="1">
        <v>40.686644459999997</v>
      </c>
      <c r="R1827" s="1">
        <v>-73.946811879999998</v>
      </c>
    </row>
    <row r="1828" spans="1:18" ht="12.7" x14ac:dyDescent="0.4">
      <c r="A1828" s="1" t="s">
        <v>9</v>
      </c>
      <c r="B1828" s="1" t="s">
        <v>13</v>
      </c>
      <c r="C1828" s="1" t="s">
        <v>6</v>
      </c>
      <c r="D1828" s="3">
        <v>42758</v>
      </c>
      <c r="E1828" s="10">
        <v>2017.1</v>
      </c>
      <c r="F1828" s="1">
        <v>0</v>
      </c>
      <c r="G1828" s="1">
        <v>0</v>
      </c>
      <c r="H1828" s="1">
        <v>1</v>
      </c>
      <c r="I1828" s="1">
        <f t="shared" si="56"/>
        <v>1</v>
      </c>
      <c r="J1828" s="1">
        <f t="shared" si="57"/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1</v>
      </c>
      <c r="Q1828" s="1">
        <v>40.686649920000001</v>
      </c>
      <c r="R1828" s="1">
        <v>-73.946757790000007</v>
      </c>
    </row>
    <row r="1829" spans="1:18" ht="12.7" x14ac:dyDescent="0.4">
      <c r="A1829" s="1" t="s">
        <v>7</v>
      </c>
      <c r="B1829" s="1" t="s">
        <v>13</v>
      </c>
      <c r="C1829" s="1" t="s">
        <v>6</v>
      </c>
      <c r="D1829" s="3">
        <v>42758</v>
      </c>
      <c r="E1829" s="10">
        <v>2017.1</v>
      </c>
      <c r="F1829" s="1">
        <v>0</v>
      </c>
      <c r="G1829" s="1">
        <v>0</v>
      </c>
      <c r="H1829" s="1">
        <v>0</v>
      </c>
      <c r="I1829" s="1">
        <f t="shared" si="56"/>
        <v>0</v>
      </c>
      <c r="J1829" s="1">
        <f t="shared" si="57"/>
        <v>0</v>
      </c>
      <c r="K1829" s="1">
        <v>2</v>
      </c>
      <c r="L1829" s="1">
        <v>0</v>
      </c>
      <c r="M1829" s="1">
        <v>0</v>
      </c>
      <c r="N1829" s="1">
        <v>0</v>
      </c>
      <c r="O1829" s="1">
        <v>2</v>
      </c>
      <c r="P1829" s="1">
        <v>2</v>
      </c>
      <c r="Q1829" s="1">
        <v>40.645320030000001</v>
      </c>
      <c r="R1829" s="1">
        <v>-74.009145669999995</v>
      </c>
    </row>
    <row r="1830" spans="1:18" ht="12.7" x14ac:dyDescent="0.4">
      <c r="A1830" s="1" t="s">
        <v>7</v>
      </c>
      <c r="B1830" s="1" t="s">
        <v>13</v>
      </c>
      <c r="C1830" s="1" t="s">
        <v>6</v>
      </c>
      <c r="D1830" s="3">
        <v>42758</v>
      </c>
      <c r="E1830" s="10">
        <v>2017.1</v>
      </c>
      <c r="F1830" s="1">
        <v>0</v>
      </c>
      <c r="G1830" s="1">
        <v>0</v>
      </c>
      <c r="H1830" s="1">
        <v>3</v>
      </c>
      <c r="I1830" s="1">
        <f t="shared" si="56"/>
        <v>3</v>
      </c>
      <c r="J1830" s="1">
        <f t="shared" si="57"/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3</v>
      </c>
      <c r="P1830" s="1">
        <v>3</v>
      </c>
      <c r="Q1830" s="1">
        <v>40.644145170000002</v>
      </c>
      <c r="R1830" s="1">
        <v>-74.010215729999999</v>
      </c>
    </row>
    <row r="1831" spans="1:18" ht="12.7" x14ac:dyDescent="0.4">
      <c r="A1831" s="1" t="s">
        <v>7</v>
      </c>
      <c r="B1831" s="1" t="s">
        <v>12</v>
      </c>
      <c r="C1831" s="1" t="s">
        <v>6</v>
      </c>
      <c r="D1831" s="3">
        <v>42759</v>
      </c>
      <c r="E1831" s="10">
        <v>2017.1</v>
      </c>
      <c r="F1831" s="1">
        <v>0</v>
      </c>
      <c r="G1831" s="1">
        <v>19</v>
      </c>
      <c r="H1831" s="1">
        <v>73</v>
      </c>
      <c r="I1831" s="1">
        <f t="shared" si="56"/>
        <v>92</v>
      </c>
      <c r="J1831" s="1">
        <f t="shared" si="57"/>
        <v>0.989247311827957</v>
      </c>
      <c r="K1831" s="1">
        <v>0</v>
      </c>
      <c r="L1831" s="1">
        <v>0</v>
      </c>
      <c r="M1831" s="1">
        <v>1</v>
      </c>
      <c r="N1831" s="1">
        <v>93</v>
      </c>
      <c r="O1831" s="1">
        <v>0</v>
      </c>
      <c r="P1831" s="1">
        <v>93</v>
      </c>
      <c r="Q1831" s="1">
        <v>40.645018139999998</v>
      </c>
      <c r="R1831" s="1">
        <v>-74.008644750000002</v>
      </c>
    </row>
    <row r="1832" spans="1:18" ht="12.7" hidden="1" x14ac:dyDescent="0.4">
      <c r="A1832" s="1" t="s">
        <v>7</v>
      </c>
      <c r="B1832" s="1" t="s">
        <v>13</v>
      </c>
      <c r="C1832" s="1" t="s">
        <v>5</v>
      </c>
      <c r="D1832" s="1">
        <v>0</v>
      </c>
      <c r="E1832" s="1"/>
      <c r="F1832" s="1">
        <v>3</v>
      </c>
      <c r="G1832" s="1">
        <v>3</v>
      </c>
      <c r="H1832" s="1">
        <v>2</v>
      </c>
      <c r="I1832" s="1">
        <f t="shared" si="56"/>
        <v>8</v>
      </c>
      <c r="J1832" s="1">
        <f t="shared" si="57"/>
        <v>1</v>
      </c>
      <c r="K1832" s="1">
        <v>0</v>
      </c>
      <c r="L1832" s="1">
        <v>0</v>
      </c>
      <c r="M1832" s="1">
        <v>0</v>
      </c>
      <c r="N1832" s="1">
        <v>8</v>
      </c>
      <c r="O1832" s="1">
        <v>0</v>
      </c>
      <c r="P1832" s="1">
        <v>8</v>
      </c>
      <c r="Q1832" s="1">
        <v>40.644960509999997</v>
      </c>
      <c r="R1832" s="1">
        <v>-74.008547449999995</v>
      </c>
    </row>
    <row r="1833" spans="1:18" ht="12.7" hidden="1" x14ac:dyDescent="0.4">
      <c r="A1833" s="1" t="s">
        <v>7</v>
      </c>
      <c r="B1833" s="1" t="s">
        <v>13</v>
      </c>
      <c r="C1833" s="1" t="s">
        <v>5</v>
      </c>
      <c r="D1833" s="1">
        <v>0</v>
      </c>
      <c r="E1833" s="1"/>
      <c r="F1833" s="1">
        <v>0</v>
      </c>
      <c r="G1833" s="1">
        <v>7</v>
      </c>
      <c r="H1833" s="1">
        <v>1</v>
      </c>
      <c r="I1833" s="1">
        <f t="shared" si="56"/>
        <v>8</v>
      </c>
      <c r="J1833" s="1">
        <f t="shared" si="57"/>
        <v>1</v>
      </c>
      <c r="K1833" s="1">
        <v>0</v>
      </c>
      <c r="L1833" s="1">
        <v>0</v>
      </c>
      <c r="M1833" s="1">
        <v>0</v>
      </c>
      <c r="N1833" s="1">
        <v>8</v>
      </c>
      <c r="O1833" s="1">
        <v>0</v>
      </c>
      <c r="P1833" s="1">
        <v>8</v>
      </c>
      <c r="Q1833" s="1">
        <v>40.681591140000002</v>
      </c>
      <c r="R1833" s="1">
        <v>-73.981392240000005</v>
      </c>
    </row>
    <row r="1834" spans="1:18" ht="12.7" x14ac:dyDescent="0.4">
      <c r="A1834" s="1" t="s">
        <v>10</v>
      </c>
      <c r="B1834" s="1" t="s">
        <v>12</v>
      </c>
      <c r="C1834" s="1" t="s">
        <v>6</v>
      </c>
      <c r="D1834" s="3">
        <v>42760</v>
      </c>
      <c r="E1834" s="10">
        <v>2017.1</v>
      </c>
      <c r="F1834" s="1">
        <v>0</v>
      </c>
      <c r="G1834" s="1">
        <v>0</v>
      </c>
      <c r="H1834" s="1">
        <v>1</v>
      </c>
      <c r="I1834" s="1">
        <f t="shared" si="56"/>
        <v>1</v>
      </c>
      <c r="J1834" s="1">
        <f t="shared" si="57"/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</v>
      </c>
      <c r="Q1834" s="1">
        <v>40.68706547</v>
      </c>
      <c r="R1834" s="1">
        <v>-73.943288719999998</v>
      </c>
    </row>
    <row r="1835" spans="1:18" ht="12.7" x14ac:dyDescent="0.4">
      <c r="A1835" s="1" t="s">
        <v>7</v>
      </c>
      <c r="B1835" s="1" t="s">
        <v>12</v>
      </c>
      <c r="C1835" s="1" t="s">
        <v>6</v>
      </c>
      <c r="D1835" s="3">
        <v>42760</v>
      </c>
      <c r="E1835" s="10">
        <v>2017.1</v>
      </c>
      <c r="F1835" s="1">
        <v>0</v>
      </c>
      <c r="G1835" s="1">
        <v>0</v>
      </c>
      <c r="H1835" s="1">
        <v>2</v>
      </c>
      <c r="I1835" s="1">
        <f t="shared" si="56"/>
        <v>2</v>
      </c>
      <c r="J1835" s="1">
        <f t="shared" si="57"/>
        <v>0.25</v>
      </c>
      <c r="K1835" s="1">
        <v>0</v>
      </c>
      <c r="L1835" s="1">
        <v>0</v>
      </c>
      <c r="M1835" s="1">
        <v>0</v>
      </c>
      <c r="N1835" s="1">
        <v>2</v>
      </c>
      <c r="O1835" s="1">
        <v>0</v>
      </c>
      <c r="P1835" s="1">
        <v>8</v>
      </c>
      <c r="Q1835" s="1">
        <v>40.688771070000001</v>
      </c>
      <c r="R1835" s="1">
        <v>-73.934990220000003</v>
      </c>
    </row>
    <row r="1836" spans="1:18" ht="12.7" x14ac:dyDescent="0.4">
      <c r="A1836" s="1" t="s">
        <v>7</v>
      </c>
      <c r="B1836" s="1" t="s">
        <v>12</v>
      </c>
      <c r="C1836" s="1" t="s">
        <v>6</v>
      </c>
      <c r="D1836" s="3">
        <v>42761</v>
      </c>
      <c r="E1836" s="10">
        <v>2017.1</v>
      </c>
      <c r="F1836" s="1">
        <v>0</v>
      </c>
      <c r="G1836" s="1">
        <v>0</v>
      </c>
      <c r="H1836" s="1">
        <v>1</v>
      </c>
      <c r="I1836" s="1">
        <f t="shared" si="56"/>
        <v>1</v>
      </c>
      <c r="J1836" s="1">
        <f t="shared" si="57"/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1</v>
      </c>
      <c r="P1836" s="1">
        <v>1</v>
      </c>
      <c r="Q1836" s="1">
        <v>40.672557410000003</v>
      </c>
      <c r="R1836" s="1">
        <v>-73.957984100000004</v>
      </c>
    </row>
    <row r="1837" spans="1:18" ht="12.7" x14ac:dyDescent="0.4">
      <c r="A1837" s="1" t="s">
        <v>9</v>
      </c>
      <c r="B1837" s="1" t="s">
        <v>12</v>
      </c>
      <c r="C1837" s="1" t="s">
        <v>6</v>
      </c>
      <c r="D1837" s="3">
        <v>42761</v>
      </c>
      <c r="E1837" s="10">
        <v>2017.1</v>
      </c>
      <c r="F1837" s="1">
        <v>0</v>
      </c>
      <c r="G1837" s="1">
        <v>0</v>
      </c>
      <c r="H1837" s="1">
        <v>1</v>
      </c>
      <c r="I1837" s="1">
        <f t="shared" si="56"/>
        <v>1</v>
      </c>
      <c r="J1837" s="1">
        <f t="shared" si="57"/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1</v>
      </c>
      <c r="P1837" s="1">
        <v>1</v>
      </c>
      <c r="Q1837" s="1">
        <v>40.68715839</v>
      </c>
      <c r="R1837" s="1">
        <v>-73.942484559999997</v>
      </c>
    </row>
    <row r="1838" spans="1:18" ht="12.7" x14ac:dyDescent="0.4">
      <c r="A1838" s="1" t="s">
        <v>4</v>
      </c>
      <c r="B1838" s="1" t="s">
        <v>12</v>
      </c>
      <c r="C1838" s="1" t="s">
        <v>6</v>
      </c>
      <c r="D1838" s="3">
        <v>42762</v>
      </c>
      <c r="E1838" s="10">
        <v>2017.1</v>
      </c>
      <c r="F1838" s="1">
        <v>0</v>
      </c>
      <c r="G1838" s="1">
        <v>0</v>
      </c>
      <c r="H1838" s="1">
        <v>1</v>
      </c>
      <c r="I1838" s="1">
        <f t="shared" si="56"/>
        <v>1</v>
      </c>
      <c r="J1838" s="1">
        <f t="shared" si="57"/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1</v>
      </c>
      <c r="P1838" s="1">
        <v>1</v>
      </c>
      <c r="Q1838" s="1">
        <v>40.683835870000003</v>
      </c>
      <c r="R1838" s="1">
        <v>-73.92575033</v>
      </c>
    </row>
    <row r="1839" spans="1:18" ht="12.7" hidden="1" x14ac:dyDescent="0.4">
      <c r="A1839" s="1" t="s">
        <v>7</v>
      </c>
      <c r="B1839" s="1" t="s">
        <v>13</v>
      </c>
      <c r="C1839" s="1" t="s">
        <v>5</v>
      </c>
      <c r="D1839" s="1">
        <v>0</v>
      </c>
      <c r="E1839" s="1"/>
      <c r="F1839" s="1">
        <v>0</v>
      </c>
      <c r="G1839" s="1">
        <v>5</v>
      </c>
      <c r="H1839" s="1">
        <v>3</v>
      </c>
      <c r="I1839" s="1">
        <f t="shared" si="56"/>
        <v>8</v>
      </c>
      <c r="J1839" s="1">
        <f t="shared" si="57"/>
        <v>1</v>
      </c>
      <c r="K1839" s="1">
        <v>0</v>
      </c>
      <c r="L1839" s="1">
        <v>0</v>
      </c>
      <c r="M1839" s="1">
        <v>0</v>
      </c>
      <c r="N1839" s="1">
        <v>8</v>
      </c>
      <c r="O1839" s="1">
        <v>0</v>
      </c>
      <c r="P1839" s="1">
        <v>8</v>
      </c>
      <c r="Q1839" s="1">
        <v>40.676391080000002</v>
      </c>
      <c r="R1839" s="1">
        <v>-73.955890679999996</v>
      </c>
    </row>
    <row r="1840" spans="1:18" ht="12.7" x14ac:dyDescent="0.4">
      <c r="A1840" s="1" t="s">
        <v>7</v>
      </c>
      <c r="B1840" s="1" t="s">
        <v>12</v>
      </c>
      <c r="C1840" s="1" t="s">
        <v>6</v>
      </c>
      <c r="D1840" s="3">
        <v>42762</v>
      </c>
      <c r="E1840" s="10">
        <v>2017.1</v>
      </c>
      <c r="F1840" s="1">
        <v>0</v>
      </c>
      <c r="G1840" s="1">
        <v>0</v>
      </c>
      <c r="H1840" s="1">
        <v>1</v>
      </c>
      <c r="I1840" s="1">
        <f t="shared" si="56"/>
        <v>1</v>
      </c>
      <c r="J1840" s="1">
        <f t="shared" si="57"/>
        <v>0.2</v>
      </c>
      <c r="K1840" s="1">
        <v>0</v>
      </c>
      <c r="L1840" s="1">
        <v>0</v>
      </c>
      <c r="M1840" s="1">
        <v>0</v>
      </c>
      <c r="N1840" s="1">
        <v>1</v>
      </c>
      <c r="O1840" s="1">
        <v>0</v>
      </c>
      <c r="P1840" s="1">
        <v>5</v>
      </c>
      <c r="Q1840" s="1">
        <v>40.6868835</v>
      </c>
      <c r="R1840" s="1">
        <v>-73.931692810000001</v>
      </c>
    </row>
    <row r="1841" spans="1:18" ht="12.7" x14ac:dyDescent="0.4">
      <c r="A1841" s="1" t="s">
        <v>7</v>
      </c>
      <c r="B1841" s="1" t="s">
        <v>12</v>
      </c>
      <c r="C1841" s="1" t="s">
        <v>6</v>
      </c>
      <c r="D1841" s="3">
        <v>42766</v>
      </c>
      <c r="E1841" s="10">
        <v>2017.1</v>
      </c>
      <c r="F1841" s="1">
        <v>0</v>
      </c>
      <c r="G1841" s="1">
        <v>0</v>
      </c>
      <c r="H1841" s="1">
        <v>6</v>
      </c>
      <c r="I1841" s="1">
        <f t="shared" si="56"/>
        <v>6</v>
      </c>
      <c r="J1841" s="1">
        <f t="shared" si="57"/>
        <v>1</v>
      </c>
      <c r="K1841" s="1">
        <v>0</v>
      </c>
      <c r="L1841" s="1">
        <v>0</v>
      </c>
      <c r="M1841" s="1">
        <v>0</v>
      </c>
      <c r="N1841" s="1">
        <v>6</v>
      </c>
      <c r="O1841" s="1">
        <v>0</v>
      </c>
      <c r="P1841" s="1">
        <v>6</v>
      </c>
      <c r="Q1841" s="1">
        <v>40.68691355</v>
      </c>
      <c r="R1841" s="1">
        <v>-73.931443979999997</v>
      </c>
    </row>
    <row r="1842" spans="1:18" ht="12.7" hidden="1" x14ac:dyDescent="0.4">
      <c r="A1842" s="1" t="s">
        <v>7</v>
      </c>
      <c r="B1842" s="1" t="s">
        <v>13</v>
      </c>
      <c r="C1842" s="1" t="s">
        <v>5</v>
      </c>
      <c r="D1842" s="1">
        <v>0</v>
      </c>
      <c r="E1842" s="1"/>
      <c r="F1842" s="1">
        <v>0</v>
      </c>
      <c r="G1842" s="1">
        <v>6</v>
      </c>
      <c r="H1842" s="1">
        <v>2</v>
      </c>
      <c r="I1842" s="1">
        <f t="shared" si="56"/>
        <v>8</v>
      </c>
      <c r="J1842" s="1">
        <f t="shared" si="57"/>
        <v>1</v>
      </c>
      <c r="K1842" s="1">
        <v>0</v>
      </c>
      <c r="L1842" s="1">
        <v>0</v>
      </c>
      <c r="M1842" s="1">
        <v>0</v>
      </c>
      <c r="N1842" s="1">
        <v>8</v>
      </c>
      <c r="O1842" s="1">
        <v>0</v>
      </c>
      <c r="P1842" s="1">
        <v>8</v>
      </c>
      <c r="Q1842" s="1">
        <v>40.677106309999999</v>
      </c>
      <c r="R1842" s="1">
        <v>-73.982244320000007</v>
      </c>
    </row>
    <row r="1843" spans="1:18" ht="12.7" x14ac:dyDescent="0.4">
      <c r="A1843" s="1" t="s">
        <v>9</v>
      </c>
      <c r="B1843" s="1" t="s">
        <v>13</v>
      </c>
      <c r="C1843" s="1" t="s">
        <v>6</v>
      </c>
      <c r="D1843" s="3">
        <v>42766</v>
      </c>
      <c r="E1843" s="10">
        <v>2017.1</v>
      </c>
      <c r="F1843" s="1">
        <v>0</v>
      </c>
      <c r="G1843" s="1">
        <v>0</v>
      </c>
      <c r="H1843" s="1">
        <v>17</v>
      </c>
      <c r="I1843" s="1">
        <f t="shared" si="56"/>
        <v>17</v>
      </c>
      <c r="J1843" s="1">
        <f t="shared" si="57"/>
        <v>0.20238095238095238</v>
      </c>
      <c r="K1843" s="1">
        <v>66</v>
      </c>
      <c r="L1843" s="1">
        <v>0</v>
      </c>
      <c r="M1843" s="1">
        <v>1</v>
      </c>
      <c r="N1843" s="1">
        <v>84</v>
      </c>
      <c r="O1843" s="1">
        <v>0</v>
      </c>
      <c r="P1843" s="1">
        <v>84</v>
      </c>
      <c r="Q1843" s="1">
        <v>40.674802069999998</v>
      </c>
      <c r="R1843" s="1">
        <v>-73.956464940000004</v>
      </c>
    </row>
    <row r="1844" spans="1:18" ht="12.7" x14ac:dyDescent="0.4">
      <c r="A1844" s="1" t="s">
        <v>4</v>
      </c>
      <c r="B1844" s="1" t="s">
        <v>13</v>
      </c>
      <c r="C1844" s="1" t="s">
        <v>6</v>
      </c>
      <c r="D1844" s="3">
        <v>42773</v>
      </c>
      <c r="E1844" s="10">
        <v>2017.2</v>
      </c>
      <c r="F1844" s="1">
        <v>0</v>
      </c>
      <c r="G1844" s="1">
        <v>6</v>
      </c>
      <c r="H1844" s="1">
        <v>25</v>
      </c>
      <c r="I1844" s="1">
        <f t="shared" si="56"/>
        <v>31</v>
      </c>
      <c r="J1844" s="1">
        <f t="shared" si="57"/>
        <v>1</v>
      </c>
      <c r="K1844" s="1">
        <v>0</v>
      </c>
      <c r="L1844" s="1">
        <v>0</v>
      </c>
      <c r="M1844" s="1">
        <v>0</v>
      </c>
      <c r="N1844" s="1">
        <v>31</v>
      </c>
      <c r="O1844" s="1">
        <v>0</v>
      </c>
      <c r="P1844" s="1">
        <v>31</v>
      </c>
      <c r="Q1844" s="1">
        <v>40.674747179999997</v>
      </c>
      <c r="R1844" s="1">
        <v>-73.956483000000006</v>
      </c>
    </row>
    <row r="1845" spans="1:18" ht="12.7" x14ac:dyDescent="0.4">
      <c r="A1845" s="1" t="s">
        <v>10</v>
      </c>
      <c r="B1845" s="1" t="s">
        <v>12</v>
      </c>
      <c r="C1845" s="1" t="s">
        <v>6</v>
      </c>
      <c r="D1845" s="3">
        <v>42774</v>
      </c>
      <c r="E1845" s="10">
        <v>2017.2</v>
      </c>
      <c r="F1845" s="1">
        <v>0</v>
      </c>
      <c r="G1845" s="1">
        <v>0</v>
      </c>
      <c r="H1845" s="1">
        <v>1</v>
      </c>
      <c r="I1845" s="1">
        <f t="shared" si="56"/>
        <v>1</v>
      </c>
      <c r="J1845" s="1">
        <f t="shared" si="57"/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1</v>
      </c>
      <c r="Q1845" s="1">
        <v>40.674692299999997</v>
      </c>
      <c r="R1845" s="1">
        <v>-73.956504670000001</v>
      </c>
    </row>
    <row r="1846" spans="1:18" ht="12.7" x14ac:dyDescent="0.4">
      <c r="A1846" s="1" t="s">
        <v>9</v>
      </c>
      <c r="B1846" s="1" t="s">
        <v>13</v>
      </c>
      <c r="C1846" s="1" t="s">
        <v>6</v>
      </c>
      <c r="D1846" s="3">
        <v>42774</v>
      </c>
      <c r="E1846" s="10">
        <v>2017.2</v>
      </c>
      <c r="F1846" s="1">
        <v>0</v>
      </c>
      <c r="G1846" s="1">
        <v>0</v>
      </c>
      <c r="H1846" s="1">
        <v>1</v>
      </c>
      <c r="I1846" s="1">
        <f t="shared" si="56"/>
        <v>1</v>
      </c>
      <c r="J1846" s="1">
        <f t="shared" si="57"/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1</v>
      </c>
      <c r="P1846" s="1">
        <v>1</v>
      </c>
      <c r="Q1846" s="1">
        <v>40.685323590000003</v>
      </c>
      <c r="R1846" s="1">
        <v>-73.925838810000002</v>
      </c>
    </row>
    <row r="1847" spans="1:18" ht="12.7" x14ac:dyDescent="0.4">
      <c r="A1847" s="1" t="s">
        <v>4</v>
      </c>
      <c r="B1847" s="1" t="s">
        <v>12</v>
      </c>
      <c r="C1847" s="1" t="s">
        <v>6</v>
      </c>
      <c r="D1847" s="3">
        <v>42775</v>
      </c>
      <c r="E1847" s="10">
        <v>2017.2</v>
      </c>
      <c r="F1847" s="1">
        <v>0</v>
      </c>
      <c r="G1847" s="1">
        <v>0</v>
      </c>
      <c r="H1847" s="1">
        <v>1</v>
      </c>
      <c r="I1847" s="1">
        <f t="shared" si="56"/>
        <v>1</v>
      </c>
      <c r="J1847" s="1">
        <f t="shared" si="57"/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1</v>
      </c>
      <c r="P1847" s="1">
        <v>1</v>
      </c>
      <c r="Q1847" s="1">
        <v>40.68532905</v>
      </c>
      <c r="R1847" s="1">
        <v>-73.925791930000003</v>
      </c>
    </row>
    <row r="1848" spans="1:18" ht="12.7" hidden="1" x14ac:dyDescent="0.4">
      <c r="A1848" s="1" t="s">
        <v>7</v>
      </c>
      <c r="B1848" s="1" t="s">
        <v>13</v>
      </c>
      <c r="C1848" s="1" t="s">
        <v>5</v>
      </c>
      <c r="D1848" s="1">
        <v>0</v>
      </c>
      <c r="E1848" s="1"/>
      <c r="F1848" s="1">
        <v>2</v>
      </c>
      <c r="G1848" s="1">
        <v>2</v>
      </c>
      <c r="H1848" s="1">
        <v>4</v>
      </c>
      <c r="I1848" s="1">
        <f t="shared" si="56"/>
        <v>8</v>
      </c>
      <c r="J1848" s="1">
        <f t="shared" si="57"/>
        <v>1</v>
      </c>
      <c r="K1848" s="1">
        <v>0</v>
      </c>
      <c r="L1848" s="1">
        <v>0</v>
      </c>
      <c r="M1848" s="1">
        <v>0</v>
      </c>
      <c r="N1848" s="1">
        <v>8</v>
      </c>
      <c r="O1848" s="1">
        <v>0</v>
      </c>
      <c r="P1848" s="1">
        <v>8</v>
      </c>
      <c r="Q1848" s="1">
        <v>40.671820220000001</v>
      </c>
      <c r="R1848" s="1">
        <v>-73.953842499999993</v>
      </c>
    </row>
    <row r="1849" spans="1:18" ht="12.7" x14ac:dyDescent="0.4">
      <c r="A1849" s="1" t="s">
        <v>10</v>
      </c>
      <c r="B1849" s="1" t="s">
        <v>12</v>
      </c>
      <c r="C1849" s="1" t="s">
        <v>6</v>
      </c>
      <c r="D1849" s="3">
        <v>42776</v>
      </c>
      <c r="E1849" s="10">
        <v>2017.2</v>
      </c>
      <c r="F1849" s="1">
        <v>0</v>
      </c>
      <c r="G1849" s="1">
        <v>0</v>
      </c>
      <c r="H1849" s="1">
        <v>1</v>
      </c>
      <c r="I1849" s="1">
        <f t="shared" si="56"/>
        <v>1</v>
      </c>
      <c r="J1849" s="1">
        <f t="shared" si="57"/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1</v>
      </c>
      <c r="P1849" s="1">
        <v>1</v>
      </c>
      <c r="Q1849" s="1">
        <v>40.686031900000003</v>
      </c>
      <c r="R1849" s="1">
        <v>-73.926075999999995</v>
      </c>
    </row>
    <row r="1850" spans="1:18" ht="12.7" hidden="1" x14ac:dyDescent="0.4">
      <c r="A1850" s="1" t="s">
        <v>7</v>
      </c>
      <c r="B1850" s="1" t="s">
        <v>13</v>
      </c>
      <c r="C1850" s="1" t="s">
        <v>5</v>
      </c>
      <c r="D1850" s="1">
        <v>0</v>
      </c>
      <c r="E1850" s="1"/>
      <c r="F1850" s="1">
        <v>0</v>
      </c>
      <c r="G1850" s="1">
        <v>2</v>
      </c>
      <c r="H1850" s="1">
        <v>6</v>
      </c>
      <c r="I1850" s="1">
        <f t="shared" si="56"/>
        <v>8</v>
      </c>
      <c r="J1850" s="1">
        <f t="shared" si="57"/>
        <v>1</v>
      </c>
      <c r="K1850" s="1">
        <v>0</v>
      </c>
      <c r="L1850" s="1">
        <v>0</v>
      </c>
      <c r="M1850" s="1">
        <v>0</v>
      </c>
      <c r="N1850" s="1">
        <v>8</v>
      </c>
      <c r="O1850" s="1">
        <v>0</v>
      </c>
      <c r="P1850" s="1">
        <v>8</v>
      </c>
      <c r="Q1850" s="1">
        <v>40.684267920000003</v>
      </c>
      <c r="R1850" s="1">
        <v>-73.915441430000001</v>
      </c>
    </row>
    <row r="1851" spans="1:18" ht="12.7" hidden="1" x14ac:dyDescent="0.4">
      <c r="A1851" s="1" t="s">
        <v>7</v>
      </c>
      <c r="B1851" s="1" t="s">
        <v>13</v>
      </c>
      <c r="C1851" s="1" t="s">
        <v>5</v>
      </c>
      <c r="D1851" s="1">
        <v>0</v>
      </c>
      <c r="E1851" s="1"/>
      <c r="F1851" s="1">
        <v>0</v>
      </c>
      <c r="G1851" s="1">
        <v>0</v>
      </c>
      <c r="H1851" s="1">
        <v>7</v>
      </c>
      <c r="I1851" s="1">
        <f t="shared" si="56"/>
        <v>7</v>
      </c>
      <c r="J1851" s="1">
        <f t="shared" si="57"/>
        <v>0.875</v>
      </c>
      <c r="K1851" s="1">
        <v>0</v>
      </c>
      <c r="L1851" s="1">
        <v>1</v>
      </c>
      <c r="M1851" s="1">
        <v>0</v>
      </c>
      <c r="N1851" s="1">
        <v>8</v>
      </c>
      <c r="O1851" s="1">
        <v>0</v>
      </c>
      <c r="P1851" s="1">
        <v>8</v>
      </c>
      <c r="Q1851" s="1">
        <v>40.671720110000003</v>
      </c>
      <c r="R1851" s="1">
        <v>-73.957602499999993</v>
      </c>
    </row>
    <row r="1852" spans="1:18" ht="12.7" hidden="1" x14ac:dyDescent="0.4">
      <c r="A1852" s="1" t="s">
        <v>7</v>
      </c>
      <c r="B1852" s="1" t="s">
        <v>13</v>
      </c>
      <c r="C1852" s="1" t="s">
        <v>5</v>
      </c>
      <c r="D1852" s="1">
        <v>0</v>
      </c>
      <c r="E1852" s="1"/>
      <c r="F1852" s="1">
        <v>0</v>
      </c>
      <c r="G1852" s="1">
        <v>8</v>
      </c>
      <c r="H1852" s="1">
        <v>0</v>
      </c>
      <c r="I1852" s="1">
        <f t="shared" si="56"/>
        <v>8</v>
      </c>
      <c r="J1852" s="1">
        <f t="shared" si="57"/>
        <v>1</v>
      </c>
      <c r="K1852" s="1">
        <v>0</v>
      </c>
      <c r="L1852" s="1">
        <v>0</v>
      </c>
      <c r="M1852" s="1">
        <v>0</v>
      </c>
      <c r="N1852" s="1">
        <v>8</v>
      </c>
      <c r="O1852" s="1">
        <v>0</v>
      </c>
      <c r="P1852" s="1">
        <v>8</v>
      </c>
      <c r="Q1852" s="1">
        <v>40.669280329999999</v>
      </c>
      <c r="R1852" s="1">
        <v>-73.939843240000002</v>
      </c>
    </row>
    <row r="1853" spans="1:18" ht="12.7" hidden="1" x14ac:dyDescent="0.4">
      <c r="A1853" s="1" t="s">
        <v>7</v>
      </c>
      <c r="B1853" s="1" t="s">
        <v>13</v>
      </c>
      <c r="C1853" s="1" t="s">
        <v>5</v>
      </c>
      <c r="D1853" s="1">
        <v>0</v>
      </c>
      <c r="E1853" s="1"/>
      <c r="F1853" s="1">
        <v>6</v>
      </c>
      <c r="G1853" s="1">
        <v>0</v>
      </c>
      <c r="H1853" s="1">
        <v>2</v>
      </c>
      <c r="I1853" s="1">
        <f t="shared" si="56"/>
        <v>8</v>
      </c>
      <c r="J1853" s="1">
        <f t="shared" si="57"/>
        <v>1</v>
      </c>
      <c r="K1853" s="1">
        <v>0</v>
      </c>
      <c r="L1853" s="1">
        <v>0</v>
      </c>
      <c r="M1853" s="1">
        <v>0</v>
      </c>
      <c r="N1853" s="1">
        <v>8</v>
      </c>
      <c r="O1853" s="1">
        <v>0</v>
      </c>
      <c r="P1853" s="1">
        <v>8</v>
      </c>
      <c r="Q1853" s="1">
        <v>40.687228869999998</v>
      </c>
      <c r="R1853" s="1">
        <v>-73.922285020000004</v>
      </c>
    </row>
    <row r="1854" spans="1:18" ht="12.7" hidden="1" x14ac:dyDescent="0.4">
      <c r="A1854" s="1" t="s">
        <v>7</v>
      </c>
      <c r="B1854" s="1" t="s">
        <v>13</v>
      </c>
      <c r="C1854" s="1" t="s">
        <v>5</v>
      </c>
      <c r="D1854" s="1">
        <v>0</v>
      </c>
      <c r="E1854" s="1"/>
      <c r="F1854" s="1">
        <v>6</v>
      </c>
      <c r="G1854" s="1">
        <v>0</v>
      </c>
      <c r="H1854" s="1">
        <v>2</v>
      </c>
      <c r="I1854" s="1">
        <f t="shared" si="56"/>
        <v>8</v>
      </c>
      <c r="J1854" s="1">
        <f t="shared" si="57"/>
        <v>1</v>
      </c>
      <c r="K1854" s="1">
        <v>0</v>
      </c>
      <c r="L1854" s="1">
        <v>0</v>
      </c>
      <c r="M1854" s="1">
        <v>0</v>
      </c>
      <c r="N1854" s="1">
        <v>8</v>
      </c>
      <c r="O1854" s="1">
        <v>0</v>
      </c>
      <c r="P1854" s="1">
        <v>8</v>
      </c>
      <c r="Q1854" s="1">
        <v>40.674621299999998</v>
      </c>
      <c r="R1854" s="1">
        <v>-73.939160670000007</v>
      </c>
    </row>
    <row r="1855" spans="1:18" ht="12.7" hidden="1" x14ac:dyDescent="0.4">
      <c r="A1855" s="1" t="s">
        <v>7</v>
      </c>
      <c r="B1855" s="1" t="s">
        <v>13</v>
      </c>
      <c r="C1855" s="1" t="s">
        <v>5</v>
      </c>
      <c r="D1855" s="1">
        <v>0</v>
      </c>
      <c r="E1855" s="1"/>
      <c r="F1855" s="1">
        <v>3</v>
      </c>
      <c r="G1855" s="1">
        <v>5</v>
      </c>
      <c r="H1855" s="1">
        <v>0</v>
      </c>
      <c r="I1855" s="1">
        <f t="shared" si="56"/>
        <v>8</v>
      </c>
      <c r="J1855" s="1">
        <f t="shared" si="57"/>
        <v>1</v>
      </c>
      <c r="K1855" s="1">
        <v>0</v>
      </c>
      <c r="L1855" s="1">
        <v>0</v>
      </c>
      <c r="M1855" s="1">
        <v>0</v>
      </c>
      <c r="N1855" s="1">
        <v>8</v>
      </c>
      <c r="O1855" s="1">
        <v>0</v>
      </c>
      <c r="P1855" s="1">
        <v>8</v>
      </c>
      <c r="Q1855" s="1">
        <v>40.674618520000003</v>
      </c>
      <c r="R1855" s="1">
        <v>-73.939099389999996</v>
      </c>
    </row>
    <row r="1856" spans="1:18" ht="12.7" x14ac:dyDescent="0.4">
      <c r="A1856" s="1" t="s">
        <v>4</v>
      </c>
      <c r="B1856" s="1" t="s">
        <v>13</v>
      </c>
      <c r="C1856" s="1" t="s">
        <v>6</v>
      </c>
      <c r="D1856" s="3">
        <v>42776</v>
      </c>
      <c r="E1856" s="10">
        <v>2017.2</v>
      </c>
      <c r="F1856" s="1">
        <v>0</v>
      </c>
      <c r="G1856" s="1">
        <v>0</v>
      </c>
      <c r="H1856" s="1">
        <v>98</v>
      </c>
      <c r="I1856" s="1">
        <f t="shared" si="56"/>
        <v>98</v>
      </c>
      <c r="J1856" s="1">
        <f t="shared" si="57"/>
        <v>0.98989898989898994</v>
      </c>
      <c r="K1856" s="1">
        <v>0</v>
      </c>
      <c r="L1856" s="1">
        <v>0</v>
      </c>
      <c r="M1856" s="1">
        <v>1</v>
      </c>
      <c r="N1856" s="1">
        <v>99</v>
      </c>
      <c r="O1856" s="1">
        <v>0</v>
      </c>
      <c r="P1856" s="1">
        <v>99</v>
      </c>
      <c r="Q1856" s="1">
        <v>40.692112469999998</v>
      </c>
      <c r="R1856" s="1">
        <v>-73.931990350000007</v>
      </c>
    </row>
    <row r="1857" spans="1:18" ht="12.7" hidden="1" x14ac:dyDescent="0.4">
      <c r="A1857" s="1" t="s">
        <v>7</v>
      </c>
      <c r="B1857" s="1" t="s">
        <v>13</v>
      </c>
      <c r="C1857" s="1" t="s">
        <v>5</v>
      </c>
      <c r="D1857" s="1">
        <v>0</v>
      </c>
      <c r="E1857" s="1"/>
      <c r="F1857" s="1">
        <v>0</v>
      </c>
      <c r="G1857" s="1">
        <v>0</v>
      </c>
      <c r="H1857" s="1">
        <v>8</v>
      </c>
      <c r="I1857" s="1">
        <f t="shared" si="56"/>
        <v>8</v>
      </c>
      <c r="J1857" s="1">
        <f t="shared" si="57"/>
        <v>1</v>
      </c>
      <c r="K1857" s="1">
        <v>0</v>
      </c>
      <c r="L1857" s="1">
        <v>0</v>
      </c>
      <c r="M1857" s="1">
        <v>0</v>
      </c>
      <c r="N1857" s="1">
        <v>8</v>
      </c>
      <c r="O1857" s="1">
        <v>0</v>
      </c>
      <c r="P1857" s="1">
        <v>8</v>
      </c>
      <c r="Q1857" s="1">
        <v>40.67426305</v>
      </c>
      <c r="R1857" s="1">
        <v>-73.953786730000004</v>
      </c>
    </row>
    <row r="1858" spans="1:18" ht="12.7" hidden="1" x14ac:dyDescent="0.4">
      <c r="A1858" s="1" t="s">
        <v>7</v>
      </c>
      <c r="B1858" s="1" t="s">
        <v>13</v>
      </c>
      <c r="C1858" s="1" t="s">
        <v>5</v>
      </c>
      <c r="D1858" s="1">
        <v>0</v>
      </c>
      <c r="E1858" s="1"/>
      <c r="F1858" s="1">
        <v>0</v>
      </c>
      <c r="G1858" s="1">
        <v>1</v>
      </c>
      <c r="H1858" s="1">
        <v>7</v>
      </c>
      <c r="I1858" s="1">
        <f t="shared" ref="I1858:I1921" si="58">F1858+G1858+H1858</f>
        <v>8</v>
      </c>
      <c r="J1858" s="1">
        <f t="shared" ref="J1858:J1921" si="59">I1858/P1858</f>
        <v>1</v>
      </c>
      <c r="K1858" s="1">
        <v>0</v>
      </c>
      <c r="L1858" s="1">
        <v>0</v>
      </c>
      <c r="M1858" s="1">
        <v>0</v>
      </c>
      <c r="N1858" s="1">
        <v>8</v>
      </c>
      <c r="O1858" s="1">
        <v>0</v>
      </c>
      <c r="P1858" s="1">
        <v>8</v>
      </c>
      <c r="Q1858" s="1">
        <v>40.674208159999999</v>
      </c>
      <c r="R1858" s="1">
        <v>-73.953804790000007</v>
      </c>
    </row>
    <row r="1859" spans="1:18" ht="12.7" hidden="1" x14ac:dyDescent="0.4">
      <c r="A1859" s="1" t="s">
        <v>7</v>
      </c>
      <c r="B1859" s="1" t="s">
        <v>13</v>
      </c>
      <c r="C1859" s="1" t="s">
        <v>5</v>
      </c>
      <c r="D1859" s="1">
        <v>0</v>
      </c>
      <c r="E1859" s="1"/>
      <c r="F1859" s="1">
        <v>0</v>
      </c>
      <c r="G1859" s="1">
        <v>0</v>
      </c>
      <c r="H1859" s="1">
        <v>8</v>
      </c>
      <c r="I1859" s="1">
        <f t="shared" si="58"/>
        <v>8</v>
      </c>
      <c r="J1859" s="1">
        <f t="shared" si="59"/>
        <v>1</v>
      </c>
      <c r="K1859" s="1">
        <v>0</v>
      </c>
      <c r="L1859" s="1">
        <v>0</v>
      </c>
      <c r="M1859" s="1">
        <v>0</v>
      </c>
      <c r="N1859" s="1">
        <v>8</v>
      </c>
      <c r="O1859" s="1">
        <v>0</v>
      </c>
      <c r="P1859" s="1">
        <v>8</v>
      </c>
      <c r="Q1859" s="1">
        <v>40.674153279999999</v>
      </c>
      <c r="R1859" s="1">
        <v>-73.953826460000002</v>
      </c>
    </row>
    <row r="1860" spans="1:18" ht="12.7" hidden="1" x14ac:dyDescent="0.4">
      <c r="A1860" s="1" t="s">
        <v>7</v>
      </c>
      <c r="B1860" s="1" t="s">
        <v>13</v>
      </c>
      <c r="C1860" s="1" t="s">
        <v>5</v>
      </c>
      <c r="D1860" s="1">
        <v>0</v>
      </c>
      <c r="E1860" s="1"/>
      <c r="F1860" s="1">
        <v>0</v>
      </c>
      <c r="G1860" s="1">
        <v>8</v>
      </c>
      <c r="H1860" s="1">
        <v>0</v>
      </c>
      <c r="I1860" s="1">
        <f t="shared" si="58"/>
        <v>8</v>
      </c>
      <c r="J1860" s="1">
        <f t="shared" si="59"/>
        <v>1</v>
      </c>
      <c r="K1860" s="1">
        <v>0</v>
      </c>
      <c r="L1860" s="1">
        <v>0</v>
      </c>
      <c r="M1860" s="1">
        <v>0</v>
      </c>
      <c r="N1860" s="1">
        <v>8</v>
      </c>
      <c r="O1860" s="1">
        <v>0</v>
      </c>
      <c r="P1860" s="1">
        <v>8</v>
      </c>
      <c r="Q1860" s="1">
        <v>40.677321640000002</v>
      </c>
      <c r="R1860" s="1">
        <v>-73.943531350000001</v>
      </c>
    </row>
    <row r="1861" spans="1:18" ht="12.7" hidden="1" x14ac:dyDescent="0.4">
      <c r="A1861" s="1" t="s">
        <v>7</v>
      </c>
      <c r="B1861" s="1" t="s">
        <v>13</v>
      </c>
      <c r="C1861" s="1" t="s">
        <v>5</v>
      </c>
      <c r="D1861" s="1">
        <v>0</v>
      </c>
      <c r="E1861" s="1"/>
      <c r="F1861" s="1">
        <v>0</v>
      </c>
      <c r="G1861" s="1">
        <v>4</v>
      </c>
      <c r="H1861" s="1">
        <v>4</v>
      </c>
      <c r="I1861" s="1">
        <f t="shared" si="58"/>
        <v>8</v>
      </c>
      <c r="J1861" s="1">
        <f t="shared" si="59"/>
        <v>1</v>
      </c>
      <c r="K1861" s="1">
        <v>0</v>
      </c>
      <c r="L1861" s="1">
        <v>0</v>
      </c>
      <c r="M1861" s="1">
        <v>0</v>
      </c>
      <c r="N1861" s="1">
        <v>8</v>
      </c>
      <c r="O1861" s="1">
        <v>0</v>
      </c>
      <c r="P1861" s="1">
        <v>8</v>
      </c>
      <c r="Q1861" s="1">
        <v>40.67380747</v>
      </c>
      <c r="R1861" s="1">
        <v>-73.953924040000004</v>
      </c>
    </row>
    <row r="1862" spans="1:18" ht="12.7" hidden="1" x14ac:dyDescent="0.4">
      <c r="A1862" s="1" t="s">
        <v>7</v>
      </c>
      <c r="B1862" s="1" t="s">
        <v>13</v>
      </c>
      <c r="C1862" s="1" t="s">
        <v>5</v>
      </c>
      <c r="D1862" s="1">
        <v>0</v>
      </c>
      <c r="E1862" s="1"/>
      <c r="F1862" s="1">
        <v>1</v>
      </c>
      <c r="G1862" s="1">
        <v>1</v>
      </c>
      <c r="H1862" s="1">
        <v>6</v>
      </c>
      <c r="I1862" s="1">
        <f t="shared" si="58"/>
        <v>8</v>
      </c>
      <c r="J1862" s="1">
        <f t="shared" si="59"/>
        <v>1</v>
      </c>
      <c r="K1862" s="1">
        <v>0</v>
      </c>
      <c r="L1862" s="1">
        <v>0</v>
      </c>
      <c r="M1862" s="1">
        <v>0</v>
      </c>
      <c r="N1862" s="1">
        <v>8</v>
      </c>
      <c r="O1862" s="1">
        <v>0</v>
      </c>
      <c r="P1862" s="1">
        <v>8</v>
      </c>
      <c r="Q1862" s="1">
        <v>40.673313489999998</v>
      </c>
      <c r="R1862" s="1">
        <v>-73.954126259999995</v>
      </c>
    </row>
    <row r="1863" spans="1:18" ht="12.7" hidden="1" x14ac:dyDescent="0.4">
      <c r="A1863" s="1" t="s">
        <v>7</v>
      </c>
      <c r="B1863" s="1" t="s">
        <v>13</v>
      </c>
      <c r="C1863" s="1" t="s">
        <v>5</v>
      </c>
      <c r="D1863" s="1">
        <v>0</v>
      </c>
      <c r="E1863" s="1"/>
      <c r="F1863" s="1">
        <v>0</v>
      </c>
      <c r="G1863" s="1">
        <v>0</v>
      </c>
      <c r="H1863" s="1">
        <v>6</v>
      </c>
      <c r="I1863" s="1">
        <f t="shared" si="58"/>
        <v>6</v>
      </c>
      <c r="J1863" s="1">
        <f t="shared" si="59"/>
        <v>0.75</v>
      </c>
      <c r="K1863" s="1">
        <v>0</v>
      </c>
      <c r="L1863" s="1">
        <v>2</v>
      </c>
      <c r="M1863" s="1">
        <v>0</v>
      </c>
      <c r="N1863" s="1">
        <v>8</v>
      </c>
      <c r="O1863" s="1">
        <v>0</v>
      </c>
      <c r="P1863" s="1">
        <v>8</v>
      </c>
      <c r="Q1863" s="1">
        <v>40.670912899999998</v>
      </c>
      <c r="R1863" s="1">
        <v>-73.920775559999996</v>
      </c>
    </row>
    <row r="1864" spans="1:18" ht="12.7" hidden="1" x14ac:dyDescent="0.4">
      <c r="A1864" s="1" t="s">
        <v>7</v>
      </c>
      <c r="B1864" s="1" t="s">
        <v>13</v>
      </c>
      <c r="C1864" s="1" t="s">
        <v>5</v>
      </c>
      <c r="D1864" s="1">
        <v>0</v>
      </c>
      <c r="E1864" s="1"/>
      <c r="F1864" s="1">
        <v>0</v>
      </c>
      <c r="G1864" s="1">
        <v>1</v>
      </c>
      <c r="H1864" s="1">
        <v>7</v>
      </c>
      <c r="I1864" s="1">
        <f t="shared" si="58"/>
        <v>8</v>
      </c>
      <c r="J1864" s="1">
        <f t="shared" si="59"/>
        <v>1</v>
      </c>
      <c r="K1864" s="1">
        <v>0</v>
      </c>
      <c r="L1864" s="1">
        <v>0</v>
      </c>
      <c r="M1864" s="1">
        <v>0</v>
      </c>
      <c r="N1864" s="1">
        <v>8</v>
      </c>
      <c r="O1864" s="1">
        <v>0</v>
      </c>
      <c r="P1864" s="1">
        <v>8</v>
      </c>
      <c r="Q1864" s="1">
        <v>40.67822804</v>
      </c>
      <c r="R1864" s="1">
        <v>-73.910001510000001</v>
      </c>
    </row>
    <row r="1865" spans="1:18" ht="12.7" x14ac:dyDescent="0.4">
      <c r="A1865" s="1" t="s">
        <v>8</v>
      </c>
      <c r="B1865" s="1" t="s">
        <v>12</v>
      </c>
      <c r="C1865" s="1" t="s">
        <v>6</v>
      </c>
      <c r="D1865" s="3">
        <v>42779</v>
      </c>
      <c r="E1865" s="10">
        <v>2017.2</v>
      </c>
      <c r="F1865" s="1">
        <v>0</v>
      </c>
      <c r="G1865" s="1">
        <v>0</v>
      </c>
      <c r="H1865" s="1">
        <v>0</v>
      </c>
      <c r="I1865" s="1">
        <f t="shared" si="58"/>
        <v>0</v>
      </c>
      <c r="J1865" s="1">
        <f t="shared" si="59"/>
        <v>0</v>
      </c>
      <c r="K1865" s="1">
        <v>11</v>
      </c>
      <c r="L1865" s="1">
        <v>22</v>
      </c>
      <c r="M1865" s="1">
        <v>1</v>
      </c>
      <c r="N1865" s="1">
        <v>34</v>
      </c>
      <c r="O1865" s="1">
        <v>0</v>
      </c>
      <c r="P1865" s="1">
        <v>56</v>
      </c>
      <c r="Q1865" s="1">
        <v>40.648064660000003</v>
      </c>
      <c r="R1865" s="1">
        <v>-74.010926249999997</v>
      </c>
    </row>
    <row r="1866" spans="1:18" ht="12.7" x14ac:dyDescent="0.4">
      <c r="A1866" s="1" t="s">
        <v>4</v>
      </c>
      <c r="B1866" s="1" t="s">
        <v>12</v>
      </c>
      <c r="C1866" s="1" t="s">
        <v>6</v>
      </c>
      <c r="D1866" s="3">
        <v>42781</v>
      </c>
      <c r="E1866" s="10">
        <v>2017.2</v>
      </c>
      <c r="F1866" s="1">
        <v>0</v>
      </c>
      <c r="G1866" s="1">
        <v>0</v>
      </c>
      <c r="H1866" s="1">
        <v>1</v>
      </c>
      <c r="I1866" s="1">
        <f t="shared" si="58"/>
        <v>1</v>
      </c>
      <c r="J1866" s="1">
        <f t="shared" si="59"/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1</v>
      </c>
      <c r="Q1866" s="1">
        <v>40.644249680000001</v>
      </c>
      <c r="R1866" s="1">
        <v>-74.007635690000001</v>
      </c>
    </row>
    <row r="1867" spans="1:18" ht="12.7" x14ac:dyDescent="0.4">
      <c r="A1867" s="1" t="s">
        <v>4</v>
      </c>
      <c r="B1867" s="1" t="s">
        <v>12</v>
      </c>
      <c r="C1867" s="1" t="s">
        <v>6</v>
      </c>
      <c r="D1867" s="3">
        <v>42788</v>
      </c>
      <c r="E1867" s="10">
        <v>2017.2</v>
      </c>
      <c r="F1867" s="1">
        <v>0</v>
      </c>
      <c r="G1867" s="1">
        <v>0</v>
      </c>
      <c r="H1867" s="1">
        <v>1</v>
      </c>
      <c r="I1867" s="1">
        <f t="shared" si="58"/>
        <v>1</v>
      </c>
      <c r="J1867" s="1">
        <f t="shared" si="59"/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1</v>
      </c>
      <c r="P1867" s="1">
        <v>1</v>
      </c>
      <c r="Q1867" s="1">
        <v>40.644161840000002</v>
      </c>
      <c r="R1867" s="1">
        <v>-74.007729370000007</v>
      </c>
    </row>
    <row r="1868" spans="1:18" ht="12.7" hidden="1" x14ac:dyDescent="0.4">
      <c r="A1868" s="1" t="s">
        <v>8</v>
      </c>
      <c r="B1868" s="1" t="s">
        <v>13</v>
      </c>
      <c r="C1868" s="1" t="s">
        <v>5</v>
      </c>
      <c r="D1868" s="1">
        <v>0</v>
      </c>
      <c r="E1868" s="1"/>
      <c r="F1868" s="1">
        <v>0</v>
      </c>
      <c r="G1868" s="1">
        <v>0</v>
      </c>
      <c r="H1868" s="1">
        <v>8</v>
      </c>
      <c r="I1868" s="1">
        <f t="shared" si="58"/>
        <v>8</v>
      </c>
      <c r="J1868" s="1">
        <f t="shared" si="59"/>
        <v>1</v>
      </c>
      <c r="K1868" s="1">
        <v>0</v>
      </c>
      <c r="L1868" s="1">
        <v>0</v>
      </c>
      <c r="M1868" s="1">
        <v>0</v>
      </c>
      <c r="N1868" s="1">
        <v>8</v>
      </c>
      <c r="O1868" s="1">
        <v>0</v>
      </c>
      <c r="P1868" s="1">
        <v>8</v>
      </c>
      <c r="Q1868" s="1">
        <v>40.810421030000001</v>
      </c>
      <c r="R1868" s="1">
        <v>-73.940015509999995</v>
      </c>
    </row>
    <row r="1869" spans="1:18" ht="12.7" x14ac:dyDescent="0.4">
      <c r="A1869" s="1" t="s">
        <v>4</v>
      </c>
      <c r="B1869" s="1" t="s">
        <v>13</v>
      </c>
      <c r="C1869" s="1" t="s">
        <v>6</v>
      </c>
      <c r="D1869" s="3">
        <v>42795</v>
      </c>
      <c r="E1869" s="10">
        <v>2017.3</v>
      </c>
      <c r="F1869" s="1">
        <v>0</v>
      </c>
      <c r="G1869" s="1">
        <v>0</v>
      </c>
      <c r="H1869" s="1">
        <v>0</v>
      </c>
      <c r="I1869" s="1">
        <f t="shared" si="58"/>
        <v>0</v>
      </c>
      <c r="J1869" s="1">
        <f t="shared" si="59"/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10</v>
      </c>
      <c r="Q1869" s="1">
        <v>40.804336769999999</v>
      </c>
      <c r="R1869" s="1">
        <v>-73.947245199999998</v>
      </c>
    </row>
    <row r="1870" spans="1:18" ht="12.7" hidden="1" x14ac:dyDescent="0.4">
      <c r="A1870" s="1" t="s">
        <v>8</v>
      </c>
      <c r="B1870" s="1" t="s">
        <v>13</v>
      </c>
      <c r="C1870" s="1" t="s">
        <v>5</v>
      </c>
      <c r="D1870" s="1">
        <v>0</v>
      </c>
      <c r="E1870" s="1"/>
      <c r="F1870" s="1">
        <v>0</v>
      </c>
      <c r="G1870" s="1">
        <v>0</v>
      </c>
      <c r="H1870" s="1">
        <v>8</v>
      </c>
      <c r="I1870" s="1">
        <f t="shared" si="58"/>
        <v>8</v>
      </c>
      <c r="J1870" s="1">
        <f t="shared" si="59"/>
        <v>1</v>
      </c>
      <c r="K1870" s="1">
        <v>0</v>
      </c>
      <c r="L1870" s="1">
        <v>0</v>
      </c>
      <c r="M1870" s="1">
        <v>0</v>
      </c>
      <c r="N1870" s="1">
        <v>8</v>
      </c>
      <c r="O1870" s="1">
        <v>0</v>
      </c>
      <c r="P1870" s="1">
        <v>8</v>
      </c>
      <c r="Q1870" s="1">
        <v>40.803502969999997</v>
      </c>
      <c r="R1870" s="1">
        <v>-73.937468010000003</v>
      </c>
    </row>
    <row r="1871" spans="1:18" ht="12.7" x14ac:dyDescent="0.4">
      <c r="A1871" s="1" t="s">
        <v>4</v>
      </c>
      <c r="B1871" s="1" t="s">
        <v>13</v>
      </c>
      <c r="C1871" s="1" t="s">
        <v>6</v>
      </c>
      <c r="D1871" s="3">
        <v>42795</v>
      </c>
      <c r="E1871" s="10">
        <v>2017.3</v>
      </c>
      <c r="F1871" s="1">
        <v>0</v>
      </c>
      <c r="G1871" s="1">
        <v>0</v>
      </c>
      <c r="H1871" s="1">
        <v>0</v>
      </c>
      <c r="I1871" s="1">
        <f t="shared" si="58"/>
        <v>0</v>
      </c>
      <c r="J1871" s="1">
        <f t="shared" si="59"/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11</v>
      </c>
      <c r="Q1871" s="1">
        <v>40.720435610000003</v>
      </c>
      <c r="R1871" s="1">
        <v>-73.985107999999997</v>
      </c>
    </row>
    <row r="1872" spans="1:18" ht="12.7" hidden="1" x14ac:dyDescent="0.4">
      <c r="A1872" s="1" t="s">
        <v>8</v>
      </c>
      <c r="B1872" s="1" t="s">
        <v>13</v>
      </c>
      <c r="C1872" s="1" t="s">
        <v>5</v>
      </c>
      <c r="D1872" s="1">
        <v>0</v>
      </c>
      <c r="E1872" s="1"/>
      <c r="F1872" s="1">
        <v>6</v>
      </c>
      <c r="G1872" s="1">
        <v>2</v>
      </c>
      <c r="H1872" s="1">
        <v>0</v>
      </c>
      <c r="I1872" s="1">
        <f t="shared" si="58"/>
        <v>8</v>
      </c>
      <c r="J1872" s="1">
        <f t="shared" si="59"/>
        <v>1</v>
      </c>
      <c r="K1872" s="1">
        <v>0</v>
      </c>
      <c r="L1872" s="1">
        <v>0</v>
      </c>
      <c r="M1872" s="1">
        <v>0</v>
      </c>
      <c r="N1872" s="1">
        <v>8</v>
      </c>
      <c r="O1872" s="1">
        <v>0</v>
      </c>
      <c r="P1872" s="1">
        <v>8</v>
      </c>
      <c r="Q1872" s="1">
        <v>40.787901580000003</v>
      </c>
      <c r="R1872" s="1">
        <v>-73.947789069999999</v>
      </c>
    </row>
    <row r="1873" spans="1:18" ht="12.7" hidden="1" x14ac:dyDescent="0.4">
      <c r="A1873" s="1" t="s">
        <v>8</v>
      </c>
      <c r="B1873" s="1" t="s">
        <v>13</v>
      </c>
      <c r="C1873" s="1" t="s">
        <v>5</v>
      </c>
      <c r="D1873" s="1">
        <v>0</v>
      </c>
      <c r="E1873" s="1"/>
      <c r="F1873" s="1">
        <v>0</v>
      </c>
      <c r="G1873" s="1">
        <v>7</v>
      </c>
      <c r="H1873" s="1">
        <v>1</v>
      </c>
      <c r="I1873" s="1">
        <f t="shared" si="58"/>
        <v>8</v>
      </c>
      <c r="J1873" s="1">
        <f t="shared" si="59"/>
        <v>1</v>
      </c>
      <c r="K1873" s="1">
        <v>0</v>
      </c>
      <c r="L1873" s="1">
        <v>0</v>
      </c>
      <c r="M1873" s="1">
        <v>0</v>
      </c>
      <c r="N1873" s="1">
        <v>8</v>
      </c>
      <c r="O1873" s="1">
        <v>0</v>
      </c>
      <c r="P1873" s="1">
        <v>8</v>
      </c>
      <c r="Q1873" s="1">
        <v>40.794527250000002</v>
      </c>
      <c r="R1873" s="1">
        <v>-73.941824780000005</v>
      </c>
    </row>
    <row r="1874" spans="1:18" ht="12.7" x14ac:dyDescent="0.4">
      <c r="A1874" s="1" t="s">
        <v>4</v>
      </c>
      <c r="B1874" s="1" t="s">
        <v>13</v>
      </c>
      <c r="C1874" s="1" t="s">
        <v>6</v>
      </c>
      <c r="D1874" s="3">
        <v>42795</v>
      </c>
      <c r="E1874" s="10">
        <v>2017.3</v>
      </c>
      <c r="F1874" s="1">
        <v>0</v>
      </c>
      <c r="G1874" s="1">
        <v>0</v>
      </c>
      <c r="H1874" s="1">
        <v>0</v>
      </c>
      <c r="I1874" s="1">
        <f t="shared" si="58"/>
        <v>0</v>
      </c>
      <c r="J1874" s="1">
        <f t="shared" si="59"/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11</v>
      </c>
      <c r="Q1874" s="1">
        <v>40.815640999999999</v>
      </c>
      <c r="R1874" s="1">
        <v>-73.944519479999997</v>
      </c>
    </row>
    <row r="1875" spans="1:18" ht="12.7" x14ac:dyDescent="0.4">
      <c r="A1875" s="1" t="s">
        <v>4</v>
      </c>
      <c r="B1875" s="1" t="s">
        <v>13</v>
      </c>
      <c r="C1875" s="1" t="s">
        <v>6</v>
      </c>
      <c r="D1875" s="3">
        <v>42795</v>
      </c>
      <c r="E1875" s="10">
        <v>2017.3</v>
      </c>
      <c r="F1875" s="1">
        <v>0</v>
      </c>
      <c r="G1875" s="1">
        <v>0</v>
      </c>
      <c r="H1875" s="1">
        <v>0</v>
      </c>
      <c r="I1875" s="1">
        <f t="shared" si="58"/>
        <v>0</v>
      </c>
      <c r="J1875" s="1">
        <f t="shared" si="59"/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11</v>
      </c>
      <c r="Q1875" s="1">
        <v>40.815753639999997</v>
      </c>
      <c r="R1875" s="1">
        <v>-73.944743369999998</v>
      </c>
    </row>
    <row r="1876" spans="1:18" ht="12.7" x14ac:dyDescent="0.4">
      <c r="A1876" s="1" t="s">
        <v>4</v>
      </c>
      <c r="B1876" s="1" t="s">
        <v>13</v>
      </c>
      <c r="C1876" s="1" t="s">
        <v>6</v>
      </c>
      <c r="D1876" s="3">
        <v>42795</v>
      </c>
      <c r="E1876" s="10">
        <v>2017.3</v>
      </c>
      <c r="F1876" s="1">
        <v>0</v>
      </c>
      <c r="G1876" s="1">
        <v>0</v>
      </c>
      <c r="H1876" s="1">
        <v>0</v>
      </c>
      <c r="I1876" s="1">
        <f t="shared" si="58"/>
        <v>0</v>
      </c>
      <c r="J1876" s="1">
        <f t="shared" si="59"/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14</v>
      </c>
      <c r="Q1876" s="1">
        <v>40.815770129999997</v>
      </c>
      <c r="R1876" s="1">
        <v>-73.944783099999995</v>
      </c>
    </row>
    <row r="1877" spans="1:18" ht="12.7" x14ac:dyDescent="0.4">
      <c r="A1877" s="1" t="s">
        <v>4</v>
      </c>
      <c r="B1877" s="1" t="s">
        <v>13</v>
      </c>
      <c r="C1877" s="1" t="s">
        <v>6</v>
      </c>
      <c r="D1877" s="3">
        <v>42795</v>
      </c>
      <c r="E1877" s="10">
        <v>2017.3</v>
      </c>
      <c r="F1877" s="1">
        <v>0</v>
      </c>
      <c r="G1877" s="1">
        <v>0</v>
      </c>
      <c r="H1877" s="1">
        <v>0</v>
      </c>
      <c r="I1877" s="1">
        <f t="shared" si="58"/>
        <v>0</v>
      </c>
      <c r="J1877" s="1">
        <f t="shared" si="59"/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26</v>
      </c>
      <c r="Q1877" s="1">
        <v>40.815786619999997</v>
      </c>
      <c r="R1877" s="1">
        <v>-73.944822819999999</v>
      </c>
    </row>
    <row r="1878" spans="1:18" ht="12.7" x14ac:dyDescent="0.4">
      <c r="A1878" s="1" t="s">
        <v>4</v>
      </c>
      <c r="B1878" s="1" t="s">
        <v>12</v>
      </c>
      <c r="C1878" s="1" t="s">
        <v>6</v>
      </c>
      <c r="D1878" s="3">
        <v>42796</v>
      </c>
      <c r="E1878" s="10">
        <v>2017.3</v>
      </c>
      <c r="F1878" s="1">
        <v>0</v>
      </c>
      <c r="G1878" s="1">
        <v>0</v>
      </c>
      <c r="H1878" s="1">
        <v>1</v>
      </c>
      <c r="I1878" s="1">
        <f t="shared" si="58"/>
        <v>1</v>
      </c>
      <c r="J1878" s="1">
        <f t="shared" si="59"/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1</v>
      </c>
      <c r="P1878" s="1">
        <v>1</v>
      </c>
      <c r="Q1878" s="1">
        <v>40.815803109999997</v>
      </c>
      <c r="R1878" s="1">
        <v>-73.944862549999996</v>
      </c>
    </row>
    <row r="1879" spans="1:18" ht="12.7" hidden="1" x14ac:dyDescent="0.4">
      <c r="A1879" s="1" t="s">
        <v>8</v>
      </c>
      <c r="B1879" s="1" t="s">
        <v>13</v>
      </c>
      <c r="C1879" s="1" t="s">
        <v>5</v>
      </c>
      <c r="D1879" s="1">
        <v>0</v>
      </c>
      <c r="E1879" s="1"/>
      <c r="F1879" s="1">
        <v>0</v>
      </c>
      <c r="G1879" s="1">
        <v>6</v>
      </c>
      <c r="H1879" s="1">
        <v>2</v>
      </c>
      <c r="I1879" s="1">
        <f t="shared" si="58"/>
        <v>8</v>
      </c>
      <c r="J1879" s="1">
        <f t="shared" si="59"/>
        <v>1</v>
      </c>
      <c r="K1879" s="1">
        <v>0</v>
      </c>
      <c r="L1879" s="1">
        <v>0</v>
      </c>
      <c r="M1879" s="1">
        <v>0</v>
      </c>
      <c r="N1879" s="1">
        <v>8</v>
      </c>
      <c r="O1879" s="1">
        <v>0</v>
      </c>
      <c r="P1879" s="1">
        <v>8</v>
      </c>
      <c r="Q1879" s="1">
        <v>40.793650579999998</v>
      </c>
      <c r="R1879" s="1">
        <v>-73.939683909999999</v>
      </c>
    </row>
    <row r="1880" spans="1:18" ht="12.7" x14ac:dyDescent="0.4">
      <c r="A1880" s="1" t="s">
        <v>9</v>
      </c>
      <c r="B1880" s="1" t="s">
        <v>12</v>
      </c>
      <c r="C1880" s="1" t="s">
        <v>6</v>
      </c>
      <c r="D1880" s="3">
        <v>42797</v>
      </c>
      <c r="E1880" s="10">
        <v>2017.3</v>
      </c>
      <c r="F1880" s="1">
        <v>0</v>
      </c>
      <c r="G1880" s="1">
        <v>1</v>
      </c>
      <c r="H1880" s="1">
        <v>0</v>
      </c>
      <c r="I1880" s="1">
        <f t="shared" si="58"/>
        <v>1</v>
      </c>
      <c r="J1880" s="1">
        <f t="shared" si="59"/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1</v>
      </c>
      <c r="P1880" s="1">
        <v>1</v>
      </c>
      <c r="Q1880" s="1">
        <v>40.81237831</v>
      </c>
      <c r="R1880" s="1">
        <v>-73.95240115</v>
      </c>
    </row>
    <row r="1881" spans="1:18" ht="12.7" x14ac:dyDescent="0.4">
      <c r="A1881" s="1" t="s">
        <v>4</v>
      </c>
      <c r="B1881" s="1" t="s">
        <v>12</v>
      </c>
      <c r="C1881" s="1" t="s">
        <v>6</v>
      </c>
      <c r="D1881" s="3">
        <v>42803</v>
      </c>
      <c r="E1881" s="10">
        <v>2017.3</v>
      </c>
      <c r="F1881" s="1">
        <v>0</v>
      </c>
      <c r="G1881" s="1">
        <v>0</v>
      </c>
      <c r="H1881" s="1">
        <v>1</v>
      </c>
      <c r="I1881" s="1">
        <f t="shared" si="58"/>
        <v>1</v>
      </c>
      <c r="J1881" s="1">
        <f t="shared" si="59"/>
        <v>1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1</v>
      </c>
      <c r="Q1881" s="1">
        <v>40.812394789999999</v>
      </c>
      <c r="R1881" s="1">
        <v>-73.952437259999996</v>
      </c>
    </row>
    <row r="1882" spans="1:18" ht="12.7" hidden="1" x14ac:dyDescent="0.4">
      <c r="A1882" s="1" t="s">
        <v>8</v>
      </c>
      <c r="B1882" s="1" t="s">
        <v>13</v>
      </c>
      <c r="C1882" s="1" t="s">
        <v>5</v>
      </c>
      <c r="D1882" s="1">
        <v>0</v>
      </c>
      <c r="E1882" s="1"/>
      <c r="F1882" s="1">
        <v>0</v>
      </c>
      <c r="G1882" s="1">
        <v>0</v>
      </c>
      <c r="H1882" s="1">
        <v>8</v>
      </c>
      <c r="I1882" s="1">
        <f t="shared" si="58"/>
        <v>8</v>
      </c>
      <c r="J1882" s="1">
        <f t="shared" si="59"/>
        <v>1</v>
      </c>
      <c r="K1882" s="1">
        <v>0</v>
      </c>
      <c r="L1882" s="1">
        <v>0</v>
      </c>
      <c r="M1882" s="1">
        <v>0</v>
      </c>
      <c r="N1882" s="1">
        <v>8</v>
      </c>
      <c r="O1882" s="1">
        <v>0</v>
      </c>
      <c r="P1882" s="1">
        <v>8</v>
      </c>
      <c r="Q1882" s="1">
        <v>40.811468179999999</v>
      </c>
      <c r="R1882" s="1">
        <v>-73.94277812</v>
      </c>
    </row>
    <row r="1883" spans="1:18" ht="12.7" hidden="1" x14ac:dyDescent="0.4">
      <c r="A1883" s="1" t="s">
        <v>8</v>
      </c>
      <c r="B1883" s="1" t="s">
        <v>13</v>
      </c>
      <c r="C1883" s="1" t="s">
        <v>5</v>
      </c>
      <c r="D1883" s="1">
        <v>0</v>
      </c>
      <c r="E1883" s="1"/>
      <c r="F1883" s="1">
        <v>0</v>
      </c>
      <c r="G1883" s="1">
        <v>5</v>
      </c>
      <c r="H1883" s="1">
        <v>3</v>
      </c>
      <c r="I1883" s="1">
        <f t="shared" si="58"/>
        <v>8</v>
      </c>
      <c r="J1883" s="1">
        <f t="shared" si="59"/>
        <v>1</v>
      </c>
      <c r="K1883" s="1">
        <v>0</v>
      </c>
      <c r="L1883" s="1">
        <v>0</v>
      </c>
      <c r="M1883" s="1">
        <v>0</v>
      </c>
      <c r="N1883" s="1">
        <v>8</v>
      </c>
      <c r="O1883" s="1">
        <v>0</v>
      </c>
      <c r="P1883" s="1">
        <v>8</v>
      </c>
      <c r="Q1883" s="1">
        <v>40.795017780000002</v>
      </c>
      <c r="R1883" s="1">
        <v>-73.935222350000004</v>
      </c>
    </row>
    <row r="1884" spans="1:18" ht="12.7" hidden="1" x14ac:dyDescent="0.4">
      <c r="A1884" s="1" t="s">
        <v>8</v>
      </c>
      <c r="B1884" s="1" t="s">
        <v>13</v>
      </c>
      <c r="C1884" s="1" t="s">
        <v>5</v>
      </c>
      <c r="D1884" s="1">
        <v>0</v>
      </c>
      <c r="E1884" s="1"/>
      <c r="F1884" s="1">
        <v>4</v>
      </c>
      <c r="G1884" s="1">
        <v>4</v>
      </c>
      <c r="H1884" s="1">
        <v>0</v>
      </c>
      <c r="I1884" s="1">
        <f t="shared" si="58"/>
        <v>8</v>
      </c>
      <c r="J1884" s="1">
        <f t="shared" si="59"/>
        <v>1</v>
      </c>
      <c r="K1884" s="1">
        <v>0</v>
      </c>
      <c r="L1884" s="1">
        <v>0</v>
      </c>
      <c r="M1884" s="1">
        <v>0</v>
      </c>
      <c r="N1884" s="1">
        <v>8</v>
      </c>
      <c r="O1884" s="1">
        <v>0</v>
      </c>
      <c r="P1884" s="1">
        <v>8</v>
      </c>
      <c r="Q1884" s="1">
        <v>40.800370370000003</v>
      </c>
      <c r="R1884" s="1">
        <v>-73.946663220000005</v>
      </c>
    </row>
    <row r="1885" spans="1:18" ht="12.7" hidden="1" x14ac:dyDescent="0.4">
      <c r="A1885" s="1" t="s">
        <v>8</v>
      </c>
      <c r="B1885" s="1" t="s">
        <v>13</v>
      </c>
      <c r="C1885" s="1" t="s">
        <v>5</v>
      </c>
      <c r="D1885" s="1">
        <v>0</v>
      </c>
      <c r="E1885" s="1"/>
      <c r="F1885" s="1">
        <v>0</v>
      </c>
      <c r="G1885" s="1">
        <v>6</v>
      </c>
      <c r="H1885" s="1">
        <v>2</v>
      </c>
      <c r="I1885" s="1">
        <f t="shared" si="58"/>
        <v>8</v>
      </c>
      <c r="J1885" s="1">
        <f t="shared" si="59"/>
        <v>1</v>
      </c>
      <c r="K1885" s="1">
        <v>0</v>
      </c>
      <c r="L1885" s="1">
        <v>0</v>
      </c>
      <c r="M1885" s="1">
        <v>0</v>
      </c>
      <c r="N1885" s="1">
        <v>8</v>
      </c>
      <c r="O1885" s="1">
        <v>0</v>
      </c>
      <c r="P1885" s="1">
        <v>8</v>
      </c>
      <c r="Q1885" s="1">
        <v>40.795008000000003</v>
      </c>
      <c r="R1885" s="1">
        <v>-73.948494980000007</v>
      </c>
    </row>
    <row r="1886" spans="1:18" ht="12.7" x14ac:dyDescent="0.4">
      <c r="A1886" s="1" t="s">
        <v>7</v>
      </c>
      <c r="B1886" s="1" t="s">
        <v>12</v>
      </c>
      <c r="C1886" s="1" t="s">
        <v>6</v>
      </c>
      <c r="D1886" s="3">
        <v>42803</v>
      </c>
      <c r="E1886" s="10">
        <v>2017.3</v>
      </c>
      <c r="F1886" s="1">
        <v>0</v>
      </c>
      <c r="G1886" s="1">
        <v>0</v>
      </c>
      <c r="H1886" s="1">
        <v>10</v>
      </c>
      <c r="I1886" s="1">
        <f t="shared" si="58"/>
        <v>10</v>
      </c>
      <c r="J1886" s="1">
        <f t="shared" si="59"/>
        <v>0.22727272727272727</v>
      </c>
      <c r="K1886" s="1">
        <v>0</v>
      </c>
      <c r="L1886" s="1">
        <v>0</v>
      </c>
      <c r="M1886" s="1">
        <v>0</v>
      </c>
      <c r="N1886" s="1">
        <v>10</v>
      </c>
      <c r="O1886" s="1">
        <v>0</v>
      </c>
      <c r="P1886" s="1">
        <v>44</v>
      </c>
      <c r="Q1886" s="1">
        <v>40.815722800000003</v>
      </c>
      <c r="R1886" s="1">
        <v>-73.943406690000003</v>
      </c>
    </row>
    <row r="1887" spans="1:18" ht="12.7" hidden="1" x14ac:dyDescent="0.4">
      <c r="A1887" s="1" t="s">
        <v>8</v>
      </c>
      <c r="B1887" s="1" t="s">
        <v>13</v>
      </c>
      <c r="C1887" s="1" t="s">
        <v>5</v>
      </c>
      <c r="D1887" s="1">
        <v>0</v>
      </c>
      <c r="E1887" s="1"/>
      <c r="F1887" s="1">
        <v>0</v>
      </c>
      <c r="G1887" s="1">
        <v>0</v>
      </c>
      <c r="H1887" s="1">
        <v>8</v>
      </c>
      <c r="I1887" s="1">
        <f t="shared" si="58"/>
        <v>8</v>
      </c>
      <c r="J1887" s="1">
        <f t="shared" si="59"/>
        <v>1</v>
      </c>
      <c r="K1887" s="1">
        <v>0</v>
      </c>
      <c r="L1887" s="1">
        <v>0</v>
      </c>
      <c r="M1887" s="1">
        <v>0</v>
      </c>
      <c r="N1887" s="1">
        <v>8</v>
      </c>
      <c r="O1887" s="1">
        <v>0</v>
      </c>
      <c r="P1887" s="1">
        <v>8</v>
      </c>
      <c r="Q1887" s="1">
        <v>40.82075476</v>
      </c>
      <c r="R1887" s="1">
        <v>-73.939731600000002</v>
      </c>
    </row>
    <row r="1888" spans="1:18" ht="12.7" hidden="1" x14ac:dyDescent="0.4">
      <c r="A1888" s="1" t="s">
        <v>8</v>
      </c>
      <c r="B1888" s="1" t="s">
        <v>13</v>
      </c>
      <c r="C1888" s="1" t="s">
        <v>5</v>
      </c>
      <c r="D1888" s="1">
        <v>0</v>
      </c>
      <c r="E1888" s="1"/>
      <c r="F1888" s="1">
        <v>0</v>
      </c>
      <c r="G1888" s="1">
        <v>0</v>
      </c>
      <c r="H1888" s="1">
        <v>7</v>
      </c>
      <c r="I1888" s="1">
        <f t="shared" si="58"/>
        <v>7</v>
      </c>
      <c r="J1888" s="1">
        <f t="shared" si="59"/>
        <v>0.875</v>
      </c>
      <c r="K1888" s="1">
        <v>1</v>
      </c>
      <c r="L1888" s="1">
        <v>0</v>
      </c>
      <c r="M1888" s="1">
        <v>0</v>
      </c>
      <c r="N1888" s="1">
        <v>8</v>
      </c>
      <c r="O1888" s="1">
        <v>0</v>
      </c>
      <c r="P1888" s="1">
        <v>8</v>
      </c>
      <c r="Q1888" s="1">
        <v>40.825165779999999</v>
      </c>
      <c r="R1888" s="1">
        <v>-73.940226240000001</v>
      </c>
    </row>
    <row r="1889" spans="1:18" ht="12.7" hidden="1" x14ac:dyDescent="0.4">
      <c r="A1889" s="1" t="s">
        <v>4</v>
      </c>
      <c r="B1889" s="1" t="s">
        <v>13</v>
      </c>
      <c r="C1889" s="1" t="s">
        <v>5</v>
      </c>
      <c r="D1889" s="1">
        <v>0</v>
      </c>
      <c r="E1889" s="1"/>
      <c r="F1889" s="1">
        <v>2</v>
      </c>
      <c r="G1889" s="1">
        <v>6</v>
      </c>
      <c r="H1889" s="1">
        <v>0</v>
      </c>
      <c r="I1889" s="1">
        <f t="shared" si="58"/>
        <v>8</v>
      </c>
      <c r="J1889" s="1">
        <f t="shared" si="59"/>
        <v>0.88888888888888884</v>
      </c>
      <c r="K1889" s="1">
        <v>0</v>
      </c>
      <c r="L1889" s="1">
        <v>0</v>
      </c>
      <c r="M1889" s="1">
        <v>1</v>
      </c>
      <c r="N1889" s="1">
        <v>0</v>
      </c>
      <c r="O1889" s="1">
        <v>9</v>
      </c>
      <c r="P1889" s="1">
        <v>9</v>
      </c>
      <c r="Q1889" s="1">
        <v>40.8386554</v>
      </c>
      <c r="R1889" s="1">
        <v>-73.909704980000001</v>
      </c>
    </row>
    <row r="1890" spans="1:18" ht="12.7" hidden="1" x14ac:dyDescent="0.4">
      <c r="A1890" s="1" t="s">
        <v>4</v>
      </c>
      <c r="B1890" s="1" t="s">
        <v>13</v>
      </c>
      <c r="C1890" s="1" t="s">
        <v>5</v>
      </c>
      <c r="D1890" s="1">
        <v>0</v>
      </c>
      <c r="E1890" s="1"/>
      <c r="F1890" s="1">
        <v>2</v>
      </c>
      <c r="G1890" s="1">
        <v>4</v>
      </c>
      <c r="H1890" s="1">
        <v>2</v>
      </c>
      <c r="I1890" s="1">
        <f t="shared" si="58"/>
        <v>8</v>
      </c>
      <c r="J1890" s="1">
        <f t="shared" si="59"/>
        <v>0.88888888888888884</v>
      </c>
      <c r="K1890" s="1">
        <v>0</v>
      </c>
      <c r="L1890" s="1">
        <v>0</v>
      </c>
      <c r="M1890" s="1">
        <v>1</v>
      </c>
      <c r="N1890" s="1">
        <v>9</v>
      </c>
      <c r="O1890" s="1">
        <v>0</v>
      </c>
      <c r="P1890" s="1">
        <v>9</v>
      </c>
      <c r="Q1890" s="1">
        <v>40.829349899999997</v>
      </c>
      <c r="R1890" s="1">
        <v>-73.912066359999997</v>
      </c>
    </row>
    <row r="1891" spans="1:18" ht="12.7" hidden="1" x14ac:dyDescent="0.4">
      <c r="A1891" s="1" t="s">
        <v>4</v>
      </c>
      <c r="B1891" s="1" t="s">
        <v>13</v>
      </c>
      <c r="C1891" s="1" t="s">
        <v>5</v>
      </c>
      <c r="D1891" s="1">
        <v>0</v>
      </c>
      <c r="E1891" s="1"/>
      <c r="F1891" s="1">
        <v>1</v>
      </c>
      <c r="G1891" s="1">
        <v>4</v>
      </c>
      <c r="H1891" s="1">
        <v>4</v>
      </c>
      <c r="I1891" s="1">
        <f t="shared" si="58"/>
        <v>9</v>
      </c>
      <c r="J1891" s="1">
        <f t="shared" si="59"/>
        <v>1</v>
      </c>
      <c r="K1891" s="1">
        <v>0</v>
      </c>
      <c r="L1891" s="1">
        <v>0</v>
      </c>
      <c r="M1891" s="1">
        <v>0</v>
      </c>
      <c r="N1891" s="1">
        <v>9</v>
      </c>
      <c r="O1891" s="1">
        <v>0</v>
      </c>
      <c r="P1891" s="1">
        <v>9</v>
      </c>
      <c r="Q1891" s="1">
        <v>40.846335959999998</v>
      </c>
      <c r="R1891" s="1">
        <v>-73.914447480000007</v>
      </c>
    </row>
    <row r="1892" spans="1:18" ht="12.7" hidden="1" x14ac:dyDescent="0.4">
      <c r="A1892" s="1" t="s">
        <v>4</v>
      </c>
      <c r="B1892" s="1" t="s">
        <v>13</v>
      </c>
      <c r="C1892" s="1" t="s">
        <v>5</v>
      </c>
      <c r="D1892" s="1">
        <v>0</v>
      </c>
      <c r="E1892" s="1"/>
      <c r="F1892" s="1">
        <v>0</v>
      </c>
      <c r="G1892" s="1">
        <v>2</v>
      </c>
      <c r="H1892" s="1">
        <v>7</v>
      </c>
      <c r="I1892" s="1">
        <f t="shared" si="58"/>
        <v>9</v>
      </c>
      <c r="J1892" s="1">
        <f t="shared" si="59"/>
        <v>1</v>
      </c>
      <c r="K1892" s="1">
        <v>0</v>
      </c>
      <c r="L1892" s="1">
        <v>0</v>
      </c>
      <c r="M1892" s="1">
        <v>0</v>
      </c>
      <c r="N1892" s="1">
        <v>9</v>
      </c>
      <c r="O1892" s="1">
        <v>0</v>
      </c>
      <c r="P1892" s="1">
        <v>9</v>
      </c>
      <c r="Q1892" s="1">
        <v>40.845369750000003</v>
      </c>
      <c r="R1892" s="1">
        <v>-73.90388763</v>
      </c>
    </row>
    <row r="1893" spans="1:18" ht="12.7" x14ac:dyDescent="0.4">
      <c r="A1893" s="1" t="s">
        <v>9</v>
      </c>
      <c r="B1893" s="1" t="s">
        <v>12</v>
      </c>
      <c r="C1893" s="1" t="s">
        <v>6</v>
      </c>
      <c r="D1893" s="3">
        <v>42804</v>
      </c>
      <c r="E1893" s="10">
        <v>2017.3</v>
      </c>
      <c r="F1893" s="1">
        <v>0</v>
      </c>
      <c r="G1893" s="1">
        <v>0</v>
      </c>
      <c r="H1893" s="1">
        <v>1</v>
      </c>
      <c r="I1893" s="1">
        <f t="shared" si="58"/>
        <v>1</v>
      </c>
      <c r="J1893" s="1">
        <f t="shared" si="59"/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1</v>
      </c>
      <c r="P1893" s="1">
        <v>1</v>
      </c>
      <c r="Q1893" s="1">
        <v>40.861515130000001</v>
      </c>
      <c r="R1893" s="1">
        <v>-73.908538770000007</v>
      </c>
    </row>
    <row r="1894" spans="1:18" ht="12.7" x14ac:dyDescent="0.4">
      <c r="A1894" s="1" t="s">
        <v>8</v>
      </c>
      <c r="B1894" s="1" t="s">
        <v>13</v>
      </c>
      <c r="C1894" s="1" t="s">
        <v>6</v>
      </c>
      <c r="D1894" s="3">
        <v>42807</v>
      </c>
      <c r="E1894" s="10">
        <v>2017.3</v>
      </c>
      <c r="F1894" s="1">
        <v>1</v>
      </c>
      <c r="G1894" s="1">
        <v>16</v>
      </c>
      <c r="H1894" s="1">
        <v>1</v>
      </c>
      <c r="I1894" s="1">
        <f t="shared" si="58"/>
        <v>18</v>
      </c>
      <c r="J1894" s="1">
        <f t="shared" si="59"/>
        <v>1</v>
      </c>
      <c r="K1894" s="1">
        <v>0</v>
      </c>
      <c r="L1894" s="1">
        <v>0</v>
      </c>
      <c r="M1894" s="1">
        <v>0</v>
      </c>
      <c r="N1894" s="1">
        <v>1</v>
      </c>
      <c r="O1894" s="1">
        <v>17</v>
      </c>
      <c r="P1894" s="1">
        <v>18</v>
      </c>
      <c r="Q1894" s="1">
        <v>40.87737491</v>
      </c>
      <c r="R1894" s="1">
        <v>-73.902948199999997</v>
      </c>
    </row>
    <row r="1895" spans="1:18" ht="12.7" x14ac:dyDescent="0.4">
      <c r="A1895" s="1" t="s">
        <v>4</v>
      </c>
      <c r="B1895" s="1" t="s">
        <v>13</v>
      </c>
      <c r="C1895" s="1" t="s">
        <v>6</v>
      </c>
      <c r="D1895" s="3">
        <v>42807</v>
      </c>
      <c r="E1895" s="10">
        <v>2017.3</v>
      </c>
      <c r="F1895" s="1">
        <v>0</v>
      </c>
      <c r="G1895" s="1">
        <v>23</v>
      </c>
      <c r="H1895" s="1">
        <v>0</v>
      </c>
      <c r="I1895" s="1">
        <f t="shared" si="58"/>
        <v>23</v>
      </c>
      <c r="J1895" s="1">
        <f t="shared" si="59"/>
        <v>1</v>
      </c>
      <c r="K1895" s="1">
        <v>0</v>
      </c>
      <c r="L1895" s="1">
        <v>0</v>
      </c>
      <c r="M1895" s="1">
        <v>0</v>
      </c>
      <c r="N1895" s="1">
        <v>13</v>
      </c>
      <c r="O1895" s="1">
        <v>10</v>
      </c>
      <c r="P1895" s="1">
        <v>23</v>
      </c>
      <c r="Q1895" s="1">
        <v>40.877399599999997</v>
      </c>
      <c r="R1895" s="1">
        <v>-73.902930080000004</v>
      </c>
    </row>
    <row r="1896" spans="1:18" ht="12.7" x14ac:dyDescent="0.4">
      <c r="A1896" s="1" t="s">
        <v>4</v>
      </c>
      <c r="B1896" s="1" t="s">
        <v>13</v>
      </c>
      <c r="C1896" s="1" t="s">
        <v>6</v>
      </c>
      <c r="D1896" s="3">
        <v>42809</v>
      </c>
      <c r="E1896" s="10">
        <v>2017.3</v>
      </c>
      <c r="F1896" s="1">
        <v>0</v>
      </c>
      <c r="G1896" s="1">
        <v>0</v>
      </c>
      <c r="H1896" s="1">
        <v>20</v>
      </c>
      <c r="I1896" s="1">
        <f t="shared" si="58"/>
        <v>20</v>
      </c>
      <c r="J1896" s="1">
        <f t="shared" si="59"/>
        <v>1</v>
      </c>
      <c r="K1896" s="1">
        <v>0</v>
      </c>
      <c r="L1896" s="1">
        <v>0</v>
      </c>
      <c r="M1896" s="1">
        <v>0</v>
      </c>
      <c r="N1896" s="1">
        <v>20</v>
      </c>
      <c r="O1896" s="1">
        <v>0</v>
      </c>
      <c r="P1896" s="1">
        <v>20</v>
      </c>
      <c r="Q1896" s="1">
        <v>40.681833449999999</v>
      </c>
      <c r="R1896" s="1">
        <v>-73.954578290000001</v>
      </c>
    </row>
    <row r="1897" spans="1:18" ht="12.7" x14ac:dyDescent="0.4">
      <c r="A1897" s="1" t="s">
        <v>4</v>
      </c>
      <c r="B1897" s="1" t="s">
        <v>13</v>
      </c>
      <c r="C1897" s="1" t="s">
        <v>6</v>
      </c>
      <c r="D1897" s="3">
        <v>42809</v>
      </c>
      <c r="E1897" s="10">
        <v>2017.3</v>
      </c>
      <c r="F1897" s="1">
        <v>0</v>
      </c>
      <c r="G1897" s="1">
        <v>0</v>
      </c>
      <c r="H1897" s="1">
        <v>25</v>
      </c>
      <c r="I1897" s="1">
        <f t="shared" si="58"/>
        <v>25</v>
      </c>
      <c r="J1897" s="1">
        <f t="shared" si="59"/>
        <v>1</v>
      </c>
      <c r="K1897" s="1">
        <v>0</v>
      </c>
      <c r="L1897" s="1">
        <v>0</v>
      </c>
      <c r="M1897" s="1">
        <v>0</v>
      </c>
      <c r="N1897" s="1">
        <v>25</v>
      </c>
      <c r="O1897" s="1">
        <v>0</v>
      </c>
      <c r="P1897" s="1">
        <v>25</v>
      </c>
      <c r="Q1897" s="1">
        <v>40.680101350000001</v>
      </c>
      <c r="R1897" s="1">
        <v>-73.954204509999997</v>
      </c>
    </row>
    <row r="1898" spans="1:18" ht="12.7" hidden="1" x14ac:dyDescent="0.4">
      <c r="A1898" s="1" t="s">
        <v>7</v>
      </c>
      <c r="B1898" s="1" t="s">
        <v>13</v>
      </c>
      <c r="C1898" s="1" t="s">
        <v>5</v>
      </c>
      <c r="D1898" s="1">
        <v>0</v>
      </c>
      <c r="E1898" s="1"/>
      <c r="F1898" s="1">
        <v>0</v>
      </c>
      <c r="G1898" s="1">
        <v>0</v>
      </c>
      <c r="H1898" s="1">
        <v>9</v>
      </c>
      <c r="I1898" s="1">
        <f t="shared" si="58"/>
        <v>9</v>
      </c>
      <c r="J1898" s="1">
        <f t="shared" si="59"/>
        <v>1</v>
      </c>
      <c r="K1898" s="1">
        <v>0</v>
      </c>
      <c r="L1898" s="1">
        <v>0</v>
      </c>
      <c r="M1898" s="1">
        <v>0</v>
      </c>
      <c r="N1898" s="1">
        <v>9</v>
      </c>
      <c r="O1898" s="1">
        <v>0</v>
      </c>
      <c r="P1898" s="1">
        <v>9</v>
      </c>
      <c r="Q1898" s="1">
        <v>40.678821329999998</v>
      </c>
      <c r="R1898" s="1">
        <v>-73.910537899999994</v>
      </c>
    </row>
    <row r="1899" spans="1:18" ht="12.7" x14ac:dyDescent="0.4">
      <c r="A1899" s="1" t="s">
        <v>4</v>
      </c>
      <c r="B1899" s="1" t="s">
        <v>13</v>
      </c>
      <c r="C1899" s="1" t="s">
        <v>6</v>
      </c>
      <c r="D1899" s="3">
        <v>42809</v>
      </c>
      <c r="E1899" s="10">
        <v>2017.3</v>
      </c>
      <c r="F1899" s="1">
        <v>0</v>
      </c>
      <c r="G1899" s="1">
        <v>0</v>
      </c>
      <c r="H1899" s="1">
        <v>25</v>
      </c>
      <c r="I1899" s="1">
        <f t="shared" si="58"/>
        <v>25</v>
      </c>
      <c r="J1899" s="1">
        <f t="shared" si="59"/>
        <v>1</v>
      </c>
      <c r="K1899" s="1">
        <v>0</v>
      </c>
      <c r="L1899" s="1">
        <v>0</v>
      </c>
      <c r="M1899" s="1">
        <v>0</v>
      </c>
      <c r="N1899" s="1">
        <v>25</v>
      </c>
      <c r="O1899" s="1">
        <v>0</v>
      </c>
      <c r="P1899" s="1">
        <v>25</v>
      </c>
      <c r="Q1899" s="1">
        <v>40.692649969999998</v>
      </c>
      <c r="R1899" s="1">
        <v>-73.946720540000001</v>
      </c>
    </row>
    <row r="1900" spans="1:18" ht="12.7" hidden="1" x14ac:dyDescent="0.4">
      <c r="A1900" s="1" t="s">
        <v>7</v>
      </c>
      <c r="B1900" s="1" t="s">
        <v>13</v>
      </c>
      <c r="C1900" s="1" t="s">
        <v>5</v>
      </c>
      <c r="D1900" s="1">
        <v>0</v>
      </c>
      <c r="E1900" s="1"/>
      <c r="F1900" s="1">
        <v>0</v>
      </c>
      <c r="G1900" s="1">
        <v>0</v>
      </c>
      <c r="H1900" s="1">
        <v>9</v>
      </c>
      <c r="I1900" s="1">
        <f t="shared" si="58"/>
        <v>9</v>
      </c>
      <c r="J1900" s="1">
        <f t="shared" si="59"/>
        <v>1</v>
      </c>
      <c r="K1900" s="1">
        <v>0</v>
      </c>
      <c r="L1900" s="1">
        <v>0</v>
      </c>
      <c r="M1900" s="1">
        <v>0</v>
      </c>
      <c r="N1900" s="1">
        <v>9</v>
      </c>
      <c r="O1900" s="1">
        <v>0</v>
      </c>
      <c r="P1900" s="1">
        <v>9</v>
      </c>
      <c r="Q1900" s="1">
        <v>40.696227299999997</v>
      </c>
      <c r="R1900" s="1">
        <v>-73.972830529999996</v>
      </c>
    </row>
    <row r="1901" spans="1:18" ht="12.7" x14ac:dyDescent="0.4">
      <c r="A1901" s="1" t="s">
        <v>4</v>
      </c>
      <c r="B1901" s="1" t="s">
        <v>13</v>
      </c>
      <c r="C1901" s="1" t="s">
        <v>6</v>
      </c>
      <c r="D1901" s="3">
        <v>42809</v>
      </c>
      <c r="E1901" s="10">
        <v>2017.3</v>
      </c>
      <c r="F1901" s="1">
        <v>0</v>
      </c>
      <c r="G1901" s="1">
        <v>0</v>
      </c>
      <c r="H1901" s="1">
        <v>37</v>
      </c>
      <c r="I1901" s="1">
        <f t="shared" si="58"/>
        <v>37</v>
      </c>
      <c r="J1901" s="1">
        <f t="shared" si="59"/>
        <v>1</v>
      </c>
      <c r="K1901" s="1">
        <v>0</v>
      </c>
      <c r="L1901" s="1">
        <v>0</v>
      </c>
      <c r="M1901" s="1">
        <v>0</v>
      </c>
      <c r="N1901" s="1">
        <v>37</v>
      </c>
      <c r="O1901" s="1">
        <v>0</v>
      </c>
      <c r="P1901" s="1">
        <v>37</v>
      </c>
      <c r="Q1901" s="1">
        <v>40.686937299999997</v>
      </c>
      <c r="R1901" s="1">
        <v>-73.929868240000005</v>
      </c>
    </row>
    <row r="1902" spans="1:18" ht="12.7" hidden="1" x14ac:dyDescent="0.4">
      <c r="A1902" s="1" t="s">
        <v>7</v>
      </c>
      <c r="B1902" s="1" t="s">
        <v>13</v>
      </c>
      <c r="C1902" s="1" t="s">
        <v>5</v>
      </c>
      <c r="D1902" s="1">
        <v>0</v>
      </c>
      <c r="E1902" s="1"/>
      <c r="F1902" s="1">
        <v>0</v>
      </c>
      <c r="G1902" s="1">
        <v>0</v>
      </c>
      <c r="H1902" s="1">
        <v>9</v>
      </c>
      <c r="I1902" s="1">
        <f t="shared" si="58"/>
        <v>9</v>
      </c>
      <c r="J1902" s="1">
        <f t="shared" si="59"/>
        <v>1</v>
      </c>
      <c r="K1902" s="1">
        <v>0</v>
      </c>
      <c r="L1902" s="1">
        <v>0</v>
      </c>
      <c r="M1902" s="1">
        <v>0</v>
      </c>
      <c r="N1902" s="1">
        <v>9</v>
      </c>
      <c r="O1902" s="1">
        <v>0</v>
      </c>
      <c r="P1902" s="1">
        <v>9</v>
      </c>
      <c r="Q1902" s="1">
        <v>40.676096610000002</v>
      </c>
      <c r="R1902" s="1">
        <v>-73.961352689999998</v>
      </c>
    </row>
    <row r="1903" spans="1:18" ht="12.7" x14ac:dyDescent="0.4">
      <c r="A1903" s="1" t="s">
        <v>4</v>
      </c>
      <c r="B1903" s="1" t="s">
        <v>13</v>
      </c>
      <c r="C1903" s="1" t="s">
        <v>6</v>
      </c>
      <c r="D1903" s="3">
        <v>42809</v>
      </c>
      <c r="E1903" s="10">
        <v>2017.3</v>
      </c>
      <c r="F1903" s="1">
        <v>0</v>
      </c>
      <c r="G1903" s="1">
        <v>0</v>
      </c>
      <c r="H1903" s="1">
        <v>69</v>
      </c>
      <c r="I1903" s="1">
        <f t="shared" si="58"/>
        <v>69</v>
      </c>
      <c r="J1903" s="1">
        <f t="shared" si="59"/>
        <v>1</v>
      </c>
      <c r="K1903" s="1">
        <v>0</v>
      </c>
      <c r="L1903" s="1">
        <v>0</v>
      </c>
      <c r="M1903" s="1">
        <v>0</v>
      </c>
      <c r="N1903" s="1">
        <v>69</v>
      </c>
      <c r="O1903" s="1">
        <v>0</v>
      </c>
      <c r="P1903" s="1">
        <v>69</v>
      </c>
      <c r="Q1903" s="1">
        <v>40.687010739999998</v>
      </c>
      <c r="R1903" s="1">
        <v>-73.943627710000001</v>
      </c>
    </row>
    <row r="1904" spans="1:18" ht="12.7" x14ac:dyDescent="0.4">
      <c r="A1904" s="1" t="s">
        <v>7</v>
      </c>
      <c r="B1904" s="1" t="s">
        <v>12</v>
      </c>
      <c r="C1904" s="1" t="s">
        <v>6</v>
      </c>
      <c r="D1904" s="3">
        <v>42811</v>
      </c>
      <c r="E1904" s="10">
        <v>2017.3</v>
      </c>
      <c r="F1904" s="1">
        <v>56</v>
      </c>
      <c r="G1904" s="1">
        <v>0</v>
      </c>
      <c r="H1904" s="1">
        <v>22</v>
      </c>
      <c r="I1904" s="1">
        <f t="shared" si="58"/>
        <v>78</v>
      </c>
      <c r="J1904" s="1">
        <f t="shared" si="59"/>
        <v>0.98734177215189878</v>
      </c>
      <c r="K1904" s="1">
        <v>0</v>
      </c>
      <c r="L1904" s="1">
        <v>0</v>
      </c>
      <c r="M1904" s="1">
        <v>1</v>
      </c>
      <c r="N1904" s="1">
        <v>79</v>
      </c>
      <c r="O1904" s="1">
        <v>0</v>
      </c>
      <c r="P1904" s="1">
        <v>79</v>
      </c>
      <c r="Q1904" s="1">
        <v>40.675754390000002</v>
      </c>
      <c r="R1904" s="1">
        <v>-73.95613985</v>
      </c>
    </row>
    <row r="1905" spans="1:18" ht="12.7" hidden="1" x14ac:dyDescent="0.4">
      <c r="A1905" s="1" t="s">
        <v>7</v>
      </c>
      <c r="B1905" s="1" t="s">
        <v>13</v>
      </c>
      <c r="C1905" s="1" t="s">
        <v>5</v>
      </c>
      <c r="D1905" s="1">
        <v>0</v>
      </c>
      <c r="E1905" s="1"/>
      <c r="F1905" s="1">
        <v>0</v>
      </c>
      <c r="G1905" s="1">
        <v>0</v>
      </c>
      <c r="H1905" s="1">
        <v>0</v>
      </c>
      <c r="I1905" s="1">
        <f t="shared" si="58"/>
        <v>0</v>
      </c>
      <c r="J1905" s="1">
        <f t="shared" si="59"/>
        <v>0</v>
      </c>
      <c r="K1905" s="1">
        <v>9</v>
      </c>
      <c r="L1905" s="1">
        <v>0</v>
      </c>
      <c r="M1905" s="1">
        <v>0</v>
      </c>
      <c r="N1905" s="1">
        <v>9</v>
      </c>
      <c r="O1905" s="1">
        <v>0</v>
      </c>
      <c r="P1905" s="1">
        <v>9</v>
      </c>
      <c r="Q1905" s="1">
        <v>40.66544991</v>
      </c>
      <c r="R1905" s="1">
        <v>-73.878810240000007</v>
      </c>
    </row>
    <row r="1906" spans="1:18" ht="12.7" hidden="1" x14ac:dyDescent="0.4">
      <c r="A1906" s="1" t="s">
        <v>7</v>
      </c>
      <c r="B1906" s="1" t="s">
        <v>13</v>
      </c>
      <c r="C1906" s="1" t="s">
        <v>5</v>
      </c>
      <c r="D1906" s="1">
        <v>0</v>
      </c>
      <c r="E1906" s="1"/>
      <c r="F1906" s="1">
        <v>0</v>
      </c>
      <c r="G1906" s="1">
        <v>7</v>
      </c>
      <c r="H1906" s="1">
        <v>2</v>
      </c>
      <c r="I1906" s="1">
        <f t="shared" si="58"/>
        <v>9</v>
      </c>
      <c r="J1906" s="1">
        <f t="shared" si="59"/>
        <v>1</v>
      </c>
      <c r="K1906" s="1">
        <v>0</v>
      </c>
      <c r="L1906" s="1">
        <v>0</v>
      </c>
      <c r="M1906" s="1">
        <v>0</v>
      </c>
      <c r="N1906" s="1">
        <v>9</v>
      </c>
      <c r="O1906" s="1">
        <v>0</v>
      </c>
      <c r="P1906" s="1">
        <v>9</v>
      </c>
      <c r="Q1906" s="1">
        <v>40.675549500000002</v>
      </c>
      <c r="R1906" s="1">
        <v>-73.940039479999996</v>
      </c>
    </row>
    <row r="1907" spans="1:18" ht="12.7" hidden="1" x14ac:dyDescent="0.4">
      <c r="A1907" s="1" t="s">
        <v>7</v>
      </c>
      <c r="B1907" s="1" t="s">
        <v>13</v>
      </c>
      <c r="C1907" s="1" t="s">
        <v>5</v>
      </c>
      <c r="D1907" s="1">
        <v>0</v>
      </c>
      <c r="E1907" s="1"/>
      <c r="F1907" s="1">
        <v>0</v>
      </c>
      <c r="G1907" s="1">
        <v>0</v>
      </c>
      <c r="H1907" s="1">
        <v>9</v>
      </c>
      <c r="I1907" s="1">
        <f t="shared" si="58"/>
        <v>9</v>
      </c>
      <c r="J1907" s="1">
        <f t="shared" si="59"/>
        <v>1</v>
      </c>
      <c r="K1907" s="1">
        <v>0</v>
      </c>
      <c r="L1907" s="1">
        <v>0</v>
      </c>
      <c r="M1907" s="1">
        <v>0</v>
      </c>
      <c r="N1907" s="1">
        <v>9</v>
      </c>
      <c r="O1907" s="1">
        <v>0</v>
      </c>
      <c r="P1907" s="1">
        <v>9</v>
      </c>
      <c r="Q1907" s="1">
        <v>40.666845770000002</v>
      </c>
      <c r="R1907" s="1">
        <v>-73.921699579999995</v>
      </c>
    </row>
    <row r="1908" spans="1:18" ht="12.7" x14ac:dyDescent="0.4">
      <c r="A1908" s="1" t="s">
        <v>10</v>
      </c>
      <c r="B1908" s="1" t="s">
        <v>12</v>
      </c>
      <c r="C1908" s="1" t="s">
        <v>6</v>
      </c>
      <c r="D1908" s="3">
        <v>42814</v>
      </c>
      <c r="E1908" s="10">
        <v>2017.3</v>
      </c>
      <c r="F1908" s="1">
        <v>0</v>
      </c>
      <c r="G1908" s="1">
        <v>0</v>
      </c>
      <c r="H1908" s="1">
        <v>1</v>
      </c>
      <c r="I1908" s="1">
        <f t="shared" si="58"/>
        <v>1</v>
      </c>
      <c r="J1908" s="1">
        <f t="shared" si="59"/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1</v>
      </c>
      <c r="P1908" s="1">
        <v>1</v>
      </c>
      <c r="Q1908" s="1">
        <v>40.719823470000001</v>
      </c>
      <c r="R1908" s="1">
        <v>-73.984700489999994</v>
      </c>
    </row>
    <row r="1909" spans="1:18" ht="12.7" hidden="1" x14ac:dyDescent="0.4">
      <c r="A1909" s="1" t="s">
        <v>8</v>
      </c>
      <c r="B1909" s="1" t="s">
        <v>13</v>
      </c>
      <c r="C1909" s="1" t="s">
        <v>5</v>
      </c>
      <c r="D1909" s="1">
        <v>0</v>
      </c>
      <c r="E1909" s="1"/>
      <c r="F1909" s="1">
        <v>1</v>
      </c>
      <c r="G1909" s="1">
        <v>4</v>
      </c>
      <c r="H1909" s="1">
        <v>4</v>
      </c>
      <c r="I1909" s="1">
        <f t="shared" si="58"/>
        <v>9</v>
      </c>
      <c r="J1909" s="1">
        <f t="shared" si="59"/>
        <v>1</v>
      </c>
      <c r="K1909" s="1">
        <v>0</v>
      </c>
      <c r="L1909" s="1">
        <v>0</v>
      </c>
      <c r="M1909" s="1">
        <v>0</v>
      </c>
      <c r="N1909" s="1">
        <v>9</v>
      </c>
      <c r="O1909" s="1">
        <v>0</v>
      </c>
      <c r="P1909" s="1">
        <v>9</v>
      </c>
      <c r="Q1909" s="1">
        <v>40.788953909999996</v>
      </c>
      <c r="R1909" s="1">
        <v>-73.950283639999995</v>
      </c>
    </row>
    <row r="1910" spans="1:18" ht="12.7" hidden="1" x14ac:dyDescent="0.4">
      <c r="A1910" s="1" t="s">
        <v>8</v>
      </c>
      <c r="B1910" s="1" t="s">
        <v>13</v>
      </c>
      <c r="C1910" s="1" t="s">
        <v>5</v>
      </c>
      <c r="D1910" s="1">
        <v>0</v>
      </c>
      <c r="E1910" s="1"/>
      <c r="F1910" s="1">
        <v>1</v>
      </c>
      <c r="G1910" s="1">
        <v>6</v>
      </c>
      <c r="H1910" s="1">
        <v>2</v>
      </c>
      <c r="I1910" s="1">
        <f t="shared" si="58"/>
        <v>9</v>
      </c>
      <c r="J1910" s="1">
        <f t="shared" si="59"/>
        <v>1</v>
      </c>
      <c r="K1910" s="1">
        <v>0</v>
      </c>
      <c r="L1910" s="1">
        <v>0</v>
      </c>
      <c r="M1910" s="1">
        <v>0</v>
      </c>
      <c r="N1910" s="1">
        <v>9</v>
      </c>
      <c r="O1910" s="1">
        <v>0</v>
      </c>
      <c r="P1910" s="1">
        <v>9</v>
      </c>
      <c r="Q1910" s="1">
        <v>40.790084229999998</v>
      </c>
      <c r="R1910" s="1">
        <v>-73.949112720000002</v>
      </c>
    </row>
    <row r="1911" spans="1:18" ht="12.7" x14ac:dyDescent="0.4">
      <c r="A1911" s="1" t="s">
        <v>4</v>
      </c>
      <c r="B1911" s="1" t="s">
        <v>12</v>
      </c>
      <c r="C1911" s="1" t="s">
        <v>6</v>
      </c>
      <c r="D1911" s="3">
        <v>42815</v>
      </c>
      <c r="E1911" s="10">
        <v>2017.3</v>
      </c>
      <c r="F1911" s="1">
        <v>0</v>
      </c>
      <c r="G1911" s="1">
        <v>0</v>
      </c>
      <c r="H1911" s="1">
        <v>1</v>
      </c>
      <c r="I1911" s="1">
        <f t="shared" si="58"/>
        <v>1</v>
      </c>
      <c r="J1911" s="1">
        <f t="shared" si="59"/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1</v>
      </c>
      <c r="P1911" s="1">
        <v>1</v>
      </c>
      <c r="Q1911" s="1">
        <v>40.820351440000003</v>
      </c>
      <c r="R1911" s="1">
        <v>-73.945556089999997</v>
      </c>
    </row>
    <row r="1912" spans="1:18" ht="12.7" hidden="1" x14ac:dyDescent="0.4">
      <c r="A1912" s="1" t="s">
        <v>8</v>
      </c>
      <c r="B1912" s="1" t="s">
        <v>13</v>
      </c>
      <c r="C1912" s="1" t="s">
        <v>5</v>
      </c>
      <c r="D1912" s="1">
        <v>0</v>
      </c>
      <c r="E1912" s="1"/>
      <c r="F1912" s="1">
        <v>2</v>
      </c>
      <c r="G1912" s="1">
        <v>5</v>
      </c>
      <c r="H1912" s="1">
        <v>2</v>
      </c>
      <c r="I1912" s="1">
        <f t="shared" si="58"/>
        <v>9</v>
      </c>
      <c r="J1912" s="1">
        <f t="shared" si="59"/>
        <v>1</v>
      </c>
      <c r="K1912" s="1">
        <v>0</v>
      </c>
      <c r="L1912" s="1">
        <v>0</v>
      </c>
      <c r="M1912" s="1">
        <v>0</v>
      </c>
      <c r="N1912" s="1">
        <v>9</v>
      </c>
      <c r="O1912" s="1">
        <v>0</v>
      </c>
      <c r="P1912" s="1">
        <v>9</v>
      </c>
      <c r="Q1912" s="1">
        <v>40.790067739999998</v>
      </c>
      <c r="R1912" s="1">
        <v>-73.949069399999999</v>
      </c>
    </row>
    <row r="1913" spans="1:18" ht="12.7" hidden="1" x14ac:dyDescent="0.4">
      <c r="A1913" s="1" t="s">
        <v>8</v>
      </c>
      <c r="B1913" s="1" t="s">
        <v>13</v>
      </c>
      <c r="C1913" s="1" t="s">
        <v>5</v>
      </c>
      <c r="D1913" s="1">
        <v>0</v>
      </c>
      <c r="E1913" s="1"/>
      <c r="F1913" s="1">
        <v>0</v>
      </c>
      <c r="G1913" s="1">
        <v>0</v>
      </c>
      <c r="H1913" s="1">
        <v>9</v>
      </c>
      <c r="I1913" s="1">
        <f t="shared" si="58"/>
        <v>9</v>
      </c>
      <c r="J1913" s="1">
        <f t="shared" si="59"/>
        <v>1</v>
      </c>
      <c r="K1913" s="1">
        <v>0</v>
      </c>
      <c r="L1913" s="1">
        <v>0</v>
      </c>
      <c r="M1913" s="1">
        <v>0</v>
      </c>
      <c r="N1913" s="1">
        <v>9</v>
      </c>
      <c r="O1913" s="1">
        <v>0</v>
      </c>
      <c r="P1913" s="1">
        <v>9</v>
      </c>
      <c r="Q1913" s="1">
        <v>40.810777469999998</v>
      </c>
      <c r="R1913" s="1">
        <v>-73.944747500000005</v>
      </c>
    </row>
    <row r="1914" spans="1:18" ht="12.7" hidden="1" x14ac:dyDescent="0.4">
      <c r="A1914" s="1" t="s">
        <v>8</v>
      </c>
      <c r="B1914" s="1" t="s">
        <v>13</v>
      </c>
      <c r="C1914" s="1" t="s">
        <v>5</v>
      </c>
      <c r="D1914" s="1">
        <v>0</v>
      </c>
      <c r="E1914" s="1"/>
      <c r="F1914" s="1">
        <v>0</v>
      </c>
      <c r="G1914" s="1">
        <v>0</v>
      </c>
      <c r="H1914" s="1">
        <v>0</v>
      </c>
      <c r="I1914" s="1">
        <f t="shared" si="58"/>
        <v>0</v>
      </c>
      <c r="J1914" s="1">
        <f t="shared" si="59"/>
        <v>0</v>
      </c>
      <c r="K1914" s="1">
        <v>9</v>
      </c>
      <c r="L1914" s="1">
        <v>0</v>
      </c>
      <c r="M1914" s="1">
        <v>0</v>
      </c>
      <c r="N1914" s="1">
        <v>0</v>
      </c>
      <c r="O1914" s="1">
        <v>9</v>
      </c>
      <c r="P1914" s="1">
        <v>9</v>
      </c>
      <c r="Q1914" s="1">
        <v>40.798429929999998</v>
      </c>
      <c r="R1914" s="1">
        <v>-73.941185700000005</v>
      </c>
    </row>
    <row r="1915" spans="1:18" ht="12.7" x14ac:dyDescent="0.4">
      <c r="A1915" s="1" t="s">
        <v>9</v>
      </c>
      <c r="B1915" s="1" t="s">
        <v>12</v>
      </c>
      <c r="C1915" s="1" t="s">
        <v>6</v>
      </c>
      <c r="D1915" s="3">
        <v>42815</v>
      </c>
      <c r="E1915" s="10">
        <v>2017.3</v>
      </c>
      <c r="F1915" s="1">
        <v>0</v>
      </c>
      <c r="G1915" s="1">
        <v>0</v>
      </c>
      <c r="H1915" s="1">
        <v>1</v>
      </c>
      <c r="I1915" s="1">
        <f t="shared" si="58"/>
        <v>1</v>
      </c>
      <c r="J1915" s="1">
        <f t="shared" si="59"/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1</v>
      </c>
      <c r="Q1915" s="1">
        <v>40.727252739999997</v>
      </c>
      <c r="R1915" s="1">
        <v>-73.979611610000006</v>
      </c>
    </row>
    <row r="1916" spans="1:18" ht="12.7" x14ac:dyDescent="0.4">
      <c r="A1916" s="1" t="s">
        <v>7</v>
      </c>
      <c r="B1916" s="1" t="s">
        <v>12</v>
      </c>
      <c r="C1916" s="1" t="s">
        <v>6</v>
      </c>
      <c r="D1916" s="3">
        <v>42816</v>
      </c>
      <c r="E1916" s="10">
        <v>2017.3</v>
      </c>
      <c r="F1916" s="1">
        <v>0</v>
      </c>
      <c r="G1916" s="1">
        <v>1</v>
      </c>
      <c r="H1916" s="1">
        <v>0</v>
      </c>
      <c r="I1916" s="1">
        <f t="shared" si="58"/>
        <v>1</v>
      </c>
      <c r="J1916" s="1">
        <f t="shared" si="59"/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1</v>
      </c>
      <c r="Q1916" s="1">
        <v>40.727313119999998</v>
      </c>
      <c r="R1916" s="1">
        <v>-73.979568290000003</v>
      </c>
    </row>
    <row r="1917" spans="1:18" ht="12.7" x14ac:dyDescent="0.4">
      <c r="A1917" s="1" t="s">
        <v>7</v>
      </c>
      <c r="B1917" s="1" t="s">
        <v>13</v>
      </c>
      <c r="C1917" s="1" t="s">
        <v>6</v>
      </c>
      <c r="D1917" s="3">
        <v>42816</v>
      </c>
      <c r="E1917" s="10">
        <v>2017.3</v>
      </c>
      <c r="F1917" s="1">
        <v>0</v>
      </c>
      <c r="G1917" s="1">
        <v>70</v>
      </c>
      <c r="H1917" s="1">
        <v>0</v>
      </c>
      <c r="I1917" s="1">
        <f t="shared" si="58"/>
        <v>70</v>
      </c>
      <c r="J1917" s="1">
        <f t="shared" si="59"/>
        <v>0.9859154929577465</v>
      </c>
      <c r="K1917" s="1">
        <v>0</v>
      </c>
      <c r="L1917" s="1">
        <v>0</v>
      </c>
      <c r="M1917" s="1">
        <v>1</v>
      </c>
      <c r="N1917" s="1">
        <v>71</v>
      </c>
      <c r="O1917" s="1">
        <v>0</v>
      </c>
      <c r="P1917" s="1">
        <v>71</v>
      </c>
      <c r="Q1917" s="1">
        <v>40.727373499999999</v>
      </c>
      <c r="R1917" s="1">
        <v>-73.979524979999994</v>
      </c>
    </row>
    <row r="1918" spans="1:18" ht="12.7" hidden="1" x14ac:dyDescent="0.4">
      <c r="A1918" s="1" t="s">
        <v>8</v>
      </c>
      <c r="B1918" s="1" t="s">
        <v>13</v>
      </c>
      <c r="C1918" s="1" t="s">
        <v>5</v>
      </c>
      <c r="D1918" s="1">
        <v>0</v>
      </c>
      <c r="E1918" s="1"/>
      <c r="F1918" s="1">
        <v>0</v>
      </c>
      <c r="G1918" s="1">
        <v>7</v>
      </c>
      <c r="H1918" s="1">
        <v>2</v>
      </c>
      <c r="I1918" s="1">
        <f t="shared" si="58"/>
        <v>9</v>
      </c>
      <c r="J1918" s="1">
        <f t="shared" si="59"/>
        <v>1</v>
      </c>
      <c r="K1918" s="1">
        <v>0</v>
      </c>
      <c r="L1918" s="1">
        <v>0</v>
      </c>
      <c r="M1918" s="1">
        <v>0</v>
      </c>
      <c r="N1918" s="1">
        <v>9</v>
      </c>
      <c r="O1918" s="1">
        <v>0</v>
      </c>
      <c r="P1918" s="1">
        <v>9</v>
      </c>
      <c r="Q1918" s="1">
        <v>40.796712319999997</v>
      </c>
      <c r="R1918" s="1">
        <v>-73.937102390000007</v>
      </c>
    </row>
    <row r="1919" spans="1:18" ht="12.7" x14ac:dyDescent="0.4">
      <c r="A1919" s="1" t="s">
        <v>9</v>
      </c>
      <c r="B1919" s="1" t="s">
        <v>12</v>
      </c>
      <c r="C1919" s="1" t="s">
        <v>6</v>
      </c>
      <c r="D1919" s="3">
        <v>42817</v>
      </c>
      <c r="E1919" s="10">
        <v>2017.3</v>
      </c>
      <c r="F1919" s="1">
        <v>0</v>
      </c>
      <c r="G1919" s="1">
        <v>0</v>
      </c>
      <c r="H1919" s="1">
        <v>1</v>
      </c>
      <c r="I1919" s="1">
        <f t="shared" si="58"/>
        <v>1</v>
      </c>
      <c r="J1919" s="1">
        <f t="shared" si="59"/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1</v>
      </c>
      <c r="P1919" s="1">
        <v>1</v>
      </c>
      <c r="Q1919" s="1">
        <v>40.811684</v>
      </c>
      <c r="R1919" s="1">
        <v>-73.952650910000003</v>
      </c>
    </row>
    <row r="1920" spans="1:18" ht="12.7" hidden="1" x14ac:dyDescent="0.4">
      <c r="A1920" s="1" t="s">
        <v>8</v>
      </c>
      <c r="B1920" s="1" t="s">
        <v>13</v>
      </c>
      <c r="C1920" s="1" t="s">
        <v>5</v>
      </c>
      <c r="D1920" s="1">
        <v>0</v>
      </c>
      <c r="E1920" s="1"/>
      <c r="F1920" s="1">
        <v>0</v>
      </c>
      <c r="G1920" s="1">
        <v>5</v>
      </c>
      <c r="H1920" s="1">
        <v>4</v>
      </c>
      <c r="I1920" s="1">
        <f t="shared" si="58"/>
        <v>9</v>
      </c>
      <c r="J1920" s="1">
        <f t="shared" si="59"/>
        <v>1</v>
      </c>
      <c r="K1920" s="1">
        <v>0</v>
      </c>
      <c r="L1920" s="1">
        <v>0</v>
      </c>
      <c r="M1920" s="1">
        <v>0</v>
      </c>
      <c r="N1920" s="1">
        <v>9</v>
      </c>
      <c r="O1920" s="1">
        <v>0</v>
      </c>
      <c r="P1920" s="1">
        <v>9</v>
      </c>
      <c r="Q1920" s="1">
        <v>40.796194419999999</v>
      </c>
      <c r="R1920" s="1">
        <v>-73.933733200000006</v>
      </c>
    </row>
    <row r="1921" spans="1:18" ht="12.7" hidden="1" x14ac:dyDescent="0.4">
      <c r="A1921" s="1" t="s">
        <v>8</v>
      </c>
      <c r="B1921" s="1" t="s">
        <v>13</v>
      </c>
      <c r="C1921" s="1" t="s">
        <v>5</v>
      </c>
      <c r="D1921" s="1">
        <v>0</v>
      </c>
      <c r="E1921" s="1"/>
      <c r="F1921" s="1">
        <v>2</v>
      </c>
      <c r="G1921" s="1">
        <v>5</v>
      </c>
      <c r="H1921" s="1">
        <v>2</v>
      </c>
      <c r="I1921" s="1">
        <f t="shared" si="58"/>
        <v>9</v>
      </c>
      <c r="J1921" s="1">
        <f t="shared" si="59"/>
        <v>1</v>
      </c>
      <c r="K1921" s="1">
        <v>0</v>
      </c>
      <c r="L1921" s="1">
        <v>0</v>
      </c>
      <c r="M1921" s="1">
        <v>0</v>
      </c>
      <c r="N1921" s="1">
        <v>9</v>
      </c>
      <c r="O1921" s="1">
        <v>0</v>
      </c>
      <c r="P1921" s="1">
        <v>9</v>
      </c>
      <c r="Q1921" s="1">
        <v>40.787954450000001</v>
      </c>
      <c r="R1921" s="1">
        <v>-73.949399630000002</v>
      </c>
    </row>
    <row r="1922" spans="1:18" ht="12.7" hidden="1" x14ac:dyDescent="0.4">
      <c r="A1922" s="1" t="s">
        <v>8</v>
      </c>
      <c r="B1922" s="1" t="s">
        <v>13</v>
      </c>
      <c r="C1922" s="1" t="s">
        <v>5</v>
      </c>
      <c r="D1922" s="1">
        <v>0</v>
      </c>
      <c r="E1922" s="1"/>
      <c r="F1922" s="1">
        <v>1</v>
      </c>
      <c r="G1922" s="1">
        <v>7</v>
      </c>
      <c r="H1922" s="1">
        <v>1</v>
      </c>
      <c r="I1922" s="1">
        <f t="shared" ref="I1922:I1985" si="60">F1922+G1922+H1922</f>
        <v>9</v>
      </c>
      <c r="J1922" s="1">
        <f t="shared" ref="J1922:J1985" si="61">I1922/P1922</f>
        <v>1</v>
      </c>
      <c r="K1922" s="1">
        <v>0</v>
      </c>
      <c r="L1922" s="1">
        <v>0</v>
      </c>
      <c r="M1922" s="1">
        <v>0</v>
      </c>
      <c r="N1922" s="1">
        <v>9</v>
      </c>
      <c r="O1922" s="1">
        <v>0</v>
      </c>
      <c r="P1922" s="1">
        <v>9</v>
      </c>
      <c r="Q1922" s="1">
        <v>40.788017549999999</v>
      </c>
      <c r="R1922" s="1">
        <v>-73.949352640000001</v>
      </c>
    </row>
    <row r="1923" spans="1:18" ht="12.7" x14ac:dyDescent="0.4">
      <c r="A1923" s="1" t="s">
        <v>10</v>
      </c>
      <c r="B1923" s="1" t="s">
        <v>12</v>
      </c>
      <c r="C1923" s="1" t="s">
        <v>6</v>
      </c>
      <c r="D1923" s="3">
        <v>42817</v>
      </c>
      <c r="E1923" s="10">
        <v>2017.3</v>
      </c>
      <c r="F1923" s="1">
        <v>0</v>
      </c>
      <c r="G1923" s="1">
        <v>0</v>
      </c>
      <c r="H1923" s="1">
        <v>1</v>
      </c>
      <c r="I1923" s="1">
        <f t="shared" si="60"/>
        <v>1</v>
      </c>
      <c r="J1923" s="1">
        <f t="shared" si="61"/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1</v>
      </c>
      <c r="P1923" s="1">
        <v>1</v>
      </c>
      <c r="Q1923" s="1">
        <v>40.827358940000003</v>
      </c>
      <c r="R1923" s="1">
        <v>-73.946063449999997</v>
      </c>
    </row>
    <row r="1924" spans="1:18" ht="12.7" x14ac:dyDescent="0.4">
      <c r="A1924" s="1" t="s">
        <v>9</v>
      </c>
      <c r="B1924" s="1" t="s">
        <v>12</v>
      </c>
      <c r="C1924" s="1" t="s">
        <v>6</v>
      </c>
      <c r="D1924" s="3">
        <v>42817</v>
      </c>
      <c r="E1924" s="10">
        <v>2017.3</v>
      </c>
      <c r="F1924" s="1">
        <v>0</v>
      </c>
      <c r="G1924" s="1">
        <v>13</v>
      </c>
      <c r="H1924" s="1">
        <v>0</v>
      </c>
      <c r="I1924" s="1">
        <f t="shared" si="60"/>
        <v>13</v>
      </c>
      <c r="J1924" s="1">
        <f t="shared" si="61"/>
        <v>0.203125</v>
      </c>
      <c r="K1924" s="1">
        <v>50</v>
      </c>
      <c r="L1924" s="1">
        <v>0</v>
      </c>
      <c r="M1924" s="1">
        <v>1</v>
      </c>
      <c r="N1924" s="1">
        <v>64</v>
      </c>
      <c r="O1924" s="1">
        <v>0</v>
      </c>
      <c r="P1924" s="1">
        <v>64</v>
      </c>
      <c r="Q1924" s="1">
        <v>40.827413810000003</v>
      </c>
      <c r="R1924" s="1">
        <v>-73.946023659999994</v>
      </c>
    </row>
    <row r="1925" spans="1:18" ht="12.7" hidden="1" x14ac:dyDescent="0.4">
      <c r="A1925" s="1" t="s">
        <v>8</v>
      </c>
      <c r="B1925" s="1" t="s">
        <v>13</v>
      </c>
      <c r="C1925" s="1" t="s">
        <v>5</v>
      </c>
      <c r="D1925" s="1">
        <v>0</v>
      </c>
      <c r="E1925" s="1"/>
      <c r="F1925" s="1">
        <v>0</v>
      </c>
      <c r="G1925" s="1">
        <v>8</v>
      </c>
      <c r="H1925" s="1">
        <v>1</v>
      </c>
      <c r="I1925" s="1">
        <f t="shared" si="60"/>
        <v>9</v>
      </c>
      <c r="J1925" s="1">
        <f t="shared" si="61"/>
        <v>1</v>
      </c>
      <c r="K1925" s="1">
        <v>0</v>
      </c>
      <c r="L1925" s="1">
        <v>0</v>
      </c>
      <c r="M1925" s="1">
        <v>0</v>
      </c>
      <c r="N1925" s="1">
        <v>9</v>
      </c>
      <c r="O1925" s="1">
        <v>0</v>
      </c>
      <c r="P1925" s="1">
        <v>9</v>
      </c>
      <c r="Q1925" s="1">
        <v>40.790232199999998</v>
      </c>
      <c r="R1925" s="1">
        <v>-73.942734979999997</v>
      </c>
    </row>
    <row r="1926" spans="1:18" ht="12.7" hidden="1" x14ac:dyDescent="0.4">
      <c r="A1926" s="1" t="s">
        <v>8</v>
      </c>
      <c r="B1926" s="1" t="s">
        <v>13</v>
      </c>
      <c r="C1926" s="1" t="s">
        <v>5</v>
      </c>
      <c r="D1926" s="1">
        <v>0</v>
      </c>
      <c r="E1926" s="1"/>
      <c r="F1926" s="1">
        <v>0</v>
      </c>
      <c r="G1926" s="1">
        <v>6</v>
      </c>
      <c r="H1926" s="1">
        <v>3</v>
      </c>
      <c r="I1926" s="1">
        <f t="shared" si="60"/>
        <v>9</v>
      </c>
      <c r="J1926" s="1">
        <f t="shared" si="61"/>
        <v>1</v>
      </c>
      <c r="K1926" s="1">
        <v>0</v>
      </c>
      <c r="L1926" s="1">
        <v>0</v>
      </c>
      <c r="M1926" s="1">
        <v>0</v>
      </c>
      <c r="N1926" s="1">
        <v>9</v>
      </c>
      <c r="O1926" s="1">
        <v>0</v>
      </c>
      <c r="P1926" s="1">
        <v>9</v>
      </c>
      <c r="Q1926" s="1">
        <v>40.797867859999997</v>
      </c>
      <c r="R1926" s="1">
        <v>-73.937133799999998</v>
      </c>
    </row>
    <row r="1927" spans="1:18" ht="12.7" hidden="1" x14ac:dyDescent="0.4">
      <c r="A1927" s="1" t="s">
        <v>8</v>
      </c>
      <c r="B1927" s="1" t="s">
        <v>13</v>
      </c>
      <c r="C1927" s="1" t="s">
        <v>5</v>
      </c>
      <c r="D1927" s="1">
        <v>0</v>
      </c>
      <c r="E1927" s="1"/>
      <c r="F1927" s="1">
        <v>6</v>
      </c>
      <c r="G1927" s="1">
        <v>3</v>
      </c>
      <c r="H1927" s="1">
        <v>0</v>
      </c>
      <c r="I1927" s="1">
        <f t="shared" si="60"/>
        <v>9</v>
      </c>
      <c r="J1927" s="1">
        <f t="shared" si="61"/>
        <v>1</v>
      </c>
      <c r="K1927" s="1">
        <v>0</v>
      </c>
      <c r="L1927" s="1">
        <v>0</v>
      </c>
      <c r="M1927" s="1">
        <v>0</v>
      </c>
      <c r="N1927" s="1">
        <v>9</v>
      </c>
      <c r="O1927" s="1">
        <v>0</v>
      </c>
      <c r="P1927" s="1">
        <v>9</v>
      </c>
      <c r="Q1927" s="1">
        <v>40.798379179999998</v>
      </c>
      <c r="R1927" s="1">
        <v>-73.933658789999996</v>
      </c>
    </row>
    <row r="1928" spans="1:18" ht="12.7" hidden="1" x14ac:dyDescent="0.4">
      <c r="A1928" s="1" t="s">
        <v>8</v>
      </c>
      <c r="B1928" s="1" t="s">
        <v>13</v>
      </c>
      <c r="C1928" s="1" t="s">
        <v>5</v>
      </c>
      <c r="D1928" s="1">
        <v>0</v>
      </c>
      <c r="E1928" s="1"/>
      <c r="F1928" s="1">
        <v>0</v>
      </c>
      <c r="G1928" s="1">
        <v>7</v>
      </c>
      <c r="H1928" s="1">
        <v>2</v>
      </c>
      <c r="I1928" s="1">
        <f t="shared" si="60"/>
        <v>9</v>
      </c>
      <c r="J1928" s="1">
        <f t="shared" si="61"/>
        <v>1</v>
      </c>
      <c r="K1928" s="1">
        <v>0</v>
      </c>
      <c r="L1928" s="1">
        <v>0</v>
      </c>
      <c r="M1928" s="1">
        <v>0</v>
      </c>
      <c r="N1928" s="1">
        <v>9</v>
      </c>
      <c r="O1928" s="1">
        <v>0</v>
      </c>
      <c r="P1928" s="1">
        <v>9</v>
      </c>
      <c r="Q1928" s="1">
        <v>40.79976645</v>
      </c>
      <c r="R1928" s="1">
        <v>-73.935741440000001</v>
      </c>
    </row>
    <row r="1929" spans="1:18" ht="12.7" hidden="1" x14ac:dyDescent="0.4">
      <c r="A1929" s="1" t="s">
        <v>8</v>
      </c>
      <c r="B1929" s="1" t="s">
        <v>13</v>
      </c>
      <c r="C1929" s="1" t="s">
        <v>5</v>
      </c>
      <c r="D1929" s="1">
        <v>0</v>
      </c>
      <c r="E1929" s="1"/>
      <c r="F1929" s="1">
        <v>0</v>
      </c>
      <c r="G1929" s="1">
        <v>0</v>
      </c>
      <c r="H1929" s="1">
        <v>9</v>
      </c>
      <c r="I1929" s="1">
        <f t="shared" si="60"/>
        <v>9</v>
      </c>
      <c r="J1929" s="1">
        <f t="shared" si="61"/>
        <v>1</v>
      </c>
      <c r="K1929" s="1">
        <v>0</v>
      </c>
      <c r="L1929" s="1">
        <v>0</v>
      </c>
      <c r="M1929" s="1">
        <v>0</v>
      </c>
      <c r="N1929" s="1">
        <v>9</v>
      </c>
      <c r="O1929" s="1">
        <v>0</v>
      </c>
      <c r="P1929" s="1">
        <v>9</v>
      </c>
      <c r="Q1929" s="1">
        <v>40.81265149</v>
      </c>
      <c r="R1929" s="1">
        <v>-73.949366409999996</v>
      </c>
    </row>
    <row r="1930" spans="1:18" ht="12.7" hidden="1" x14ac:dyDescent="0.4">
      <c r="A1930" s="1" t="s">
        <v>8</v>
      </c>
      <c r="B1930" s="1" t="s">
        <v>13</v>
      </c>
      <c r="C1930" s="1" t="s">
        <v>5</v>
      </c>
      <c r="D1930" s="1">
        <v>0</v>
      </c>
      <c r="E1930" s="1"/>
      <c r="F1930" s="1">
        <v>0</v>
      </c>
      <c r="G1930" s="1">
        <v>0</v>
      </c>
      <c r="H1930" s="1">
        <v>8</v>
      </c>
      <c r="I1930" s="1">
        <f t="shared" si="60"/>
        <v>8</v>
      </c>
      <c r="J1930" s="1">
        <f t="shared" si="61"/>
        <v>0.88888888888888884</v>
      </c>
      <c r="K1930" s="1">
        <v>0</v>
      </c>
      <c r="L1930" s="1">
        <v>0</v>
      </c>
      <c r="M1930" s="1">
        <v>1</v>
      </c>
      <c r="N1930" s="1">
        <v>9</v>
      </c>
      <c r="O1930" s="1">
        <v>0</v>
      </c>
      <c r="P1930" s="1">
        <v>9</v>
      </c>
      <c r="Q1930" s="1">
        <v>40.814188039999998</v>
      </c>
      <c r="R1930" s="1">
        <v>-73.948248930000005</v>
      </c>
    </row>
    <row r="1931" spans="1:18" ht="12.7" hidden="1" x14ac:dyDescent="0.4">
      <c r="A1931" s="1" t="s">
        <v>4</v>
      </c>
      <c r="B1931" s="1" t="s">
        <v>13</v>
      </c>
      <c r="C1931" s="1" t="s">
        <v>5</v>
      </c>
      <c r="D1931" s="1">
        <v>0</v>
      </c>
      <c r="E1931" s="1"/>
      <c r="F1931" s="1">
        <v>0</v>
      </c>
      <c r="G1931" s="1">
        <v>4</v>
      </c>
      <c r="H1931" s="1">
        <v>5</v>
      </c>
      <c r="I1931" s="1">
        <f t="shared" si="60"/>
        <v>9</v>
      </c>
      <c r="J1931" s="1">
        <f t="shared" si="61"/>
        <v>0.9</v>
      </c>
      <c r="K1931" s="1">
        <v>0</v>
      </c>
      <c r="L1931" s="1">
        <v>0</v>
      </c>
      <c r="M1931" s="1">
        <v>1</v>
      </c>
      <c r="N1931" s="1">
        <v>10</v>
      </c>
      <c r="O1931" s="1">
        <v>0</v>
      </c>
      <c r="P1931" s="1">
        <v>10</v>
      </c>
      <c r="Q1931" s="1">
        <v>40.832496730000003</v>
      </c>
      <c r="R1931" s="1">
        <v>-73.910305980000004</v>
      </c>
    </row>
    <row r="1932" spans="1:18" ht="12.7" hidden="1" x14ac:dyDescent="0.4">
      <c r="A1932" s="1" t="s">
        <v>4</v>
      </c>
      <c r="B1932" s="1" t="s">
        <v>13</v>
      </c>
      <c r="C1932" s="1" t="s">
        <v>5</v>
      </c>
      <c r="D1932" s="1">
        <v>0</v>
      </c>
      <c r="E1932" s="1"/>
      <c r="F1932" s="1">
        <v>0</v>
      </c>
      <c r="G1932" s="1">
        <v>1</v>
      </c>
      <c r="H1932" s="1">
        <v>9</v>
      </c>
      <c r="I1932" s="1">
        <f t="shared" si="60"/>
        <v>10</v>
      </c>
      <c r="J1932" s="1">
        <f t="shared" si="61"/>
        <v>1</v>
      </c>
      <c r="K1932" s="1">
        <v>0</v>
      </c>
      <c r="L1932" s="1">
        <v>0</v>
      </c>
      <c r="M1932" s="1">
        <v>0</v>
      </c>
      <c r="N1932" s="1">
        <v>10</v>
      </c>
      <c r="O1932" s="1">
        <v>0</v>
      </c>
      <c r="P1932" s="1">
        <v>10</v>
      </c>
      <c r="Q1932" s="1">
        <v>40.817435850000003</v>
      </c>
      <c r="R1932" s="1">
        <v>-73.916804060000004</v>
      </c>
    </row>
    <row r="1933" spans="1:18" ht="12.7" hidden="1" x14ac:dyDescent="0.4">
      <c r="A1933" s="1" t="s">
        <v>4</v>
      </c>
      <c r="B1933" s="1" t="s">
        <v>13</v>
      </c>
      <c r="C1933" s="1" t="s">
        <v>5</v>
      </c>
      <c r="D1933" s="1">
        <v>0</v>
      </c>
      <c r="E1933" s="1"/>
      <c r="F1933" s="1">
        <v>0</v>
      </c>
      <c r="G1933" s="1">
        <v>0</v>
      </c>
      <c r="H1933" s="1">
        <v>6</v>
      </c>
      <c r="I1933" s="1">
        <f t="shared" si="60"/>
        <v>6</v>
      </c>
      <c r="J1933" s="1">
        <f t="shared" si="61"/>
        <v>0.6</v>
      </c>
      <c r="K1933" s="1">
        <v>0</v>
      </c>
      <c r="L1933" s="1">
        <v>4</v>
      </c>
      <c r="M1933" s="1">
        <v>0</v>
      </c>
      <c r="N1933" s="1">
        <v>10</v>
      </c>
      <c r="O1933" s="1">
        <v>0</v>
      </c>
      <c r="P1933" s="1">
        <v>10</v>
      </c>
      <c r="Q1933" s="1">
        <v>40.80958545</v>
      </c>
      <c r="R1933" s="1">
        <v>-73.91998194</v>
      </c>
    </row>
    <row r="1934" spans="1:18" ht="12.7" x14ac:dyDescent="0.4">
      <c r="A1934" s="1" t="s">
        <v>7</v>
      </c>
      <c r="B1934" s="1" t="s">
        <v>13</v>
      </c>
      <c r="C1934" s="1" t="s">
        <v>6</v>
      </c>
      <c r="D1934" s="3">
        <v>42818</v>
      </c>
      <c r="E1934" s="10">
        <v>2017.3</v>
      </c>
      <c r="F1934" s="1">
        <v>0</v>
      </c>
      <c r="G1934" s="1">
        <v>0</v>
      </c>
      <c r="H1934" s="1">
        <v>1</v>
      </c>
      <c r="I1934" s="1">
        <f t="shared" si="60"/>
        <v>1</v>
      </c>
      <c r="J1934" s="1">
        <f t="shared" si="61"/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1</v>
      </c>
      <c r="P1934" s="1">
        <v>1</v>
      </c>
      <c r="Q1934" s="1">
        <v>40.816156220000003</v>
      </c>
      <c r="R1934" s="1">
        <v>-73.898897259999998</v>
      </c>
    </row>
    <row r="1935" spans="1:18" ht="12.7" x14ac:dyDescent="0.4">
      <c r="A1935" s="1" t="s">
        <v>7</v>
      </c>
      <c r="B1935" s="1" t="s">
        <v>13</v>
      </c>
      <c r="C1935" s="1" t="s">
        <v>6</v>
      </c>
      <c r="D1935" s="3">
        <v>42818</v>
      </c>
      <c r="E1935" s="10">
        <v>2017.3</v>
      </c>
      <c r="F1935" s="1">
        <v>0</v>
      </c>
      <c r="G1935" s="1">
        <v>2</v>
      </c>
      <c r="H1935" s="1">
        <v>1</v>
      </c>
      <c r="I1935" s="1">
        <f t="shared" si="60"/>
        <v>3</v>
      </c>
      <c r="J1935" s="1">
        <f t="shared" si="61"/>
        <v>1</v>
      </c>
      <c r="K1935" s="1">
        <v>0</v>
      </c>
      <c r="L1935" s="1">
        <v>0</v>
      </c>
      <c r="M1935" s="1">
        <v>0</v>
      </c>
      <c r="N1935" s="1">
        <v>3</v>
      </c>
      <c r="O1935" s="1">
        <v>0</v>
      </c>
      <c r="P1935" s="1">
        <v>3</v>
      </c>
      <c r="Q1935" s="1">
        <v>40.817199340000002</v>
      </c>
      <c r="R1935" s="1">
        <v>-73.887197409999999</v>
      </c>
    </row>
    <row r="1936" spans="1:18" ht="12.7" hidden="1" x14ac:dyDescent="0.4">
      <c r="A1936" s="1" t="s">
        <v>4</v>
      </c>
      <c r="B1936" s="1" t="s">
        <v>13</v>
      </c>
      <c r="C1936" s="1" t="s">
        <v>5</v>
      </c>
      <c r="D1936" s="1">
        <v>0</v>
      </c>
      <c r="E1936" s="1"/>
      <c r="F1936" s="1">
        <v>0</v>
      </c>
      <c r="G1936" s="1">
        <v>6</v>
      </c>
      <c r="H1936" s="1">
        <v>4</v>
      </c>
      <c r="I1936" s="1">
        <f t="shared" si="60"/>
        <v>10</v>
      </c>
      <c r="J1936" s="1">
        <f t="shared" si="61"/>
        <v>1</v>
      </c>
      <c r="K1936" s="1">
        <v>0</v>
      </c>
      <c r="L1936" s="1">
        <v>0</v>
      </c>
      <c r="M1936" s="1">
        <v>0</v>
      </c>
      <c r="N1936" s="1">
        <v>10</v>
      </c>
      <c r="O1936" s="1">
        <v>0</v>
      </c>
      <c r="P1936" s="1">
        <v>10</v>
      </c>
      <c r="Q1936" s="1">
        <v>40.82277234</v>
      </c>
      <c r="R1936" s="1">
        <v>-73.910485289999997</v>
      </c>
    </row>
    <row r="1937" spans="1:18" ht="12.7" hidden="1" x14ac:dyDescent="0.4">
      <c r="A1937" s="1" t="s">
        <v>4</v>
      </c>
      <c r="B1937" s="1" t="s">
        <v>13</v>
      </c>
      <c r="C1937" s="1" t="s">
        <v>5</v>
      </c>
      <c r="D1937" s="1">
        <v>0</v>
      </c>
      <c r="E1937" s="1"/>
      <c r="F1937" s="1">
        <v>0</v>
      </c>
      <c r="G1937" s="1">
        <v>0</v>
      </c>
      <c r="H1937" s="1">
        <v>7</v>
      </c>
      <c r="I1937" s="1">
        <f t="shared" si="60"/>
        <v>7</v>
      </c>
      <c r="J1937" s="1">
        <f t="shared" si="61"/>
        <v>0.7</v>
      </c>
      <c r="K1937" s="1">
        <v>0</v>
      </c>
      <c r="L1937" s="1">
        <v>3</v>
      </c>
      <c r="M1937" s="1">
        <v>0</v>
      </c>
      <c r="N1937" s="1">
        <v>10</v>
      </c>
      <c r="O1937" s="1">
        <v>0</v>
      </c>
      <c r="P1937" s="1">
        <v>10</v>
      </c>
      <c r="Q1937" s="1">
        <v>40.827632819999998</v>
      </c>
      <c r="R1937" s="1">
        <v>-73.890883430000002</v>
      </c>
    </row>
    <row r="1938" spans="1:18" ht="12.7" hidden="1" x14ac:dyDescent="0.4">
      <c r="A1938" s="1" t="s">
        <v>4</v>
      </c>
      <c r="B1938" s="1" t="s">
        <v>13</v>
      </c>
      <c r="C1938" s="1" t="s">
        <v>5</v>
      </c>
      <c r="D1938" s="1">
        <v>0</v>
      </c>
      <c r="E1938" s="1"/>
      <c r="F1938" s="1">
        <v>0</v>
      </c>
      <c r="G1938" s="1">
        <v>0</v>
      </c>
      <c r="H1938" s="1">
        <v>7</v>
      </c>
      <c r="I1938" s="1">
        <f t="shared" si="60"/>
        <v>7</v>
      </c>
      <c r="J1938" s="1">
        <f t="shared" si="61"/>
        <v>0.7</v>
      </c>
      <c r="K1938" s="1">
        <v>0</v>
      </c>
      <c r="L1938" s="1">
        <v>2</v>
      </c>
      <c r="M1938" s="1">
        <v>1</v>
      </c>
      <c r="N1938" s="1">
        <v>10</v>
      </c>
      <c r="O1938" s="1">
        <v>0</v>
      </c>
      <c r="P1938" s="1">
        <v>10</v>
      </c>
      <c r="Q1938" s="1">
        <v>40.827671270000003</v>
      </c>
      <c r="R1938" s="1">
        <v>-73.890905050000001</v>
      </c>
    </row>
    <row r="1939" spans="1:18" ht="12.7" x14ac:dyDescent="0.4">
      <c r="A1939" s="1" t="s">
        <v>7</v>
      </c>
      <c r="B1939" s="1" t="s">
        <v>12</v>
      </c>
      <c r="C1939" s="1" t="s">
        <v>6</v>
      </c>
      <c r="D1939" s="3">
        <v>42821</v>
      </c>
      <c r="E1939" s="10">
        <v>2017.3</v>
      </c>
      <c r="F1939" s="1">
        <v>0</v>
      </c>
      <c r="G1939" s="1">
        <v>0</v>
      </c>
      <c r="H1939" s="1">
        <v>0</v>
      </c>
      <c r="I1939" s="1">
        <f t="shared" si="60"/>
        <v>0</v>
      </c>
      <c r="J1939" s="1">
        <f t="shared" si="61"/>
        <v>0</v>
      </c>
      <c r="K1939" s="1">
        <v>1</v>
      </c>
      <c r="L1939" s="1">
        <v>0</v>
      </c>
      <c r="M1939" s="1">
        <v>0</v>
      </c>
      <c r="N1939" s="1">
        <v>0</v>
      </c>
      <c r="O1939" s="1">
        <v>1</v>
      </c>
      <c r="P1939" s="1">
        <v>1</v>
      </c>
      <c r="Q1939" s="1">
        <v>40.85971035</v>
      </c>
      <c r="R1939" s="1">
        <v>-73.896976499999994</v>
      </c>
    </row>
    <row r="1940" spans="1:18" ht="12.7" x14ac:dyDescent="0.4">
      <c r="A1940" s="1" t="s">
        <v>7</v>
      </c>
      <c r="B1940" s="1" t="s">
        <v>13</v>
      </c>
      <c r="C1940" s="1" t="s">
        <v>6</v>
      </c>
      <c r="D1940" s="3">
        <v>42821</v>
      </c>
      <c r="E1940" s="10">
        <v>2017.3</v>
      </c>
      <c r="F1940" s="1">
        <v>55</v>
      </c>
      <c r="G1940" s="1">
        <v>4</v>
      </c>
      <c r="H1940" s="1">
        <v>4</v>
      </c>
      <c r="I1940" s="1">
        <f t="shared" si="60"/>
        <v>63</v>
      </c>
      <c r="J1940" s="1">
        <f t="shared" si="61"/>
        <v>1</v>
      </c>
      <c r="K1940" s="1">
        <v>0</v>
      </c>
      <c r="L1940" s="1">
        <v>0</v>
      </c>
      <c r="M1940" s="1">
        <v>0</v>
      </c>
      <c r="N1940" s="1">
        <v>63</v>
      </c>
      <c r="O1940" s="1">
        <v>0</v>
      </c>
      <c r="P1940" s="1">
        <v>63</v>
      </c>
      <c r="Q1940" s="1">
        <v>40.86657082</v>
      </c>
      <c r="R1940" s="1">
        <v>-73.892562209999994</v>
      </c>
    </row>
    <row r="1941" spans="1:18" ht="12.7" x14ac:dyDescent="0.4">
      <c r="A1941" s="1" t="s">
        <v>7</v>
      </c>
      <c r="B1941" s="1" t="s">
        <v>12</v>
      </c>
      <c r="C1941" s="1" t="s">
        <v>6</v>
      </c>
      <c r="D1941" s="3">
        <v>42823</v>
      </c>
      <c r="E1941" s="10">
        <v>2017.3</v>
      </c>
      <c r="F1941" s="1">
        <v>0</v>
      </c>
      <c r="G1941" s="1">
        <v>0</v>
      </c>
      <c r="H1941" s="1">
        <v>2</v>
      </c>
      <c r="I1941" s="1">
        <f t="shared" si="60"/>
        <v>2</v>
      </c>
      <c r="J1941" s="1">
        <f t="shared" si="61"/>
        <v>0.2</v>
      </c>
      <c r="K1941" s="1">
        <v>0</v>
      </c>
      <c r="L1941" s="1">
        <v>0</v>
      </c>
      <c r="M1941" s="1">
        <v>0</v>
      </c>
      <c r="N1941" s="1">
        <v>2</v>
      </c>
      <c r="O1941" s="1">
        <v>0</v>
      </c>
      <c r="P1941" s="1">
        <v>10</v>
      </c>
      <c r="Q1941" s="1">
        <v>40.681830720000001</v>
      </c>
      <c r="R1941" s="1">
        <v>-73.954599930000001</v>
      </c>
    </row>
    <row r="1942" spans="1:18" ht="12.7" hidden="1" x14ac:dyDescent="0.4">
      <c r="A1942" s="1" t="s">
        <v>7</v>
      </c>
      <c r="B1942" s="1" t="s">
        <v>13</v>
      </c>
      <c r="C1942" s="1" t="s">
        <v>5</v>
      </c>
      <c r="D1942" s="1">
        <v>0</v>
      </c>
      <c r="E1942" s="1"/>
      <c r="F1942" s="1">
        <v>1</v>
      </c>
      <c r="G1942" s="1">
        <v>7</v>
      </c>
      <c r="H1942" s="1">
        <v>2</v>
      </c>
      <c r="I1942" s="1">
        <f t="shared" si="60"/>
        <v>10</v>
      </c>
      <c r="J1942" s="1">
        <f t="shared" si="61"/>
        <v>1</v>
      </c>
      <c r="K1942" s="1">
        <v>0</v>
      </c>
      <c r="L1942" s="1">
        <v>0</v>
      </c>
      <c r="M1942" s="1">
        <v>0</v>
      </c>
      <c r="N1942" s="1">
        <v>10</v>
      </c>
      <c r="O1942" s="1">
        <v>0</v>
      </c>
      <c r="P1942" s="1">
        <v>10</v>
      </c>
      <c r="Q1942" s="1">
        <v>40.675356739999998</v>
      </c>
      <c r="R1942" s="1">
        <v>-73.938860770000005</v>
      </c>
    </row>
    <row r="1943" spans="1:18" ht="12.7" hidden="1" x14ac:dyDescent="0.4">
      <c r="A1943" s="1" t="s">
        <v>7</v>
      </c>
      <c r="B1943" s="1" t="s">
        <v>13</v>
      </c>
      <c r="C1943" s="1" t="s">
        <v>5</v>
      </c>
      <c r="D1943" s="1">
        <v>0</v>
      </c>
      <c r="E1943" s="1"/>
      <c r="F1943" s="1">
        <v>10</v>
      </c>
      <c r="G1943" s="1">
        <v>0</v>
      </c>
      <c r="H1943" s="1">
        <v>0</v>
      </c>
      <c r="I1943" s="1">
        <f t="shared" si="60"/>
        <v>10</v>
      </c>
      <c r="J1943" s="1">
        <f t="shared" si="61"/>
        <v>1</v>
      </c>
      <c r="K1943" s="1">
        <v>0</v>
      </c>
      <c r="L1943" s="1">
        <v>0</v>
      </c>
      <c r="M1943" s="1">
        <v>0</v>
      </c>
      <c r="N1943" s="1">
        <v>10</v>
      </c>
      <c r="O1943" s="1">
        <v>0</v>
      </c>
      <c r="P1943" s="1">
        <v>10</v>
      </c>
      <c r="Q1943" s="1">
        <v>40.682115699999997</v>
      </c>
      <c r="R1943" s="1">
        <v>-73.947071480000005</v>
      </c>
    </row>
    <row r="1944" spans="1:18" ht="12.7" x14ac:dyDescent="0.4">
      <c r="A1944" s="1" t="s">
        <v>7</v>
      </c>
      <c r="B1944" s="1" t="s">
        <v>13</v>
      </c>
      <c r="C1944" s="1" t="s">
        <v>6</v>
      </c>
      <c r="D1944" s="3">
        <v>42823</v>
      </c>
      <c r="E1944" s="10">
        <v>2017.3</v>
      </c>
      <c r="F1944" s="1">
        <v>0</v>
      </c>
      <c r="G1944" s="1">
        <v>0</v>
      </c>
      <c r="H1944" s="1">
        <v>3</v>
      </c>
      <c r="I1944" s="1">
        <f t="shared" si="60"/>
        <v>3</v>
      </c>
      <c r="J1944" s="1">
        <f t="shared" si="61"/>
        <v>1</v>
      </c>
      <c r="K1944" s="1">
        <v>0</v>
      </c>
      <c r="L1944" s="1">
        <v>0</v>
      </c>
      <c r="M1944" s="1">
        <v>0</v>
      </c>
      <c r="N1944" s="1">
        <v>3</v>
      </c>
      <c r="O1944" s="1">
        <v>0</v>
      </c>
      <c r="P1944" s="1">
        <v>3</v>
      </c>
      <c r="Q1944" s="1">
        <v>40.684280039999997</v>
      </c>
      <c r="R1944" s="1">
        <v>-73.929341010000002</v>
      </c>
    </row>
    <row r="1945" spans="1:18" ht="12.7" hidden="1" x14ac:dyDescent="0.4">
      <c r="A1945" s="1" t="s">
        <v>7</v>
      </c>
      <c r="B1945" s="1" t="s">
        <v>13</v>
      </c>
      <c r="C1945" s="1" t="s">
        <v>5</v>
      </c>
      <c r="D1945" s="1">
        <v>0</v>
      </c>
      <c r="E1945" s="1"/>
      <c r="F1945" s="1">
        <v>1</v>
      </c>
      <c r="G1945" s="1">
        <v>7</v>
      </c>
      <c r="H1945" s="1">
        <v>2</v>
      </c>
      <c r="I1945" s="1">
        <f t="shared" si="60"/>
        <v>10</v>
      </c>
      <c r="J1945" s="1">
        <f t="shared" si="61"/>
        <v>1</v>
      </c>
      <c r="K1945" s="1">
        <v>0</v>
      </c>
      <c r="L1945" s="1">
        <v>0</v>
      </c>
      <c r="M1945" s="1">
        <v>0</v>
      </c>
      <c r="N1945" s="1">
        <v>10</v>
      </c>
      <c r="O1945" s="1">
        <v>0</v>
      </c>
      <c r="P1945" s="1">
        <v>10</v>
      </c>
      <c r="Q1945" s="1">
        <v>40.676065950000002</v>
      </c>
      <c r="R1945" s="1">
        <v>-73.981613699999997</v>
      </c>
    </row>
    <row r="1946" spans="1:18" ht="12.7" hidden="1" x14ac:dyDescent="0.4">
      <c r="A1946" s="1" t="s">
        <v>7</v>
      </c>
      <c r="B1946" s="1" t="s">
        <v>13</v>
      </c>
      <c r="C1946" s="1" t="s">
        <v>5</v>
      </c>
      <c r="D1946" s="1">
        <v>0</v>
      </c>
      <c r="E1946" s="1"/>
      <c r="F1946" s="1">
        <v>0</v>
      </c>
      <c r="G1946" s="1">
        <v>7</v>
      </c>
      <c r="H1946" s="1">
        <v>3</v>
      </c>
      <c r="I1946" s="1">
        <f t="shared" si="60"/>
        <v>10</v>
      </c>
      <c r="J1946" s="1">
        <f t="shared" si="61"/>
        <v>1</v>
      </c>
      <c r="K1946" s="1">
        <v>0</v>
      </c>
      <c r="L1946" s="1">
        <v>0</v>
      </c>
      <c r="M1946" s="1">
        <v>0</v>
      </c>
      <c r="N1946" s="1">
        <v>10</v>
      </c>
      <c r="O1946" s="1">
        <v>0</v>
      </c>
      <c r="P1946" s="1">
        <v>10</v>
      </c>
      <c r="Q1946" s="1">
        <v>40.676688939999998</v>
      </c>
      <c r="R1946" s="1">
        <v>-73.981206139999998</v>
      </c>
    </row>
    <row r="1947" spans="1:18" ht="12.7" hidden="1" x14ac:dyDescent="0.4">
      <c r="A1947" s="1" t="s">
        <v>8</v>
      </c>
      <c r="B1947" s="1" t="s">
        <v>13</v>
      </c>
      <c r="C1947" s="1" t="s">
        <v>5</v>
      </c>
      <c r="D1947" s="1">
        <v>0</v>
      </c>
      <c r="E1947" s="1"/>
      <c r="F1947" s="1">
        <v>4</v>
      </c>
      <c r="G1947" s="1">
        <v>6</v>
      </c>
      <c r="H1947" s="1">
        <v>0</v>
      </c>
      <c r="I1947" s="1">
        <f t="shared" si="60"/>
        <v>10</v>
      </c>
      <c r="J1947" s="1">
        <f t="shared" si="61"/>
        <v>1</v>
      </c>
      <c r="K1947" s="1">
        <v>0</v>
      </c>
      <c r="L1947" s="1">
        <v>0</v>
      </c>
      <c r="M1947" s="1">
        <v>0</v>
      </c>
      <c r="N1947" s="1">
        <v>10</v>
      </c>
      <c r="O1947" s="1">
        <v>0</v>
      </c>
      <c r="P1947" s="1">
        <v>10</v>
      </c>
      <c r="Q1947" s="1">
        <v>40.800422169999997</v>
      </c>
      <c r="R1947" s="1">
        <v>-73.945908290000006</v>
      </c>
    </row>
    <row r="1948" spans="1:18" ht="12.7" hidden="1" x14ac:dyDescent="0.4">
      <c r="A1948" s="1" t="s">
        <v>8</v>
      </c>
      <c r="B1948" s="1" t="s">
        <v>13</v>
      </c>
      <c r="C1948" s="1" t="s">
        <v>5</v>
      </c>
      <c r="D1948" s="1">
        <v>0</v>
      </c>
      <c r="E1948" s="1"/>
      <c r="F1948" s="1">
        <v>0</v>
      </c>
      <c r="G1948" s="1">
        <v>3</v>
      </c>
      <c r="H1948" s="1">
        <v>7</v>
      </c>
      <c r="I1948" s="1">
        <f t="shared" si="60"/>
        <v>10</v>
      </c>
      <c r="J1948" s="1">
        <f t="shared" si="61"/>
        <v>1</v>
      </c>
      <c r="K1948" s="1">
        <v>0</v>
      </c>
      <c r="L1948" s="1">
        <v>0</v>
      </c>
      <c r="M1948" s="1">
        <v>0</v>
      </c>
      <c r="N1948" s="1">
        <v>10</v>
      </c>
      <c r="O1948" s="1">
        <v>0</v>
      </c>
      <c r="P1948" s="1">
        <v>10</v>
      </c>
      <c r="Q1948" s="1">
        <v>40.795817820000003</v>
      </c>
      <c r="R1948" s="1">
        <v>-73.94876884</v>
      </c>
    </row>
    <row r="1949" spans="1:18" ht="12.7" hidden="1" x14ac:dyDescent="0.4">
      <c r="A1949" s="1" t="s">
        <v>8</v>
      </c>
      <c r="B1949" s="1" t="s">
        <v>13</v>
      </c>
      <c r="C1949" s="1" t="s">
        <v>5</v>
      </c>
      <c r="D1949" s="1">
        <v>0</v>
      </c>
      <c r="E1949" s="1"/>
      <c r="F1949" s="1">
        <v>0</v>
      </c>
      <c r="G1949" s="1">
        <v>6</v>
      </c>
      <c r="H1949" s="1">
        <v>4</v>
      </c>
      <c r="I1949" s="1">
        <f t="shared" si="60"/>
        <v>10</v>
      </c>
      <c r="J1949" s="1">
        <f t="shared" si="61"/>
        <v>1</v>
      </c>
      <c r="K1949" s="1">
        <v>0</v>
      </c>
      <c r="L1949" s="1">
        <v>0</v>
      </c>
      <c r="M1949" s="1">
        <v>0</v>
      </c>
      <c r="N1949" s="1">
        <v>10</v>
      </c>
      <c r="O1949" s="1">
        <v>0</v>
      </c>
      <c r="P1949" s="1">
        <v>10</v>
      </c>
      <c r="Q1949" s="1">
        <v>40.795798589999997</v>
      </c>
      <c r="R1949" s="1">
        <v>-73.948725519999996</v>
      </c>
    </row>
    <row r="1950" spans="1:18" ht="12.7" hidden="1" x14ac:dyDescent="0.4">
      <c r="A1950" s="1" t="s">
        <v>8</v>
      </c>
      <c r="B1950" s="1" t="s">
        <v>13</v>
      </c>
      <c r="C1950" s="1" t="s">
        <v>5</v>
      </c>
      <c r="D1950" s="1">
        <v>0</v>
      </c>
      <c r="E1950" s="1"/>
      <c r="F1950" s="1">
        <v>0</v>
      </c>
      <c r="G1950" s="1">
        <v>10</v>
      </c>
      <c r="H1950" s="1">
        <v>0</v>
      </c>
      <c r="I1950" s="1">
        <f t="shared" si="60"/>
        <v>10</v>
      </c>
      <c r="J1950" s="1">
        <f t="shared" si="61"/>
        <v>1</v>
      </c>
      <c r="K1950" s="1">
        <v>0</v>
      </c>
      <c r="L1950" s="1">
        <v>0</v>
      </c>
      <c r="M1950" s="1">
        <v>0</v>
      </c>
      <c r="N1950" s="1">
        <v>10</v>
      </c>
      <c r="O1950" s="1">
        <v>0</v>
      </c>
      <c r="P1950" s="1">
        <v>10</v>
      </c>
      <c r="Q1950" s="1">
        <v>40.809775199999997</v>
      </c>
      <c r="R1950" s="1">
        <v>-73.938448309999998</v>
      </c>
    </row>
    <row r="1951" spans="1:18" ht="12.7" x14ac:dyDescent="0.4">
      <c r="A1951" s="1" t="s">
        <v>7</v>
      </c>
      <c r="B1951" s="1" t="s">
        <v>13</v>
      </c>
      <c r="C1951" s="1" t="s">
        <v>6</v>
      </c>
      <c r="D1951" s="3">
        <v>42823</v>
      </c>
      <c r="E1951" s="10">
        <v>2017.3</v>
      </c>
      <c r="F1951" s="1">
        <v>0</v>
      </c>
      <c r="G1951" s="1">
        <v>0</v>
      </c>
      <c r="H1951" s="1">
        <v>3</v>
      </c>
      <c r="I1951" s="1">
        <f t="shared" si="60"/>
        <v>3</v>
      </c>
      <c r="J1951" s="1">
        <f t="shared" si="61"/>
        <v>1</v>
      </c>
      <c r="K1951" s="1">
        <v>0</v>
      </c>
      <c r="L1951" s="1">
        <v>0</v>
      </c>
      <c r="M1951" s="1">
        <v>0</v>
      </c>
      <c r="N1951" s="1">
        <v>3</v>
      </c>
      <c r="O1951" s="1">
        <v>0</v>
      </c>
      <c r="P1951" s="1">
        <v>3</v>
      </c>
      <c r="Q1951" s="1">
        <v>40.7205151</v>
      </c>
      <c r="R1951" s="1">
        <v>-73.984317930000003</v>
      </c>
    </row>
    <row r="1952" spans="1:18" ht="12.7" hidden="1" x14ac:dyDescent="0.4">
      <c r="A1952" s="1" t="s">
        <v>8</v>
      </c>
      <c r="B1952" s="1" t="s">
        <v>13</v>
      </c>
      <c r="C1952" s="1" t="s">
        <v>5</v>
      </c>
      <c r="D1952" s="1">
        <v>0</v>
      </c>
      <c r="E1952" s="1"/>
      <c r="F1952" s="1">
        <v>0</v>
      </c>
      <c r="G1952" s="1">
        <v>0</v>
      </c>
      <c r="H1952" s="1">
        <v>10</v>
      </c>
      <c r="I1952" s="1">
        <f t="shared" si="60"/>
        <v>10</v>
      </c>
      <c r="J1952" s="1">
        <f t="shared" si="61"/>
        <v>1</v>
      </c>
      <c r="K1952" s="1">
        <v>0</v>
      </c>
      <c r="L1952" s="1">
        <v>0</v>
      </c>
      <c r="M1952" s="1">
        <v>0</v>
      </c>
      <c r="N1952" s="1">
        <v>0</v>
      </c>
      <c r="O1952" s="1">
        <v>10</v>
      </c>
      <c r="P1952" s="1">
        <v>10</v>
      </c>
      <c r="Q1952" s="1">
        <v>40.808120119999998</v>
      </c>
      <c r="R1952" s="1">
        <v>-73.938439000000002</v>
      </c>
    </row>
    <row r="1953" spans="1:18" ht="12.7" x14ac:dyDescent="0.4">
      <c r="A1953" s="1" t="s">
        <v>7</v>
      </c>
      <c r="B1953" s="1" t="s">
        <v>13</v>
      </c>
      <c r="C1953" s="1" t="s">
        <v>6</v>
      </c>
      <c r="D1953" s="3">
        <v>42823</v>
      </c>
      <c r="E1953" s="10">
        <v>2017.3</v>
      </c>
      <c r="F1953" s="1">
        <v>0</v>
      </c>
      <c r="G1953" s="1">
        <v>0</v>
      </c>
      <c r="H1953" s="1">
        <v>3</v>
      </c>
      <c r="I1953" s="1">
        <f t="shared" si="60"/>
        <v>3</v>
      </c>
      <c r="J1953" s="1">
        <f t="shared" si="61"/>
        <v>1</v>
      </c>
      <c r="K1953" s="1">
        <v>0</v>
      </c>
      <c r="L1953" s="1">
        <v>0</v>
      </c>
      <c r="M1953" s="1">
        <v>0</v>
      </c>
      <c r="N1953" s="1">
        <v>3</v>
      </c>
      <c r="O1953" s="1">
        <v>0</v>
      </c>
      <c r="P1953" s="1">
        <v>3</v>
      </c>
      <c r="Q1953" s="1">
        <v>40.798268720000003</v>
      </c>
      <c r="R1953" s="1">
        <v>-73.962679519999995</v>
      </c>
    </row>
    <row r="1954" spans="1:18" ht="12.7" hidden="1" x14ac:dyDescent="0.4">
      <c r="A1954" s="1" t="s">
        <v>8</v>
      </c>
      <c r="B1954" s="1" t="s">
        <v>13</v>
      </c>
      <c r="C1954" s="1" t="s">
        <v>5</v>
      </c>
      <c r="D1954" s="1">
        <v>0</v>
      </c>
      <c r="E1954" s="1"/>
      <c r="F1954" s="1">
        <v>0</v>
      </c>
      <c r="G1954" s="1">
        <v>0</v>
      </c>
      <c r="H1954" s="1">
        <v>10</v>
      </c>
      <c r="I1954" s="1">
        <f t="shared" si="60"/>
        <v>10</v>
      </c>
      <c r="J1954" s="1">
        <f t="shared" si="61"/>
        <v>1</v>
      </c>
      <c r="K1954" s="1">
        <v>0</v>
      </c>
      <c r="L1954" s="1">
        <v>0</v>
      </c>
      <c r="M1954" s="1">
        <v>0</v>
      </c>
      <c r="N1954" s="1">
        <v>10</v>
      </c>
      <c r="O1954" s="1">
        <v>0</v>
      </c>
      <c r="P1954" s="1">
        <v>10</v>
      </c>
      <c r="Q1954" s="1">
        <v>40.815622480000002</v>
      </c>
      <c r="R1954" s="1">
        <v>-73.940411830000002</v>
      </c>
    </row>
    <row r="1955" spans="1:18" ht="12.7" x14ac:dyDescent="0.4">
      <c r="A1955" s="1" t="s">
        <v>7</v>
      </c>
      <c r="B1955" s="1" t="s">
        <v>13</v>
      </c>
      <c r="C1955" s="1" t="s">
        <v>6</v>
      </c>
      <c r="D1955" s="3">
        <v>42823</v>
      </c>
      <c r="E1955" s="10">
        <v>2017.3</v>
      </c>
      <c r="F1955" s="1">
        <v>0</v>
      </c>
      <c r="G1955" s="1">
        <v>0</v>
      </c>
      <c r="H1955" s="1">
        <v>4</v>
      </c>
      <c r="I1955" s="1">
        <f t="shared" si="60"/>
        <v>4</v>
      </c>
      <c r="J1955" s="1">
        <f t="shared" si="61"/>
        <v>1</v>
      </c>
      <c r="K1955" s="1">
        <v>0</v>
      </c>
      <c r="L1955" s="1">
        <v>0</v>
      </c>
      <c r="M1955" s="1">
        <v>0</v>
      </c>
      <c r="N1955" s="1">
        <v>4</v>
      </c>
      <c r="O1955" s="1">
        <v>0</v>
      </c>
      <c r="P1955" s="1">
        <v>4</v>
      </c>
      <c r="Q1955" s="1">
        <v>40.81031797</v>
      </c>
      <c r="R1955" s="1">
        <v>-73.954768770000001</v>
      </c>
    </row>
    <row r="1956" spans="1:18" ht="12.7" x14ac:dyDescent="0.4">
      <c r="A1956" s="1" t="s">
        <v>7</v>
      </c>
      <c r="B1956" s="1" t="s">
        <v>13</v>
      </c>
      <c r="C1956" s="1" t="s">
        <v>6</v>
      </c>
      <c r="D1956" s="3">
        <v>42823</v>
      </c>
      <c r="E1956" s="10">
        <v>2017.3</v>
      </c>
      <c r="F1956" s="1">
        <v>0</v>
      </c>
      <c r="G1956" s="1">
        <v>0</v>
      </c>
      <c r="H1956" s="1">
        <v>4</v>
      </c>
      <c r="I1956" s="1">
        <f t="shared" si="60"/>
        <v>4</v>
      </c>
      <c r="J1956" s="1">
        <f t="shared" si="61"/>
        <v>1</v>
      </c>
      <c r="K1956" s="1">
        <v>0</v>
      </c>
      <c r="L1956" s="1">
        <v>0</v>
      </c>
      <c r="M1956" s="1">
        <v>0</v>
      </c>
      <c r="N1956" s="1">
        <v>4</v>
      </c>
      <c r="O1956" s="1">
        <v>0</v>
      </c>
      <c r="P1956" s="1">
        <v>4</v>
      </c>
      <c r="Q1956" s="1">
        <v>40.81037285</v>
      </c>
      <c r="R1956" s="1">
        <v>-73.954728990000007</v>
      </c>
    </row>
    <row r="1957" spans="1:18" ht="12.7" x14ac:dyDescent="0.4">
      <c r="A1957" s="1" t="s">
        <v>7</v>
      </c>
      <c r="B1957" s="1" t="s">
        <v>13</v>
      </c>
      <c r="C1957" s="1" t="s">
        <v>6</v>
      </c>
      <c r="D1957" s="3">
        <v>42823</v>
      </c>
      <c r="E1957" s="10">
        <v>2017.3</v>
      </c>
      <c r="F1957" s="1">
        <v>0</v>
      </c>
      <c r="G1957" s="1">
        <v>0</v>
      </c>
      <c r="H1957" s="1">
        <v>4</v>
      </c>
      <c r="I1957" s="1">
        <f t="shared" si="60"/>
        <v>4</v>
      </c>
      <c r="J1957" s="1">
        <f t="shared" si="61"/>
        <v>1</v>
      </c>
      <c r="K1957" s="1">
        <v>0</v>
      </c>
      <c r="L1957" s="1">
        <v>0</v>
      </c>
      <c r="M1957" s="1">
        <v>0</v>
      </c>
      <c r="N1957" s="1">
        <v>4</v>
      </c>
      <c r="O1957" s="1">
        <v>0</v>
      </c>
      <c r="P1957" s="1">
        <v>4</v>
      </c>
      <c r="Q1957" s="1">
        <v>40.810424990000001</v>
      </c>
      <c r="R1957" s="1">
        <v>-73.954689220000006</v>
      </c>
    </row>
    <row r="1958" spans="1:18" ht="12.7" hidden="1" x14ac:dyDescent="0.4">
      <c r="A1958" s="1" t="s">
        <v>8</v>
      </c>
      <c r="B1958" s="1" t="s">
        <v>13</v>
      </c>
      <c r="C1958" s="1" t="s">
        <v>5</v>
      </c>
      <c r="D1958" s="1">
        <v>0</v>
      </c>
      <c r="E1958" s="1"/>
      <c r="F1958" s="1">
        <v>0</v>
      </c>
      <c r="G1958" s="1">
        <v>9</v>
      </c>
      <c r="H1958" s="1">
        <v>1</v>
      </c>
      <c r="I1958" s="1">
        <f t="shared" si="60"/>
        <v>10</v>
      </c>
      <c r="J1958" s="1">
        <f t="shared" si="61"/>
        <v>1</v>
      </c>
      <c r="K1958" s="1">
        <v>0</v>
      </c>
      <c r="L1958" s="1">
        <v>0</v>
      </c>
      <c r="M1958" s="1">
        <v>0</v>
      </c>
      <c r="N1958" s="1">
        <v>10</v>
      </c>
      <c r="O1958" s="1">
        <v>0</v>
      </c>
      <c r="P1958" s="1">
        <v>10</v>
      </c>
      <c r="Q1958" s="1">
        <v>40.799717690000001</v>
      </c>
      <c r="R1958" s="1">
        <v>-73.942134480000007</v>
      </c>
    </row>
    <row r="1959" spans="1:18" ht="12.7" x14ac:dyDescent="0.4">
      <c r="A1959" s="1" t="s">
        <v>7</v>
      </c>
      <c r="B1959" s="1" t="s">
        <v>13</v>
      </c>
      <c r="C1959" s="1" t="s">
        <v>6</v>
      </c>
      <c r="D1959" s="3">
        <v>42823</v>
      </c>
      <c r="E1959" s="10">
        <v>2017.3</v>
      </c>
      <c r="F1959" s="1">
        <v>0</v>
      </c>
      <c r="G1959" s="1">
        <v>0</v>
      </c>
      <c r="H1959" s="1">
        <v>4</v>
      </c>
      <c r="I1959" s="1">
        <f t="shared" si="60"/>
        <v>4</v>
      </c>
      <c r="J1959" s="1">
        <f t="shared" si="61"/>
        <v>1</v>
      </c>
      <c r="K1959" s="1">
        <v>0</v>
      </c>
      <c r="L1959" s="1">
        <v>0</v>
      </c>
      <c r="M1959" s="1">
        <v>0</v>
      </c>
      <c r="N1959" s="1">
        <v>4</v>
      </c>
      <c r="O1959" s="1">
        <v>0</v>
      </c>
      <c r="P1959" s="1">
        <v>4</v>
      </c>
      <c r="Q1959" s="1">
        <v>40.813320959999999</v>
      </c>
      <c r="R1959" s="1">
        <v>-73.942982450000002</v>
      </c>
    </row>
    <row r="1960" spans="1:18" ht="12.7" hidden="1" x14ac:dyDescent="0.4">
      <c r="A1960" s="1" t="s">
        <v>8</v>
      </c>
      <c r="B1960" s="1" t="s">
        <v>13</v>
      </c>
      <c r="C1960" s="1" t="s">
        <v>5</v>
      </c>
      <c r="D1960" s="1">
        <v>0</v>
      </c>
      <c r="E1960" s="1"/>
      <c r="F1960" s="1">
        <v>0</v>
      </c>
      <c r="G1960" s="1">
        <v>3</v>
      </c>
      <c r="H1960" s="1">
        <v>7</v>
      </c>
      <c r="I1960" s="1">
        <f t="shared" si="60"/>
        <v>10</v>
      </c>
      <c r="J1960" s="1">
        <f t="shared" si="61"/>
        <v>1</v>
      </c>
      <c r="K1960" s="1">
        <v>0</v>
      </c>
      <c r="L1960" s="1">
        <v>0</v>
      </c>
      <c r="M1960" s="1">
        <v>0</v>
      </c>
      <c r="N1960" s="1">
        <v>10</v>
      </c>
      <c r="O1960" s="1">
        <v>0</v>
      </c>
      <c r="P1960" s="1">
        <v>10</v>
      </c>
      <c r="Q1960" s="1">
        <v>40.815801110000002</v>
      </c>
      <c r="R1960" s="1">
        <v>-73.940834359999997</v>
      </c>
    </row>
    <row r="1961" spans="1:18" ht="12.7" hidden="1" x14ac:dyDescent="0.4">
      <c r="A1961" s="1" t="s">
        <v>8</v>
      </c>
      <c r="B1961" s="1" t="s">
        <v>13</v>
      </c>
      <c r="C1961" s="1" t="s">
        <v>5</v>
      </c>
      <c r="D1961" s="1">
        <v>0</v>
      </c>
      <c r="E1961" s="1"/>
      <c r="F1961" s="1">
        <v>0</v>
      </c>
      <c r="G1961" s="1">
        <v>1</v>
      </c>
      <c r="H1961" s="1">
        <v>9</v>
      </c>
      <c r="I1961" s="1">
        <f t="shared" si="60"/>
        <v>10</v>
      </c>
      <c r="J1961" s="1">
        <f t="shared" si="61"/>
        <v>1</v>
      </c>
      <c r="K1961" s="1">
        <v>0</v>
      </c>
      <c r="L1961" s="1">
        <v>0</v>
      </c>
      <c r="M1961" s="1">
        <v>0</v>
      </c>
      <c r="N1961" s="1">
        <v>10</v>
      </c>
      <c r="O1961" s="1">
        <v>0</v>
      </c>
      <c r="P1961" s="1">
        <v>10</v>
      </c>
      <c r="Q1961" s="1">
        <v>40.815817600000003</v>
      </c>
      <c r="R1961" s="1">
        <v>-73.940870469999993</v>
      </c>
    </row>
    <row r="1962" spans="1:18" ht="12.7" hidden="1" x14ac:dyDescent="0.4">
      <c r="A1962" s="1" t="s">
        <v>8</v>
      </c>
      <c r="B1962" s="1" t="s">
        <v>13</v>
      </c>
      <c r="C1962" s="1" t="s">
        <v>5</v>
      </c>
      <c r="D1962" s="1">
        <v>0</v>
      </c>
      <c r="E1962" s="1"/>
      <c r="F1962" s="1">
        <v>0</v>
      </c>
      <c r="G1962" s="1">
        <v>1</v>
      </c>
      <c r="H1962" s="1">
        <v>9</v>
      </c>
      <c r="I1962" s="1">
        <f t="shared" si="60"/>
        <v>10</v>
      </c>
      <c r="J1962" s="1">
        <f t="shared" si="61"/>
        <v>1</v>
      </c>
      <c r="K1962" s="1">
        <v>0</v>
      </c>
      <c r="L1962" s="1">
        <v>0</v>
      </c>
      <c r="M1962" s="1">
        <v>0</v>
      </c>
      <c r="N1962" s="1">
        <v>10</v>
      </c>
      <c r="O1962" s="1">
        <v>0</v>
      </c>
      <c r="P1962" s="1">
        <v>10</v>
      </c>
      <c r="Q1962" s="1">
        <v>40.815834080000002</v>
      </c>
      <c r="R1962" s="1">
        <v>-73.940910200000005</v>
      </c>
    </row>
    <row r="1963" spans="1:18" ht="12.7" x14ac:dyDescent="0.4">
      <c r="A1963" s="1" t="s">
        <v>7</v>
      </c>
      <c r="B1963" s="1" t="s">
        <v>13</v>
      </c>
      <c r="C1963" s="1" t="s">
        <v>6</v>
      </c>
      <c r="D1963" s="3">
        <v>42823</v>
      </c>
      <c r="E1963" s="10">
        <v>2017.3</v>
      </c>
      <c r="F1963" s="1">
        <v>0</v>
      </c>
      <c r="G1963" s="1">
        <v>0</v>
      </c>
      <c r="H1963" s="1">
        <v>4</v>
      </c>
      <c r="I1963" s="1">
        <f t="shared" si="60"/>
        <v>4</v>
      </c>
      <c r="J1963" s="1">
        <f t="shared" si="61"/>
        <v>1</v>
      </c>
      <c r="K1963" s="1">
        <v>0</v>
      </c>
      <c r="L1963" s="1">
        <v>0</v>
      </c>
      <c r="M1963" s="1">
        <v>0</v>
      </c>
      <c r="N1963" s="1">
        <v>4</v>
      </c>
      <c r="O1963" s="1">
        <v>0</v>
      </c>
      <c r="P1963" s="1">
        <v>4</v>
      </c>
      <c r="Q1963" s="1">
        <v>40.720805890000001</v>
      </c>
      <c r="R1963" s="1">
        <v>-73.983206719999998</v>
      </c>
    </row>
    <row r="1964" spans="1:18" ht="12.7" hidden="1" x14ac:dyDescent="0.4">
      <c r="A1964" s="1" t="s">
        <v>8</v>
      </c>
      <c r="B1964" s="1" t="s">
        <v>13</v>
      </c>
      <c r="C1964" s="1" t="s">
        <v>5</v>
      </c>
      <c r="D1964" s="1">
        <v>0</v>
      </c>
      <c r="E1964" s="1"/>
      <c r="F1964" s="1">
        <v>0</v>
      </c>
      <c r="G1964" s="1">
        <v>5</v>
      </c>
      <c r="H1964" s="1">
        <v>5</v>
      </c>
      <c r="I1964" s="1">
        <f t="shared" si="60"/>
        <v>10</v>
      </c>
      <c r="J1964" s="1">
        <f t="shared" si="61"/>
        <v>1</v>
      </c>
      <c r="K1964" s="1">
        <v>0</v>
      </c>
      <c r="L1964" s="1">
        <v>0</v>
      </c>
      <c r="M1964" s="1">
        <v>0</v>
      </c>
      <c r="N1964" s="1">
        <v>10</v>
      </c>
      <c r="O1964" s="1">
        <v>0</v>
      </c>
      <c r="P1964" s="1">
        <v>10</v>
      </c>
      <c r="Q1964" s="1">
        <v>40.788672810000001</v>
      </c>
      <c r="R1964" s="1">
        <v>-73.947716240000005</v>
      </c>
    </row>
    <row r="1965" spans="1:18" ht="12.7" x14ac:dyDescent="0.4">
      <c r="A1965" s="1" t="s">
        <v>7</v>
      </c>
      <c r="B1965" s="1" t="s">
        <v>13</v>
      </c>
      <c r="C1965" s="1" t="s">
        <v>6</v>
      </c>
      <c r="D1965" s="3">
        <v>42823</v>
      </c>
      <c r="E1965" s="10">
        <v>2017.3</v>
      </c>
      <c r="F1965" s="1">
        <v>0</v>
      </c>
      <c r="G1965" s="1">
        <v>0</v>
      </c>
      <c r="H1965" s="1">
        <v>4</v>
      </c>
      <c r="I1965" s="1">
        <f t="shared" si="60"/>
        <v>4</v>
      </c>
      <c r="J1965" s="1">
        <f t="shared" si="61"/>
        <v>1</v>
      </c>
      <c r="K1965" s="1">
        <v>0</v>
      </c>
      <c r="L1965" s="1">
        <v>0</v>
      </c>
      <c r="M1965" s="1">
        <v>0</v>
      </c>
      <c r="N1965" s="1">
        <v>4</v>
      </c>
      <c r="O1965" s="1">
        <v>0</v>
      </c>
      <c r="P1965" s="1">
        <v>4</v>
      </c>
      <c r="Q1965" s="1">
        <v>40.81871932</v>
      </c>
      <c r="R1965" s="1">
        <v>-73.941955370000002</v>
      </c>
    </row>
    <row r="1966" spans="1:18" ht="12.7" x14ac:dyDescent="0.4">
      <c r="A1966" s="1" t="s">
        <v>7</v>
      </c>
      <c r="B1966" s="1" t="s">
        <v>13</v>
      </c>
      <c r="C1966" s="1" t="s">
        <v>6</v>
      </c>
      <c r="D1966" s="3">
        <v>42823</v>
      </c>
      <c r="E1966" s="10">
        <v>2017.3</v>
      </c>
      <c r="F1966" s="1">
        <v>0</v>
      </c>
      <c r="G1966" s="1">
        <v>0</v>
      </c>
      <c r="H1966" s="1">
        <v>4</v>
      </c>
      <c r="I1966" s="1">
        <f t="shared" si="60"/>
        <v>4</v>
      </c>
      <c r="J1966" s="1">
        <f t="shared" si="61"/>
        <v>1</v>
      </c>
      <c r="K1966" s="1">
        <v>0</v>
      </c>
      <c r="L1966" s="1">
        <v>0</v>
      </c>
      <c r="M1966" s="1">
        <v>0</v>
      </c>
      <c r="N1966" s="1">
        <v>4</v>
      </c>
      <c r="O1966" s="1">
        <v>0</v>
      </c>
      <c r="P1966" s="1">
        <v>4</v>
      </c>
      <c r="Q1966" s="1">
        <v>40.818768779999999</v>
      </c>
      <c r="R1966" s="1">
        <v>-73.942074559999995</v>
      </c>
    </row>
    <row r="1967" spans="1:18" ht="12.7" hidden="1" x14ac:dyDescent="0.4">
      <c r="A1967" s="1" t="s">
        <v>8</v>
      </c>
      <c r="B1967" s="1" t="s">
        <v>13</v>
      </c>
      <c r="C1967" s="1" t="s">
        <v>5</v>
      </c>
      <c r="D1967" s="1">
        <v>0</v>
      </c>
      <c r="E1967" s="1"/>
      <c r="F1967" s="1">
        <v>0</v>
      </c>
      <c r="G1967" s="1">
        <v>2</v>
      </c>
      <c r="H1967" s="1">
        <v>8</v>
      </c>
      <c r="I1967" s="1">
        <f t="shared" si="60"/>
        <v>10</v>
      </c>
      <c r="J1967" s="1">
        <f t="shared" si="61"/>
        <v>1</v>
      </c>
      <c r="K1967" s="1">
        <v>0</v>
      </c>
      <c r="L1967" s="1">
        <v>0</v>
      </c>
      <c r="M1967" s="1">
        <v>0</v>
      </c>
      <c r="N1967" s="1">
        <v>10</v>
      </c>
      <c r="O1967" s="1">
        <v>0</v>
      </c>
      <c r="P1967" s="1">
        <v>10</v>
      </c>
      <c r="Q1967" s="1">
        <v>40.806126069999998</v>
      </c>
      <c r="R1967" s="1">
        <v>-73.946676670000002</v>
      </c>
    </row>
    <row r="1968" spans="1:18" ht="12.7" x14ac:dyDescent="0.4">
      <c r="A1968" s="1" t="s">
        <v>7</v>
      </c>
      <c r="B1968" s="1" t="s">
        <v>13</v>
      </c>
      <c r="C1968" s="1" t="s">
        <v>6</v>
      </c>
      <c r="D1968" s="3">
        <v>42823</v>
      </c>
      <c r="E1968" s="10">
        <v>2017.3</v>
      </c>
      <c r="F1968" s="1">
        <v>0</v>
      </c>
      <c r="G1968" s="1">
        <v>0</v>
      </c>
      <c r="H1968" s="1">
        <v>4</v>
      </c>
      <c r="I1968" s="1">
        <f t="shared" si="60"/>
        <v>4</v>
      </c>
      <c r="J1968" s="1">
        <f t="shared" si="61"/>
        <v>1</v>
      </c>
      <c r="K1968" s="1">
        <v>0</v>
      </c>
      <c r="L1968" s="1">
        <v>0</v>
      </c>
      <c r="M1968" s="1">
        <v>0</v>
      </c>
      <c r="N1968" s="1">
        <v>4</v>
      </c>
      <c r="O1968" s="1">
        <v>0</v>
      </c>
      <c r="P1968" s="1">
        <v>4</v>
      </c>
      <c r="Q1968" s="1">
        <v>40.820985389999997</v>
      </c>
      <c r="R1968" s="1">
        <v>-73.945396590000001</v>
      </c>
    </row>
    <row r="1969" spans="1:18" ht="12.7" hidden="1" x14ac:dyDescent="0.4">
      <c r="A1969" s="1" t="s">
        <v>8</v>
      </c>
      <c r="B1969" s="1" t="s">
        <v>13</v>
      </c>
      <c r="C1969" s="1" t="s">
        <v>5</v>
      </c>
      <c r="D1969" s="1">
        <v>0</v>
      </c>
      <c r="E1969" s="1"/>
      <c r="F1969" s="1">
        <v>0</v>
      </c>
      <c r="G1969" s="1">
        <v>0</v>
      </c>
      <c r="H1969" s="1">
        <v>10</v>
      </c>
      <c r="I1969" s="1">
        <f t="shared" si="60"/>
        <v>10</v>
      </c>
      <c r="J1969" s="1">
        <f t="shared" si="61"/>
        <v>1</v>
      </c>
      <c r="K1969" s="1">
        <v>0</v>
      </c>
      <c r="L1969" s="1">
        <v>0</v>
      </c>
      <c r="M1969" s="1">
        <v>0</v>
      </c>
      <c r="N1969" s="1">
        <v>10</v>
      </c>
      <c r="O1969" s="1">
        <v>0</v>
      </c>
      <c r="P1969" s="1">
        <v>10</v>
      </c>
      <c r="Q1969" s="1">
        <v>40.814386169999999</v>
      </c>
      <c r="R1969" s="1">
        <v>-73.949408439999999</v>
      </c>
    </row>
    <row r="1970" spans="1:18" ht="12.7" hidden="1" x14ac:dyDescent="0.4">
      <c r="A1970" s="1" t="s">
        <v>8</v>
      </c>
      <c r="B1970" s="1" t="s">
        <v>13</v>
      </c>
      <c r="C1970" s="1" t="s">
        <v>5</v>
      </c>
      <c r="D1970" s="1">
        <v>0</v>
      </c>
      <c r="E1970" s="1"/>
      <c r="F1970" s="1">
        <v>0</v>
      </c>
      <c r="G1970" s="1">
        <v>6</v>
      </c>
      <c r="H1970" s="1">
        <v>4</v>
      </c>
      <c r="I1970" s="1">
        <f t="shared" si="60"/>
        <v>10</v>
      </c>
      <c r="J1970" s="1">
        <f t="shared" si="61"/>
        <v>1</v>
      </c>
      <c r="K1970" s="1">
        <v>0</v>
      </c>
      <c r="L1970" s="1">
        <v>0</v>
      </c>
      <c r="M1970" s="1">
        <v>0</v>
      </c>
      <c r="N1970" s="1">
        <v>10</v>
      </c>
      <c r="O1970" s="1">
        <v>0</v>
      </c>
      <c r="P1970" s="1">
        <v>10</v>
      </c>
      <c r="Q1970" s="1">
        <v>40.795338110000003</v>
      </c>
      <c r="R1970" s="1">
        <v>-73.933809890000006</v>
      </c>
    </row>
    <row r="1971" spans="1:18" ht="12.7" x14ac:dyDescent="0.4">
      <c r="A1971" s="1" t="s">
        <v>7</v>
      </c>
      <c r="B1971" s="1" t="s">
        <v>13</v>
      </c>
      <c r="C1971" s="1" t="s">
        <v>6</v>
      </c>
      <c r="D1971" s="3">
        <v>42823</v>
      </c>
      <c r="E1971" s="10">
        <v>2017.3</v>
      </c>
      <c r="F1971" s="1">
        <v>0</v>
      </c>
      <c r="G1971" s="1">
        <v>0</v>
      </c>
      <c r="H1971" s="1">
        <v>5</v>
      </c>
      <c r="I1971" s="1">
        <f t="shared" si="60"/>
        <v>5</v>
      </c>
      <c r="J1971" s="1">
        <f t="shared" si="61"/>
        <v>1</v>
      </c>
      <c r="K1971" s="1">
        <v>0</v>
      </c>
      <c r="L1971" s="1">
        <v>0</v>
      </c>
      <c r="M1971" s="1">
        <v>0</v>
      </c>
      <c r="N1971" s="1">
        <v>5</v>
      </c>
      <c r="O1971" s="1">
        <v>0</v>
      </c>
      <c r="P1971" s="1">
        <v>5</v>
      </c>
      <c r="Q1971" s="1">
        <v>40.815094109999997</v>
      </c>
      <c r="R1971" s="1">
        <v>-73.948967150000001</v>
      </c>
    </row>
    <row r="1972" spans="1:18" ht="12.7" x14ac:dyDescent="0.4">
      <c r="A1972" s="1" t="s">
        <v>7</v>
      </c>
      <c r="B1972" s="1" t="s">
        <v>13</v>
      </c>
      <c r="C1972" s="1" t="s">
        <v>6</v>
      </c>
      <c r="D1972" s="3">
        <v>42823</v>
      </c>
      <c r="E1972" s="10">
        <v>2017.3</v>
      </c>
      <c r="F1972" s="1">
        <v>0</v>
      </c>
      <c r="G1972" s="1">
        <v>0</v>
      </c>
      <c r="H1972" s="1">
        <v>6</v>
      </c>
      <c r="I1972" s="1">
        <f t="shared" si="60"/>
        <v>6</v>
      </c>
      <c r="J1972" s="1">
        <f t="shared" si="61"/>
        <v>1</v>
      </c>
      <c r="K1972" s="1">
        <v>0</v>
      </c>
      <c r="L1972" s="1">
        <v>0</v>
      </c>
      <c r="M1972" s="1">
        <v>0</v>
      </c>
      <c r="N1972" s="1">
        <v>6</v>
      </c>
      <c r="O1972" s="1">
        <v>0</v>
      </c>
      <c r="P1972" s="1">
        <v>6</v>
      </c>
      <c r="Q1972" s="1">
        <v>40.830668510000002</v>
      </c>
      <c r="R1972" s="1">
        <v>-73.944886370000006</v>
      </c>
    </row>
    <row r="1973" spans="1:18" ht="12.7" x14ac:dyDescent="0.4">
      <c r="A1973" s="1" t="s">
        <v>7</v>
      </c>
      <c r="B1973" s="1" t="s">
        <v>13</v>
      </c>
      <c r="C1973" s="1" t="s">
        <v>6</v>
      </c>
      <c r="D1973" s="3">
        <v>42823</v>
      </c>
      <c r="E1973" s="10">
        <v>2017.3</v>
      </c>
      <c r="F1973" s="1">
        <v>0</v>
      </c>
      <c r="G1973" s="1">
        <v>0</v>
      </c>
      <c r="H1973" s="1">
        <v>6</v>
      </c>
      <c r="I1973" s="1">
        <f t="shared" si="60"/>
        <v>6</v>
      </c>
      <c r="J1973" s="1">
        <f t="shared" si="61"/>
        <v>1</v>
      </c>
      <c r="K1973" s="1">
        <v>0</v>
      </c>
      <c r="L1973" s="1">
        <v>0</v>
      </c>
      <c r="M1973" s="1">
        <v>0</v>
      </c>
      <c r="N1973" s="1">
        <v>6</v>
      </c>
      <c r="O1973" s="1">
        <v>0</v>
      </c>
      <c r="P1973" s="1">
        <v>6</v>
      </c>
      <c r="Q1973" s="1">
        <v>40.727096109999998</v>
      </c>
      <c r="R1973" s="1">
        <v>-73.978608649999998</v>
      </c>
    </row>
    <row r="1974" spans="1:18" ht="12.7" hidden="1" x14ac:dyDescent="0.4">
      <c r="A1974" s="1" t="s">
        <v>8</v>
      </c>
      <c r="B1974" s="1" t="s">
        <v>13</v>
      </c>
      <c r="C1974" s="1" t="s">
        <v>5</v>
      </c>
      <c r="D1974" s="1">
        <v>0</v>
      </c>
      <c r="E1974" s="1"/>
      <c r="F1974" s="1">
        <v>1</v>
      </c>
      <c r="G1974" s="1">
        <v>4</v>
      </c>
      <c r="H1974" s="1">
        <v>5</v>
      </c>
      <c r="I1974" s="1">
        <f t="shared" si="60"/>
        <v>10</v>
      </c>
      <c r="J1974" s="1">
        <f t="shared" si="61"/>
        <v>1</v>
      </c>
      <c r="K1974" s="1">
        <v>0</v>
      </c>
      <c r="L1974" s="1">
        <v>0</v>
      </c>
      <c r="M1974" s="1">
        <v>0</v>
      </c>
      <c r="N1974" s="1">
        <v>10</v>
      </c>
      <c r="O1974" s="1">
        <v>0</v>
      </c>
      <c r="P1974" s="1">
        <v>10</v>
      </c>
      <c r="Q1974" s="1">
        <v>40.787631580000003</v>
      </c>
      <c r="R1974" s="1">
        <v>-73.951757990000004</v>
      </c>
    </row>
    <row r="1975" spans="1:18" ht="12.7" x14ac:dyDescent="0.4">
      <c r="A1975" s="1" t="s">
        <v>7</v>
      </c>
      <c r="B1975" s="1" t="s">
        <v>13</v>
      </c>
      <c r="C1975" s="1" t="s">
        <v>6</v>
      </c>
      <c r="D1975" s="3">
        <v>42823</v>
      </c>
      <c r="E1975" s="10">
        <v>2017.3</v>
      </c>
      <c r="F1975" s="1">
        <v>0</v>
      </c>
      <c r="G1975" s="1">
        <v>0</v>
      </c>
      <c r="H1975" s="1">
        <v>6</v>
      </c>
      <c r="I1975" s="1">
        <f t="shared" si="60"/>
        <v>6</v>
      </c>
      <c r="J1975" s="1">
        <f t="shared" si="61"/>
        <v>1</v>
      </c>
      <c r="K1975" s="1">
        <v>0</v>
      </c>
      <c r="L1975" s="1">
        <v>0</v>
      </c>
      <c r="M1975" s="1">
        <v>0</v>
      </c>
      <c r="N1975" s="1">
        <v>6</v>
      </c>
      <c r="O1975" s="1">
        <v>0</v>
      </c>
      <c r="P1975" s="1">
        <v>6</v>
      </c>
      <c r="Q1975" s="1">
        <v>40.869908340000002</v>
      </c>
      <c r="R1975" s="1">
        <v>-73.886789820000004</v>
      </c>
    </row>
    <row r="1976" spans="1:18" ht="12.7" x14ac:dyDescent="0.4">
      <c r="A1976" s="1" t="s">
        <v>7</v>
      </c>
      <c r="B1976" s="1" t="s">
        <v>13</v>
      </c>
      <c r="C1976" s="1" t="s">
        <v>6</v>
      </c>
      <c r="D1976" s="3">
        <v>42823</v>
      </c>
      <c r="E1976" s="10">
        <v>2017.3</v>
      </c>
      <c r="F1976" s="1">
        <v>0</v>
      </c>
      <c r="G1976" s="1">
        <v>0</v>
      </c>
      <c r="H1976" s="1">
        <v>6</v>
      </c>
      <c r="I1976" s="1">
        <f t="shared" si="60"/>
        <v>6</v>
      </c>
      <c r="J1976" s="1">
        <f t="shared" si="61"/>
        <v>1</v>
      </c>
      <c r="K1976" s="1">
        <v>0</v>
      </c>
      <c r="L1976" s="1">
        <v>0</v>
      </c>
      <c r="M1976" s="1">
        <v>0</v>
      </c>
      <c r="N1976" s="1">
        <v>6</v>
      </c>
      <c r="O1976" s="1">
        <v>0</v>
      </c>
      <c r="P1976" s="1">
        <v>6</v>
      </c>
      <c r="Q1976" s="1">
        <v>40.863245630000002</v>
      </c>
      <c r="R1976" s="1">
        <v>-73.891114220000006</v>
      </c>
    </row>
    <row r="1977" spans="1:18" ht="12.7" hidden="1" x14ac:dyDescent="0.4">
      <c r="A1977" s="1" t="s">
        <v>4</v>
      </c>
      <c r="B1977" s="1" t="s">
        <v>13</v>
      </c>
      <c r="C1977" s="1" t="s">
        <v>5</v>
      </c>
      <c r="D1977" s="1">
        <v>0</v>
      </c>
      <c r="E1977" s="1"/>
      <c r="F1977" s="1">
        <v>0</v>
      </c>
      <c r="G1977" s="1">
        <v>1</v>
      </c>
      <c r="H1977" s="1">
        <v>7</v>
      </c>
      <c r="I1977" s="1">
        <f t="shared" si="60"/>
        <v>8</v>
      </c>
      <c r="J1977" s="1">
        <f t="shared" si="61"/>
        <v>0.72727272727272729</v>
      </c>
      <c r="K1977" s="1">
        <v>0</v>
      </c>
      <c r="L1977" s="1">
        <v>3</v>
      </c>
      <c r="M1977" s="1">
        <v>0</v>
      </c>
      <c r="N1977" s="1">
        <v>11</v>
      </c>
      <c r="O1977" s="1">
        <v>0</v>
      </c>
      <c r="P1977" s="1">
        <v>11</v>
      </c>
      <c r="Q1977" s="1">
        <v>40.817433090000002</v>
      </c>
      <c r="R1977" s="1">
        <v>-73.916782389999995</v>
      </c>
    </row>
    <row r="1978" spans="1:18" ht="12.7" hidden="1" x14ac:dyDescent="0.4">
      <c r="A1978" s="1" t="s">
        <v>4</v>
      </c>
      <c r="B1978" s="1" t="s">
        <v>13</v>
      </c>
      <c r="C1978" s="1" t="s">
        <v>5</v>
      </c>
      <c r="D1978" s="1">
        <v>0</v>
      </c>
      <c r="E1978" s="1"/>
      <c r="F1978" s="1">
        <v>0</v>
      </c>
      <c r="G1978" s="1">
        <v>0</v>
      </c>
      <c r="H1978" s="1">
        <v>10</v>
      </c>
      <c r="I1978" s="1">
        <f t="shared" si="60"/>
        <v>10</v>
      </c>
      <c r="J1978" s="1">
        <f t="shared" si="61"/>
        <v>0.90909090909090906</v>
      </c>
      <c r="K1978" s="1">
        <v>0</v>
      </c>
      <c r="L1978" s="1">
        <v>0</v>
      </c>
      <c r="M1978" s="1">
        <v>1</v>
      </c>
      <c r="N1978" s="1">
        <v>11</v>
      </c>
      <c r="O1978" s="1">
        <v>0</v>
      </c>
      <c r="P1978" s="1">
        <v>11</v>
      </c>
      <c r="Q1978" s="1">
        <v>40.809527719999998</v>
      </c>
      <c r="R1978" s="1">
        <v>-73.919848349999995</v>
      </c>
    </row>
    <row r="1979" spans="1:18" ht="12.7" hidden="1" x14ac:dyDescent="0.4">
      <c r="A1979" s="1" t="s">
        <v>4</v>
      </c>
      <c r="B1979" s="1" t="s">
        <v>13</v>
      </c>
      <c r="C1979" s="1" t="s">
        <v>5</v>
      </c>
      <c r="D1979" s="1">
        <v>0</v>
      </c>
      <c r="E1979" s="1"/>
      <c r="F1979" s="1">
        <v>0</v>
      </c>
      <c r="G1979" s="1">
        <v>0</v>
      </c>
      <c r="H1979" s="1">
        <v>7</v>
      </c>
      <c r="I1979" s="1">
        <f t="shared" si="60"/>
        <v>7</v>
      </c>
      <c r="J1979" s="1">
        <f t="shared" si="61"/>
        <v>0.63636363636363635</v>
      </c>
      <c r="K1979" s="1">
        <v>0</v>
      </c>
      <c r="L1979" s="1">
        <v>3</v>
      </c>
      <c r="M1979" s="1">
        <v>1</v>
      </c>
      <c r="N1979" s="1">
        <v>11</v>
      </c>
      <c r="O1979" s="1">
        <v>0</v>
      </c>
      <c r="P1979" s="1">
        <v>11</v>
      </c>
      <c r="Q1979" s="1">
        <v>40.809434240000002</v>
      </c>
      <c r="R1979" s="1">
        <v>-73.919624499999998</v>
      </c>
    </row>
    <row r="1980" spans="1:18" ht="12.7" x14ac:dyDescent="0.4">
      <c r="A1980" s="1" t="s">
        <v>7</v>
      </c>
      <c r="B1980" s="1" t="s">
        <v>13</v>
      </c>
      <c r="C1980" s="1" t="s">
        <v>6</v>
      </c>
      <c r="D1980" s="3">
        <v>42823</v>
      </c>
      <c r="E1980" s="10">
        <v>2017.3</v>
      </c>
      <c r="F1980" s="1">
        <v>0</v>
      </c>
      <c r="G1980" s="1">
        <v>0</v>
      </c>
      <c r="H1980" s="1">
        <v>6</v>
      </c>
      <c r="I1980" s="1">
        <f t="shared" si="60"/>
        <v>6</v>
      </c>
      <c r="J1980" s="1">
        <f t="shared" si="61"/>
        <v>1</v>
      </c>
      <c r="K1980" s="1">
        <v>0</v>
      </c>
      <c r="L1980" s="1">
        <v>0</v>
      </c>
      <c r="M1980" s="1">
        <v>0</v>
      </c>
      <c r="N1980" s="1">
        <v>6</v>
      </c>
      <c r="O1980" s="1">
        <v>0</v>
      </c>
      <c r="P1980" s="1">
        <v>6</v>
      </c>
      <c r="Q1980" s="1">
        <v>40.817375929999997</v>
      </c>
      <c r="R1980" s="1">
        <v>-73.900098479999997</v>
      </c>
    </row>
    <row r="1981" spans="1:18" ht="12.7" hidden="1" x14ac:dyDescent="0.4">
      <c r="A1981" s="1" t="s">
        <v>4</v>
      </c>
      <c r="B1981" s="1" t="s">
        <v>13</v>
      </c>
      <c r="C1981" s="1" t="s">
        <v>5</v>
      </c>
      <c r="D1981" s="1">
        <v>0</v>
      </c>
      <c r="E1981" s="1"/>
      <c r="F1981" s="1">
        <v>0</v>
      </c>
      <c r="G1981" s="1">
        <v>3</v>
      </c>
      <c r="H1981" s="1">
        <v>8</v>
      </c>
      <c r="I1981" s="1">
        <f t="shared" si="60"/>
        <v>11</v>
      </c>
      <c r="J1981" s="1">
        <f t="shared" si="61"/>
        <v>1</v>
      </c>
      <c r="K1981" s="1">
        <v>0</v>
      </c>
      <c r="L1981" s="1">
        <v>0</v>
      </c>
      <c r="M1981" s="1">
        <v>0</v>
      </c>
      <c r="N1981" s="1">
        <v>11</v>
      </c>
      <c r="O1981" s="1">
        <v>0</v>
      </c>
      <c r="P1981" s="1">
        <v>11</v>
      </c>
      <c r="Q1981" s="1">
        <v>40.832376199999999</v>
      </c>
      <c r="R1981" s="1">
        <v>-73.910609679999993</v>
      </c>
    </row>
    <row r="1982" spans="1:18" ht="12.7" x14ac:dyDescent="0.4">
      <c r="A1982" s="1" t="s">
        <v>7</v>
      </c>
      <c r="B1982" s="1" t="s">
        <v>13</v>
      </c>
      <c r="C1982" s="1" t="s">
        <v>6</v>
      </c>
      <c r="D1982" s="3">
        <v>42823</v>
      </c>
      <c r="E1982" s="10">
        <v>2017.3</v>
      </c>
      <c r="F1982" s="1">
        <v>0</v>
      </c>
      <c r="G1982" s="1">
        <v>0</v>
      </c>
      <c r="H1982" s="1">
        <v>7</v>
      </c>
      <c r="I1982" s="1">
        <f t="shared" si="60"/>
        <v>7</v>
      </c>
      <c r="J1982" s="1">
        <f t="shared" si="61"/>
        <v>1</v>
      </c>
      <c r="K1982" s="1">
        <v>0</v>
      </c>
      <c r="L1982" s="1">
        <v>0</v>
      </c>
      <c r="M1982" s="1">
        <v>0</v>
      </c>
      <c r="N1982" s="1">
        <v>7</v>
      </c>
      <c r="O1982" s="1">
        <v>0</v>
      </c>
      <c r="P1982" s="1">
        <v>7</v>
      </c>
      <c r="Q1982" s="1">
        <v>40.83234805</v>
      </c>
      <c r="R1982" s="1">
        <v>-73.896624979999999</v>
      </c>
    </row>
    <row r="1983" spans="1:18" ht="12.7" x14ac:dyDescent="0.4">
      <c r="A1983" s="1" t="s">
        <v>7</v>
      </c>
      <c r="B1983" s="1" t="s">
        <v>13</v>
      </c>
      <c r="C1983" s="1" t="s">
        <v>6</v>
      </c>
      <c r="D1983" s="3">
        <v>42823</v>
      </c>
      <c r="E1983" s="10">
        <v>2017.3</v>
      </c>
      <c r="F1983" s="1">
        <v>0</v>
      </c>
      <c r="G1983" s="1">
        <v>0</v>
      </c>
      <c r="H1983" s="1">
        <v>7</v>
      </c>
      <c r="I1983" s="1">
        <f t="shared" si="60"/>
        <v>7</v>
      </c>
      <c r="J1983" s="1">
        <f t="shared" si="61"/>
        <v>1</v>
      </c>
      <c r="K1983" s="1">
        <v>0</v>
      </c>
      <c r="L1983" s="1">
        <v>0</v>
      </c>
      <c r="M1983" s="1">
        <v>0</v>
      </c>
      <c r="N1983" s="1">
        <v>7</v>
      </c>
      <c r="O1983" s="1">
        <v>0</v>
      </c>
      <c r="P1983" s="1">
        <v>7</v>
      </c>
      <c r="Q1983" s="1">
        <v>40.854778600000003</v>
      </c>
      <c r="R1983" s="1">
        <v>-73.914346249999994</v>
      </c>
    </row>
    <row r="1984" spans="1:18" ht="12.7" hidden="1" x14ac:dyDescent="0.4">
      <c r="A1984" s="1" t="s">
        <v>4</v>
      </c>
      <c r="B1984" s="1" t="s">
        <v>13</v>
      </c>
      <c r="C1984" s="1" t="s">
        <v>5</v>
      </c>
      <c r="D1984" s="1">
        <v>0</v>
      </c>
      <c r="E1984" s="1"/>
      <c r="F1984" s="1">
        <v>2</v>
      </c>
      <c r="G1984" s="1">
        <v>7</v>
      </c>
      <c r="H1984" s="1">
        <v>2</v>
      </c>
      <c r="I1984" s="1">
        <f t="shared" si="60"/>
        <v>11</v>
      </c>
      <c r="J1984" s="1">
        <f t="shared" si="61"/>
        <v>1</v>
      </c>
      <c r="K1984" s="1">
        <v>0</v>
      </c>
      <c r="L1984" s="1">
        <v>0</v>
      </c>
      <c r="M1984" s="1">
        <v>0</v>
      </c>
      <c r="N1984" s="1">
        <v>11</v>
      </c>
      <c r="O1984" s="1">
        <v>0</v>
      </c>
      <c r="P1984" s="1">
        <v>11</v>
      </c>
      <c r="Q1984" s="1">
        <v>40.85443351</v>
      </c>
      <c r="R1984" s="1">
        <v>-73.911682560000003</v>
      </c>
    </row>
    <row r="1985" spans="1:18" ht="12.7" x14ac:dyDescent="0.4">
      <c r="A1985" s="1" t="s">
        <v>7</v>
      </c>
      <c r="B1985" s="1" t="s">
        <v>13</v>
      </c>
      <c r="C1985" s="1" t="s">
        <v>6</v>
      </c>
      <c r="D1985" s="3">
        <v>42823</v>
      </c>
      <c r="E1985" s="10">
        <v>2017.3</v>
      </c>
      <c r="F1985" s="1">
        <v>0</v>
      </c>
      <c r="G1985" s="1">
        <v>0</v>
      </c>
      <c r="H1985" s="1">
        <v>8</v>
      </c>
      <c r="I1985" s="1">
        <f t="shared" si="60"/>
        <v>8</v>
      </c>
      <c r="J1985" s="1">
        <f t="shared" si="61"/>
        <v>1</v>
      </c>
      <c r="K1985" s="1">
        <v>0</v>
      </c>
      <c r="L1985" s="1">
        <v>0</v>
      </c>
      <c r="M1985" s="1">
        <v>0</v>
      </c>
      <c r="N1985" s="1">
        <v>8</v>
      </c>
      <c r="O1985" s="1">
        <v>0</v>
      </c>
      <c r="P1985" s="1">
        <v>8</v>
      </c>
      <c r="Q1985" s="1">
        <v>40.86578351</v>
      </c>
      <c r="R1985" s="1">
        <v>-73.893008179999995</v>
      </c>
    </row>
    <row r="1986" spans="1:18" ht="12.7" x14ac:dyDescent="0.4">
      <c r="A1986" s="1" t="s">
        <v>7</v>
      </c>
      <c r="B1986" s="1" t="s">
        <v>13</v>
      </c>
      <c r="C1986" s="1" t="s">
        <v>6</v>
      </c>
      <c r="D1986" s="3">
        <v>42823</v>
      </c>
      <c r="E1986" s="10">
        <v>2017.3</v>
      </c>
      <c r="F1986" s="1">
        <v>0</v>
      </c>
      <c r="G1986" s="1">
        <v>0</v>
      </c>
      <c r="H1986" s="1">
        <v>8</v>
      </c>
      <c r="I1986" s="1">
        <f t="shared" ref="I1986:I2049" si="62">F1986+G1986+H1986</f>
        <v>8</v>
      </c>
      <c r="J1986" s="1">
        <f t="shared" ref="J1986:J2049" si="63">I1986/P1986</f>
        <v>1</v>
      </c>
      <c r="K1986" s="1">
        <v>0</v>
      </c>
      <c r="L1986" s="1">
        <v>0</v>
      </c>
      <c r="M1986" s="1">
        <v>0</v>
      </c>
      <c r="N1986" s="1">
        <v>8</v>
      </c>
      <c r="O1986" s="1">
        <v>0</v>
      </c>
      <c r="P1986" s="1">
        <v>8</v>
      </c>
      <c r="Q1986" s="1">
        <v>40.866181310000002</v>
      </c>
      <c r="R1986" s="1">
        <v>-73.892812300000003</v>
      </c>
    </row>
    <row r="1987" spans="1:18" ht="12.7" hidden="1" x14ac:dyDescent="0.4">
      <c r="A1987" s="1" t="s">
        <v>7</v>
      </c>
      <c r="B1987" s="1" t="s">
        <v>13</v>
      </c>
      <c r="C1987" s="1" t="s">
        <v>5</v>
      </c>
      <c r="D1987" s="1">
        <v>0</v>
      </c>
      <c r="E1987" s="1"/>
      <c r="F1987" s="1">
        <v>2</v>
      </c>
      <c r="G1987" s="1">
        <v>8</v>
      </c>
      <c r="H1987" s="1">
        <v>1</v>
      </c>
      <c r="I1987" s="1">
        <f t="shared" si="62"/>
        <v>11</v>
      </c>
      <c r="J1987" s="1">
        <f t="shared" si="63"/>
        <v>1</v>
      </c>
      <c r="K1987" s="1">
        <v>0</v>
      </c>
      <c r="L1987" s="1">
        <v>0</v>
      </c>
      <c r="M1987" s="1">
        <v>0</v>
      </c>
      <c r="N1987" s="1">
        <v>11</v>
      </c>
      <c r="O1987" s="1">
        <v>0</v>
      </c>
      <c r="P1987" s="1">
        <v>11</v>
      </c>
      <c r="Q1987" s="1">
        <v>40.658185930000002</v>
      </c>
      <c r="R1987" s="1">
        <v>-73.9584689</v>
      </c>
    </row>
    <row r="1988" spans="1:18" ht="12.7" hidden="1" x14ac:dyDescent="0.4">
      <c r="A1988" s="1" t="s">
        <v>7</v>
      </c>
      <c r="B1988" s="1" t="s">
        <v>13</v>
      </c>
      <c r="C1988" s="1" t="s">
        <v>5</v>
      </c>
      <c r="D1988" s="1">
        <v>0</v>
      </c>
      <c r="E1988" s="1"/>
      <c r="F1988" s="1">
        <v>11</v>
      </c>
      <c r="G1988" s="1">
        <v>0</v>
      </c>
      <c r="H1988" s="1">
        <v>0</v>
      </c>
      <c r="I1988" s="1">
        <f t="shared" si="62"/>
        <v>11</v>
      </c>
      <c r="J1988" s="1">
        <f t="shared" si="63"/>
        <v>1</v>
      </c>
      <c r="K1988" s="1">
        <v>0</v>
      </c>
      <c r="L1988" s="1">
        <v>0</v>
      </c>
      <c r="M1988" s="1">
        <v>0</v>
      </c>
      <c r="N1988" s="1">
        <v>11</v>
      </c>
      <c r="O1988" s="1">
        <v>0</v>
      </c>
      <c r="P1988" s="1">
        <v>11</v>
      </c>
      <c r="Q1988" s="1">
        <v>40.68299631</v>
      </c>
      <c r="R1988" s="1">
        <v>-73.946079260000005</v>
      </c>
    </row>
    <row r="1989" spans="1:18" ht="12.7" hidden="1" x14ac:dyDescent="0.4">
      <c r="A1989" s="1" t="s">
        <v>7</v>
      </c>
      <c r="B1989" s="1" t="s">
        <v>13</v>
      </c>
      <c r="C1989" s="1" t="s">
        <v>5</v>
      </c>
      <c r="D1989" s="1">
        <v>0</v>
      </c>
      <c r="E1989" s="1"/>
      <c r="F1989" s="1">
        <v>2</v>
      </c>
      <c r="G1989" s="1">
        <v>8</v>
      </c>
      <c r="H1989" s="1">
        <v>0</v>
      </c>
      <c r="I1989" s="1">
        <f t="shared" si="62"/>
        <v>10</v>
      </c>
      <c r="J1989" s="1">
        <f t="shared" si="63"/>
        <v>0.90909090909090906</v>
      </c>
      <c r="K1989" s="1">
        <v>0</v>
      </c>
      <c r="L1989" s="1">
        <v>0</v>
      </c>
      <c r="M1989" s="1">
        <v>1</v>
      </c>
      <c r="N1989" s="1">
        <v>11</v>
      </c>
      <c r="O1989" s="1">
        <v>0</v>
      </c>
      <c r="P1989" s="1">
        <v>11</v>
      </c>
      <c r="Q1989" s="1">
        <v>40.683081510000001</v>
      </c>
      <c r="R1989" s="1">
        <v>-73.981153860000006</v>
      </c>
    </row>
    <row r="1990" spans="1:18" ht="12.7" x14ac:dyDescent="0.4">
      <c r="A1990" s="1" t="s">
        <v>7</v>
      </c>
      <c r="B1990" s="1" t="s">
        <v>13</v>
      </c>
      <c r="C1990" s="1" t="s">
        <v>6</v>
      </c>
      <c r="D1990" s="3">
        <v>42823</v>
      </c>
      <c r="E1990" s="10">
        <v>2017.3</v>
      </c>
      <c r="F1990" s="1">
        <v>0</v>
      </c>
      <c r="G1990" s="1">
        <v>0</v>
      </c>
      <c r="H1990" s="1">
        <v>8</v>
      </c>
      <c r="I1990" s="1">
        <f t="shared" si="62"/>
        <v>8</v>
      </c>
      <c r="J1990" s="1">
        <f t="shared" si="63"/>
        <v>1</v>
      </c>
      <c r="K1990" s="1">
        <v>0</v>
      </c>
      <c r="L1990" s="1">
        <v>0</v>
      </c>
      <c r="M1990" s="1">
        <v>0</v>
      </c>
      <c r="N1990" s="1">
        <v>8</v>
      </c>
      <c r="O1990" s="1">
        <v>0</v>
      </c>
      <c r="P1990" s="1">
        <v>8</v>
      </c>
      <c r="Q1990" s="1">
        <v>40.663494180000001</v>
      </c>
      <c r="R1990" s="1">
        <v>-73.910140339999998</v>
      </c>
    </row>
    <row r="1991" spans="1:18" ht="12.7" x14ac:dyDescent="0.4">
      <c r="A1991" s="1" t="s">
        <v>7</v>
      </c>
      <c r="B1991" s="1" t="s">
        <v>13</v>
      </c>
      <c r="C1991" s="1" t="s">
        <v>6</v>
      </c>
      <c r="D1991" s="3">
        <v>42823</v>
      </c>
      <c r="E1991" s="10">
        <v>2017.3</v>
      </c>
      <c r="F1991" s="1">
        <v>0</v>
      </c>
      <c r="G1991" s="1">
        <v>0</v>
      </c>
      <c r="H1991" s="1">
        <v>12</v>
      </c>
      <c r="I1991" s="1">
        <f t="shared" si="62"/>
        <v>12</v>
      </c>
      <c r="J1991" s="1">
        <f t="shared" si="63"/>
        <v>1</v>
      </c>
      <c r="K1991" s="1">
        <v>0</v>
      </c>
      <c r="L1991" s="1">
        <v>0</v>
      </c>
      <c r="M1991" s="1">
        <v>0</v>
      </c>
      <c r="N1991" s="1">
        <v>12</v>
      </c>
      <c r="O1991" s="1">
        <v>0</v>
      </c>
      <c r="P1991" s="1">
        <v>12</v>
      </c>
      <c r="Q1991" s="1">
        <v>40.69193353</v>
      </c>
      <c r="R1991" s="1">
        <v>-73.946587690000001</v>
      </c>
    </row>
    <row r="1992" spans="1:18" ht="12.7" hidden="1" x14ac:dyDescent="0.4">
      <c r="A1992" s="1" t="s">
        <v>7</v>
      </c>
      <c r="B1992" s="1" t="s">
        <v>13</v>
      </c>
      <c r="C1992" s="1" t="s">
        <v>5</v>
      </c>
      <c r="D1992" s="1">
        <v>0</v>
      </c>
      <c r="E1992" s="1"/>
      <c r="F1992" s="1">
        <v>2</v>
      </c>
      <c r="G1992" s="1">
        <v>6</v>
      </c>
      <c r="H1992" s="1">
        <v>3</v>
      </c>
      <c r="I1992" s="1">
        <f t="shared" si="62"/>
        <v>11</v>
      </c>
      <c r="J1992" s="1">
        <f t="shared" si="63"/>
        <v>1</v>
      </c>
      <c r="K1992" s="1">
        <v>0</v>
      </c>
      <c r="L1992" s="1">
        <v>0</v>
      </c>
      <c r="M1992" s="1">
        <v>0</v>
      </c>
      <c r="N1992" s="1">
        <v>11</v>
      </c>
      <c r="O1992" s="1">
        <v>0</v>
      </c>
      <c r="P1992" s="1">
        <v>11</v>
      </c>
      <c r="Q1992" s="1">
        <v>40.658301729999998</v>
      </c>
      <c r="R1992" s="1">
        <v>-73.914630959999997</v>
      </c>
    </row>
    <row r="1993" spans="1:18" ht="12.7" x14ac:dyDescent="0.4">
      <c r="A1993" s="1" t="s">
        <v>7</v>
      </c>
      <c r="B1993" s="1" t="s">
        <v>13</v>
      </c>
      <c r="C1993" s="1" t="s">
        <v>6</v>
      </c>
      <c r="D1993" s="3">
        <v>42823</v>
      </c>
      <c r="E1993" s="10">
        <v>2017.3</v>
      </c>
      <c r="F1993" s="1">
        <v>0</v>
      </c>
      <c r="G1993" s="1">
        <v>0</v>
      </c>
      <c r="H1993" s="1">
        <v>18</v>
      </c>
      <c r="I1993" s="1">
        <f t="shared" si="62"/>
        <v>18</v>
      </c>
      <c r="J1993" s="1">
        <f t="shared" si="63"/>
        <v>1</v>
      </c>
      <c r="K1993" s="1">
        <v>0</v>
      </c>
      <c r="L1993" s="1">
        <v>0</v>
      </c>
      <c r="M1993" s="1">
        <v>0</v>
      </c>
      <c r="N1993" s="1">
        <v>18</v>
      </c>
      <c r="O1993" s="1">
        <v>0</v>
      </c>
      <c r="P1993" s="1">
        <v>18</v>
      </c>
      <c r="Q1993" s="1">
        <v>40.688827179999997</v>
      </c>
      <c r="R1993" s="1">
        <v>-73.927818130000006</v>
      </c>
    </row>
    <row r="1994" spans="1:18" ht="12.7" x14ac:dyDescent="0.4">
      <c r="A1994" s="1" t="s">
        <v>7</v>
      </c>
      <c r="B1994" s="1" t="s">
        <v>13</v>
      </c>
      <c r="C1994" s="1" t="s">
        <v>6</v>
      </c>
      <c r="D1994" s="3">
        <v>42823</v>
      </c>
      <c r="E1994" s="10">
        <v>2017.3</v>
      </c>
      <c r="F1994" s="1">
        <v>0</v>
      </c>
      <c r="G1994" s="1">
        <v>0</v>
      </c>
      <c r="H1994" s="1">
        <v>20</v>
      </c>
      <c r="I1994" s="1">
        <f t="shared" si="62"/>
        <v>20</v>
      </c>
      <c r="J1994" s="1">
        <f t="shared" si="63"/>
        <v>1</v>
      </c>
      <c r="K1994" s="1">
        <v>0</v>
      </c>
      <c r="L1994" s="1">
        <v>0</v>
      </c>
      <c r="M1994" s="1">
        <v>0</v>
      </c>
      <c r="N1994" s="1">
        <v>20</v>
      </c>
      <c r="O1994" s="1">
        <v>0</v>
      </c>
      <c r="P1994" s="1">
        <v>20</v>
      </c>
      <c r="Q1994" s="1">
        <v>40.68696619</v>
      </c>
      <c r="R1994" s="1">
        <v>-73.954618069999995</v>
      </c>
    </row>
    <row r="1995" spans="1:18" ht="12.7" hidden="1" x14ac:dyDescent="0.4">
      <c r="A1995" s="1" t="s">
        <v>7</v>
      </c>
      <c r="B1995" s="1" t="s">
        <v>13</v>
      </c>
      <c r="C1995" s="1" t="s">
        <v>5</v>
      </c>
      <c r="D1995" s="1">
        <v>0</v>
      </c>
      <c r="E1995" s="1"/>
      <c r="F1995" s="1">
        <v>0</v>
      </c>
      <c r="G1995" s="1">
        <v>10</v>
      </c>
      <c r="H1995" s="1">
        <v>1</v>
      </c>
      <c r="I1995" s="1">
        <f t="shared" si="62"/>
        <v>11</v>
      </c>
      <c r="J1995" s="1">
        <f t="shared" si="63"/>
        <v>1</v>
      </c>
      <c r="K1995" s="1">
        <v>0</v>
      </c>
      <c r="L1995" s="1">
        <v>0</v>
      </c>
      <c r="M1995" s="1">
        <v>0</v>
      </c>
      <c r="N1995" s="1">
        <v>11</v>
      </c>
      <c r="O1995" s="1">
        <v>0</v>
      </c>
      <c r="P1995" s="1">
        <v>11</v>
      </c>
      <c r="Q1995" s="1">
        <v>40.668425360000001</v>
      </c>
      <c r="R1995" s="1">
        <v>-73.923705569999996</v>
      </c>
    </row>
    <row r="1996" spans="1:18" ht="12.7" x14ac:dyDescent="0.4">
      <c r="A1996" s="1" t="s">
        <v>7</v>
      </c>
      <c r="B1996" s="1" t="s">
        <v>13</v>
      </c>
      <c r="C1996" s="1" t="s">
        <v>6</v>
      </c>
      <c r="D1996" s="3">
        <v>42823</v>
      </c>
      <c r="E1996" s="10">
        <v>2017.3</v>
      </c>
      <c r="F1996" s="1">
        <v>0</v>
      </c>
      <c r="G1996" s="1">
        <v>0</v>
      </c>
      <c r="H1996" s="1">
        <v>36</v>
      </c>
      <c r="I1996" s="1">
        <f t="shared" si="62"/>
        <v>36</v>
      </c>
      <c r="J1996" s="1">
        <f t="shared" si="63"/>
        <v>1</v>
      </c>
      <c r="K1996" s="1">
        <v>0</v>
      </c>
      <c r="L1996" s="1">
        <v>0</v>
      </c>
      <c r="M1996" s="1">
        <v>0</v>
      </c>
      <c r="N1996" s="1">
        <v>36</v>
      </c>
      <c r="O1996" s="1">
        <v>0</v>
      </c>
      <c r="P1996" s="1">
        <v>36</v>
      </c>
      <c r="Q1996" s="1">
        <v>40.813400680000001</v>
      </c>
      <c r="R1996" s="1">
        <v>-73.943217200000007</v>
      </c>
    </row>
    <row r="1997" spans="1:18" ht="12.7" hidden="1" x14ac:dyDescent="0.4">
      <c r="A1997" s="1" t="s">
        <v>8</v>
      </c>
      <c r="B1997" s="1" t="s">
        <v>13</v>
      </c>
      <c r="C1997" s="1" t="s">
        <v>5</v>
      </c>
      <c r="D1997" s="1">
        <v>0</v>
      </c>
      <c r="E1997" s="1"/>
      <c r="F1997" s="1">
        <v>0</v>
      </c>
      <c r="G1997" s="1">
        <v>2</v>
      </c>
      <c r="H1997" s="1">
        <v>9</v>
      </c>
      <c r="I1997" s="1">
        <f t="shared" si="62"/>
        <v>11</v>
      </c>
      <c r="J1997" s="1">
        <f t="shared" si="63"/>
        <v>1</v>
      </c>
      <c r="K1997" s="1">
        <v>0</v>
      </c>
      <c r="L1997" s="1">
        <v>0</v>
      </c>
      <c r="M1997" s="1">
        <v>0</v>
      </c>
      <c r="N1997" s="1">
        <v>11</v>
      </c>
      <c r="O1997" s="1">
        <v>0</v>
      </c>
      <c r="P1997" s="1">
        <v>11</v>
      </c>
      <c r="Q1997" s="1">
        <v>40.816838879999999</v>
      </c>
      <c r="R1997" s="1">
        <v>-73.941364519999993</v>
      </c>
    </row>
    <row r="1998" spans="1:18" ht="12.7" x14ac:dyDescent="0.4">
      <c r="A1998" s="1" t="s">
        <v>7</v>
      </c>
      <c r="B1998" s="1" t="s">
        <v>12</v>
      </c>
      <c r="C1998" s="1" t="s">
        <v>6</v>
      </c>
      <c r="D1998" s="3">
        <v>42824</v>
      </c>
      <c r="E1998" s="10">
        <v>2017.3</v>
      </c>
      <c r="F1998" s="1">
        <v>0</v>
      </c>
      <c r="G1998" s="1">
        <v>0</v>
      </c>
      <c r="H1998" s="1">
        <v>4</v>
      </c>
      <c r="I1998" s="1">
        <f t="shared" si="62"/>
        <v>4</v>
      </c>
      <c r="J1998" s="1">
        <f t="shared" si="63"/>
        <v>1</v>
      </c>
      <c r="K1998" s="1">
        <v>0</v>
      </c>
      <c r="L1998" s="1">
        <v>0</v>
      </c>
      <c r="M1998" s="1">
        <v>0</v>
      </c>
      <c r="N1998" s="1">
        <v>4</v>
      </c>
      <c r="O1998" s="1">
        <v>0</v>
      </c>
      <c r="P1998" s="1">
        <v>4</v>
      </c>
      <c r="Q1998" s="1">
        <v>40.72568502</v>
      </c>
      <c r="R1998" s="1">
        <v>-73.97709381</v>
      </c>
    </row>
    <row r="1999" spans="1:18" ht="12.7" x14ac:dyDescent="0.4">
      <c r="A1999" s="1" t="s">
        <v>8</v>
      </c>
      <c r="B1999" s="1" t="s">
        <v>12</v>
      </c>
      <c r="C1999" s="1" t="s">
        <v>6</v>
      </c>
      <c r="D1999" s="3">
        <v>42824</v>
      </c>
      <c r="E1999" s="10">
        <v>2017.3</v>
      </c>
      <c r="F1999" s="1">
        <v>0</v>
      </c>
      <c r="G1999" s="1">
        <v>0</v>
      </c>
      <c r="H1999" s="1">
        <v>22</v>
      </c>
      <c r="I1999" s="1">
        <f t="shared" si="62"/>
        <v>22</v>
      </c>
      <c r="J1999" s="1">
        <f t="shared" si="63"/>
        <v>0.39285714285714285</v>
      </c>
      <c r="K1999" s="1">
        <v>0</v>
      </c>
      <c r="L1999" s="1">
        <v>0</v>
      </c>
      <c r="M1999" s="1">
        <v>0</v>
      </c>
      <c r="N1999" s="1">
        <v>22</v>
      </c>
      <c r="O1999" s="1">
        <v>0</v>
      </c>
      <c r="P1999" s="1">
        <v>56</v>
      </c>
      <c r="Q1999" s="1">
        <v>40.729605479999996</v>
      </c>
      <c r="R1999" s="1">
        <v>-73.982547839999995</v>
      </c>
    </row>
    <row r="2000" spans="1:18" ht="12.7" hidden="1" x14ac:dyDescent="0.4">
      <c r="A2000" s="1" t="s">
        <v>8</v>
      </c>
      <c r="B2000" s="1" t="s">
        <v>13</v>
      </c>
      <c r="C2000" s="1" t="s">
        <v>5</v>
      </c>
      <c r="D2000" s="1">
        <v>0</v>
      </c>
      <c r="E2000" s="1"/>
      <c r="F2000" s="1">
        <v>0</v>
      </c>
      <c r="G2000" s="1">
        <v>5</v>
      </c>
      <c r="H2000" s="1">
        <v>5</v>
      </c>
      <c r="I2000" s="1">
        <f t="shared" si="62"/>
        <v>10</v>
      </c>
      <c r="J2000" s="1">
        <f t="shared" si="63"/>
        <v>0.90909090909090906</v>
      </c>
      <c r="K2000" s="1">
        <v>0</v>
      </c>
      <c r="L2000" s="1">
        <v>0</v>
      </c>
      <c r="M2000" s="1">
        <v>1</v>
      </c>
      <c r="N2000" s="1">
        <v>11</v>
      </c>
      <c r="O2000" s="1">
        <v>0</v>
      </c>
      <c r="P2000" s="1">
        <v>11</v>
      </c>
      <c r="Q2000" s="1">
        <v>40.795357350000003</v>
      </c>
      <c r="R2000" s="1">
        <v>-73.933853209999995</v>
      </c>
    </row>
    <row r="2001" spans="1:18" ht="12.7" x14ac:dyDescent="0.4">
      <c r="A2001" s="1" t="s">
        <v>4</v>
      </c>
      <c r="B2001" s="1" t="s">
        <v>12</v>
      </c>
      <c r="C2001" s="1" t="s">
        <v>6</v>
      </c>
      <c r="D2001" s="3">
        <v>42825</v>
      </c>
      <c r="E2001" s="10">
        <v>2017.3</v>
      </c>
      <c r="F2001" s="1">
        <v>0</v>
      </c>
      <c r="G2001" s="1">
        <v>12</v>
      </c>
      <c r="H2001" s="1">
        <v>45</v>
      </c>
      <c r="I2001" s="1">
        <f t="shared" si="62"/>
        <v>57</v>
      </c>
      <c r="J2001" s="1">
        <f t="shared" si="63"/>
        <v>0.98275862068965514</v>
      </c>
      <c r="K2001" s="1">
        <v>0</v>
      </c>
      <c r="L2001" s="1">
        <v>0</v>
      </c>
      <c r="M2001" s="1">
        <v>1</v>
      </c>
      <c r="N2001" s="1">
        <v>58</v>
      </c>
      <c r="O2001" s="1">
        <v>0</v>
      </c>
      <c r="P2001" s="1">
        <v>58</v>
      </c>
      <c r="Q2001" s="1">
        <v>40.80674784</v>
      </c>
      <c r="R2001" s="1">
        <v>-73.949938020000005</v>
      </c>
    </row>
    <row r="2002" spans="1:18" ht="12.7" hidden="1" x14ac:dyDescent="0.4">
      <c r="A2002" s="1" t="s">
        <v>8</v>
      </c>
      <c r="B2002" s="1" t="s">
        <v>13</v>
      </c>
      <c r="C2002" s="1" t="s">
        <v>5</v>
      </c>
      <c r="D2002" s="1">
        <v>0</v>
      </c>
      <c r="E2002" s="1"/>
      <c r="F2002" s="1">
        <v>0</v>
      </c>
      <c r="G2002" s="1">
        <v>8</v>
      </c>
      <c r="H2002" s="1">
        <v>2</v>
      </c>
      <c r="I2002" s="1">
        <f t="shared" si="62"/>
        <v>10</v>
      </c>
      <c r="J2002" s="1">
        <f t="shared" si="63"/>
        <v>0.90909090909090906</v>
      </c>
      <c r="K2002" s="1">
        <v>0</v>
      </c>
      <c r="L2002" s="1">
        <v>0</v>
      </c>
      <c r="M2002" s="1">
        <v>1</v>
      </c>
      <c r="N2002" s="1">
        <v>11</v>
      </c>
      <c r="O2002" s="1">
        <v>0</v>
      </c>
      <c r="P2002" s="1">
        <v>11</v>
      </c>
      <c r="Q2002" s="1">
        <v>40.797996830000002</v>
      </c>
      <c r="R2002" s="1">
        <v>-73.937061450000002</v>
      </c>
    </row>
    <row r="2003" spans="1:18" ht="12.7" hidden="1" x14ac:dyDescent="0.4">
      <c r="A2003" s="1" t="s">
        <v>4</v>
      </c>
      <c r="B2003" s="1" t="s">
        <v>13</v>
      </c>
      <c r="C2003" s="1" t="s">
        <v>5</v>
      </c>
      <c r="D2003" s="1">
        <v>0</v>
      </c>
      <c r="E2003" s="1"/>
      <c r="F2003" s="1">
        <v>0</v>
      </c>
      <c r="G2003" s="1">
        <v>0</v>
      </c>
      <c r="H2003" s="1">
        <v>12</v>
      </c>
      <c r="I2003" s="1">
        <f t="shared" si="62"/>
        <v>12</v>
      </c>
      <c r="J2003" s="1">
        <f t="shared" si="63"/>
        <v>1</v>
      </c>
      <c r="K2003" s="1">
        <v>0</v>
      </c>
      <c r="L2003" s="1">
        <v>0</v>
      </c>
      <c r="M2003" s="1">
        <v>0</v>
      </c>
      <c r="N2003" s="1">
        <v>12</v>
      </c>
      <c r="O2003" s="1">
        <v>0</v>
      </c>
      <c r="P2003" s="1">
        <v>12</v>
      </c>
      <c r="Q2003" s="1">
        <v>40.848677139999999</v>
      </c>
      <c r="R2003" s="1">
        <v>-73.914372180000001</v>
      </c>
    </row>
    <row r="2004" spans="1:18" ht="12.7" hidden="1" x14ac:dyDescent="0.4">
      <c r="A2004" s="1" t="s">
        <v>4</v>
      </c>
      <c r="B2004" s="1" t="s">
        <v>13</v>
      </c>
      <c r="C2004" s="1" t="s">
        <v>5</v>
      </c>
      <c r="D2004" s="1">
        <v>0</v>
      </c>
      <c r="E2004" s="1"/>
      <c r="F2004" s="1">
        <v>0</v>
      </c>
      <c r="G2004" s="1">
        <v>0</v>
      </c>
      <c r="H2004" s="1">
        <v>0</v>
      </c>
      <c r="I2004" s="1">
        <f t="shared" si="62"/>
        <v>0</v>
      </c>
      <c r="J2004" s="1">
        <f t="shared" si="63"/>
        <v>0</v>
      </c>
      <c r="K2004" s="1">
        <v>12</v>
      </c>
      <c r="L2004" s="1">
        <v>0</v>
      </c>
      <c r="M2004" s="1">
        <v>0</v>
      </c>
      <c r="N2004" s="1">
        <v>12</v>
      </c>
      <c r="O2004" s="1">
        <v>0</v>
      </c>
      <c r="P2004" s="1">
        <v>12</v>
      </c>
      <c r="Q2004" s="1">
        <v>40.831668380000004</v>
      </c>
      <c r="R2004" s="1">
        <v>-73.911022590000002</v>
      </c>
    </row>
    <row r="2005" spans="1:18" ht="12.7" hidden="1" x14ac:dyDescent="0.4">
      <c r="A2005" s="1" t="s">
        <v>4</v>
      </c>
      <c r="B2005" s="1" t="s">
        <v>13</v>
      </c>
      <c r="C2005" s="1" t="s">
        <v>5</v>
      </c>
      <c r="D2005" s="1">
        <v>0</v>
      </c>
      <c r="E2005" s="1"/>
      <c r="F2005" s="1">
        <v>0</v>
      </c>
      <c r="G2005" s="1">
        <v>0</v>
      </c>
      <c r="H2005" s="1">
        <v>0</v>
      </c>
      <c r="I2005" s="1">
        <f t="shared" si="62"/>
        <v>0</v>
      </c>
      <c r="J2005" s="1">
        <f t="shared" si="63"/>
        <v>0</v>
      </c>
      <c r="K2005" s="1">
        <v>12</v>
      </c>
      <c r="L2005" s="1">
        <v>0</v>
      </c>
      <c r="M2005" s="1">
        <v>0</v>
      </c>
      <c r="N2005" s="1">
        <v>12</v>
      </c>
      <c r="O2005" s="1">
        <v>0</v>
      </c>
      <c r="P2005" s="1">
        <v>12</v>
      </c>
      <c r="Q2005" s="1">
        <v>40.831926279999998</v>
      </c>
      <c r="R2005" s="1">
        <v>-73.910881309999994</v>
      </c>
    </row>
    <row r="2006" spans="1:18" ht="12.7" hidden="1" x14ac:dyDescent="0.4">
      <c r="A2006" s="1" t="s">
        <v>4</v>
      </c>
      <c r="B2006" s="1" t="s">
        <v>13</v>
      </c>
      <c r="C2006" s="1" t="s">
        <v>5</v>
      </c>
      <c r="D2006" s="1">
        <v>0</v>
      </c>
      <c r="E2006" s="1"/>
      <c r="F2006" s="1">
        <v>4</v>
      </c>
      <c r="G2006" s="1">
        <v>5</v>
      </c>
      <c r="H2006" s="1">
        <v>3</v>
      </c>
      <c r="I2006" s="1">
        <f t="shared" si="62"/>
        <v>12</v>
      </c>
      <c r="J2006" s="1">
        <f t="shared" si="63"/>
        <v>1</v>
      </c>
      <c r="K2006" s="1">
        <v>0</v>
      </c>
      <c r="L2006" s="1">
        <v>0</v>
      </c>
      <c r="M2006" s="1">
        <v>0</v>
      </c>
      <c r="N2006" s="1">
        <v>12</v>
      </c>
      <c r="O2006" s="1">
        <v>0</v>
      </c>
      <c r="P2006" s="1">
        <v>12</v>
      </c>
      <c r="Q2006" s="1">
        <v>40.832482390000003</v>
      </c>
      <c r="R2006" s="1">
        <v>-73.909518219999995</v>
      </c>
    </row>
    <row r="2007" spans="1:18" ht="12.7" hidden="1" x14ac:dyDescent="0.4">
      <c r="A2007" s="1" t="s">
        <v>4</v>
      </c>
      <c r="B2007" s="1" t="s">
        <v>13</v>
      </c>
      <c r="C2007" s="1" t="s">
        <v>5</v>
      </c>
      <c r="D2007" s="1">
        <v>0</v>
      </c>
      <c r="E2007" s="1"/>
      <c r="F2007" s="1">
        <v>0</v>
      </c>
      <c r="G2007" s="1">
        <v>0</v>
      </c>
      <c r="H2007" s="1">
        <v>12</v>
      </c>
      <c r="I2007" s="1">
        <f t="shared" si="62"/>
        <v>12</v>
      </c>
      <c r="J2007" s="1">
        <f t="shared" si="63"/>
        <v>1</v>
      </c>
      <c r="K2007" s="1">
        <v>0</v>
      </c>
      <c r="L2007" s="1">
        <v>0</v>
      </c>
      <c r="M2007" s="1">
        <v>0</v>
      </c>
      <c r="N2007" s="1">
        <v>12</v>
      </c>
      <c r="O2007" s="1">
        <v>0</v>
      </c>
      <c r="P2007" s="1">
        <v>12</v>
      </c>
      <c r="Q2007" s="1">
        <v>40.832870020000001</v>
      </c>
      <c r="R2007" s="1">
        <v>-73.894127130000001</v>
      </c>
    </row>
    <row r="2008" spans="1:18" ht="12.7" x14ac:dyDescent="0.4">
      <c r="A2008" s="1" t="s">
        <v>4</v>
      </c>
      <c r="B2008" s="1" t="s">
        <v>13</v>
      </c>
      <c r="C2008" s="1" t="s">
        <v>6</v>
      </c>
      <c r="D2008" s="3">
        <v>42825</v>
      </c>
      <c r="E2008" s="10">
        <v>2017.3</v>
      </c>
      <c r="F2008" s="1">
        <v>0</v>
      </c>
      <c r="G2008" s="1">
        <v>0</v>
      </c>
      <c r="H2008" s="1">
        <v>2</v>
      </c>
      <c r="I2008" s="1">
        <f t="shared" si="62"/>
        <v>2</v>
      </c>
      <c r="J2008" s="1">
        <f t="shared" si="63"/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2</v>
      </c>
      <c r="P2008" s="1">
        <v>2</v>
      </c>
      <c r="Q2008" s="1">
        <v>40.681284460000001</v>
      </c>
      <c r="R2008" s="1">
        <v>-73.954474110000007</v>
      </c>
    </row>
    <row r="2009" spans="1:18" ht="12.7" x14ac:dyDescent="0.4">
      <c r="A2009" s="1" t="s">
        <v>9</v>
      </c>
      <c r="B2009" s="1" t="s">
        <v>12</v>
      </c>
      <c r="C2009" s="1" t="s">
        <v>6</v>
      </c>
      <c r="D2009" s="3">
        <v>42829</v>
      </c>
      <c r="E2009" s="10">
        <v>2017.4</v>
      </c>
      <c r="F2009" s="1">
        <v>0</v>
      </c>
      <c r="G2009" s="1">
        <v>0</v>
      </c>
      <c r="H2009" s="1">
        <v>1</v>
      </c>
      <c r="I2009" s="1">
        <f t="shared" si="62"/>
        <v>1</v>
      </c>
      <c r="J2009" s="1">
        <f t="shared" si="63"/>
        <v>1</v>
      </c>
      <c r="K2009" s="1">
        <v>0</v>
      </c>
      <c r="L2009" s="1">
        <v>0</v>
      </c>
      <c r="M2009" s="1">
        <v>0</v>
      </c>
      <c r="N2009" s="1">
        <v>0</v>
      </c>
      <c r="O2009" s="1">
        <v>1</v>
      </c>
      <c r="P2009" s="1">
        <v>1</v>
      </c>
      <c r="Q2009" s="1">
        <v>40.688650039999999</v>
      </c>
      <c r="R2009" s="1">
        <v>-73.977723130000001</v>
      </c>
    </row>
    <row r="2010" spans="1:18" ht="12.7" x14ac:dyDescent="0.4">
      <c r="A2010" s="1" t="s">
        <v>9</v>
      </c>
      <c r="B2010" s="1" t="s">
        <v>12</v>
      </c>
      <c r="C2010" s="1" t="s">
        <v>6</v>
      </c>
      <c r="D2010" s="3">
        <v>42831</v>
      </c>
      <c r="E2010" s="10">
        <v>2017.4</v>
      </c>
      <c r="F2010" s="1">
        <v>0</v>
      </c>
      <c r="G2010" s="1">
        <v>1</v>
      </c>
      <c r="H2010" s="1">
        <v>0</v>
      </c>
      <c r="I2010" s="1">
        <f t="shared" si="62"/>
        <v>1</v>
      </c>
      <c r="J2010" s="1">
        <f t="shared" si="63"/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  <c r="P2010" s="1">
        <v>1</v>
      </c>
      <c r="Q2010" s="1">
        <v>40.686204170000003</v>
      </c>
      <c r="R2010" s="1">
        <v>-73.957294020000006</v>
      </c>
    </row>
    <row r="2011" spans="1:18" ht="12.7" hidden="1" x14ac:dyDescent="0.4">
      <c r="A2011" s="1" t="s">
        <v>7</v>
      </c>
      <c r="B2011" s="1" t="s">
        <v>13</v>
      </c>
      <c r="C2011" s="1" t="s">
        <v>5</v>
      </c>
      <c r="D2011" s="1">
        <v>0</v>
      </c>
      <c r="E2011" s="1"/>
      <c r="F2011" s="1">
        <v>0</v>
      </c>
      <c r="G2011" s="1">
        <v>6</v>
      </c>
      <c r="H2011" s="1">
        <v>5</v>
      </c>
      <c r="I2011" s="1">
        <f t="shared" si="62"/>
        <v>11</v>
      </c>
      <c r="J2011" s="1">
        <f t="shared" si="63"/>
        <v>0.91666666666666663</v>
      </c>
      <c r="K2011" s="1">
        <v>1</v>
      </c>
      <c r="L2011" s="1">
        <v>0</v>
      </c>
      <c r="M2011" s="1">
        <v>0</v>
      </c>
      <c r="N2011" s="1">
        <v>12</v>
      </c>
      <c r="O2011" s="1">
        <v>0</v>
      </c>
      <c r="P2011" s="1">
        <v>12</v>
      </c>
      <c r="Q2011" s="1">
        <v>40.675043850000002</v>
      </c>
      <c r="R2011" s="1">
        <v>-73.93887909</v>
      </c>
    </row>
    <row r="2012" spans="1:18" ht="12.7" x14ac:dyDescent="0.4">
      <c r="A2012" s="1" t="s">
        <v>10</v>
      </c>
      <c r="B2012" s="1" t="s">
        <v>12</v>
      </c>
      <c r="C2012" s="1" t="s">
        <v>6</v>
      </c>
      <c r="D2012" s="3">
        <v>42831</v>
      </c>
      <c r="E2012" s="10">
        <v>2017.4</v>
      </c>
      <c r="F2012" s="1">
        <v>0</v>
      </c>
      <c r="G2012" s="1">
        <v>0</v>
      </c>
      <c r="H2012" s="1">
        <v>1</v>
      </c>
      <c r="I2012" s="1">
        <f t="shared" si="62"/>
        <v>1</v>
      </c>
      <c r="J2012" s="1">
        <f t="shared" si="63"/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1</v>
      </c>
      <c r="P2012" s="1">
        <v>1</v>
      </c>
      <c r="Q2012" s="1">
        <v>40.658005160000002</v>
      </c>
      <c r="R2012" s="1">
        <v>-73.907365299999995</v>
      </c>
    </row>
    <row r="2013" spans="1:18" ht="12.7" x14ac:dyDescent="0.4">
      <c r="A2013" s="1" t="s">
        <v>4</v>
      </c>
      <c r="B2013" s="1" t="s">
        <v>12</v>
      </c>
      <c r="C2013" s="1" t="s">
        <v>6</v>
      </c>
      <c r="D2013" s="3">
        <v>42832</v>
      </c>
      <c r="E2013" s="10">
        <v>2017.4</v>
      </c>
      <c r="F2013" s="1">
        <v>0</v>
      </c>
      <c r="G2013" s="1">
        <v>0</v>
      </c>
      <c r="H2013" s="1">
        <v>1</v>
      </c>
      <c r="I2013" s="1">
        <f t="shared" si="62"/>
        <v>1</v>
      </c>
      <c r="J2013" s="1">
        <f t="shared" si="63"/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1</v>
      </c>
      <c r="Q2013" s="1">
        <v>40.6580352</v>
      </c>
      <c r="R2013" s="1">
        <v>-73.907181449999996</v>
      </c>
    </row>
    <row r="2014" spans="1:18" ht="12.7" x14ac:dyDescent="0.4">
      <c r="A2014" s="1" t="s">
        <v>10</v>
      </c>
      <c r="B2014" s="1" t="s">
        <v>12</v>
      </c>
      <c r="C2014" s="1" t="s">
        <v>6</v>
      </c>
      <c r="D2014" s="3">
        <v>42832</v>
      </c>
      <c r="E2014" s="10">
        <v>2017.4</v>
      </c>
      <c r="F2014" s="1">
        <v>0</v>
      </c>
      <c r="G2014" s="1">
        <v>0</v>
      </c>
      <c r="H2014" s="1">
        <v>1</v>
      </c>
      <c r="I2014" s="1">
        <f t="shared" si="62"/>
        <v>1</v>
      </c>
      <c r="J2014" s="1">
        <f t="shared" si="63"/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1</v>
      </c>
      <c r="P2014" s="1">
        <v>1</v>
      </c>
      <c r="Q2014" s="1">
        <v>40.65938835</v>
      </c>
      <c r="R2014" s="1">
        <v>-73.907139920000006</v>
      </c>
    </row>
    <row r="2015" spans="1:18" ht="12.7" x14ac:dyDescent="0.4">
      <c r="A2015" s="1" t="s">
        <v>4</v>
      </c>
      <c r="B2015" s="1" t="s">
        <v>13</v>
      </c>
      <c r="C2015" s="1" t="s">
        <v>6</v>
      </c>
      <c r="D2015" s="3">
        <v>42832</v>
      </c>
      <c r="E2015" s="10">
        <v>2017.4</v>
      </c>
      <c r="F2015" s="1">
        <v>0</v>
      </c>
      <c r="G2015" s="1">
        <v>0</v>
      </c>
      <c r="H2015" s="1">
        <v>126</v>
      </c>
      <c r="I2015" s="1">
        <f t="shared" si="62"/>
        <v>126</v>
      </c>
      <c r="J2015" s="1">
        <f t="shared" si="63"/>
        <v>0.99212598425196852</v>
      </c>
      <c r="K2015" s="1">
        <v>0</v>
      </c>
      <c r="L2015" s="1">
        <v>0</v>
      </c>
      <c r="M2015" s="1">
        <v>1</v>
      </c>
      <c r="N2015" s="1">
        <v>127</v>
      </c>
      <c r="O2015" s="1">
        <v>0</v>
      </c>
      <c r="P2015" s="1">
        <v>127</v>
      </c>
      <c r="Q2015" s="1">
        <v>40.658312170000002</v>
      </c>
      <c r="R2015" s="1">
        <v>-73.906863889999997</v>
      </c>
    </row>
    <row r="2016" spans="1:18" ht="12.7" x14ac:dyDescent="0.4">
      <c r="A2016" s="1" t="s">
        <v>4</v>
      </c>
      <c r="B2016" s="1" t="s">
        <v>12</v>
      </c>
      <c r="C2016" s="1" t="s">
        <v>6</v>
      </c>
      <c r="D2016" s="3">
        <v>42837</v>
      </c>
      <c r="E2016" s="10">
        <v>2017.4</v>
      </c>
      <c r="F2016" s="1">
        <v>0</v>
      </c>
      <c r="G2016" s="1">
        <v>28</v>
      </c>
      <c r="H2016" s="1">
        <v>107</v>
      </c>
      <c r="I2016" s="1">
        <f t="shared" si="62"/>
        <v>135</v>
      </c>
      <c r="J2016" s="1">
        <f t="shared" si="63"/>
        <v>0.99264705882352944</v>
      </c>
      <c r="K2016" s="1">
        <v>0</v>
      </c>
      <c r="L2016" s="1">
        <v>0</v>
      </c>
      <c r="M2016" s="1">
        <v>1</v>
      </c>
      <c r="N2016" s="1">
        <v>136</v>
      </c>
      <c r="O2016" s="1">
        <v>0</v>
      </c>
      <c r="P2016" s="1">
        <v>136</v>
      </c>
      <c r="Q2016" s="1">
        <v>40.706703580000003</v>
      </c>
      <c r="R2016" s="1">
        <v>-73.941868959999994</v>
      </c>
    </row>
    <row r="2017" spans="1:18" ht="12.7" x14ac:dyDescent="0.4">
      <c r="A2017" s="1" t="s">
        <v>9</v>
      </c>
      <c r="B2017" s="1" t="s">
        <v>12</v>
      </c>
      <c r="C2017" s="1" t="s">
        <v>6</v>
      </c>
      <c r="D2017" s="3">
        <v>42838</v>
      </c>
      <c r="E2017" s="10">
        <v>2017.4</v>
      </c>
      <c r="F2017" s="1">
        <v>0</v>
      </c>
      <c r="G2017" s="1">
        <v>0</v>
      </c>
      <c r="H2017" s="1">
        <v>1</v>
      </c>
      <c r="I2017" s="1">
        <f t="shared" si="62"/>
        <v>1</v>
      </c>
      <c r="J2017" s="1">
        <f t="shared" si="63"/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1</v>
      </c>
      <c r="P2017" s="1">
        <v>1</v>
      </c>
      <c r="Q2017" s="1">
        <v>40.659520620000002</v>
      </c>
      <c r="R2017" s="1">
        <v>-73.907784899999996</v>
      </c>
    </row>
    <row r="2018" spans="1:18" ht="12.7" x14ac:dyDescent="0.4">
      <c r="A2018" s="1" t="s">
        <v>7</v>
      </c>
      <c r="B2018" s="1" t="s">
        <v>12</v>
      </c>
      <c r="C2018" s="1" t="s">
        <v>6</v>
      </c>
      <c r="D2018" s="3">
        <v>42838</v>
      </c>
      <c r="E2018" s="10">
        <v>2017.4</v>
      </c>
      <c r="F2018" s="1">
        <v>0</v>
      </c>
      <c r="G2018" s="1">
        <v>15</v>
      </c>
      <c r="H2018" s="1">
        <v>90</v>
      </c>
      <c r="I2018" s="1">
        <f t="shared" si="62"/>
        <v>105</v>
      </c>
      <c r="J2018" s="1">
        <f t="shared" si="63"/>
        <v>0.3511705685618729</v>
      </c>
      <c r="K2018" s="1">
        <v>0</v>
      </c>
      <c r="L2018" s="1">
        <v>193</v>
      </c>
      <c r="M2018" s="1">
        <v>1</v>
      </c>
      <c r="N2018" s="1">
        <v>299</v>
      </c>
      <c r="O2018" s="1">
        <v>0</v>
      </c>
      <c r="P2018" s="1">
        <v>299</v>
      </c>
      <c r="Q2018" s="1">
        <v>40.659542449999996</v>
      </c>
      <c r="R2018" s="1">
        <v>-73.907633489999995</v>
      </c>
    </row>
    <row r="2019" spans="1:18" ht="12.7" x14ac:dyDescent="0.4">
      <c r="A2019" s="1" t="s">
        <v>8</v>
      </c>
      <c r="B2019" s="1" t="s">
        <v>13</v>
      </c>
      <c r="C2019" s="1" t="s">
        <v>6</v>
      </c>
      <c r="D2019" s="3">
        <v>42838</v>
      </c>
      <c r="E2019" s="10">
        <v>2017.4</v>
      </c>
      <c r="F2019" s="1">
        <v>0</v>
      </c>
      <c r="G2019" s="1">
        <v>0</v>
      </c>
      <c r="H2019" s="1">
        <v>8</v>
      </c>
      <c r="I2019" s="1">
        <f t="shared" si="62"/>
        <v>8</v>
      </c>
      <c r="J2019" s="1">
        <f t="shared" si="63"/>
        <v>1</v>
      </c>
      <c r="K2019" s="1">
        <v>0</v>
      </c>
      <c r="L2019" s="1">
        <v>0</v>
      </c>
      <c r="M2019" s="1">
        <v>0</v>
      </c>
      <c r="N2019" s="1">
        <v>8</v>
      </c>
      <c r="O2019" s="1">
        <v>0</v>
      </c>
      <c r="P2019" s="1">
        <v>8</v>
      </c>
      <c r="Q2019" s="1">
        <v>40.65938835</v>
      </c>
      <c r="R2019" s="1">
        <v>-73.907139920000006</v>
      </c>
    </row>
    <row r="2020" spans="1:18" ht="12.7" x14ac:dyDescent="0.4">
      <c r="A2020" s="1" t="s">
        <v>4</v>
      </c>
      <c r="B2020" s="1" t="s">
        <v>12</v>
      </c>
      <c r="C2020" s="1" t="s">
        <v>6</v>
      </c>
      <c r="D2020" s="3">
        <v>42842</v>
      </c>
      <c r="E2020" s="10">
        <v>2017.4</v>
      </c>
      <c r="F2020" s="1">
        <v>0</v>
      </c>
      <c r="G2020" s="1">
        <v>52</v>
      </c>
      <c r="H2020" s="1">
        <v>6</v>
      </c>
      <c r="I2020" s="1">
        <f t="shared" si="62"/>
        <v>58</v>
      </c>
      <c r="J2020" s="1">
        <f t="shared" si="63"/>
        <v>0.78378378378378377</v>
      </c>
      <c r="K2020" s="1">
        <v>15</v>
      </c>
      <c r="L2020" s="1">
        <v>0</v>
      </c>
      <c r="M2020" s="1">
        <v>1</v>
      </c>
      <c r="N2020" s="1">
        <v>74</v>
      </c>
      <c r="O2020" s="1">
        <v>0</v>
      </c>
      <c r="P2020" s="1">
        <v>74</v>
      </c>
      <c r="Q2020" s="1">
        <v>40.658312170000002</v>
      </c>
      <c r="R2020" s="1">
        <v>-73.906863889999997</v>
      </c>
    </row>
    <row r="2021" spans="1:18" ht="12.7" x14ac:dyDescent="0.4">
      <c r="A2021" s="1" t="s">
        <v>10</v>
      </c>
      <c r="B2021" s="1" t="s">
        <v>12</v>
      </c>
      <c r="C2021" s="1" t="s">
        <v>6</v>
      </c>
      <c r="D2021" s="3">
        <v>42844</v>
      </c>
      <c r="E2021" s="10">
        <v>2017.4</v>
      </c>
      <c r="F2021" s="1">
        <v>0</v>
      </c>
      <c r="G2021" s="1">
        <v>0</v>
      </c>
      <c r="H2021" s="1">
        <v>1</v>
      </c>
      <c r="I2021" s="1">
        <f t="shared" si="62"/>
        <v>1</v>
      </c>
      <c r="J2021" s="1">
        <f t="shared" si="63"/>
        <v>1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  <c r="P2021" s="1">
        <v>1</v>
      </c>
      <c r="Q2021" s="1">
        <v>40.683758089999998</v>
      </c>
      <c r="R2021" s="1">
        <v>-73.963864939999993</v>
      </c>
    </row>
    <row r="2022" spans="1:18" ht="12.7" x14ac:dyDescent="0.4">
      <c r="A2022" s="1" t="s">
        <v>8</v>
      </c>
      <c r="B2022" s="1" t="s">
        <v>12</v>
      </c>
      <c r="C2022" s="1" t="s">
        <v>6</v>
      </c>
      <c r="D2022" s="3">
        <v>42844</v>
      </c>
      <c r="E2022" s="10">
        <v>2017.4</v>
      </c>
      <c r="F2022" s="1">
        <v>0</v>
      </c>
      <c r="G2022" s="1">
        <v>11</v>
      </c>
      <c r="H2022" s="1">
        <v>0</v>
      </c>
      <c r="I2022" s="1">
        <f t="shared" si="62"/>
        <v>11</v>
      </c>
      <c r="J2022" s="1">
        <f t="shared" si="63"/>
        <v>0.20370370370370369</v>
      </c>
      <c r="K2022" s="1">
        <v>0</v>
      </c>
      <c r="L2022" s="1">
        <v>42</v>
      </c>
      <c r="M2022" s="1">
        <v>1</v>
      </c>
      <c r="N2022" s="1">
        <v>54</v>
      </c>
      <c r="O2022" s="1">
        <v>0</v>
      </c>
      <c r="P2022" s="1">
        <v>54</v>
      </c>
      <c r="Q2022" s="1">
        <v>40.659684419999998</v>
      </c>
      <c r="R2022" s="1">
        <v>-73.906692579999998</v>
      </c>
    </row>
    <row r="2023" spans="1:18" ht="12.7" x14ac:dyDescent="0.4">
      <c r="A2023" s="1" t="s">
        <v>10</v>
      </c>
      <c r="B2023" s="1" t="s">
        <v>12</v>
      </c>
      <c r="C2023" s="1" t="s">
        <v>6</v>
      </c>
      <c r="D2023" s="3">
        <v>42846</v>
      </c>
      <c r="E2023" s="10">
        <v>2017.4</v>
      </c>
      <c r="F2023" s="1">
        <v>0</v>
      </c>
      <c r="G2023" s="1">
        <v>0</v>
      </c>
      <c r="H2023" s="1">
        <v>0</v>
      </c>
      <c r="I2023" s="1">
        <f t="shared" si="62"/>
        <v>0</v>
      </c>
      <c r="J2023" s="1">
        <f t="shared" si="63"/>
        <v>0</v>
      </c>
      <c r="K2023" s="1">
        <v>1</v>
      </c>
      <c r="L2023" s="1">
        <v>0</v>
      </c>
      <c r="M2023" s="1">
        <v>0</v>
      </c>
      <c r="N2023" s="1">
        <v>0</v>
      </c>
      <c r="O2023" s="1">
        <v>1</v>
      </c>
      <c r="P2023" s="1">
        <v>1</v>
      </c>
      <c r="Q2023" s="1">
        <v>40.65970626</v>
      </c>
      <c r="R2023" s="1">
        <v>-73.906548380000004</v>
      </c>
    </row>
    <row r="2024" spans="1:18" ht="12.7" x14ac:dyDescent="0.4">
      <c r="A2024" s="1" t="s">
        <v>7</v>
      </c>
      <c r="B2024" s="1" t="s">
        <v>12</v>
      </c>
      <c r="C2024" s="1" t="s">
        <v>6</v>
      </c>
      <c r="D2024" s="3">
        <v>42851</v>
      </c>
      <c r="E2024" s="10">
        <v>2017.4</v>
      </c>
      <c r="F2024" s="1">
        <v>0</v>
      </c>
      <c r="G2024" s="1">
        <v>1</v>
      </c>
      <c r="H2024" s="1">
        <v>25</v>
      </c>
      <c r="I2024" s="1">
        <f t="shared" si="62"/>
        <v>26</v>
      </c>
      <c r="J2024" s="1">
        <f t="shared" si="63"/>
        <v>0.96296296296296291</v>
      </c>
      <c r="K2024" s="1">
        <v>0</v>
      </c>
      <c r="L2024" s="1">
        <v>0</v>
      </c>
      <c r="M2024" s="1">
        <v>1</v>
      </c>
      <c r="N2024" s="1">
        <v>27</v>
      </c>
      <c r="O2024" s="1">
        <v>0</v>
      </c>
      <c r="P2024" s="1">
        <v>27</v>
      </c>
      <c r="Q2024" s="1">
        <v>40.684647869999999</v>
      </c>
      <c r="R2024" s="1">
        <v>-73.929391100000004</v>
      </c>
    </row>
    <row r="2025" spans="1:18" ht="12.7" hidden="1" x14ac:dyDescent="0.4">
      <c r="A2025" s="1" t="s">
        <v>7</v>
      </c>
      <c r="B2025" s="1" t="s">
        <v>13</v>
      </c>
      <c r="C2025" s="1" t="s">
        <v>5</v>
      </c>
      <c r="D2025" s="1">
        <v>0</v>
      </c>
      <c r="E2025" s="1"/>
      <c r="F2025" s="1">
        <v>0</v>
      </c>
      <c r="G2025" s="1">
        <v>12</v>
      </c>
      <c r="H2025" s="1">
        <v>0</v>
      </c>
      <c r="I2025" s="1">
        <f t="shared" si="62"/>
        <v>12</v>
      </c>
      <c r="J2025" s="1">
        <f t="shared" si="63"/>
        <v>1</v>
      </c>
      <c r="K2025" s="1">
        <v>0</v>
      </c>
      <c r="L2025" s="1">
        <v>0</v>
      </c>
      <c r="M2025" s="1">
        <v>0</v>
      </c>
      <c r="N2025" s="1">
        <v>12</v>
      </c>
      <c r="O2025" s="1">
        <v>0</v>
      </c>
      <c r="P2025" s="1">
        <v>12</v>
      </c>
      <c r="Q2025" s="1">
        <v>40.678250319999997</v>
      </c>
      <c r="R2025" s="1">
        <v>-73.967184779999997</v>
      </c>
    </row>
    <row r="2026" spans="1:18" ht="12.7" hidden="1" x14ac:dyDescent="0.4">
      <c r="A2026" s="1" t="s">
        <v>7</v>
      </c>
      <c r="B2026" s="1" t="s">
        <v>13</v>
      </c>
      <c r="C2026" s="1" t="s">
        <v>5</v>
      </c>
      <c r="D2026" s="1">
        <v>0</v>
      </c>
      <c r="E2026" s="1"/>
      <c r="F2026" s="1">
        <v>0</v>
      </c>
      <c r="G2026" s="1">
        <v>7</v>
      </c>
      <c r="H2026" s="1">
        <v>5</v>
      </c>
      <c r="I2026" s="1">
        <f t="shared" si="62"/>
        <v>12</v>
      </c>
      <c r="J2026" s="1">
        <f t="shared" si="63"/>
        <v>1</v>
      </c>
      <c r="K2026" s="1">
        <v>0</v>
      </c>
      <c r="L2026" s="1">
        <v>0</v>
      </c>
      <c r="M2026" s="1">
        <v>0</v>
      </c>
      <c r="N2026" s="1">
        <v>12</v>
      </c>
      <c r="O2026" s="1">
        <v>0</v>
      </c>
      <c r="P2026" s="1">
        <v>12</v>
      </c>
      <c r="Q2026" s="1">
        <v>40.681514190000001</v>
      </c>
      <c r="R2026" s="1">
        <v>-73.926362229999995</v>
      </c>
    </row>
    <row r="2027" spans="1:18" ht="12.7" x14ac:dyDescent="0.4">
      <c r="A2027" s="1" t="s">
        <v>7</v>
      </c>
      <c r="B2027" s="1" t="s">
        <v>12</v>
      </c>
      <c r="C2027" s="1" t="s">
        <v>6</v>
      </c>
      <c r="D2027" s="3">
        <v>42851</v>
      </c>
      <c r="E2027" s="10">
        <v>2017.4</v>
      </c>
      <c r="F2027" s="1">
        <v>0</v>
      </c>
      <c r="G2027" s="1">
        <v>1</v>
      </c>
      <c r="H2027" s="1">
        <v>30</v>
      </c>
      <c r="I2027" s="1">
        <f t="shared" si="62"/>
        <v>31</v>
      </c>
      <c r="J2027" s="1">
        <f t="shared" si="63"/>
        <v>1</v>
      </c>
      <c r="K2027" s="1">
        <v>0</v>
      </c>
      <c r="L2027" s="1">
        <v>0</v>
      </c>
      <c r="M2027" s="1">
        <v>0</v>
      </c>
      <c r="N2027" s="1">
        <v>31</v>
      </c>
      <c r="O2027" s="1">
        <v>0</v>
      </c>
      <c r="P2027" s="1">
        <v>31</v>
      </c>
      <c r="Q2027" s="1">
        <v>40.645464830000002</v>
      </c>
      <c r="R2027" s="1">
        <v>-74.015462639999996</v>
      </c>
    </row>
    <row r="2028" spans="1:18" ht="12.7" x14ac:dyDescent="0.4">
      <c r="A2028" s="1" t="s">
        <v>7</v>
      </c>
      <c r="B2028" s="1" t="s">
        <v>13</v>
      </c>
      <c r="C2028" s="1" t="s">
        <v>6</v>
      </c>
      <c r="D2028" s="3">
        <v>42851</v>
      </c>
      <c r="E2028" s="10">
        <v>2017.4</v>
      </c>
      <c r="F2028" s="1">
        <v>0</v>
      </c>
      <c r="G2028" s="1">
        <v>26</v>
      </c>
      <c r="H2028" s="1">
        <v>6</v>
      </c>
      <c r="I2028" s="1">
        <f t="shared" si="62"/>
        <v>32</v>
      </c>
      <c r="J2028" s="1">
        <f t="shared" si="63"/>
        <v>0.96969696969696972</v>
      </c>
      <c r="K2028" s="1">
        <v>0</v>
      </c>
      <c r="L2028" s="1">
        <v>0</v>
      </c>
      <c r="M2028" s="1">
        <v>1</v>
      </c>
      <c r="N2028" s="1">
        <v>33</v>
      </c>
      <c r="O2028" s="1">
        <v>0</v>
      </c>
      <c r="P2028" s="1">
        <v>33</v>
      </c>
      <c r="Q2028" s="1">
        <v>40.673577989999998</v>
      </c>
      <c r="R2028" s="1">
        <v>-73.916763610000004</v>
      </c>
    </row>
    <row r="2029" spans="1:18" ht="12.7" x14ac:dyDescent="0.4">
      <c r="A2029" s="1" t="s">
        <v>8</v>
      </c>
      <c r="B2029" s="1" t="s">
        <v>13</v>
      </c>
      <c r="C2029" s="1" t="s">
        <v>6</v>
      </c>
      <c r="D2029" s="3">
        <v>42852</v>
      </c>
      <c r="E2029" s="10">
        <v>2017.4</v>
      </c>
      <c r="F2029" s="1">
        <v>29</v>
      </c>
      <c r="G2029" s="1">
        <v>36</v>
      </c>
      <c r="H2029" s="1">
        <v>27</v>
      </c>
      <c r="I2029" s="1">
        <f t="shared" si="62"/>
        <v>92</v>
      </c>
      <c r="J2029" s="1">
        <f t="shared" si="63"/>
        <v>0.4946236559139785</v>
      </c>
      <c r="K2029" s="1">
        <v>29</v>
      </c>
      <c r="L2029" s="1">
        <v>30</v>
      </c>
      <c r="M2029" s="1">
        <v>0</v>
      </c>
      <c r="N2029" s="1">
        <v>0</v>
      </c>
      <c r="O2029" s="1">
        <v>151</v>
      </c>
      <c r="P2029" s="1">
        <v>186</v>
      </c>
      <c r="Q2029" s="1">
        <v>40.67137159</v>
      </c>
      <c r="R2029" s="1">
        <v>-73.888114560000005</v>
      </c>
    </row>
    <row r="2030" spans="1:18" ht="12.7" x14ac:dyDescent="0.4">
      <c r="A2030" s="1" t="s">
        <v>8</v>
      </c>
      <c r="B2030" s="1" t="s">
        <v>13</v>
      </c>
      <c r="C2030" s="1" t="s">
        <v>6</v>
      </c>
      <c r="D2030" s="3">
        <v>42852</v>
      </c>
      <c r="E2030" s="10">
        <v>2017.4</v>
      </c>
      <c r="F2030" s="1">
        <v>21</v>
      </c>
      <c r="G2030" s="1">
        <v>23</v>
      </c>
      <c r="H2030" s="1">
        <v>31</v>
      </c>
      <c r="I2030" s="1">
        <f t="shared" si="62"/>
        <v>75</v>
      </c>
      <c r="J2030" s="1">
        <f t="shared" si="63"/>
        <v>0.40322580645161288</v>
      </c>
      <c r="K2030" s="1">
        <v>40</v>
      </c>
      <c r="L2030" s="1">
        <v>30</v>
      </c>
      <c r="M2030" s="1">
        <v>0</v>
      </c>
      <c r="N2030" s="1">
        <v>0</v>
      </c>
      <c r="O2030" s="1">
        <v>145</v>
      </c>
      <c r="P2030" s="1">
        <v>186</v>
      </c>
      <c r="Q2030" s="1">
        <v>40.671182160000001</v>
      </c>
      <c r="R2030" s="1">
        <v>-73.888064409999998</v>
      </c>
    </row>
    <row r="2031" spans="1:18" ht="12.7" x14ac:dyDescent="0.4">
      <c r="A2031" s="1" t="s">
        <v>8</v>
      </c>
      <c r="B2031" s="1" t="s">
        <v>13</v>
      </c>
      <c r="C2031" s="1" t="s">
        <v>6</v>
      </c>
      <c r="D2031" s="3">
        <v>42852</v>
      </c>
      <c r="E2031" s="10">
        <v>2017.4</v>
      </c>
      <c r="F2031" s="1">
        <v>27</v>
      </c>
      <c r="G2031" s="1">
        <v>24</v>
      </c>
      <c r="H2031" s="1">
        <v>19</v>
      </c>
      <c r="I2031" s="1">
        <f t="shared" si="62"/>
        <v>70</v>
      </c>
      <c r="J2031" s="1">
        <f t="shared" si="63"/>
        <v>0.37634408602150538</v>
      </c>
      <c r="K2031" s="1">
        <v>41</v>
      </c>
      <c r="L2031" s="1">
        <v>28</v>
      </c>
      <c r="M2031" s="1">
        <v>0</v>
      </c>
      <c r="N2031" s="1">
        <v>0</v>
      </c>
      <c r="O2031" s="1">
        <v>139</v>
      </c>
      <c r="P2031" s="1">
        <v>186</v>
      </c>
      <c r="Q2031" s="1">
        <v>40.670992720000001</v>
      </c>
      <c r="R2031" s="1">
        <v>-73.888017869999999</v>
      </c>
    </row>
    <row r="2032" spans="1:18" ht="12.7" x14ac:dyDescent="0.4">
      <c r="A2032" s="1" t="s">
        <v>8</v>
      </c>
      <c r="B2032" s="1" t="s">
        <v>13</v>
      </c>
      <c r="C2032" s="1" t="s">
        <v>6</v>
      </c>
      <c r="D2032" s="3">
        <v>42852</v>
      </c>
      <c r="E2032" s="10">
        <v>2017.4</v>
      </c>
      <c r="F2032" s="1">
        <v>25</v>
      </c>
      <c r="G2032" s="1">
        <v>20</v>
      </c>
      <c r="H2032" s="1">
        <v>18</v>
      </c>
      <c r="I2032" s="1">
        <f t="shared" si="62"/>
        <v>63</v>
      </c>
      <c r="J2032" s="1">
        <f t="shared" si="63"/>
        <v>0.33870967741935482</v>
      </c>
      <c r="K2032" s="1">
        <v>37</v>
      </c>
      <c r="L2032" s="1">
        <v>36</v>
      </c>
      <c r="M2032" s="1">
        <v>0</v>
      </c>
      <c r="N2032" s="1">
        <v>0</v>
      </c>
      <c r="O2032" s="1">
        <v>136</v>
      </c>
      <c r="P2032" s="1">
        <v>186</v>
      </c>
      <c r="Q2032" s="1">
        <v>40.661328109999999</v>
      </c>
      <c r="R2032" s="1">
        <v>-73.909588189999994</v>
      </c>
    </row>
    <row r="2033" spans="1:18" ht="12.7" x14ac:dyDescent="0.4">
      <c r="A2033" s="1" t="s">
        <v>8</v>
      </c>
      <c r="B2033" s="1" t="s">
        <v>13</v>
      </c>
      <c r="C2033" s="1" t="s">
        <v>6</v>
      </c>
      <c r="D2033" s="3">
        <v>42852</v>
      </c>
      <c r="E2033" s="10">
        <v>2017.4</v>
      </c>
      <c r="F2033" s="1">
        <v>27</v>
      </c>
      <c r="G2033" s="1">
        <v>28</v>
      </c>
      <c r="H2033" s="1">
        <v>37</v>
      </c>
      <c r="I2033" s="1">
        <f t="shared" si="62"/>
        <v>92</v>
      </c>
      <c r="J2033" s="1">
        <f t="shared" si="63"/>
        <v>0.4946236559139785</v>
      </c>
      <c r="K2033" s="1">
        <v>36</v>
      </c>
      <c r="L2033" s="1">
        <v>28</v>
      </c>
      <c r="M2033" s="1">
        <v>0</v>
      </c>
      <c r="N2033" s="1">
        <v>0</v>
      </c>
      <c r="O2033" s="1">
        <v>156</v>
      </c>
      <c r="P2033" s="1">
        <v>186</v>
      </c>
      <c r="Q2033" s="1">
        <v>40.669935700000003</v>
      </c>
      <c r="R2033" s="1">
        <v>-73.887724050000003</v>
      </c>
    </row>
    <row r="2034" spans="1:18" ht="12.7" x14ac:dyDescent="0.4">
      <c r="A2034" s="1" t="s">
        <v>8</v>
      </c>
      <c r="B2034" s="1" t="s">
        <v>13</v>
      </c>
      <c r="C2034" s="1" t="s">
        <v>6</v>
      </c>
      <c r="D2034" s="3">
        <v>42852</v>
      </c>
      <c r="E2034" s="10">
        <v>2017.4</v>
      </c>
      <c r="F2034" s="1">
        <v>58</v>
      </c>
      <c r="G2034" s="1">
        <v>49</v>
      </c>
      <c r="H2034" s="1">
        <v>60</v>
      </c>
      <c r="I2034" s="1">
        <f t="shared" si="62"/>
        <v>167</v>
      </c>
      <c r="J2034" s="1">
        <f t="shared" si="63"/>
        <v>0.4417989417989418</v>
      </c>
      <c r="K2034" s="1">
        <v>69</v>
      </c>
      <c r="L2034" s="1">
        <v>58</v>
      </c>
      <c r="M2034" s="1">
        <v>0</v>
      </c>
      <c r="N2034" s="1">
        <v>0</v>
      </c>
      <c r="O2034" s="1">
        <v>294</v>
      </c>
      <c r="P2034" s="1">
        <v>378</v>
      </c>
      <c r="Q2034" s="1">
        <v>40.669856099999997</v>
      </c>
      <c r="R2034" s="1">
        <v>-73.887724180000006</v>
      </c>
    </row>
    <row r="2035" spans="1:18" ht="12.7" x14ac:dyDescent="0.4">
      <c r="A2035" s="1" t="s">
        <v>8</v>
      </c>
      <c r="B2035" s="1" t="s">
        <v>13</v>
      </c>
      <c r="C2035" s="1" t="s">
        <v>6</v>
      </c>
      <c r="D2035" s="3">
        <v>42852</v>
      </c>
      <c r="E2035" s="10">
        <v>2017.4</v>
      </c>
      <c r="F2035" s="1">
        <v>45</v>
      </c>
      <c r="G2035" s="1">
        <v>48</v>
      </c>
      <c r="H2035" s="1">
        <v>60</v>
      </c>
      <c r="I2035" s="1">
        <f t="shared" si="62"/>
        <v>153</v>
      </c>
      <c r="J2035" s="1">
        <f t="shared" si="63"/>
        <v>0.40476190476190477</v>
      </c>
      <c r="K2035" s="1">
        <v>71</v>
      </c>
      <c r="L2035" s="1">
        <v>65</v>
      </c>
      <c r="M2035" s="1">
        <v>0</v>
      </c>
      <c r="N2035" s="1">
        <v>0</v>
      </c>
      <c r="O2035" s="1">
        <v>289</v>
      </c>
      <c r="P2035" s="1">
        <v>378</v>
      </c>
      <c r="Q2035" s="1">
        <v>40.669749000000003</v>
      </c>
      <c r="R2035" s="1">
        <v>-73.887673890000002</v>
      </c>
    </row>
    <row r="2036" spans="1:18" ht="12.7" x14ac:dyDescent="0.4">
      <c r="A2036" s="1" t="s">
        <v>8</v>
      </c>
      <c r="B2036" s="1" t="s">
        <v>13</v>
      </c>
      <c r="C2036" s="1" t="s">
        <v>6</v>
      </c>
      <c r="D2036" s="3">
        <v>42852</v>
      </c>
      <c r="E2036" s="10">
        <v>2017.4</v>
      </c>
      <c r="F2036" s="1">
        <v>57</v>
      </c>
      <c r="G2036" s="1">
        <v>53</v>
      </c>
      <c r="H2036" s="1">
        <v>51</v>
      </c>
      <c r="I2036" s="1">
        <f t="shared" si="62"/>
        <v>161</v>
      </c>
      <c r="J2036" s="1">
        <f t="shared" si="63"/>
        <v>0.42592592592592593</v>
      </c>
      <c r="K2036" s="1">
        <v>75</v>
      </c>
      <c r="L2036" s="1">
        <v>65</v>
      </c>
      <c r="M2036" s="1">
        <v>0</v>
      </c>
      <c r="N2036" s="1">
        <v>0</v>
      </c>
      <c r="O2036" s="1">
        <v>301</v>
      </c>
      <c r="P2036" s="1">
        <v>378</v>
      </c>
      <c r="Q2036" s="1">
        <v>40.669672149999997</v>
      </c>
      <c r="R2036" s="1">
        <v>-73.887677629999999</v>
      </c>
    </row>
    <row r="2037" spans="1:18" ht="12.7" x14ac:dyDescent="0.4">
      <c r="A2037" s="1" t="s">
        <v>8</v>
      </c>
      <c r="B2037" s="1" t="s">
        <v>13</v>
      </c>
      <c r="C2037" s="1" t="s">
        <v>6</v>
      </c>
      <c r="D2037" s="3">
        <v>42852</v>
      </c>
      <c r="E2037" s="10">
        <v>2017.4</v>
      </c>
      <c r="F2037" s="1">
        <v>65</v>
      </c>
      <c r="G2037" s="1">
        <v>50</v>
      </c>
      <c r="H2037" s="1">
        <v>41</v>
      </c>
      <c r="I2037" s="1">
        <f t="shared" si="62"/>
        <v>156</v>
      </c>
      <c r="J2037" s="1">
        <f t="shared" si="63"/>
        <v>0.41269841269841268</v>
      </c>
      <c r="K2037" s="1">
        <v>76</v>
      </c>
      <c r="L2037" s="1">
        <v>63</v>
      </c>
      <c r="M2037" s="1">
        <v>0</v>
      </c>
      <c r="N2037" s="1">
        <v>0</v>
      </c>
      <c r="O2037" s="1">
        <v>295</v>
      </c>
      <c r="P2037" s="1">
        <v>378</v>
      </c>
      <c r="Q2037" s="1">
        <v>40.669565059999996</v>
      </c>
      <c r="R2037" s="1">
        <v>-73.887627339999995</v>
      </c>
    </row>
    <row r="2038" spans="1:18" ht="12.7" x14ac:dyDescent="0.4">
      <c r="A2038" s="1" t="s">
        <v>8</v>
      </c>
      <c r="B2038" s="1" t="s">
        <v>13</v>
      </c>
      <c r="C2038" s="1" t="s">
        <v>6</v>
      </c>
      <c r="D2038" s="3">
        <v>42852</v>
      </c>
      <c r="E2038" s="10">
        <v>2017.4</v>
      </c>
      <c r="F2038" s="1">
        <v>70</v>
      </c>
      <c r="G2038" s="1">
        <v>49</v>
      </c>
      <c r="H2038" s="1">
        <v>44</v>
      </c>
      <c r="I2038" s="1">
        <f t="shared" si="62"/>
        <v>163</v>
      </c>
      <c r="J2038" s="1">
        <f t="shared" si="63"/>
        <v>0.43121693121693122</v>
      </c>
      <c r="K2038" s="1">
        <v>68</v>
      </c>
      <c r="L2038" s="1">
        <v>52</v>
      </c>
      <c r="M2038" s="1">
        <v>0</v>
      </c>
      <c r="N2038" s="1">
        <v>0</v>
      </c>
      <c r="O2038" s="1">
        <v>283</v>
      </c>
      <c r="P2038" s="1">
        <v>378</v>
      </c>
      <c r="Q2038" s="1">
        <v>40.669485459999997</v>
      </c>
      <c r="R2038" s="1">
        <v>-73.887631080000006</v>
      </c>
    </row>
    <row r="2039" spans="1:18" ht="12.7" x14ac:dyDescent="0.4">
      <c r="A2039" s="1" t="s">
        <v>10</v>
      </c>
      <c r="B2039" s="1" t="s">
        <v>12</v>
      </c>
      <c r="C2039" s="1" t="s">
        <v>6</v>
      </c>
      <c r="D2039" s="3">
        <v>42853</v>
      </c>
      <c r="E2039" s="10">
        <v>2017.4</v>
      </c>
      <c r="F2039" s="1">
        <v>0</v>
      </c>
      <c r="G2039" s="1">
        <v>0</v>
      </c>
      <c r="H2039" s="1">
        <v>1</v>
      </c>
      <c r="I2039" s="1">
        <f t="shared" si="62"/>
        <v>1</v>
      </c>
      <c r="J2039" s="1">
        <f t="shared" si="63"/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  <c r="P2039" s="1">
        <v>1</v>
      </c>
      <c r="Q2039" s="1">
        <v>40.659264030000003</v>
      </c>
      <c r="R2039" s="1">
        <v>-73.906156129999999</v>
      </c>
    </row>
    <row r="2040" spans="1:18" ht="12.7" x14ac:dyDescent="0.4">
      <c r="A2040" s="1" t="s">
        <v>8</v>
      </c>
      <c r="B2040" s="1" t="s">
        <v>13</v>
      </c>
      <c r="C2040" s="1" t="s">
        <v>6</v>
      </c>
      <c r="D2040" s="3">
        <v>42856</v>
      </c>
      <c r="E2040" s="10">
        <v>2017.5</v>
      </c>
      <c r="F2040" s="1">
        <v>0</v>
      </c>
      <c r="G2040" s="1">
        <v>69</v>
      </c>
      <c r="H2040" s="1">
        <v>0</v>
      </c>
      <c r="I2040" s="1">
        <f t="shared" si="62"/>
        <v>69</v>
      </c>
      <c r="J2040" s="1">
        <f t="shared" si="63"/>
        <v>1</v>
      </c>
      <c r="K2040" s="1">
        <v>0</v>
      </c>
      <c r="L2040" s="1">
        <v>0</v>
      </c>
      <c r="M2040" s="1">
        <v>0</v>
      </c>
      <c r="N2040" s="1">
        <v>69</v>
      </c>
      <c r="O2040" s="1">
        <v>0</v>
      </c>
      <c r="P2040" s="1">
        <v>69</v>
      </c>
      <c r="Q2040" s="1">
        <v>40.659080099999997</v>
      </c>
      <c r="R2040" s="1">
        <v>-73.906109540000003</v>
      </c>
    </row>
    <row r="2041" spans="1:18" ht="12.7" x14ac:dyDescent="0.4">
      <c r="A2041" s="1" t="s">
        <v>9</v>
      </c>
      <c r="B2041" s="1" t="s">
        <v>12</v>
      </c>
      <c r="C2041" s="1" t="s">
        <v>6</v>
      </c>
      <c r="D2041" s="3">
        <v>42857</v>
      </c>
      <c r="E2041" s="10">
        <v>2017.5</v>
      </c>
      <c r="F2041" s="1">
        <v>0</v>
      </c>
      <c r="G2041" s="1">
        <v>0</v>
      </c>
      <c r="H2041" s="1">
        <v>1</v>
      </c>
      <c r="I2041" s="1">
        <f t="shared" si="62"/>
        <v>1</v>
      </c>
      <c r="J2041" s="1">
        <f t="shared" si="63"/>
        <v>1</v>
      </c>
      <c r="K2041" s="1">
        <v>0</v>
      </c>
      <c r="L2041" s="1">
        <v>0</v>
      </c>
      <c r="M2041" s="1">
        <v>0</v>
      </c>
      <c r="N2041" s="1">
        <v>0</v>
      </c>
      <c r="O2041" s="1">
        <v>1</v>
      </c>
      <c r="P2041" s="1">
        <v>1</v>
      </c>
      <c r="Q2041" s="1">
        <v>40.68553232</v>
      </c>
      <c r="R2041" s="1">
        <v>-73.930428599999999</v>
      </c>
    </row>
    <row r="2042" spans="1:18" ht="12.7" hidden="1" x14ac:dyDescent="0.4">
      <c r="A2042" s="1" t="s">
        <v>7</v>
      </c>
      <c r="B2042" s="1" t="s">
        <v>13</v>
      </c>
      <c r="C2042" s="1" t="s">
        <v>5</v>
      </c>
      <c r="D2042" s="1">
        <v>0</v>
      </c>
      <c r="E2042" s="1"/>
      <c r="F2042" s="1">
        <v>6</v>
      </c>
      <c r="G2042" s="1">
        <v>0</v>
      </c>
      <c r="H2042" s="1">
        <v>6</v>
      </c>
      <c r="I2042" s="1">
        <f t="shared" si="62"/>
        <v>12</v>
      </c>
      <c r="J2042" s="1">
        <f t="shared" si="63"/>
        <v>1</v>
      </c>
      <c r="K2042" s="1">
        <v>0</v>
      </c>
      <c r="L2042" s="1">
        <v>0</v>
      </c>
      <c r="M2042" s="1">
        <v>0</v>
      </c>
      <c r="N2042" s="1">
        <v>12</v>
      </c>
      <c r="O2042" s="1">
        <v>0</v>
      </c>
      <c r="P2042" s="1">
        <v>12</v>
      </c>
      <c r="Q2042" s="1">
        <v>40.673994659999998</v>
      </c>
      <c r="R2042" s="1">
        <v>-73.963041070000003</v>
      </c>
    </row>
    <row r="2043" spans="1:18" ht="12.7" x14ac:dyDescent="0.4">
      <c r="A2043" s="1" t="s">
        <v>4</v>
      </c>
      <c r="B2043" s="1" t="s">
        <v>13</v>
      </c>
      <c r="C2043" s="1" t="s">
        <v>6</v>
      </c>
      <c r="D2043" s="3">
        <v>42857</v>
      </c>
      <c r="E2043" s="10">
        <v>2017.5</v>
      </c>
      <c r="F2043" s="1">
        <v>0</v>
      </c>
      <c r="G2043" s="1">
        <v>6</v>
      </c>
      <c r="H2043" s="1">
        <v>17</v>
      </c>
      <c r="I2043" s="1">
        <f t="shared" si="62"/>
        <v>23</v>
      </c>
      <c r="J2043" s="1">
        <f t="shared" si="63"/>
        <v>0.76666666666666672</v>
      </c>
      <c r="K2043" s="1">
        <v>6</v>
      </c>
      <c r="L2043" s="1">
        <v>0</v>
      </c>
      <c r="M2043" s="1">
        <v>1</v>
      </c>
      <c r="N2043" s="1">
        <v>30</v>
      </c>
      <c r="O2043" s="1">
        <v>0</v>
      </c>
      <c r="P2043" s="1">
        <v>30</v>
      </c>
      <c r="Q2043" s="1">
        <v>40.670389129999997</v>
      </c>
      <c r="R2043" s="1">
        <v>-73.88828925</v>
      </c>
    </row>
    <row r="2044" spans="1:18" ht="12.7" x14ac:dyDescent="0.4">
      <c r="A2044" s="1" t="s">
        <v>10</v>
      </c>
      <c r="B2044" s="1" t="s">
        <v>12</v>
      </c>
      <c r="C2044" s="1" t="s">
        <v>6</v>
      </c>
      <c r="D2044" s="3">
        <v>42858</v>
      </c>
      <c r="E2044" s="10">
        <v>2017.5</v>
      </c>
      <c r="F2044" s="1">
        <v>0</v>
      </c>
      <c r="G2044" s="1">
        <v>0</v>
      </c>
      <c r="H2044" s="1">
        <v>1</v>
      </c>
      <c r="I2044" s="1">
        <f t="shared" si="62"/>
        <v>1</v>
      </c>
      <c r="J2044" s="1">
        <f t="shared" si="63"/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  <c r="P2044" s="1">
        <v>1</v>
      </c>
      <c r="Q2044" s="1">
        <v>40.668851789999998</v>
      </c>
      <c r="R2044" s="1">
        <v>-73.888017860000005</v>
      </c>
    </row>
    <row r="2045" spans="1:18" ht="12.7" x14ac:dyDescent="0.4">
      <c r="A2045" s="1" t="s">
        <v>7</v>
      </c>
      <c r="B2045" s="1" t="s">
        <v>12</v>
      </c>
      <c r="C2045" s="1" t="s">
        <v>6</v>
      </c>
      <c r="D2045" s="3">
        <v>42858</v>
      </c>
      <c r="E2045" s="10">
        <v>2017.5</v>
      </c>
      <c r="F2045" s="1">
        <v>0</v>
      </c>
      <c r="G2045" s="1">
        <v>0</v>
      </c>
      <c r="H2045" s="1">
        <v>0</v>
      </c>
      <c r="I2045" s="1">
        <f t="shared" si="62"/>
        <v>0</v>
      </c>
      <c r="J2045" s="1">
        <f t="shared" si="63"/>
        <v>0</v>
      </c>
      <c r="K2045" s="1">
        <v>3</v>
      </c>
      <c r="L2045" s="1">
        <v>0</v>
      </c>
      <c r="M2045" s="1">
        <v>0</v>
      </c>
      <c r="N2045" s="1">
        <v>2</v>
      </c>
      <c r="O2045" s="1">
        <v>1</v>
      </c>
      <c r="P2045" s="1">
        <v>3</v>
      </c>
      <c r="Q2045" s="1">
        <v>40.670432769999998</v>
      </c>
      <c r="R2045" s="1">
        <v>-73.888000779999999</v>
      </c>
    </row>
    <row r="2046" spans="1:18" ht="12.7" x14ac:dyDescent="0.4">
      <c r="A2046" s="1" t="s">
        <v>7</v>
      </c>
      <c r="B2046" s="1" t="s">
        <v>12</v>
      </c>
      <c r="C2046" s="1" t="s">
        <v>6</v>
      </c>
      <c r="D2046" s="3">
        <v>42858</v>
      </c>
      <c r="E2046" s="10">
        <v>2017.5</v>
      </c>
      <c r="F2046" s="1">
        <v>0</v>
      </c>
      <c r="G2046" s="1">
        <v>0</v>
      </c>
      <c r="H2046" s="1">
        <v>0</v>
      </c>
      <c r="I2046" s="1">
        <f t="shared" si="62"/>
        <v>0</v>
      </c>
      <c r="J2046" s="1">
        <f t="shared" si="63"/>
        <v>0</v>
      </c>
      <c r="K2046" s="1">
        <v>0</v>
      </c>
      <c r="L2046" s="1">
        <v>3</v>
      </c>
      <c r="M2046" s="1">
        <v>0</v>
      </c>
      <c r="N2046" s="1">
        <v>2</v>
      </c>
      <c r="O2046" s="1">
        <v>1</v>
      </c>
      <c r="P2046" s="1">
        <v>3</v>
      </c>
      <c r="Q2046" s="1">
        <v>40.668895429999999</v>
      </c>
      <c r="R2046" s="1">
        <v>-73.887733010000005</v>
      </c>
    </row>
    <row r="2047" spans="1:18" ht="12.7" x14ac:dyDescent="0.4">
      <c r="A2047" s="1" t="s">
        <v>7</v>
      </c>
      <c r="B2047" s="1" t="s">
        <v>13</v>
      </c>
      <c r="C2047" s="1" t="s">
        <v>6</v>
      </c>
      <c r="D2047" s="3">
        <v>42858</v>
      </c>
      <c r="E2047" s="10">
        <v>2017.5</v>
      </c>
      <c r="F2047" s="1">
        <v>0</v>
      </c>
      <c r="G2047" s="1">
        <v>2</v>
      </c>
      <c r="H2047" s="1">
        <v>4</v>
      </c>
      <c r="I2047" s="1">
        <f t="shared" si="62"/>
        <v>6</v>
      </c>
      <c r="J2047" s="1">
        <f t="shared" si="63"/>
        <v>1</v>
      </c>
      <c r="K2047" s="1">
        <v>0</v>
      </c>
      <c r="L2047" s="1">
        <v>0</v>
      </c>
      <c r="M2047" s="1">
        <v>0</v>
      </c>
      <c r="N2047" s="1">
        <v>6</v>
      </c>
      <c r="O2047" s="1">
        <v>0</v>
      </c>
      <c r="P2047" s="1">
        <v>6</v>
      </c>
      <c r="Q2047" s="1">
        <v>40.67050639</v>
      </c>
      <c r="R2047" s="1">
        <v>-73.887499579999997</v>
      </c>
    </row>
    <row r="2048" spans="1:18" ht="12.7" x14ac:dyDescent="0.4">
      <c r="A2048" s="1" t="s">
        <v>7</v>
      </c>
      <c r="B2048" s="1" t="s">
        <v>13</v>
      </c>
      <c r="C2048" s="1" t="s">
        <v>6</v>
      </c>
      <c r="D2048" s="3">
        <v>42858</v>
      </c>
      <c r="E2048" s="10">
        <v>2017.5</v>
      </c>
      <c r="F2048" s="1">
        <v>0</v>
      </c>
      <c r="G2048" s="1">
        <v>0</v>
      </c>
      <c r="H2048" s="1">
        <v>181</v>
      </c>
      <c r="I2048" s="1">
        <f t="shared" si="62"/>
        <v>181</v>
      </c>
      <c r="J2048" s="1">
        <f t="shared" si="63"/>
        <v>0.99450549450549453</v>
      </c>
      <c r="K2048" s="1">
        <v>0</v>
      </c>
      <c r="L2048" s="1">
        <v>0</v>
      </c>
      <c r="M2048" s="1">
        <v>1</v>
      </c>
      <c r="N2048" s="1">
        <v>182</v>
      </c>
      <c r="O2048" s="1">
        <v>0</v>
      </c>
      <c r="P2048" s="1">
        <v>182</v>
      </c>
      <c r="Q2048" s="1">
        <v>40.659026730000001</v>
      </c>
      <c r="R2048" s="1">
        <v>-73.908005439999997</v>
      </c>
    </row>
    <row r="2049" spans="1:18" ht="12.7" x14ac:dyDescent="0.4">
      <c r="A2049" s="1" t="s">
        <v>7</v>
      </c>
      <c r="B2049" s="1" t="s">
        <v>12</v>
      </c>
      <c r="C2049" s="1" t="s">
        <v>6</v>
      </c>
      <c r="D2049" s="3">
        <v>42859</v>
      </c>
      <c r="E2049" s="10">
        <v>2017.5</v>
      </c>
      <c r="F2049" s="1">
        <v>0</v>
      </c>
      <c r="G2049" s="1">
        <v>0</v>
      </c>
      <c r="H2049" s="1">
        <v>0</v>
      </c>
      <c r="I2049" s="1">
        <f t="shared" si="62"/>
        <v>0</v>
      </c>
      <c r="J2049" s="1">
        <f t="shared" si="63"/>
        <v>0</v>
      </c>
      <c r="K2049" s="1">
        <v>1</v>
      </c>
      <c r="L2049" s="1">
        <v>2</v>
      </c>
      <c r="M2049" s="1">
        <v>0</v>
      </c>
      <c r="N2049" s="1">
        <v>2</v>
      </c>
      <c r="O2049" s="1">
        <v>1</v>
      </c>
      <c r="P2049" s="1">
        <v>3</v>
      </c>
      <c r="Q2049" s="1">
        <v>40.668971790000001</v>
      </c>
      <c r="R2049" s="1">
        <v>-73.887228210000004</v>
      </c>
    </row>
    <row r="2050" spans="1:18" ht="12.7" x14ac:dyDescent="0.4">
      <c r="A2050" s="1" t="s">
        <v>7</v>
      </c>
      <c r="B2050" s="1" t="s">
        <v>12</v>
      </c>
      <c r="C2050" s="1" t="s">
        <v>6</v>
      </c>
      <c r="D2050" s="3">
        <v>42859</v>
      </c>
      <c r="E2050" s="10">
        <v>2017.5</v>
      </c>
      <c r="F2050" s="1">
        <v>0</v>
      </c>
      <c r="G2050" s="1">
        <v>0</v>
      </c>
      <c r="H2050" s="1">
        <v>0</v>
      </c>
      <c r="I2050" s="1">
        <f t="shared" ref="I2050:I2113" si="64">F2050+G2050+H2050</f>
        <v>0</v>
      </c>
      <c r="J2050" s="1">
        <f t="shared" ref="J2050:J2113" si="65">I2050/P2050</f>
        <v>0</v>
      </c>
      <c r="K2050" s="1">
        <v>3</v>
      </c>
      <c r="L2050" s="1">
        <v>0</v>
      </c>
      <c r="M2050" s="1">
        <v>0</v>
      </c>
      <c r="N2050" s="1">
        <v>2</v>
      </c>
      <c r="O2050" s="1">
        <v>1</v>
      </c>
      <c r="P2050" s="1">
        <v>3</v>
      </c>
      <c r="Q2050" s="1">
        <v>40.670550030000001</v>
      </c>
      <c r="R2050" s="1">
        <v>-73.887214729999997</v>
      </c>
    </row>
    <row r="2051" spans="1:18" ht="12.7" x14ac:dyDescent="0.4">
      <c r="A2051" s="1" t="s">
        <v>9</v>
      </c>
      <c r="B2051" s="1" t="s">
        <v>12</v>
      </c>
      <c r="C2051" s="1" t="s">
        <v>6</v>
      </c>
      <c r="D2051" s="3">
        <v>42860</v>
      </c>
      <c r="E2051" s="10">
        <v>2017.5</v>
      </c>
      <c r="F2051" s="1">
        <v>0</v>
      </c>
      <c r="G2051" s="1">
        <v>0</v>
      </c>
      <c r="H2051" s="1">
        <v>1</v>
      </c>
      <c r="I2051" s="1">
        <f t="shared" si="64"/>
        <v>1</v>
      </c>
      <c r="J2051" s="1">
        <f t="shared" si="65"/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  <c r="P2051" s="1">
        <v>1</v>
      </c>
      <c r="Q2051" s="1">
        <v>40.658840050000002</v>
      </c>
      <c r="R2051" s="1">
        <v>-73.907955240000007</v>
      </c>
    </row>
    <row r="2052" spans="1:18" ht="12.7" x14ac:dyDescent="0.4">
      <c r="A2052" s="1" t="s">
        <v>7</v>
      </c>
      <c r="B2052" s="1" t="s">
        <v>13</v>
      </c>
      <c r="C2052" s="1" t="s">
        <v>6</v>
      </c>
      <c r="D2052" s="3">
        <v>42860</v>
      </c>
      <c r="E2052" s="10">
        <v>2017.5</v>
      </c>
      <c r="F2052" s="1">
        <v>0</v>
      </c>
      <c r="G2052" s="1">
        <v>1</v>
      </c>
      <c r="H2052" s="1">
        <v>5</v>
      </c>
      <c r="I2052" s="1">
        <f t="shared" si="64"/>
        <v>6</v>
      </c>
      <c r="J2052" s="1">
        <f t="shared" si="65"/>
        <v>1</v>
      </c>
      <c r="K2052" s="1">
        <v>0</v>
      </c>
      <c r="L2052" s="1">
        <v>0</v>
      </c>
      <c r="M2052" s="1">
        <v>0</v>
      </c>
      <c r="N2052" s="1">
        <v>6</v>
      </c>
      <c r="O2052" s="1">
        <v>0</v>
      </c>
      <c r="P2052" s="1">
        <v>6</v>
      </c>
      <c r="Q2052" s="1">
        <v>40.669012690000002</v>
      </c>
      <c r="R2052" s="1">
        <v>-73.886943360000004</v>
      </c>
    </row>
    <row r="2053" spans="1:18" ht="12.7" x14ac:dyDescent="0.4">
      <c r="A2053" s="1" t="s">
        <v>10</v>
      </c>
      <c r="B2053" s="1" t="s">
        <v>12</v>
      </c>
      <c r="C2053" s="1" t="s">
        <v>6</v>
      </c>
      <c r="D2053" s="3">
        <v>42864</v>
      </c>
      <c r="E2053" s="10">
        <v>2017.5</v>
      </c>
      <c r="F2053" s="1">
        <v>0</v>
      </c>
      <c r="G2053" s="1">
        <v>0</v>
      </c>
      <c r="H2053" s="1">
        <v>0</v>
      </c>
      <c r="I2053" s="1">
        <f t="shared" si="64"/>
        <v>0</v>
      </c>
      <c r="J2053" s="1">
        <f t="shared" si="65"/>
        <v>0</v>
      </c>
      <c r="K2053" s="1">
        <v>1</v>
      </c>
      <c r="L2053" s="1">
        <v>0</v>
      </c>
      <c r="M2053" s="1">
        <v>0</v>
      </c>
      <c r="N2053" s="1">
        <v>0</v>
      </c>
      <c r="O2053" s="1">
        <v>1</v>
      </c>
      <c r="P2053" s="1">
        <v>1</v>
      </c>
      <c r="Q2053" s="1">
        <v>40.658656110000003</v>
      </c>
      <c r="R2053" s="1">
        <v>-73.907908640000002</v>
      </c>
    </row>
    <row r="2054" spans="1:18" ht="12.7" hidden="1" x14ac:dyDescent="0.4">
      <c r="A2054" s="1" t="s">
        <v>7</v>
      </c>
      <c r="B2054" s="1" t="s">
        <v>13</v>
      </c>
      <c r="C2054" s="1" t="s">
        <v>5</v>
      </c>
      <c r="D2054" s="1">
        <v>0</v>
      </c>
      <c r="E2054" s="1"/>
      <c r="F2054" s="1">
        <v>0</v>
      </c>
      <c r="G2054" s="1">
        <v>10</v>
      </c>
      <c r="H2054" s="1">
        <v>2</v>
      </c>
      <c r="I2054" s="1">
        <f t="shared" si="64"/>
        <v>12</v>
      </c>
      <c r="J2054" s="1">
        <f t="shared" si="65"/>
        <v>1</v>
      </c>
      <c r="K2054" s="1">
        <v>0</v>
      </c>
      <c r="L2054" s="1">
        <v>0</v>
      </c>
      <c r="M2054" s="1">
        <v>0</v>
      </c>
      <c r="N2054" s="1">
        <v>12</v>
      </c>
      <c r="O2054" s="1">
        <v>0</v>
      </c>
      <c r="P2054" s="1">
        <v>12</v>
      </c>
      <c r="Q2054" s="1">
        <v>40.676175120000003</v>
      </c>
      <c r="R2054" s="1">
        <v>-73.951268999999996</v>
      </c>
    </row>
    <row r="2055" spans="1:18" ht="12.7" hidden="1" x14ac:dyDescent="0.4">
      <c r="A2055" s="1" t="s">
        <v>7</v>
      </c>
      <c r="B2055" s="1" t="s">
        <v>13</v>
      </c>
      <c r="C2055" s="1" t="s">
        <v>5</v>
      </c>
      <c r="D2055" s="1">
        <v>0</v>
      </c>
      <c r="E2055" s="1"/>
      <c r="F2055" s="1">
        <v>0</v>
      </c>
      <c r="G2055" s="1">
        <v>1</v>
      </c>
      <c r="H2055" s="1">
        <v>10</v>
      </c>
      <c r="I2055" s="1">
        <f t="shared" si="64"/>
        <v>11</v>
      </c>
      <c r="J2055" s="1">
        <f t="shared" si="65"/>
        <v>0.91666666666666663</v>
      </c>
      <c r="K2055" s="1">
        <v>0</v>
      </c>
      <c r="L2055" s="1">
        <v>1</v>
      </c>
      <c r="M2055" s="1">
        <v>0</v>
      </c>
      <c r="N2055" s="1">
        <v>12</v>
      </c>
      <c r="O2055" s="1">
        <v>0</v>
      </c>
      <c r="P2055" s="1">
        <v>12</v>
      </c>
      <c r="Q2055" s="1">
        <v>40.668693959999999</v>
      </c>
      <c r="R2055" s="1">
        <v>-73.91910919</v>
      </c>
    </row>
    <row r="2056" spans="1:18" ht="12.7" hidden="1" x14ac:dyDescent="0.4">
      <c r="A2056" s="1" t="s">
        <v>7</v>
      </c>
      <c r="B2056" s="1" t="s">
        <v>13</v>
      </c>
      <c r="C2056" s="1" t="s">
        <v>5</v>
      </c>
      <c r="D2056" s="1">
        <v>0</v>
      </c>
      <c r="E2056" s="1"/>
      <c r="F2056" s="1">
        <v>0</v>
      </c>
      <c r="G2056" s="1">
        <v>0</v>
      </c>
      <c r="H2056" s="1">
        <v>10</v>
      </c>
      <c r="I2056" s="1">
        <f t="shared" si="64"/>
        <v>10</v>
      </c>
      <c r="J2056" s="1">
        <f t="shared" si="65"/>
        <v>0.83333333333333337</v>
      </c>
      <c r="K2056" s="1">
        <v>0</v>
      </c>
      <c r="L2056" s="1">
        <v>2</v>
      </c>
      <c r="M2056" s="1">
        <v>0</v>
      </c>
      <c r="N2056" s="1">
        <v>12</v>
      </c>
      <c r="O2056" s="1">
        <v>0</v>
      </c>
      <c r="P2056" s="1">
        <v>12</v>
      </c>
      <c r="Q2056" s="1">
        <v>40.66973711</v>
      </c>
      <c r="R2056" s="1">
        <v>-73.91930619</v>
      </c>
    </row>
    <row r="2057" spans="1:18" ht="12.7" hidden="1" x14ac:dyDescent="0.4">
      <c r="A2057" s="1" t="s">
        <v>7</v>
      </c>
      <c r="B2057" s="1" t="s">
        <v>13</v>
      </c>
      <c r="C2057" s="1" t="s">
        <v>5</v>
      </c>
      <c r="D2057" s="1">
        <v>0</v>
      </c>
      <c r="E2057" s="1"/>
      <c r="F2057" s="1">
        <v>0</v>
      </c>
      <c r="G2057" s="1">
        <v>4</v>
      </c>
      <c r="H2057" s="1">
        <v>8</v>
      </c>
      <c r="I2057" s="1">
        <f t="shared" si="64"/>
        <v>12</v>
      </c>
      <c r="J2057" s="1">
        <f t="shared" si="65"/>
        <v>1</v>
      </c>
      <c r="K2057" s="1">
        <v>0</v>
      </c>
      <c r="L2057" s="1">
        <v>0</v>
      </c>
      <c r="M2057" s="1">
        <v>0</v>
      </c>
      <c r="N2057" s="1">
        <v>12</v>
      </c>
      <c r="O2057" s="1">
        <v>0</v>
      </c>
      <c r="P2057" s="1">
        <v>12</v>
      </c>
      <c r="Q2057" s="1">
        <v>40.678202990000003</v>
      </c>
      <c r="R2057" s="1">
        <v>-73.909568910000004</v>
      </c>
    </row>
    <row r="2058" spans="1:18" ht="12.7" x14ac:dyDescent="0.4">
      <c r="A2058" s="1" t="s">
        <v>7</v>
      </c>
      <c r="B2058" s="1" t="s">
        <v>12</v>
      </c>
      <c r="C2058" s="1" t="s">
        <v>6</v>
      </c>
      <c r="D2058" s="3">
        <v>42864</v>
      </c>
      <c r="E2058" s="10">
        <v>2017.5</v>
      </c>
      <c r="F2058" s="1">
        <v>0</v>
      </c>
      <c r="G2058" s="1">
        <v>0</v>
      </c>
      <c r="H2058" s="1">
        <v>11</v>
      </c>
      <c r="I2058" s="1">
        <f t="shared" si="64"/>
        <v>11</v>
      </c>
      <c r="J2058" s="1">
        <f t="shared" si="65"/>
        <v>0.22916666666666666</v>
      </c>
      <c r="K2058" s="1">
        <v>0</v>
      </c>
      <c r="L2058" s="1">
        <v>0</v>
      </c>
      <c r="M2058" s="1">
        <v>0</v>
      </c>
      <c r="N2058" s="1">
        <v>0</v>
      </c>
      <c r="O2058" s="1">
        <v>11</v>
      </c>
      <c r="P2058" s="1">
        <v>48</v>
      </c>
      <c r="Q2058" s="1">
        <v>40.805309430000001</v>
      </c>
      <c r="R2058" s="1">
        <v>-73.949548989999997</v>
      </c>
    </row>
    <row r="2059" spans="1:18" ht="12.7" hidden="1" x14ac:dyDescent="0.4">
      <c r="A2059" s="1" t="s">
        <v>8</v>
      </c>
      <c r="B2059" s="1" t="s">
        <v>13</v>
      </c>
      <c r="C2059" s="1" t="s">
        <v>5</v>
      </c>
      <c r="D2059" s="1">
        <v>0</v>
      </c>
      <c r="E2059" s="1"/>
      <c r="F2059" s="1">
        <v>0</v>
      </c>
      <c r="G2059" s="1">
        <v>0</v>
      </c>
      <c r="H2059" s="1">
        <v>12</v>
      </c>
      <c r="I2059" s="1">
        <f t="shared" si="64"/>
        <v>12</v>
      </c>
      <c r="J2059" s="1">
        <f t="shared" si="65"/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12</v>
      </c>
      <c r="P2059" s="1">
        <v>12</v>
      </c>
      <c r="Q2059" s="1">
        <v>40.823232750000003</v>
      </c>
      <c r="R2059" s="1">
        <v>-73.938811619999996</v>
      </c>
    </row>
    <row r="2060" spans="1:18" ht="12.7" x14ac:dyDescent="0.4">
      <c r="A2060" s="1" t="s">
        <v>7</v>
      </c>
      <c r="B2060" s="1" t="s">
        <v>12</v>
      </c>
      <c r="C2060" s="1" t="s">
        <v>6</v>
      </c>
      <c r="D2060" s="3">
        <v>42864</v>
      </c>
      <c r="E2060" s="10">
        <v>2017.5</v>
      </c>
      <c r="F2060" s="1">
        <v>0</v>
      </c>
      <c r="G2060" s="1">
        <v>10</v>
      </c>
      <c r="H2060" s="1">
        <v>67</v>
      </c>
      <c r="I2060" s="1">
        <f t="shared" si="64"/>
        <v>77</v>
      </c>
      <c r="J2060" s="1">
        <f t="shared" si="65"/>
        <v>0.7857142857142857</v>
      </c>
      <c r="K2060" s="1">
        <v>0</v>
      </c>
      <c r="L2060" s="1">
        <v>20</v>
      </c>
      <c r="M2060" s="1">
        <v>1</v>
      </c>
      <c r="N2060" s="1">
        <v>98</v>
      </c>
      <c r="O2060" s="1">
        <v>0</v>
      </c>
      <c r="P2060" s="1">
        <v>98</v>
      </c>
      <c r="Q2060" s="1">
        <v>40.725095320000001</v>
      </c>
      <c r="R2060" s="1">
        <v>-73.979348889999997</v>
      </c>
    </row>
    <row r="2061" spans="1:18" ht="12.7" x14ac:dyDescent="0.4">
      <c r="A2061" s="1" t="s">
        <v>10</v>
      </c>
      <c r="B2061" s="1" t="s">
        <v>12</v>
      </c>
      <c r="C2061" s="1" t="s">
        <v>6</v>
      </c>
      <c r="D2061" s="3">
        <v>42865</v>
      </c>
      <c r="E2061" s="10">
        <v>2017.5</v>
      </c>
      <c r="F2061" s="1">
        <v>0</v>
      </c>
      <c r="G2061" s="1">
        <v>0</v>
      </c>
      <c r="H2061" s="1">
        <v>1</v>
      </c>
      <c r="I2061" s="1">
        <f t="shared" si="64"/>
        <v>1</v>
      </c>
      <c r="J2061" s="1">
        <f t="shared" si="65"/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1</v>
      </c>
      <c r="P2061" s="1">
        <v>1</v>
      </c>
      <c r="Q2061" s="1">
        <v>40.821004619999997</v>
      </c>
      <c r="R2061" s="1">
        <v>-73.94543994</v>
      </c>
    </row>
    <row r="2062" spans="1:18" ht="12.7" hidden="1" x14ac:dyDescent="0.4">
      <c r="A2062" s="1" t="s">
        <v>8</v>
      </c>
      <c r="B2062" s="1" t="s">
        <v>13</v>
      </c>
      <c r="C2062" s="1" t="s">
        <v>5</v>
      </c>
      <c r="D2062" s="1">
        <v>0</v>
      </c>
      <c r="E2062" s="1"/>
      <c r="F2062" s="1">
        <v>0</v>
      </c>
      <c r="G2062" s="1">
        <v>12</v>
      </c>
      <c r="H2062" s="1">
        <v>0</v>
      </c>
      <c r="I2062" s="1">
        <f t="shared" si="64"/>
        <v>12</v>
      </c>
      <c r="J2062" s="1">
        <f t="shared" si="65"/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12</v>
      </c>
      <c r="P2062" s="1">
        <v>12</v>
      </c>
      <c r="Q2062" s="1">
        <v>40.726324830000003</v>
      </c>
      <c r="R2062" s="1">
        <v>-73.978587250000004</v>
      </c>
    </row>
    <row r="2063" spans="1:18" ht="12.7" x14ac:dyDescent="0.4">
      <c r="A2063" s="1" t="s">
        <v>4</v>
      </c>
      <c r="B2063" s="1" t="s">
        <v>12</v>
      </c>
      <c r="C2063" s="1" t="s">
        <v>6</v>
      </c>
      <c r="D2063" s="3">
        <v>42865</v>
      </c>
      <c r="E2063" s="10">
        <v>2017.5</v>
      </c>
      <c r="F2063" s="1">
        <v>49</v>
      </c>
      <c r="G2063" s="1">
        <v>0</v>
      </c>
      <c r="H2063" s="1">
        <v>114</v>
      </c>
      <c r="I2063" s="1">
        <f t="shared" si="64"/>
        <v>163</v>
      </c>
      <c r="J2063" s="1">
        <f t="shared" si="65"/>
        <v>0.99390243902439024</v>
      </c>
      <c r="K2063" s="1">
        <v>0</v>
      </c>
      <c r="L2063" s="1">
        <v>0</v>
      </c>
      <c r="M2063" s="1">
        <v>1</v>
      </c>
      <c r="N2063" s="1">
        <v>164</v>
      </c>
      <c r="O2063" s="1">
        <v>0</v>
      </c>
      <c r="P2063" s="1">
        <v>164</v>
      </c>
      <c r="Q2063" s="1">
        <v>40.813273549999998</v>
      </c>
      <c r="R2063" s="1">
        <v>-73.941479650000005</v>
      </c>
    </row>
    <row r="2064" spans="1:18" ht="12.7" x14ac:dyDescent="0.4">
      <c r="A2064" s="1" t="s">
        <v>8</v>
      </c>
      <c r="B2064" s="1" t="s">
        <v>13</v>
      </c>
      <c r="C2064" s="1" t="s">
        <v>6</v>
      </c>
      <c r="D2064" s="3">
        <v>42865</v>
      </c>
      <c r="E2064" s="10">
        <v>2017.5</v>
      </c>
      <c r="F2064" s="1">
        <v>0</v>
      </c>
      <c r="G2064" s="1">
        <v>0</v>
      </c>
      <c r="H2064" s="1">
        <v>4</v>
      </c>
      <c r="I2064" s="1">
        <f t="shared" si="64"/>
        <v>4</v>
      </c>
      <c r="J2064" s="1">
        <f t="shared" si="65"/>
        <v>1</v>
      </c>
      <c r="K2064" s="1">
        <v>0</v>
      </c>
      <c r="L2064" s="1">
        <v>0</v>
      </c>
      <c r="M2064" s="1">
        <v>0</v>
      </c>
      <c r="N2064" s="1">
        <v>4</v>
      </c>
      <c r="O2064" s="1">
        <v>0</v>
      </c>
      <c r="P2064" s="1">
        <v>4</v>
      </c>
      <c r="Q2064" s="1">
        <v>40.825892850000002</v>
      </c>
      <c r="R2064" s="1">
        <v>-73.939694430000003</v>
      </c>
    </row>
    <row r="2065" spans="1:18" ht="12.7" hidden="1" x14ac:dyDescent="0.4">
      <c r="A2065" s="1" t="s">
        <v>4</v>
      </c>
      <c r="B2065" s="1" t="s">
        <v>13</v>
      </c>
      <c r="C2065" s="1" t="s">
        <v>5</v>
      </c>
      <c r="D2065" s="1">
        <v>0</v>
      </c>
      <c r="E2065" s="1"/>
      <c r="F2065" s="1">
        <v>0</v>
      </c>
      <c r="G2065" s="1">
        <v>13</v>
      </c>
      <c r="H2065" s="1">
        <v>0</v>
      </c>
      <c r="I2065" s="1">
        <f t="shared" si="64"/>
        <v>13</v>
      </c>
      <c r="J2065" s="1">
        <f t="shared" si="65"/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13</v>
      </c>
      <c r="P2065" s="1">
        <v>13</v>
      </c>
      <c r="Q2065" s="1">
        <v>40.839480270000003</v>
      </c>
      <c r="R2065" s="1">
        <v>-73.923082949999994</v>
      </c>
    </row>
    <row r="2066" spans="1:18" ht="12.7" hidden="1" x14ac:dyDescent="0.4">
      <c r="A2066" s="1" t="s">
        <v>4</v>
      </c>
      <c r="B2066" s="1" t="s">
        <v>13</v>
      </c>
      <c r="C2066" s="1" t="s">
        <v>5</v>
      </c>
      <c r="D2066" s="1">
        <v>0</v>
      </c>
      <c r="E2066" s="1"/>
      <c r="F2066" s="1">
        <v>1</v>
      </c>
      <c r="G2066" s="1">
        <v>12</v>
      </c>
      <c r="H2066" s="1">
        <v>0</v>
      </c>
      <c r="I2066" s="1">
        <f t="shared" si="64"/>
        <v>13</v>
      </c>
      <c r="J2066" s="1">
        <f t="shared" si="65"/>
        <v>1</v>
      </c>
      <c r="K2066" s="1">
        <v>0</v>
      </c>
      <c r="L2066" s="1">
        <v>0</v>
      </c>
      <c r="M2066" s="1">
        <v>0</v>
      </c>
      <c r="N2066" s="1">
        <v>3</v>
      </c>
      <c r="O2066" s="1">
        <v>10</v>
      </c>
      <c r="P2066" s="1">
        <v>13</v>
      </c>
      <c r="Q2066" s="1">
        <v>40.831944890000003</v>
      </c>
      <c r="R2066" s="1">
        <v>-73.896983359999993</v>
      </c>
    </row>
    <row r="2067" spans="1:18" ht="12.7" hidden="1" x14ac:dyDescent="0.4">
      <c r="A2067" s="1" t="s">
        <v>4</v>
      </c>
      <c r="B2067" s="1" t="s">
        <v>13</v>
      </c>
      <c r="C2067" s="1" t="s">
        <v>5</v>
      </c>
      <c r="D2067" s="1">
        <v>0</v>
      </c>
      <c r="E2067" s="1"/>
      <c r="F2067" s="1">
        <v>3</v>
      </c>
      <c r="G2067" s="1">
        <v>7</v>
      </c>
      <c r="H2067" s="1">
        <v>3</v>
      </c>
      <c r="I2067" s="1">
        <f t="shared" si="64"/>
        <v>13</v>
      </c>
      <c r="J2067" s="1">
        <f t="shared" si="65"/>
        <v>1</v>
      </c>
      <c r="K2067" s="1">
        <v>0</v>
      </c>
      <c r="L2067" s="1">
        <v>0</v>
      </c>
      <c r="M2067" s="1">
        <v>0</v>
      </c>
      <c r="N2067" s="1">
        <v>13</v>
      </c>
      <c r="O2067" s="1">
        <v>0</v>
      </c>
      <c r="P2067" s="1">
        <v>13</v>
      </c>
      <c r="Q2067" s="1">
        <v>40.832686219999999</v>
      </c>
      <c r="R2067" s="1">
        <v>-73.910435809999996</v>
      </c>
    </row>
    <row r="2068" spans="1:18" ht="12.7" hidden="1" x14ac:dyDescent="0.4">
      <c r="A2068" s="1" t="s">
        <v>7</v>
      </c>
      <c r="B2068" s="1" t="s">
        <v>13</v>
      </c>
      <c r="C2068" s="1" t="s">
        <v>5</v>
      </c>
      <c r="D2068" s="1">
        <v>0</v>
      </c>
      <c r="E2068" s="1"/>
      <c r="F2068" s="1">
        <v>2</v>
      </c>
      <c r="G2068" s="1">
        <v>8</v>
      </c>
      <c r="H2068" s="1">
        <v>3</v>
      </c>
      <c r="I2068" s="1">
        <f t="shared" si="64"/>
        <v>13</v>
      </c>
      <c r="J2068" s="1">
        <f t="shared" si="65"/>
        <v>1</v>
      </c>
      <c r="K2068" s="1">
        <v>0</v>
      </c>
      <c r="L2068" s="1">
        <v>0</v>
      </c>
      <c r="M2068" s="1">
        <v>0</v>
      </c>
      <c r="N2068" s="1">
        <v>13</v>
      </c>
      <c r="O2068" s="1">
        <v>0</v>
      </c>
      <c r="P2068" s="1">
        <v>13</v>
      </c>
      <c r="Q2068" s="1">
        <v>40.690543699999999</v>
      </c>
      <c r="R2068" s="1">
        <v>-73.939095660000007</v>
      </c>
    </row>
    <row r="2069" spans="1:18" ht="12.7" hidden="1" x14ac:dyDescent="0.4">
      <c r="A2069" s="1" t="s">
        <v>7</v>
      </c>
      <c r="B2069" s="1" t="s">
        <v>13</v>
      </c>
      <c r="C2069" s="1" t="s">
        <v>5</v>
      </c>
      <c r="D2069" s="1">
        <v>0</v>
      </c>
      <c r="E2069" s="1"/>
      <c r="F2069" s="1">
        <v>5</v>
      </c>
      <c r="G2069" s="1">
        <v>1</v>
      </c>
      <c r="H2069" s="1">
        <v>7</v>
      </c>
      <c r="I2069" s="1">
        <f t="shared" si="64"/>
        <v>13</v>
      </c>
      <c r="J2069" s="1">
        <f t="shared" si="65"/>
        <v>1</v>
      </c>
      <c r="K2069" s="1">
        <v>0</v>
      </c>
      <c r="L2069" s="1">
        <v>0</v>
      </c>
      <c r="M2069" s="1">
        <v>0</v>
      </c>
      <c r="N2069" s="1">
        <v>13</v>
      </c>
      <c r="O2069" s="1">
        <v>0</v>
      </c>
      <c r="P2069" s="1">
        <v>13</v>
      </c>
      <c r="Q2069" s="1">
        <v>40.673036680000003</v>
      </c>
      <c r="R2069" s="1">
        <v>-73.962854140000005</v>
      </c>
    </row>
    <row r="2070" spans="1:18" ht="12.7" x14ac:dyDescent="0.4">
      <c r="A2070" s="1" t="s">
        <v>8</v>
      </c>
      <c r="B2070" s="1" t="s">
        <v>13</v>
      </c>
      <c r="C2070" s="1" t="s">
        <v>6</v>
      </c>
      <c r="D2070" s="3">
        <v>42865</v>
      </c>
      <c r="E2070" s="10">
        <v>2017.5</v>
      </c>
      <c r="F2070" s="1">
        <v>0</v>
      </c>
      <c r="G2070" s="1">
        <v>0</v>
      </c>
      <c r="H2070" s="1">
        <v>25</v>
      </c>
      <c r="I2070" s="1">
        <f t="shared" si="64"/>
        <v>25</v>
      </c>
      <c r="J2070" s="1">
        <f t="shared" si="65"/>
        <v>0.51020408163265307</v>
      </c>
      <c r="K2070" s="1">
        <v>24</v>
      </c>
      <c r="L2070" s="1">
        <v>0</v>
      </c>
      <c r="M2070" s="1">
        <v>0</v>
      </c>
      <c r="N2070" s="1">
        <v>49</v>
      </c>
      <c r="O2070" s="1">
        <v>0</v>
      </c>
      <c r="P2070" s="1">
        <v>49</v>
      </c>
      <c r="Q2070" s="1">
        <v>40.721037189999997</v>
      </c>
      <c r="R2070" s="1">
        <v>-73.989447799999994</v>
      </c>
    </row>
    <row r="2071" spans="1:18" ht="12.7" x14ac:dyDescent="0.4">
      <c r="A2071" s="1" t="s">
        <v>7</v>
      </c>
      <c r="B2071" s="1" t="s">
        <v>13</v>
      </c>
      <c r="C2071" s="1" t="s">
        <v>6</v>
      </c>
      <c r="D2071" s="3">
        <v>42867</v>
      </c>
      <c r="E2071" s="10">
        <v>2017.5</v>
      </c>
      <c r="F2071" s="1">
        <v>0</v>
      </c>
      <c r="G2071" s="1">
        <v>2</v>
      </c>
      <c r="H2071" s="1">
        <v>4</v>
      </c>
      <c r="I2071" s="1">
        <f t="shared" si="64"/>
        <v>6</v>
      </c>
      <c r="J2071" s="1">
        <f t="shared" si="65"/>
        <v>1</v>
      </c>
      <c r="K2071" s="1">
        <v>0</v>
      </c>
      <c r="L2071" s="1">
        <v>0</v>
      </c>
      <c r="M2071" s="1">
        <v>0</v>
      </c>
      <c r="N2071" s="1">
        <v>6</v>
      </c>
      <c r="O2071" s="1">
        <v>0</v>
      </c>
      <c r="P2071" s="1">
        <v>6</v>
      </c>
      <c r="Q2071" s="1">
        <v>40.803428910000001</v>
      </c>
      <c r="R2071" s="1">
        <v>-73.948669069999994</v>
      </c>
    </row>
    <row r="2072" spans="1:18" ht="12.7" hidden="1" x14ac:dyDescent="0.4">
      <c r="A2072" s="1" t="s">
        <v>8</v>
      </c>
      <c r="B2072" s="1" t="s">
        <v>13</v>
      </c>
      <c r="C2072" s="1" t="s">
        <v>5</v>
      </c>
      <c r="D2072" s="1">
        <v>0</v>
      </c>
      <c r="E2072" s="1"/>
      <c r="F2072" s="1">
        <v>0</v>
      </c>
      <c r="G2072" s="1">
        <v>10</v>
      </c>
      <c r="H2072" s="1">
        <v>3</v>
      </c>
      <c r="I2072" s="1">
        <f t="shared" si="64"/>
        <v>13</v>
      </c>
      <c r="J2072" s="1">
        <f t="shared" si="65"/>
        <v>1</v>
      </c>
      <c r="K2072" s="1">
        <v>0</v>
      </c>
      <c r="L2072" s="1">
        <v>0</v>
      </c>
      <c r="M2072" s="1">
        <v>0</v>
      </c>
      <c r="N2072" s="1">
        <v>13</v>
      </c>
      <c r="O2072" s="1">
        <v>0</v>
      </c>
      <c r="P2072" s="1">
        <v>13</v>
      </c>
      <c r="Q2072" s="1">
        <v>40.799671670000002</v>
      </c>
      <c r="R2072" s="1">
        <v>-73.938092850000004</v>
      </c>
    </row>
    <row r="2073" spans="1:18" ht="12.7" x14ac:dyDescent="0.4">
      <c r="A2073" s="1" t="s">
        <v>7</v>
      </c>
      <c r="B2073" s="1" t="s">
        <v>13</v>
      </c>
      <c r="C2073" s="1" t="s">
        <v>6</v>
      </c>
      <c r="D2073" s="3">
        <v>42870</v>
      </c>
      <c r="E2073" s="10">
        <v>2017.5</v>
      </c>
      <c r="F2073" s="1">
        <v>0</v>
      </c>
      <c r="G2073" s="1">
        <v>0</v>
      </c>
      <c r="H2073" s="1">
        <v>8</v>
      </c>
      <c r="I2073" s="1">
        <f t="shared" si="64"/>
        <v>8</v>
      </c>
      <c r="J2073" s="1">
        <f t="shared" si="65"/>
        <v>1</v>
      </c>
      <c r="K2073" s="1">
        <v>0</v>
      </c>
      <c r="L2073" s="1">
        <v>0</v>
      </c>
      <c r="M2073" s="1">
        <v>0</v>
      </c>
      <c r="N2073" s="1">
        <v>8</v>
      </c>
      <c r="O2073" s="1">
        <v>0</v>
      </c>
      <c r="P2073" s="1">
        <v>8</v>
      </c>
      <c r="Q2073" s="1">
        <v>40.827249180000003</v>
      </c>
      <c r="R2073" s="1">
        <v>-73.946143030000002</v>
      </c>
    </row>
    <row r="2074" spans="1:18" ht="12.7" hidden="1" x14ac:dyDescent="0.4">
      <c r="A2074" s="1" t="s">
        <v>8</v>
      </c>
      <c r="B2074" s="1" t="s">
        <v>13</v>
      </c>
      <c r="C2074" s="1" t="s">
        <v>5</v>
      </c>
      <c r="D2074" s="1">
        <v>0</v>
      </c>
      <c r="E2074" s="1"/>
      <c r="F2074" s="1">
        <v>0</v>
      </c>
      <c r="G2074" s="1">
        <v>2</v>
      </c>
      <c r="H2074" s="1">
        <v>10</v>
      </c>
      <c r="I2074" s="1">
        <f t="shared" si="64"/>
        <v>12</v>
      </c>
      <c r="J2074" s="1">
        <f t="shared" si="65"/>
        <v>0.92307692307692313</v>
      </c>
      <c r="K2074" s="1">
        <v>0</v>
      </c>
      <c r="L2074" s="1">
        <v>0</v>
      </c>
      <c r="M2074" s="1">
        <v>1</v>
      </c>
      <c r="N2074" s="1">
        <v>13</v>
      </c>
      <c r="O2074" s="1">
        <v>0</v>
      </c>
      <c r="P2074" s="1">
        <v>13</v>
      </c>
      <c r="Q2074" s="1">
        <v>40.793670059999997</v>
      </c>
      <c r="R2074" s="1">
        <v>-73.940200340000004</v>
      </c>
    </row>
    <row r="2075" spans="1:18" ht="12.7" x14ac:dyDescent="0.4">
      <c r="A2075" s="1" t="s">
        <v>4</v>
      </c>
      <c r="B2075" s="1" t="s">
        <v>12</v>
      </c>
      <c r="C2075" s="1" t="s">
        <v>6</v>
      </c>
      <c r="D2075" s="3">
        <v>42871</v>
      </c>
      <c r="E2075" s="10">
        <v>2017.5</v>
      </c>
      <c r="F2075" s="1">
        <v>0</v>
      </c>
      <c r="G2075" s="1">
        <v>0</v>
      </c>
      <c r="H2075" s="1">
        <v>9</v>
      </c>
      <c r="I2075" s="1">
        <f t="shared" si="64"/>
        <v>9</v>
      </c>
      <c r="J2075" s="1">
        <f t="shared" si="65"/>
        <v>0.2</v>
      </c>
      <c r="K2075" s="1">
        <v>0</v>
      </c>
      <c r="L2075" s="1">
        <v>0</v>
      </c>
      <c r="M2075" s="1">
        <v>0</v>
      </c>
      <c r="N2075" s="1">
        <v>9</v>
      </c>
      <c r="O2075" s="1">
        <v>0</v>
      </c>
      <c r="P2075" s="1">
        <v>45</v>
      </c>
      <c r="Q2075" s="1">
        <v>40.865932399999998</v>
      </c>
      <c r="R2075" s="1">
        <v>-73.887942690000003</v>
      </c>
    </row>
    <row r="2076" spans="1:18" ht="12.7" x14ac:dyDescent="0.4">
      <c r="A2076" s="1" t="s">
        <v>8</v>
      </c>
      <c r="B2076" s="1" t="s">
        <v>13</v>
      </c>
      <c r="C2076" s="1" t="s">
        <v>6</v>
      </c>
      <c r="D2076" s="3">
        <v>42871</v>
      </c>
      <c r="E2076" s="10">
        <v>2017.5</v>
      </c>
      <c r="F2076" s="1">
        <v>0</v>
      </c>
      <c r="G2076" s="1">
        <v>0</v>
      </c>
      <c r="H2076" s="1">
        <v>26</v>
      </c>
      <c r="I2076" s="1">
        <f t="shared" si="64"/>
        <v>26</v>
      </c>
      <c r="J2076" s="1">
        <f t="shared" si="65"/>
        <v>1</v>
      </c>
      <c r="K2076" s="1">
        <v>0</v>
      </c>
      <c r="L2076" s="1">
        <v>0</v>
      </c>
      <c r="M2076" s="1">
        <v>0</v>
      </c>
      <c r="N2076" s="1">
        <v>26</v>
      </c>
      <c r="O2076" s="1">
        <v>0</v>
      </c>
      <c r="P2076" s="1">
        <v>26</v>
      </c>
      <c r="Q2076" s="1">
        <v>40.817631599999999</v>
      </c>
      <c r="R2076" s="1">
        <v>-73.888569559999993</v>
      </c>
    </row>
    <row r="2077" spans="1:18" ht="12.7" x14ac:dyDescent="0.4">
      <c r="A2077" s="1" t="s">
        <v>7</v>
      </c>
      <c r="B2077" s="1" t="s">
        <v>13</v>
      </c>
      <c r="C2077" s="1" t="s">
        <v>6</v>
      </c>
      <c r="D2077" s="3">
        <v>42872</v>
      </c>
      <c r="E2077" s="10">
        <v>2017.5</v>
      </c>
      <c r="F2077" s="1">
        <v>0</v>
      </c>
      <c r="G2077" s="1">
        <v>0</v>
      </c>
      <c r="H2077" s="1">
        <v>3</v>
      </c>
      <c r="I2077" s="1">
        <f t="shared" si="64"/>
        <v>3</v>
      </c>
      <c r="J2077" s="1">
        <f t="shared" si="65"/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3</v>
      </c>
      <c r="Q2077" s="1">
        <v>40.859743280000004</v>
      </c>
      <c r="R2077" s="1">
        <v>-73.896961989999994</v>
      </c>
    </row>
    <row r="2078" spans="1:18" ht="12.7" hidden="1" x14ac:dyDescent="0.4">
      <c r="A2078" s="1" t="s">
        <v>4</v>
      </c>
      <c r="B2078" s="1" t="s">
        <v>13</v>
      </c>
      <c r="C2078" s="1" t="s">
        <v>5</v>
      </c>
      <c r="D2078" s="1">
        <v>0</v>
      </c>
      <c r="E2078" s="1"/>
      <c r="F2078" s="1">
        <v>0</v>
      </c>
      <c r="G2078" s="1">
        <v>0</v>
      </c>
      <c r="H2078" s="1">
        <v>14</v>
      </c>
      <c r="I2078" s="1">
        <f t="shared" si="64"/>
        <v>14</v>
      </c>
      <c r="J2078" s="1">
        <f t="shared" si="65"/>
        <v>1</v>
      </c>
      <c r="K2078" s="1">
        <v>0</v>
      </c>
      <c r="L2078" s="1">
        <v>0</v>
      </c>
      <c r="M2078" s="1">
        <v>0</v>
      </c>
      <c r="N2078" s="1">
        <v>14</v>
      </c>
      <c r="O2078" s="1">
        <v>0</v>
      </c>
      <c r="P2078" s="1">
        <v>14</v>
      </c>
      <c r="Q2078" s="1">
        <v>40.831471989999997</v>
      </c>
      <c r="R2078" s="1">
        <v>-73.90565307</v>
      </c>
    </row>
    <row r="2079" spans="1:18" ht="12.7" x14ac:dyDescent="0.4">
      <c r="A2079" s="1" t="s">
        <v>7</v>
      </c>
      <c r="B2079" s="1" t="s">
        <v>13</v>
      </c>
      <c r="C2079" s="1" t="s">
        <v>6</v>
      </c>
      <c r="D2079" s="3">
        <v>42872</v>
      </c>
      <c r="E2079" s="10">
        <v>2017.5</v>
      </c>
      <c r="F2079" s="1">
        <v>0</v>
      </c>
      <c r="G2079" s="1">
        <v>0</v>
      </c>
      <c r="H2079" s="1">
        <v>4</v>
      </c>
      <c r="I2079" s="1">
        <f t="shared" si="64"/>
        <v>4</v>
      </c>
      <c r="J2079" s="1">
        <f t="shared" si="65"/>
        <v>1</v>
      </c>
      <c r="K2079" s="1">
        <v>0</v>
      </c>
      <c r="L2079" s="1">
        <v>0</v>
      </c>
      <c r="M2079" s="1">
        <v>0</v>
      </c>
      <c r="N2079" s="1">
        <v>4</v>
      </c>
      <c r="O2079" s="1">
        <v>0</v>
      </c>
      <c r="P2079" s="1">
        <v>4</v>
      </c>
      <c r="Q2079" s="1">
        <v>40.68532072</v>
      </c>
      <c r="R2079" s="1">
        <v>-73.958296959999998</v>
      </c>
    </row>
    <row r="2080" spans="1:18" ht="12.7" hidden="1" x14ac:dyDescent="0.4">
      <c r="A2080" s="1" t="s">
        <v>7</v>
      </c>
      <c r="B2080" s="1" t="s">
        <v>13</v>
      </c>
      <c r="C2080" s="1" t="s">
        <v>5</v>
      </c>
      <c r="D2080" s="1">
        <v>0</v>
      </c>
      <c r="E2080" s="1"/>
      <c r="F2080" s="1">
        <v>0</v>
      </c>
      <c r="G2080" s="1">
        <v>0</v>
      </c>
      <c r="H2080" s="1">
        <v>9</v>
      </c>
      <c r="I2080" s="1">
        <f t="shared" si="64"/>
        <v>9</v>
      </c>
      <c r="J2080" s="1">
        <f t="shared" si="65"/>
        <v>0.6428571428571429</v>
      </c>
      <c r="K2080" s="1">
        <v>5</v>
      </c>
      <c r="L2080" s="1">
        <v>0</v>
      </c>
      <c r="M2080" s="1">
        <v>0</v>
      </c>
      <c r="N2080" s="1">
        <v>14</v>
      </c>
      <c r="O2080" s="1">
        <v>0</v>
      </c>
      <c r="P2080" s="1">
        <v>14</v>
      </c>
      <c r="Q2080" s="1">
        <v>40.672868569999999</v>
      </c>
      <c r="R2080" s="1">
        <v>-73.960813810000005</v>
      </c>
    </row>
    <row r="2081" spans="1:18" ht="12.7" hidden="1" x14ac:dyDescent="0.4">
      <c r="A2081" s="1" t="s">
        <v>8</v>
      </c>
      <c r="B2081" s="1" t="s">
        <v>13</v>
      </c>
      <c r="C2081" s="1" t="s">
        <v>5</v>
      </c>
      <c r="D2081" s="1">
        <v>0</v>
      </c>
      <c r="E2081" s="1"/>
      <c r="F2081" s="1">
        <v>0</v>
      </c>
      <c r="G2081" s="1">
        <v>7</v>
      </c>
      <c r="H2081" s="1">
        <v>7</v>
      </c>
      <c r="I2081" s="1">
        <f t="shared" si="64"/>
        <v>14</v>
      </c>
      <c r="J2081" s="1">
        <f t="shared" si="65"/>
        <v>1</v>
      </c>
      <c r="K2081" s="1">
        <v>0</v>
      </c>
      <c r="L2081" s="1">
        <v>0</v>
      </c>
      <c r="M2081" s="1">
        <v>0</v>
      </c>
      <c r="N2081" s="1">
        <v>14</v>
      </c>
      <c r="O2081" s="1">
        <v>0</v>
      </c>
      <c r="P2081" s="1">
        <v>14</v>
      </c>
      <c r="Q2081" s="1">
        <v>40.795721659999998</v>
      </c>
      <c r="R2081" s="1">
        <v>-73.948544999999996</v>
      </c>
    </row>
    <row r="2082" spans="1:18" ht="12.7" hidden="1" x14ac:dyDescent="0.4">
      <c r="A2082" s="1" t="s">
        <v>8</v>
      </c>
      <c r="B2082" s="1" t="s">
        <v>13</v>
      </c>
      <c r="C2082" s="1" t="s">
        <v>5</v>
      </c>
      <c r="D2082" s="1">
        <v>0</v>
      </c>
      <c r="E2082" s="1"/>
      <c r="F2082" s="1">
        <v>0</v>
      </c>
      <c r="G2082" s="1">
        <v>0</v>
      </c>
      <c r="H2082" s="1">
        <v>13</v>
      </c>
      <c r="I2082" s="1">
        <f t="shared" si="64"/>
        <v>13</v>
      </c>
      <c r="J2082" s="1">
        <f t="shared" si="65"/>
        <v>0.9285714285714286</v>
      </c>
      <c r="K2082" s="1">
        <v>0</v>
      </c>
      <c r="L2082" s="1">
        <v>0</v>
      </c>
      <c r="M2082" s="1">
        <v>1</v>
      </c>
      <c r="N2082" s="1">
        <v>14</v>
      </c>
      <c r="O2082" s="1">
        <v>0</v>
      </c>
      <c r="P2082" s="1">
        <v>14</v>
      </c>
      <c r="Q2082" s="1">
        <v>40.810430250000003</v>
      </c>
      <c r="R2082" s="1">
        <v>-73.941940930000001</v>
      </c>
    </row>
    <row r="2083" spans="1:18" ht="12.7" hidden="1" x14ac:dyDescent="0.4">
      <c r="A2083" s="1" t="s">
        <v>8</v>
      </c>
      <c r="B2083" s="1" t="s">
        <v>13</v>
      </c>
      <c r="C2083" s="1" t="s">
        <v>5</v>
      </c>
      <c r="D2083" s="1">
        <v>0</v>
      </c>
      <c r="E2083" s="1"/>
      <c r="F2083" s="1">
        <v>1</v>
      </c>
      <c r="G2083" s="1">
        <v>3</v>
      </c>
      <c r="H2083" s="1">
        <v>10</v>
      </c>
      <c r="I2083" s="1">
        <f t="shared" si="64"/>
        <v>14</v>
      </c>
      <c r="J2083" s="1">
        <f t="shared" si="65"/>
        <v>1</v>
      </c>
      <c r="K2083" s="1">
        <v>0</v>
      </c>
      <c r="L2083" s="1">
        <v>0</v>
      </c>
      <c r="M2083" s="1">
        <v>0</v>
      </c>
      <c r="N2083" s="1">
        <v>14</v>
      </c>
      <c r="O2083" s="1">
        <v>0</v>
      </c>
      <c r="P2083" s="1">
        <v>14</v>
      </c>
      <c r="Q2083" s="1">
        <v>40.798395849999999</v>
      </c>
      <c r="R2083" s="1">
        <v>-73.938996979999999</v>
      </c>
    </row>
    <row r="2084" spans="1:18" ht="12.7" hidden="1" x14ac:dyDescent="0.4">
      <c r="A2084" s="1" t="s">
        <v>8</v>
      </c>
      <c r="B2084" s="1" t="s">
        <v>13</v>
      </c>
      <c r="C2084" s="1" t="s">
        <v>5</v>
      </c>
      <c r="D2084" s="1">
        <v>0</v>
      </c>
      <c r="E2084" s="1"/>
      <c r="F2084" s="1">
        <v>0</v>
      </c>
      <c r="G2084" s="1">
        <v>6</v>
      </c>
      <c r="H2084" s="1">
        <v>8</v>
      </c>
      <c r="I2084" s="1">
        <f t="shared" si="64"/>
        <v>14</v>
      </c>
      <c r="J2084" s="1">
        <f t="shared" si="65"/>
        <v>1</v>
      </c>
      <c r="K2084" s="1">
        <v>0</v>
      </c>
      <c r="L2084" s="1">
        <v>0</v>
      </c>
      <c r="M2084" s="1">
        <v>0</v>
      </c>
      <c r="N2084" s="1">
        <v>14</v>
      </c>
      <c r="O2084" s="1">
        <v>0</v>
      </c>
      <c r="P2084" s="1">
        <v>14</v>
      </c>
      <c r="Q2084" s="1">
        <v>40.793883119999997</v>
      </c>
      <c r="R2084" s="1">
        <v>-73.938257140000005</v>
      </c>
    </row>
    <row r="2085" spans="1:18" ht="12.7" hidden="1" x14ac:dyDescent="0.4">
      <c r="A2085" s="1" t="s">
        <v>8</v>
      </c>
      <c r="B2085" s="1" t="s">
        <v>13</v>
      </c>
      <c r="C2085" s="1" t="s">
        <v>5</v>
      </c>
      <c r="D2085" s="1">
        <v>0</v>
      </c>
      <c r="E2085" s="1"/>
      <c r="F2085" s="1">
        <v>0</v>
      </c>
      <c r="G2085" s="1">
        <v>14</v>
      </c>
      <c r="H2085" s="1">
        <v>0</v>
      </c>
      <c r="I2085" s="1">
        <f t="shared" si="64"/>
        <v>14</v>
      </c>
      <c r="J2085" s="1">
        <f t="shared" si="65"/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14</v>
      </c>
      <c r="P2085" s="1">
        <v>14</v>
      </c>
      <c r="Q2085" s="1">
        <v>40.72915485</v>
      </c>
      <c r="R2085" s="1">
        <v>-73.979524429999998</v>
      </c>
    </row>
    <row r="2086" spans="1:18" ht="12.7" hidden="1" x14ac:dyDescent="0.4">
      <c r="A2086" s="1" t="s">
        <v>8</v>
      </c>
      <c r="B2086" s="1" t="s">
        <v>13</v>
      </c>
      <c r="C2086" s="1" t="s">
        <v>5</v>
      </c>
      <c r="D2086" s="1">
        <v>0</v>
      </c>
      <c r="E2086" s="1"/>
      <c r="F2086" s="1">
        <v>0</v>
      </c>
      <c r="G2086" s="1">
        <v>1</v>
      </c>
      <c r="H2086" s="1">
        <v>13</v>
      </c>
      <c r="I2086" s="1">
        <f t="shared" si="64"/>
        <v>14</v>
      </c>
      <c r="J2086" s="1">
        <f t="shared" si="65"/>
        <v>1</v>
      </c>
      <c r="K2086" s="1">
        <v>0</v>
      </c>
      <c r="L2086" s="1">
        <v>0</v>
      </c>
      <c r="M2086" s="1">
        <v>0</v>
      </c>
      <c r="N2086" s="1">
        <v>14</v>
      </c>
      <c r="O2086" s="1">
        <v>0</v>
      </c>
      <c r="P2086" s="1">
        <v>14</v>
      </c>
      <c r="Q2086" s="1">
        <v>40.81472308</v>
      </c>
      <c r="R2086" s="1">
        <v>-73.947858350000004</v>
      </c>
    </row>
    <row r="2087" spans="1:18" ht="12.7" x14ac:dyDescent="0.4">
      <c r="A2087" s="1" t="s">
        <v>7</v>
      </c>
      <c r="B2087" s="1" t="s">
        <v>13</v>
      </c>
      <c r="C2087" s="1" t="s">
        <v>6</v>
      </c>
      <c r="D2087" s="3">
        <v>42872</v>
      </c>
      <c r="E2087" s="10">
        <v>2017.5</v>
      </c>
      <c r="F2087" s="1">
        <v>0</v>
      </c>
      <c r="G2087" s="1">
        <v>0</v>
      </c>
      <c r="H2087" s="1">
        <v>8</v>
      </c>
      <c r="I2087" s="1">
        <f t="shared" si="64"/>
        <v>8</v>
      </c>
      <c r="J2087" s="1">
        <f t="shared" si="65"/>
        <v>1</v>
      </c>
      <c r="K2087" s="1">
        <v>0</v>
      </c>
      <c r="L2087" s="1">
        <v>0</v>
      </c>
      <c r="M2087" s="1">
        <v>0</v>
      </c>
      <c r="N2087" s="1">
        <v>8</v>
      </c>
      <c r="O2087" s="1">
        <v>0</v>
      </c>
      <c r="P2087" s="1">
        <v>8</v>
      </c>
      <c r="Q2087" s="1">
        <v>40.848786779999998</v>
      </c>
      <c r="R2087" s="1">
        <v>-73.903730890000006</v>
      </c>
    </row>
    <row r="2088" spans="1:18" ht="12.7" hidden="1" x14ac:dyDescent="0.4">
      <c r="A2088" s="1" t="s">
        <v>4</v>
      </c>
      <c r="B2088" s="1" t="s">
        <v>13</v>
      </c>
      <c r="C2088" s="1" t="s">
        <v>5</v>
      </c>
      <c r="D2088" s="1">
        <v>0</v>
      </c>
      <c r="E2088" s="1"/>
      <c r="F2088" s="1">
        <v>0</v>
      </c>
      <c r="G2088" s="1">
        <v>0</v>
      </c>
      <c r="H2088" s="1">
        <v>15</v>
      </c>
      <c r="I2088" s="1">
        <f t="shared" si="64"/>
        <v>15</v>
      </c>
      <c r="J2088" s="1">
        <f t="shared" si="65"/>
        <v>1</v>
      </c>
      <c r="K2088" s="1">
        <v>0</v>
      </c>
      <c r="L2088" s="1">
        <v>0</v>
      </c>
      <c r="M2088" s="1">
        <v>0</v>
      </c>
      <c r="N2088" s="1">
        <v>15</v>
      </c>
      <c r="O2088" s="1">
        <v>0</v>
      </c>
      <c r="P2088" s="1">
        <v>15</v>
      </c>
      <c r="Q2088" s="1">
        <v>40.829411090000001</v>
      </c>
      <c r="R2088" s="1">
        <v>-73.896503069999994</v>
      </c>
    </row>
    <row r="2089" spans="1:18" ht="12.7" hidden="1" x14ac:dyDescent="0.4">
      <c r="A2089" s="1" t="s">
        <v>4</v>
      </c>
      <c r="B2089" s="1" t="s">
        <v>13</v>
      </c>
      <c r="C2089" s="1" t="s">
        <v>5</v>
      </c>
      <c r="D2089" s="1">
        <v>0</v>
      </c>
      <c r="E2089" s="1"/>
      <c r="F2089" s="1">
        <v>0</v>
      </c>
      <c r="G2089" s="1">
        <v>0</v>
      </c>
      <c r="H2089" s="1">
        <v>15</v>
      </c>
      <c r="I2089" s="1">
        <f t="shared" si="64"/>
        <v>15</v>
      </c>
      <c r="J2089" s="1">
        <f t="shared" si="65"/>
        <v>1</v>
      </c>
      <c r="K2089" s="1">
        <v>0</v>
      </c>
      <c r="L2089" s="1">
        <v>0</v>
      </c>
      <c r="M2089" s="1">
        <v>0</v>
      </c>
      <c r="N2089" s="1">
        <v>15</v>
      </c>
      <c r="O2089" s="1">
        <v>0</v>
      </c>
      <c r="P2089" s="1">
        <v>15</v>
      </c>
      <c r="Q2089" s="1">
        <v>40.829548369999998</v>
      </c>
      <c r="R2089" s="1">
        <v>-73.896549840000006</v>
      </c>
    </row>
    <row r="2090" spans="1:18" ht="12.7" hidden="1" x14ac:dyDescent="0.4">
      <c r="A2090" s="1" t="s">
        <v>4</v>
      </c>
      <c r="B2090" s="1" t="s">
        <v>13</v>
      </c>
      <c r="C2090" s="1" t="s">
        <v>5</v>
      </c>
      <c r="D2090" s="1">
        <v>0</v>
      </c>
      <c r="E2090" s="1"/>
      <c r="F2090" s="1">
        <v>0</v>
      </c>
      <c r="G2090" s="1">
        <v>4</v>
      </c>
      <c r="H2090" s="1">
        <v>11</v>
      </c>
      <c r="I2090" s="1">
        <f t="shared" si="64"/>
        <v>15</v>
      </c>
      <c r="J2090" s="1">
        <f t="shared" si="65"/>
        <v>1</v>
      </c>
      <c r="K2090" s="1">
        <v>0</v>
      </c>
      <c r="L2090" s="1">
        <v>0</v>
      </c>
      <c r="M2090" s="1">
        <v>0</v>
      </c>
      <c r="N2090" s="1">
        <v>15</v>
      </c>
      <c r="O2090" s="1">
        <v>0</v>
      </c>
      <c r="P2090" s="1">
        <v>15</v>
      </c>
      <c r="Q2090" s="1">
        <v>40.83117352</v>
      </c>
      <c r="R2090" s="1">
        <v>-73.896858080000001</v>
      </c>
    </row>
    <row r="2091" spans="1:18" ht="12.7" hidden="1" x14ac:dyDescent="0.4">
      <c r="A2091" s="1" t="s">
        <v>4</v>
      </c>
      <c r="B2091" s="1" t="s">
        <v>13</v>
      </c>
      <c r="C2091" s="1" t="s">
        <v>5</v>
      </c>
      <c r="D2091" s="1">
        <v>0</v>
      </c>
      <c r="E2091" s="1"/>
      <c r="F2091" s="1">
        <v>0</v>
      </c>
      <c r="G2091" s="1">
        <v>0</v>
      </c>
      <c r="H2091" s="1">
        <v>15</v>
      </c>
      <c r="I2091" s="1">
        <f t="shared" si="64"/>
        <v>15</v>
      </c>
      <c r="J2091" s="1">
        <f t="shared" si="65"/>
        <v>1</v>
      </c>
      <c r="K2091" s="1">
        <v>0</v>
      </c>
      <c r="L2091" s="1">
        <v>0</v>
      </c>
      <c r="M2091" s="1">
        <v>0</v>
      </c>
      <c r="N2091" s="1">
        <v>15</v>
      </c>
      <c r="O2091" s="1">
        <v>0</v>
      </c>
      <c r="P2091" s="1">
        <v>15</v>
      </c>
      <c r="Q2091" s="1">
        <v>40.831244869999999</v>
      </c>
      <c r="R2091" s="1">
        <v>-73.896843509999997</v>
      </c>
    </row>
    <row r="2092" spans="1:18" ht="12.7" x14ac:dyDescent="0.4">
      <c r="A2092" s="1" t="s">
        <v>7</v>
      </c>
      <c r="B2092" s="1" t="s">
        <v>12</v>
      </c>
      <c r="C2092" s="1" t="s">
        <v>6</v>
      </c>
      <c r="D2092" s="3">
        <v>42873</v>
      </c>
      <c r="E2092" s="10">
        <v>2017.5</v>
      </c>
      <c r="F2092" s="1">
        <v>0</v>
      </c>
      <c r="G2092" s="1">
        <v>1</v>
      </c>
      <c r="H2092" s="1">
        <v>9</v>
      </c>
      <c r="I2092" s="1">
        <f t="shared" si="64"/>
        <v>10</v>
      </c>
      <c r="J2092" s="1">
        <f t="shared" si="65"/>
        <v>1</v>
      </c>
      <c r="K2092" s="1">
        <v>0</v>
      </c>
      <c r="L2092" s="1">
        <v>0</v>
      </c>
      <c r="M2092" s="1">
        <v>0</v>
      </c>
      <c r="N2092" s="1">
        <v>10</v>
      </c>
      <c r="O2092" s="1">
        <v>0</v>
      </c>
      <c r="P2092" s="1">
        <v>10</v>
      </c>
      <c r="Q2092" s="1">
        <v>40.847862030000002</v>
      </c>
      <c r="R2092" s="1">
        <v>-73.894565929999999</v>
      </c>
    </row>
    <row r="2093" spans="1:18" ht="12.7" hidden="1" x14ac:dyDescent="0.4">
      <c r="A2093" s="1" t="s">
        <v>7</v>
      </c>
      <c r="B2093" s="1" t="s">
        <v>13</v>
      </c>
      <c r="C2093" s="1" t="s">
        <v>5</v>
      </c>
      <c r="D2093" s="1">
        <v>0</v>
      </c>
      <c r="E2093" s="1"/>
      <c r="F2093" s="1">
        <v>0</v>
      </c>
      <c r="G2093" s="1">
        <v>2</v>
      </c>
      <c r="H2093" s="1">
        <v>7</v>
      </c>
      <c r="I2093" s="1">
        <f t="shared" si="64"/>
        <v>9</v>
      </c>
      <c r="J2093" s="1">
        <f t="shared" si="65"/>
        <v>0.6</v>
      </c>
      <c r="K2093" s="1">
        <v>5</v>
      </c>
      <c r="L2093" s="1">
        <v>1</v>
      </c>
      <c r="M2093" s="1">
        <v>0</v>
      </c>
      <c r="N2093" s="1">
        <v>15</v>
      </c>
      <c r="O2093" s="1">
        <v>0</v>
      </c>
      <c r="P2093" s="1">
        <v>15</v>
      </c>
      <c r="Q2093" s="1">
        <v>40.683640330000003</v>
      </c>
      <c r="R2093" s="1">
        <v>-73.943980300000007</v>
      </c>
    </row>
    <row r="2094" spans="1:18" ht="12.7" hidden="1" x14ac:dyDescent="0.4">
      <c r="A2094" s="1" t="s">
        <v>7</v>
      </c>
      <c r="B2094" s="1" t="s">
        <v>13</v>
      </c>
      <c r="C2094" s="1" t="s">
        <v>5</v>
      </c>
      <c r="D2094" s="1">
        <v>0</v>
      </c>
      <c r="E2094" s="1"/>
      <c r="F2094" s="1">
        <v>0</v>
      </c>
      <c r="G2094" s="1">
        <v>0</v>
      </c>
      <c r="H2094" s="1">
        <v>0</v>
      </c>
      <c r="I2094" s="1">
        <f t="shared" si="64"/>
        <v>0</v>
      </c>
      <c r="J2094" s="1">
        <f t="shared" si="65"/>
        <v>0</v>
      </c>
      <c r="K2094" s="1">
        <v>15</v>
      </c>
      <c r="L2094" s="1">
        <v>0</v>
      </c>
      <c r="M2094" s="1">
        <v>0</v>
      </c>
      <c r="N2094" s="1">
        <v>15</v>
      </c>
      <c r="O2094" s="1">
        <v>0</v>
      </c>
      <c r="P2094" s="1">
        <v>15</v>
      </c>
      <c r="Q2094" s="1">
        <v>40.665306770000001</v>
      </c>
      <c r="R2094" s="1">
        <v>-73.878414000000006</v>
      </c>
    </row>
    <row r="2095" spans="1:18" ht="12.7" hidden="1" x14ac:dyDescent="0.4">
      <c r="A2095" s="1" t="s">
        <v>7</v>
      </c>
      <c r="B2095" s="1" t="s">
        <v>13</v>
      </c>
      <c r="C2095" s="1" t="s">
        <v>5</v>
      </c>
      <c r="D2095" s="1">
        <v>0</v>
      </c>
      <c r="E2095" s="1"/>
      <c r="F2095" s="1">
        <v>0</v>
      </c>
      <c r="G2095" s="1">
        <v>0</v>
      </c>
      <c r="H2095" s="1">
        <v>0</v>
      </c>
      <c r="I2095" s="1">
        <f t="shared" si="64"/>
        <v>0</v>
      </c>
      <c r="J2095" s="1">
        <f t="shared" si="65"/>
        <v>0</v>
      </c>
      <c r="K2095" s="1">
        <v>15</v>
      </c>
      <c r="L2095" s="1">
        <v>0</v>
      </c>
      <c r="M2095" s="1">
        <v>0</v>
      </c>
      <c r="N2095" s="1">
        <v>15</v>
      </c>
      <c r="O2095" s="1">
        <v>0</v>
      </c>
      <c r="P2095" s="1">
        <v>15</v>
      </c>
      <c r="Q2095" s="1">
        <v>40.664961769999998</v>
      </c>
      <c r="R2095" s="1">
        <v>-73.879214840000003</v>
      </c>
    </row>
    <row r="2096" spans="1:18" ht="12.7" hidden="1" x14ac:dyDescent="0.4">
      <c r="A2096" s="1" t="s">
        <v>7</v>
      </c>
      <c r="B2096" s="1" t="s">
        <v>13</v>
      </c>
      <c r="C2096" s="1" t="s">
        <v>5</v>
      </c>
      <c r="D2096" s="1">
        <v>0</v>
      </c>
      <c r="E2096" s="1"/>
      <c r="F2096" s="1">
        <v>0</v>
      </c>
      <c r="G2096" s="1">
        <v>7</v>
      </c>
      <c r="H2096" s="1">
        <v>6</v>
      </c>
      <c r="I2096" s="1">
        <f t="shared" si="64"/>
        <v>13</v>
      </c>
      <c r="J2096" s="1">
        <f t="shared" si="65"/>
        <v>0.8666666666666667</v>
      </c>
      <c r="K2096" s="1">
        <v>1</v>
      </c>
      <c r="L2096" s="1">
        <v>0</v>
      </c>
      <c r="M2096" s="1">
        <v>1</v>
      </c>
      <c r="N2096" s="1">
        <v>5</v>
      </c>
      <c r="O2096" s="1">
        <v>10</v>
      </c>
      <c r="P2096" s="1">
        <v>15</v>
      </c>
      <c r="Q2096" s="1">
        <v>40.690171960000001</v>
      </c>
      <c r="R2096" s="1">
        <v>-73.91931031</v>
      </c>
    </row>
    <row r="2097" spans="1:18" ht="12.7" hidden="1" x14ac:dyDescent="0.4">
      <c r="A2097" s="1" t="s">
        <v>8</v>
      </c>
      <c r="B2097" s="1" t="s">
        <v>13</v>
      </c>
      <c r="C2097" s="1" t="s">
        <v>5</v>
      </c>
      <c r="D2097" s="1">
        <v>0</v>
      </c>
      <c r="E2097" s="1"/>
      <c r="F2097" s="1">
        <v>4</v>
      </c>
      <c r="G2097" s="1">
        <v>8</v>
      </c>
      <c r="H2097" s="1">
        <v>3</v>
      </c>
      <c r="I2097" s="1">
        <f t="shared" si="64"/>
        <v>15</v>
      </c>
      <c r="J2097" s="1">
        <f t="shared" si="65"/>
        <v>1</v>
      </c>
      <c r="K2097" s="1">
        <v>0</v>
      </c>
      <c r="L2097" s="1">
        <v>0</v>
      </c>
      <c r="M2097" s="1">
        <v>0</v>
      </c>
      <c r="N2097" s="1">
        <v>15</v>
      </c>
      <c r="O2097" s="1">
        <v>0</v>
      </c>
      <c r="P2097" s="1">
        <v>15</v>
      </c>
      <c r="Q2097" s="1">
        <v>40.795760119999997</v>
      </c>
      <c r="R2097" s="1">
        <v>-73.948635260000003</v>
      </c>
    </row>
    <row r="2098" spans="1:18" ht="12.7" hidden="1" x14ac:dyDescent="0.4">
      <c r="A2098" s="1" t="s">
        <v>8</v>
      </c>
      <c r="B2098" s="1" t="s">
        <v>13</v>
      </c>
      <c r="C2098" s="1" t="s">
        <v>5</v>
      </c>
      <c r="D2098" s="1">
        <v>0</v>
      </c>
      <c r="E2098" s="1"/>
      <c r="F2098" s="1">
        <v>0</v>
      </c>
      <c r="G2098" s="1">
        <v>8</v>
      </c>
      <c r="H2098" s="1">
        <v>7</v>
      </c>
      <c r="I2098" s="1">
        <f t="shared" si="64"/>
        <v>15</v>
      </c>
      <c r="J2098" s="1">
        <f t="shared" si="65"/>
        <v>1</v>
      </c>
      <c r="K2098" s="1">
        <v>0</v>
      </c>
      <c r="L2098" s="1">
        <v>0</v>
      </c>
      <c r="M2098" s="1">
        <v>0</v>
      </c>
      <c r="N2098" s="1">
        <v>15</v>
      </c>
      <c r="O2098" s="1">
        <v>0</v>
      </c>
      <c r="P2098" s="1">
        <v>15</v>
      </c>
      <c r="Q2098" s="1">
        <v>40.795740889999998</v>
      </c>
      <c r="R2098" s="1">
        <v>-73.948591930000006</v>
      </c>
    </row>
    <row r="2099" spans="1:18" ht="12.7" x14ac:dyDescent="0.4">
      <c r="A2099" s="1" t="s">
        <v>7</v>
      </c>
      <c r="B2099" s="1" t="s">
        <v>13</v>
      </c>
      <c r="C2099" s="1" t="s">
        <v>6</v>
      </c>
      <c r="D2099" s="3">
        <v>42873</v>
      </c>
      <c r="E2099" s="10">
        <v>2017.5</v>
      </c>
      <c r="F2099" s="1">
        <v>0</v>
      </c>
      <c r="G2099" s="1">
        <v>0</v>
      </c>
      <c r="H2099" s="1">
        <v>4</v>
      </c>
      <c r="I2099" s="1">
        <f t="shared" si="64"/>
        <v>4</v>
      </c>
      <c r="J2099" s="1">
        <f t="shared" si="65"/>
        <v>1</v>
      </c>
      <c r="K2099" s="1">
        <v>0</v>
      </c>
      <c r="L2099" s="1">
        <v>0</v>
      </c>
      <c r="M2099" s="1">
        <v>0</v>
      </c>
      <c r="N2099" s="1">
        <v>4</v>
      </c>
      <c r="O2099" s="1">
        <v>0</v>
      </c>
      <c r="P2099" s="1">
        <v>4</v>
      </c>
      <c r="Q2099" s="1">
        <v>40.828350350000001</v>
      </c>
      <c r="R2099" s="1">
        <v>-73.941600080000001</v>
      </c>
    </row>
    <row r="2100" spans="1:18" ht="12.7" x14ac:dyDescent="0.4">
      <c r="A2100" s="1" t="s">
        <v>7</v>
      </c>
      <c r="B2100" s="1" t="s">
        <v>12</v>
      </c>
      <c r="C2100" s="1" t="s">
        <v>6</v>
      </c>
      <c r="D2100" s="3">
        <v>42874</v>
      </c>
      <c r="E2100" s="10">
        <v>2017.5</v>
      </c>
      <c r="F2100" s="1">
        <v>0</v>
      </c>
      <c r="G2100" s="1">
        <v>0</v>
      </c>
      <c r="H2100" s="1">
        <v>0</v>
      </c>
      <c r="I2100" s="1">
        <f t="shared" si="64"/>
        <v>0</v>
      </c>
      <c r="J2100" s="1">
        <f t="shared" si="65"/>
        <v>0</v>
      </c>
      <c r="K2100" s="1">
        <v>3</v>
      </c>
      <c r="L2100" s="1">
        <v>0</v>
      </c>
      <c r="M2100" s="1">
        <v>0</v>
      </c>
      <c r="N2100" s="1">
        <v>2</v>
      </c>
      <c r="O2100" s="1">
        <v>1</v>
      </c>
      <c r="P2100" s="1">
        <v>3</v>
      </c>
      <c r="Q2100" s="1">
        <v>40.822085639999997</v>
      </c>
      <c r="R2100" s="1">
        <v>-73.944600820000005</v>
      </c>
    </row>
    <row r="2101" spans="1:18" ht="12.7" x14ac:dyDescent="0.4">
      <c r="A2101" s="1" t="s">
        <v>8</v>
      </c>
      <c r="B2101" s="1" t="s">
        <v>12</v>
      </c>
      <c r="C2101" s="1" t="s">
        <v>6</v>
      </c>
      <c r="D2101" s="3">
        <v>42878</v>
      </c>
      <c r="E2101" s="10">
        <v>2017.5</v>
      </c>
      <c r="F2101" s="1">
        <v>0</v>
      </c>
      <c r="G2101" s="1">
        <v>0</v>
      </c>
      <c r="H2101" s="1">
        <v>58</v>
      </c>
      <c r="I2101" s="1">
        <f t="shared" si="64"/>
        <v>58</v>
      </c>
      <c r="J2101" s="1">
        <f t="shared" si="65"/>
        <v>0.20069204152249134</v>
      </c>
      <c r="K2101" s="1">
        <v>0</v>
      </c>
      <c r="L2101" s="1">
        <v>0</v>
      </c>
      <c r="M2101" s="1">
        <v>0</v>
      </c>
      <c r="N2101" s="1">
        <v>58</v>
      </c>
      <c r="O2101" s="1">
        <v>0</v>
      </c>
      <c r="P2101" s="1">
        <v>289</v>
      </c>
      <c r="Q2101" s="1">
        <v>40.818702829999999</v>
      </c>
      <c r="R2101" s="1">
        <v>-73.941915649999999</v>
      </c>
    </row>
    <row r="2102" spans="1:18" ht="12.7" hidden="1" x14ac:dyDescent="0.4">
      <c r="A2102" s="1" t="s">
        <v>8</v>
      </c>
      <c r="B2102" s="1" t="s">
        <v>13</v>
      </c>
      <c r="C2102" s="1" t="s">
        <v>5</v>
      </c>
      <c r="D2102" s="1">
        <v>0</v>
      </c>
      <c r="E2102" s="1"/>
      <c r="F2102" s="1">
        <v>1</v>
      </c>
      <c r="G2102" s="1">
        <v>12</v>
      </c>
      <c r="H2102" s="1">
        <v>2</v>
      </c>
      <c r="I2102" s="1">
        <f t="shared" si="64"/>
        <v>15</v>
      </c>
      <c r="J2102" s="1">
        <f t="shared" si="65"/>
        <v>1</v>
      </c>
      <c r="K2102" s="1">
        <v>0</v>
      </c>
      <c r="L2102" s="1">
        <v>0</v>
      </c>
      <c r="M2102" s="1">
        <v>0</v>
      </c>
      <c r="N2102" s="1">
        <v>2</v>
      </c>
      <c r="O2102" s="1">
        <v>13</v>
      </c>
      <c r="P2102" s="1">
        <v>15</v>
      </c>
      <c r="Q2102" s="1">
        <v>40.823197030000003</v>
      </c>
      <c r="R2102" s="1">
        <v>-73.938732169999994</v>
      </c>
    </row>
    <row r="2103" spans="1:18" ht="12.7" x14ac:dyDescent="0.4">
      <c r="A2103" s="1" t="s">
        <v>7</v>
      </c>
      <c r="B2103" s="1" t="s">
        <v>13</v>
      </c>
      <c r="C2103" s="1" t="s">
        <v>6</v>
      </c>
      <c r="D2103" s="3">
        <v>42879</v>
      </c>
      <c r="E2103" s="10">
        <v>2017.5</v>
      </c>
      <c r="F2103" s="1">
        <v>0</v>
      </c>
      <c r="G2103" s="1">
        <v>0</v>
      </c>
      <c r="H2103" s="1">
        <v>0</v>
      </c>
      <c r="I2103" s="1">
        <f t="shared" si="64"/>
        <v>0</v>
      </c>
      <c r="J2103" s="1">
        <f t="shared" si="65"/>
        <v>0</v>
      </c>
      <c r="K2103" s="1">
        <v>2</v>
      </c>
      <c r="L2103" s="1">
        <v>0</v>
      </c>
      <c r="M2103" s="1">
        <v>0</v>
      </c>
      <c r="N2103" s="1">
        <v>0</v>
      </c>
      <c r="O2103" s="1">
        <v>2</v>
      </c>
      <c r="P2103" s="1">
        <v>2</v>
      </c>
      <c r="Q2103" s="1">
        <v>40.818785269999999</v>
      </c>
      <c r="R2103" s="1">
        <v>-73.942114279999998</v>
      </c>
    </row>
    <row r="2104" spans="1:18" ht="12.7" x14ac:dyDescent="0.4">
      <c r="A2104" s="1" t="s">
        <v>10</v>
      </c>
      <c r="B2104" s="1" t="s">
        <v>12</v>
      </c>
      <c r="C2104" s="1" t="s">
        <v>6</v>
      </c>
      <c r="D2104" s="3">
        <v>42880</v>
      </c>
      <c r="E2104" s="10">
        <v>2017.5</v>
      </c>
      <c r="F2104" s="1">
        <v>0</v>
      </c>
      <c r="G2104" s="1">
        <v>0</v>
      </c>
      <c r="H2104" s="1">
        <v>1</v>
      </c>
      <c r="I2104" s="1">
        <f t="shared" si="64"/>
        <v>1</v>
      </c>
      <c r="J2104" s="1">
        <f t="shared" si="65"/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1</v>
      </c>
      <c r="P2104" s="1">
        <v>1</v>
      </c>
      <c r="Q2104" s="1">
        <v>40.818801759999999</v>
      </c>
      <c r="R2104" s="1">
        <v>-73.942154009999996</v>
      </c>
    </row>
    <row r="2105" spans="1:18" ht="12.7" x14ac:dyDescent="0.4">
      <c r="A2105" s="1" t="s">
        <v>10</v>
      </c>
      <c r="B2105" s="1" t="s">
        <v>12</v>
      </c>
      <c r="C2105" s="1" t="s">
        <v>6</v>
      </c>
      <c r="D2105" s="3">
        <v>42880</v>
      </c>
      <c r="E2105" s="10">
        <v>2017.5</v>
      </c>
      <c r="F2105" s="1">
        <v>0</v>
      </c>
      <c r="G2105" s="1">
        <v>0</v>
      </c>
      <c r="H2105" s="1">
        <v>1</v>
      </c>
      <c r="I2105" s="1">
        <f t="shared" si="64"/>
        <v>1</v>
      </c>
      <c r="J2105" s="1">
        <f t="shared" si="65"/>
        <v>1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1</v>
      </c>
      <c r="Q2105" s="1">
        <v>40.816559480000002</v>
      </c>
      <c r="R2105" s="1">
        <v>-73.948257929999997</v>
      </c>
    </row>
    <row r="2106" spans="1:18" ht="12.7" x14ac:dyDescent="0.4">
      <c r="A2106" s="1" t="s">
        <v>10</v>
      </c>
      <c r="B2106" s="1" t="s">
        <v>12</v>
      </c>
      <c r="C2106" s="1" t="s">
        <v>6</v>
      </c>
      <c r="D2106" s="3">
        <v>42880</v>
      </c>
      <c r="E2106" s="10">
        <v>2017.5</v>
      </c>
      <c r="F2106" s="1">
        <v>0</v>
      </c>
      <c r="G2106" s="1">
        <v>0</v>
      </c>
      <c r="H2106" s="1">
        <v>1</v>
      </c>
      <c r="I2106" s="1">
        <f t="shared" si="64"/>
        <v>1</v>
      </c>
      <c r="J2106" s="1">
        <f t="shared" si="65"/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1</v>
      </c>
      <c r="Q2106" s="1">
        <v>40.81663357</v>
      </c>
      <c r="R2106" s="1">
        <v>-73.948225350000001</v>
      </c>
    </row>
    <row r="2107" spans="1:18" ht="12.7" x14ac:dyDescent="0.4">
      <c r="A2107" s="1" t="s">
        <v>7</v>
      </c>
      <c r="B2107" s="1" t="s">
        <v>13</v>
      </c>
      <c r="C2107" s="1" t="s">
        <v>6</v>
      </c>
      <c r="D2107" s="3">
        <v>42880</v>
      </c>
      <c r="E2107" s="10">
        <v>2017.5</v>
      </c>
      <c r="F2107" s="1">
        <v>0</v>
      </c>
      <c r="G2107" s="1">
        <v>0</v>
      </c>
      <c r="H2107" s="1">
        <v>5</v>
      </c>
      <c r="I2107" s="1">
        <f t="shared" si="64"/>
        <v>5</v>
      </c>
      <c r="J2107" s="1">
        <f t="shared" si="65"/>
        <v>1</v>
      </c>
      <c r="K2107" s="1">
        <v>0</v>
      </c>
      <c r="L2107" s="1">
        <v>0</v>
      </c>
      <c r="M2107" s="1">
        <v>0</v>
      </c>
      <c r="N2107" s="1">
        <v>5</v>
      </c>
      <c r="O2107" s="1">
        <v>0</v>
      </c>
      <c r="P2107" s="1">
        <v>5</v>
      </c>
      <c r="Q2107" s="1">
        <v>40.818529650000002</v>
      </c>
      <c r="R2107" s="1">
        <v>-73.953448100000003</v>
      </c>
    </row>
    <row r="2108" spans="1:18" ht="12.7" x14ac:dyDescent="0.4">
      <c r="A2108" s="1" t="s">
        <v>7</v>
      </c>
      <c r="B2108" s="1" t="s">
        <v>13</v>
      </c>
      <c r="C2108" s="1" t="s">
        <v>6</v>
      </c>
      <c r="D2108" s="3">
        <v>42880</v>
      </c>
      <c r="E2108" s="10">
        <v>2017.5</v>
      </c>
      <c r="F2108" s="1">
        <v>0</v>
      </c>
      <c r="G2108" s="1">
        <v>0</v>
      </c>
      <c r="H2108" s="1">
        <v>9</v>
      </c>
      <c r="I2108" s="1">
        <f t="shared" si="64"/>
        <v>9</v>
      </c>
      <c r="J2108" s="1">
        <f t="shared" si="65"/>
        <v>1</v>
      </c>
      <c r="K2108" s="1">
        <v>0</v>
      </c>
      <c r="L2108" s="1">
        <v>0</v>
      </c>
      <c r="M2108" s="1">
        <v>0</v>
      </c>
      <c r="N2108" s="1">
        <v>9</v>
      </c>
      <c r="O2108" s="1">
        <v>0</v>
      </c>
      <c r="P2108" s="1">
        <v>9</v>
      </c>
      <c r="Q2108" s="1">
        <v>40.82490645</v>
      </c>
      <c r="R2108" s="1">
        <v>-73.948898200000002</v>
      </c>
    </row>
    <row r="2109" spans="1:18" ht="12.7" x14ac:dyDescent="0.4">
      <c r="A2109" s="1" t="s">
        <v>7</v>
      </c>
      <c r="B2109" s="1" t="s">
        <v>13</v>
      </c>
      <c r="C2109" s="1" t="s">
        <v>6</v>
      </c>
      <c r="D2109" s="3">
        <v>42880</v>
      </c>
      <c r="E2109" s="10">
        <v>2017.5</v>
      </c>
      <c r="F2109" s="1">
        <v>0</v>
      </c>
      <c r="G2109" s="1">
        <v>0</v>
      </c>
      <c r="H2109" s="1">
        <v>11</v>
      </c>
      <c r="I2109" s="1">
        <f t="shared" si="64"/>
        <v>11</v>
      </c>
      <c r="J2109" s="1">
        <f t="shared" si="65"/>
        <v>1</v>
      </c>
      <c r="K2109" s="1">
        <v>0</v>
      </c>
      <c r="L2109" s="1">
        <v>0</v>
      </c>
      <c r="M2109" s="1">
        <v>0</v>
      </c>
      <c r="N2109" s="1">
        <v>11</v>
      </c>
      <c r="O2109" s="1">
        <v>0</v>
      </c>
      <c r="P2109" s="1">
        <v>11</v>
      </c>
      <c r="Q2109" s="1">
        <v>40.728040700000001</v>
      </c>
      <c r="R2109" s="1">
        <v>-73.980809210000004</v>
      </c>
    </row>
    <row r="2110" spans="1:18" ht="12.7" x14ac:dyDescent="0.4">
      <c r="A2110" s="1" t="s">
        <v>7</v>
      </c>
      <c r="B2110" s="1" t="s">
        <v>13</v>
      </c>
      <c r="C2110" s="1" t="s">
        <v>6</v>
      </c>
      <c r="D2110" s="3">
        <v>42880</v>
      </c>
      <c r="E2110" s="10">
        <v>2017.5</v>
      </c>
      <c r="F2110" s="1">
        <v>0</v>
      </c>
      <c r="G2110" s="1">
        <v>0</v>
      </c>
      <c r="H2110" s="1">
        <v>11</v>
      </c>
      <c r="I2110" s="1">
        <f t="shared" si="64"/>
        <v>11</v>
      </c>
      <c r="J2110" s="1">
        <f t="shared" si="65"/>
        <v>1</v>
      </c>
      <c r="K2110" s="1">
        <v>0</v>
      </c>
      <c r="L2110" s="1">
        <v>0</v>
      </c>
      <c r="M2110" s="1">
        <v>0</v>
      </c>
      <c r="N2110" s="1">
        <v>11</v>
      </c>
      <c r="O2110" s="1">
        <v>0</v>
      </c>
      <c r="P2110" s="1">
        <v>11</v>
      </c>
      <c r="Q2110" s="1">
        <v>40.821068089999997</v>
      </c>
      <c r="R2110" s="1">
        <v>-73.946158870000005</v>
      </c>
    </row>
    <row r="2111" spans="1:18" ht="12.7" x14ac:dyDescent="0.4">
      <c r="A2111" s="1" t="s">
        <v>7</v>
      </c>
      <c r="B2111" s="1" t="s">
        <v>13</v>
      </c>
      <c r="C2111" s="1" t="s">
        <v>6</v>
      </c>
      <c r="D2111" s="3">
        <v>42880</v>
      </c>
      <c r="E2111" s="10">
        <v>2017.5</v>
      </c>
      <c r="F2111" s="1">
        <v>0</v>
      </c>
      <c r="G2111" s="1">
        <v>0</v>
      </c>
      <c r="H2111" s="1">
        <v>17</v>
      </c>
      <c r="I2111" s="1">
        <f t="shared" si="64"/>
        <v>17</v>
      </c>
      <c r="J2111" s="1">
        <f t="shared" si="65"/>
        <v>1</v>
      </c>
      <c r="K2111" s="1">
        <v>0</v>
      </c>
      <c r="L2111" s="1">
        <v>0</v>
      </c>
      <c r="M2111" s="1">
        <v>0</v>
      </c>
      <c r="N2111" s="1">
        <v>17</v>
      </c>
      <c r="O2111" s="1">
        <v>0</v>
      </c>
      <c r="P2111" s="1">
        <v>17</v>
      </c>
      <c r="Q2111" s="1">
        <v>40.812922659999998</v>
      </c>
      <c r="R2111" s="1">
        <v>-73.954633329999993</v>
      </c>
    </row>
    <row r="2112" spans="1:18" ht="12.7" hidden="1" x14ac:dyDescent="0.4">
      <c r="A2112" s="1" t="s">
        <v>4</v>
      </c>
      <c r="B2112" s="1" t="s">
        <v>13</v>
      </c>
      <c r="C2112" s="1" t="s">
        <v>5</v>
      </c>
      <c r="D2112" s="1">
        <v>0</v>
      </c>
      <c r="E2112" s="1"/>
      <c r="F2112" s="1">
        <v>2</v>
      </c>
      <c r="G2112" s="1">
        <v>8</v>
      </c>
      <c r="H2112" s="1">
        <v>5</v>
      </c>
      <c r="I2112" s="1">
        <f t="shared" si="64"/>
        <v>15</v>
      </c>
      <c r="J2112" s="1">
        <f t="shared" si="65"/>
        <v>0.9375</v>
      </c>
      <c r="K2112" s="1">
        <v>0</v>
      </c>
      <c r="L2112" s="1">
        <v>0</v>
      </c>
      <c r="M2112" s="1">
        <v>1</v>
      </c>
      <c r="N2112" s="1">
        <v>16</v>
      </c>
      <c r="O2112" s="1">
        <v>0</v>
      </c>
      <c r="P2112" s="1">
        <v>16</v>
      </c>
      <c r="Q2112" s="1">
        <v>40.829949650000003</v>
      </c>
      <c r="R2112" s="1">
        <v>-73.913926520000004</v>
      </c>
    </row>
    <row r="2113" spans="1:18" ht="12.7" hidden="1" x14ac:dyDescent="0.4">
      <c r="A2113" s="1" t="s">
        <v>4</v>
      </c>
      <c r="B2113" s="1" t="s">
        <v>13</v>
      </c>
      <c r="C2113" s="1" t="s">
        <v>5</v>
      </c>
      <c r="D2113" s="1">
        <v>0</v>
      </c>
      <c r="E2113" s="1"/>
      <c r="F2113" s="1">
        <v>0</v>
      </c>
      <c r="G2113" s="1">
        <v>0</v>
      </c>
      <c r="H2113" s="1">
        <v>16</v>
      </c>
      <c r="I2113" s="1">
        <f t="shared" si="64"/>
        <v>16</v>
      </c>
      <c r="J2113" s="1">
        <f t="shared" si="65"/>
        <v>1</v>
      </c>
      <c r="K2113" s="1">
        <v>0</v>
      </c>
      <c r="L2113" s="1">
        <v>0</v>
      </c>
      <c r="M2113" s="1">
        <v>0</v>
      </c>
      <c r="N2113" s="1">
        <v>16</v>
      </c>
      <c r="O2113" s="1">
        <v>0</v>
      </c>
      <c r="P2113" s="1">
        <v>16</v>
      </c>
      <c r="Q2113" s="1">
        <v>40.833537010000001</v>
      </c>
      <c r="R2113" s="1">
        <v>-73.900319940000003</v>
      </c>
    </row>
    <row r="2114" spans="1:18" ht="12.7" hidden="1" x14ac:dyDescent="0.4">
      <c r="A2114" s="1" t="s">
        <v>4</v>
      </c>
      <c r="B2114" s="1" t="s">
        <v>13</v>
      </c>
      <c r="C2114" s="1" t="s">
        <v>5</v>
      </c>
      <c r="D2114" s="1">
        <v>0</v>
      </c>
      <c r="E2114" s="1"/>
      <c r="F2114" s="1">
        <v>0</v>
      </c>
      <c r="G2114" s="1">
        <v>5</v>
      </c>
      <c r="H2114" s="1">
        <v>11</v>
      </c>
      <c r="I2114" s="1">
        <f t="shared" ref="I2114:I2177" si="66">F2114+G2114+H2114</f>
        <v>16</v>
      </c>
      <c r="J2114" s="1">
        <f t="shared" ref="J2114:J2177" si="67">I2114/P2114</f>
        <v>1</v>
      </c>
      <c r="K2114" s="1">
        <v>0</v>
      </c>
      <c r="L2114" s="1">
        <v>0</v>
      </c>
      <c r="M2114" s="1">
        <v>0</v>
      </c>
      <c r="N2114" s="1">
        <v>16</v>
      </c>
      <c r="O2114" s="1">
        <v>0</v>
      </c>
      <c r="P2114" s="1">
        <v>16</v>
      </c>
      <c r="Q2114" s="1">
        <v>40.822526979999999</v>
      </c>
      <c r="R2114" s="1">
        <v>-73.90238506</v>
      </c>
    </row>
    <row r="2115" spans="1:18" ht="12.7" hidden="1" x14ac:dyDescent="0.4">
      <c r="A2115" s="1" t="s">
        <v>4</v>
      </c>
      <c r="B2115" s="1" t="s">
        <v>13</v>
      </c>
      <c r="C2115" s="1" t="s">
        <v>5</v>
      </c>
      <c r="D2115" s="1">
        <v>0</v>
      </c>
      <c r="E2115" s="1"/>
      <c r="F2115" s="1">
        <v>0</v>
      </c>
      <c r="G2115" s="1">
        <v>16</v>
      </c>
      <c r="H2115" s="1">
        <v>0</v>
      </c>
      <c r="I2115" s="1">
        <f t="shared" si="66"/>
        <v>16</v>
      </c>
      <c r="J2115" s="1">
        <f t="shared" si="67"/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16</v>
      </c>
      <c r="P2115" s="1">
        <v>16</v>
      </c>
      <c r="Q2115" s="1">
        <v>40.831286409999997</v>
      </c>
      <c r="R2115" s="1">
        <v>-73.930297879999998</v>
      </c>
    </row>
    <row r="2116" spans="1:18" ht="12.7" hidden="1" x14ac:dyDescent="0.4">
      <c r="A2116" s="1" t="s">
        <v>4</v>
      </c>
      <c r="B2116" s="1" t="s">
        <v>13</v>
      </c>
      <c r="C2116" s="1" t="s">
        <v>5</v>
      </c>
      <c r="D2116" s="1">
        <v>0</v>
      </c>
      <c r="E2116" s="1"/>
      <c r="F2116" s="1">
        <v>0</v>
      </c>
      <c r="G2116" s="1">
        <v>16</v>
      </c>
      <c r="H2116" s="1">
        <v>0</v>
      </c>
      <c r="I2116" s="1">
        <f t="shared" si="66"/>
        <v>16</v>
      </c>
      <c r="J2116" s="1">
        <f t="shared" si="67"/>
        <v>1</v>
      </c>
      <c r="K2116" s="1">
        <v>0</v>
      </c>
      <c r="L2116" s="1">
        <v>0</v>
      </c>
      <c r="M2116" s="1">
        <v>0</v>
      </c>
      <c r="N2116" s="1">
        <v>0</v>
      </c>
      <c r="O2116" s="1">
        <v>16</v>
      </c>
      <c r="P2116" s="1">
        <v>16</v>
      </c>
      <c r="Q2116" s="1">
        <v>40.830840459999997</v>
      </c>
      <c r="R2116" s="1">
        <v>-73.928180810000001</v>
      </c>
    </row>
    <row r="2117" spans="1:18" ht="12.7" x14ac:dyDescent="0.4">
      <c r="A2117" s="1" t="s">
        <v>7</v>
      </c>
      <c r="B2117" s="1" t="s">
        <v>13</v>
      </c>
      <c r="C2117" s="1" t="s">
        <v>6</v>
      </c>
      <c r="D2117" s="3">
        <v>42881</v>
      </c>
      <c r="E2117" s="10">
        <v>2017.5</v>
      </c>
      <c r="F2117" s="1">
        <v>0</v>
      </c>
      <c r="G2117" s="1">
        <v>0</v>
      </c>
      <c r="H2117" s="1">
        <v>9</v>
      </c>
      <c r="I2117" s="1">
        <f t="shared" si="66"/>
        <v>9</v>
      </c>
      <c r="J2117" s="1">
        <f t="shared" si="67"/>
        <v>1</v>
      </c>
      <c r="K2117" s="1">
        <v>0</v>
      </c>
      <c r="L2117" s="1">
        <v>0</v>
      </c>
      <c r="M2117" s="1">
        <v>0</v>
      </c>
      <c r="N2117" s="1">
        <v>9</v>
      </c>
      <c r="O2117" s="1">
        <v>0</v>
      </c>
      <c r="P2117" s="1">
        <v>9</v>
      </c>
      <c r="Q2117" s="1">
        <v>40.828746770000002</v>
      </c>
      <c r="R2117" s="1">
        <v>-73.916721260000003</v>
      </c>
    </row>
    <row r="2118" spans="1:18" ht="12.7" x14ac:dyDescent="0.4">
      <c r="A2118" s="1" t="s">
        <v>7</v>
      </c>
      <c r="B2118" s="1" t="s">
        <v>13</v>
      </c>
      <c r="C2118" s="1" t="s">
        <v>6</v>
      </c>
      <c r="D2118" s="3">
        <v>42881</v>
      </c>
      <c r="E2118" s="10">
        <v>2017.5</v>
      </c>
      <c r="F2118" s="1">
        <v>0</v>
      </c>
      <c r="G2118" s="1">
        <v>0</v>
      </c>
      <c r="H2118" s="1">
        <v>16</v>
      </c>
      <c r="I2118" s="1">
        <f t="shared" si="66"/>
        <v>16</v>
      </c>
      <c r="J2118" s="1">
        <f t="shared" si="67"/>
        <v>1</v>
      </c>
      <c r="K2118" s="1">
        <v>0</v>
      </c>
      <c r="L2118" s="1">
        <v>0</v>
      </c>
      <c r="M2118" s="1">
        <v>0</v>
      </c>
      <c r="N2118" s="1">
        <v>16</v>
      </c>
      <c r="O2118" s="1">
        <v>0</v>
      </c>
      <c r="P2118" s="1">
        <v>16</v>
      </c>
      <c r="Q2118" s="1">
        <v>40.817875139999998</v>
      </c>
      <c r="R2118" s="1">
        <v>-73.887810450000003</v>
      </c>
    </row>
    <row r="2119" spans="1:18" ht="12.7" hidden="1" x14ac:dyDescent="0.4">
      <c r="A2119" s="1" t="s">
        <v>4</v>
      </c>
      <c r="B2119" s="1" t="s">
        <v>13</v>
      </c>
      <c r="C2119" s="1" t="s">
        <v>5</v>
      </c>
      <c r="D2119" s="1">
        <v>0</v>
      </c>
      <c r="E2119" s="1"/>
      <c r="F2119" s="1">
        <v>0</v>
      </c>
      <c r="G2119" s="1">
        <v>5</v>
      </c>
      <c r="H2119" s="1">
        <v>11</v>
      </c>
      <c r="I2119" s="1">
        <f t="shared" si="66"/>
        <v>16</v>
      </c>
      <c r="J2119" s="1">
        <f t="shared" si="67"/>
        <v>1</v>
      </c>
      <c r="K2119" s="1">
        <v>0</v>
      </c>
      <c r="L2119" s="1">
        <v>0</v>
      </c>
      <c r="M2119" s="1">
        <v>0</v>
      </c>
      <c r="N2119" s="1">
        <v>16</v>
      </c>
      <c r="O2119" s="1">
        <v>0</v>
      </c>
      <c r="P2119" s="1">
        <v>16</v>
      </c>
      <c r="Q2119" s="1">
        <v>40.831316209999997</v>
      </c>
      <c r="R2119" s="1">
        <v>-73.896825329999999</v>
      </c>
    </row>
    <row r="2120" spans="1:18" ht="12.7" hidden="1" x14ac:dyDescent="0.4">
      <c r="A2120" s="1" t="s">
        <v>7</v>
      </c>
      <c r="B2120" s="1" t="s">
        <v>13</v>
      </c>
      <c r="C2120" s="1" t="s">
        <v>5</v>
      </c>
      <c r="D2120" s="1">
        <v>0</v>
      </c>
      <c r="E2120" s="1"/>
      <c r="F2120" s="1">
        <v>0</v>
      </c>
      <c r="G2120" s="1">
        <v>1</v>
      </c>
      <c r="H2120" s="1">
        <v>15</v>
      </c>
      <c r="I2120" s="1">
        <f t="shared" si="66"/>
        <v>16</v>
      </c>
      <c r="J2120" s="1">
        <f t="shared" si="67"/>
        <v>1</v>
      </c>
      <c r="K2120" s="1">
        <v>0</v>
      </c>
      <c r="L2120" s="1">
        <v>0</v>
      </c>
      <c r="M2120" s="1">
        <v>0</v>
      </c>
      <c r="N2120" s="1">
        <v>16</v>
      </c>
      <c r="O2120" s="1">
        <v>0</v>
      </c>
      <c r="P2120" s="1">
        <v>16</v>
      </c>
      <c r="Q2120" s="1">
        <v>40.694334689999998</v>
      </c>
      <c r="R2120" s="1">
        <v>-73.9516524</v>
      </c>
    </row>
    <row r="2121" spans="1:18" ht="12.7" hidden="1" x14ac:dyDescent="0.4">
      <c r="A2121" s="1" t="s">
        <v>7</v>
      </c>
      <c r="B2121" s="1" t="s">
        <v>13</v>
      </c>
      <c r="C2121" s="1" t="s">
        <v>5</v>
      </c>
      <c r="D2121" s="1">
        <v>0</v>
      </c>
      <c r="E2121" s="1"/>
      <c r="F2121" s="1">
        <v>0</v>
      </c>
      <c r="G2121" s="1">
        <v>2</v>
      </c>
      <c r="H2121" s="1">
        <v>14</v>
      </c>
      <c r="I2121" s="1">
        <f t="shared" si="66"/>
        <v>16</v>
      </c>
      <c r="J2121" s="1">
        <f t="shared" si="67"/>
        <v>1</v>
      </c>
      <c r="K2121" s="1">
        <v>0</v>
      </c>
      <c r="L2121" s="1">
        <v>0</v>
      </c>
      <c r="M2121" s="1">
        <v>0</v>
      </c>
      <c r="N2121" s="1">
        <v>16</v>
      </c>
      <c r="O2121" s="1">
        <v>0</v>
      </c>
      <c r="P2121" s="1">
        <v>16</v>
      </c>
      <c r="Q2121" s="1">
        <v>40.694348359999999</v>
      </c>
      <c r="R2121" s="1">
        <v>-73.951518969999995</v>
      </c>
    </row>
    <row r="2122" spans="1:18" ht="12.7" hidden="1" x14ac:dyDescent="0.4">
      <c r="A2122" s="1" t="s">
        <v>7</v>
      </c>
      <c r="B2122" s="1" t="s">
        <v>13</v>
      </c>
      <c r="C2122" s="1" t="s">
        <v>5</v>
      </c>
      <c r="D2122" s="1">
        <v>0</v>
      </c>
      <c r="E2122" s="1"/>
      <c r="F2122" s="1">
        <v>0</v>
      </c>
      <c r="G2122" s="1">
        <v>3</v>
      </c>
      <c r="H2122" s="1">
        <v>13</v>
      </c>
      <c r="I2122" s="1">
        <f t="shared" si="66"/>
        <v>16</v>
      </c>
      <c r="J2122" s="1">
        <f t="shared" si="67"/>
        <v>1</v>
      </c>
      <c r="K2122" s="1">
        <v>0</v>
      </c>
      <c r="L2122" s="1">
        <v>0</v>
      </c>
      <c r="M2122" s="1">
        <v>0</v>
      </c>
      <c r="N2122" s="1">
        <v>16</v>
      </c>
      <c r="O2122" s="1">
        <v>0</v>
      </c>
      <c r="P2122" s="1">
        <v>16</v>
      </c>
      <c r="Q2122" s="1">
        <v>40.69436477</v>
      </c>
      <c r="R2122" s="1">
        <v>-73.951389129999995</v>
      </c>
    </row>
    <row r="2123" spans="1:18" ht="12.7" x14ac:dyDescent="0.4">
      <c r="A2123" s="1" t="s">
        <v>7</v>
      </c>
      <c r="B2123" s="1" t="s">
        <v>13</v>
      </c>
      <c r="C2123" s="1" t="s">
        <v>6</v>
      </c>
      <c r="D2123" s="3">
        <v>42885</v>
      </c>
      <c r="E2123" s="10">
        <v>2017.5</v>
      </c>
      <c r="F2123" s="1">
        <v>0</v>
      </c>
      <c r="G2123" s="1">
        <v>0</v>
      </c>
      <c r="H2123" s="1">
        <v>2</v>
      </c>
      <c r="I2123" s="1">
        <f t="shared" si="66"/>
        <v>2</v>
      </c>
      <c r="J2123" s="1">
        <f t="shared" si="67"/>
        <v>1</v>
      </c>
      <c r="K2123" s="1">
        <v>0</v>
      </c>
      <c r="L2123" s="1">
        <v>0</v>
      </c>
      <c r="M2123" s="1">
        <v>0</v>
      </c>
      <c r="N2123" s="1">
        <v>2</v>
      </c>
      <c r="O2123" s="1">
        <v>0</v>
      </c>
      <c r="P2123" s="1">
        <v>2</v>
      </c>
      <c r="Q2123" s="1">
        <v>40.688693950000001</v>
      </c>
      <c r="R2123" s="1">
        <v>-73.977712299999993</v>
      </c>
    </row>
    <row r="2124" spans="1:18" ht="12.7" x14ac:dyDescent="0.4">
      <c r="A2124" s="1" t="s">
        <v>7</v>
      </c>
      <c r="B2124" s="1" t="s">
        <v>13</v>
      </c>
      <c r="C2124" s="1" t="s">
        <v>6</v>
      </c>
      <c r="D2124" s="3">
        <v>42885</v>
      </c>
      <c r="E2124" s="10">
        <v>2017.5</v>
      </c>
      <c r="F2124" s="1">
        <v>0</v>
      </c>
      <c r="G2124" s="1">
        <v>0</v>
      </c>
      <c r="H2124" s="1">
        <v>7</v>
      </c>
      <c r="I2124" s="1">
        <f t="shared" si="66"/>
        <v>7</v>
      </c>
      <c r="J2124" s="1">
        <f t="shared" si="67"/>
        <v>1</v>
      </c>
      <c r="K2124" s="1">
        <v>0</v>
      </c>
      <c r="L2124" s="1">
        <v>0</v>
      </c>
      <c r="M2124" s="1">
        <v>0</v>
      </c>
      <c r="N2124" s="1">
        <v>7</v>
      </c>
      <c r="O2124" s="1">
        <v>0</v>
      </c>
      <c r="P2124" s="1">
        <v>7</v>
      </c>
      <c r="Q2124" s="1">
        <v>40.688666349999998</v>
      </c>
      <c r="R2124" s="1">
        <v>-73.976893779999997</v>
      </c>
    </row>
    <row r="2125" spans="1:18" ht="12.7" x14ac:dyDescent="0.4">
      <c r="A2125" s="1" t="s">
        <v>7</v>
      </c>
      <c r="B2125" s="1" t="s">
        <v>13</v>
      </c>
      <c r="C2125" s="1" t="s">
        <v>6</v>
      </c>
      <c r="D2125" s="3">
        <v>42885</v>
      </c>
      <c r="E2125" s="10">
        <v>2017.5</v>
      </c>
      <c r="F2125" s="1">
        <v>0</v>
      </c>
      <c r="G2125" s="1">
        <v>0</v>
      </c>
      <c r="H2125" s="1">
        <v>24</v>
      </c>
      <c r="I2125" s="1">
        <f t="shared" si="66"/>
        <v>24</v>
      </c>
      <c r="J2125" s="1">
        <f t="shared" si="67"/>
        <v>1</v>
      </c>
      <c r="K2125" s="1">
        <v>0</v>
      </c>
      <c r="L2125" s="1">
        <v>0</v>
      </c>
      <c r="M2125" s="1">
        <v>0</v>
      </c>
      <c r="N2125" s="1">
        <v>24</v>
      </c>
      <c r="O2125" s="1">
        <v>0</v>
      </c>
      <c r="P2125" s="1">
        <v>24</v>
      </c>
      <c r="Q2125" s="1">
        <v>40.68833163</v>
      </c>
      <c r="R2125" s="1">
        <v>-73.977640300000004</v>
      </c>
    </row>
    <row r="2126" spans="1:18" ht="12.7" x14ac:dyDescent="0.4">
      <c r="A2126" s="1" t="s">
        <v>4</v>
      </c>
      <c r="B2126" s="1" t="s">
        <v>12</v>
      </c>
      <c r="C2126" s="1" t="s">
        <v>6</v>
      </c>
      <c r="D2126" s="3">
        <v>42888</v>
      </c>
      <c r="E2126" s="10">
        <v>2017.6</v>
      </c>
      <c r="F2126" s="1">
        <v>51</v>
      </c>
      <c r="G2126" s="1">
        <v>0</v>
      </c>
      <c r="H2126" s="1">
        <v>14</v>
      </c>
      <c r="I2126" s="1">
        <f t="shared" si="66"/>
        <v>65</v>
      </c>
      <c r="J2126" s="1">
        <f t="shared" si="67"/>
        <v>0.98484848484848486</v>
      </c>
      <c r="K2126" s="1">
        <v>0</v>
      </c>
      <c r="L2126" s="1">
        <v>0</v>
      </c>
      <c r="M2126" s="1">
        <v>1</v>
      </c>
      <c r="N2126" s="1">
        <v>66</v>
      </c>
      <c r="O2126" s="1">
        <v>0</v>
      </c>
      <c r="P2126" s="1">
        <v>66</v>
      </c>
      <c r="Q2126" s="1">
        <v>40.688246380000002</v>
      </c>
      <c r="R2126" s="1">
        <v>-73.976810999999998</v>
      </c>
    </row>
    <row r="2127" spans="1:18" ht="12.7" hidden="1" x14ac:dyDescent="0.4">
      <c r="A2127" s="1" t="s">
        <v>7</v>
      </c>
      <c r="B2127" s="1" t="s">
        <v>13</v>
      </c>
      <c r="C2127" s="1" t="s">
        <v>5</v>
      </c>
      <c r="D2127" s="1">
        <v>0</v>
      </c>
      <c r="E2127" s="1"/>
      <c r="F2127" s="1">
        <v>3</v>
      </c>
      <c r="G2127" s="1">
        <v>4</v>
      </c>
      <c r="H2127" s="1">
        <v>8</v>
      </c>
      <c r="I2127" s="1">
        <f t="shared" si="66"/>
        <v>15</v>
      </c>
      <c r="J2127" s="1">
        <f t="shared" si="67"/>
        <v>0.9375</v>
      </c>
      <c r="K2127" s="1">
        <v>0</v>
      </c>
      <c r="L2127" s="1">
        <v>0</v>
      </c>
      <c r="M2127" s="1">
        <v>1</v>
      </c>
      <c r="N2127" s="1">
        <v>16</v>
      </c>
      <c r="O2127" s="1">
        <v>0</v>
      </c>
      <c r="P2127" s="1">
        <v>16</v>
      </c>
      <c r="Q2127" s="1">
        <v>40.690560089999998</v>
      </c>
      <c r="R2127" s="1">
        <v>-73.938951410000001</v>
      </c>
    </row>
    <row r="2128" spans="1:18" ht="12.7" hidden="1" x14ac:dyDescent="0.4">
      <c r="A2128" s="1" t="s">
        <v>7</v>
      </c>
      <c r="B2128" s="1" t="s">
        <v>13</v>
      </c>
      <c r="C2128" s="1" t="s">
        <v>5</v>
      </c>
      <c r="D2128" s="1">
        <v>0</v>
      </c>
      <c r="E2128" s="1"/>
      <c r="F2128" s="1">
        <v>0</v>
      </c>
      <c r="G2128" s="1">
        <v>0</v>
      </c>
      <c r="H2128" s="1">
        <v>15</v>
      </c>
      <c r="I2128" s="1">
        <f t="shared" si="66"/>
        <v>15</v>
      </c>
      <c r="J2128" s="1">
        <f t="shared" si="67"/>
        <v>0.9375</v>
      </c>
      <c r="K2128" s="1">
        <v>0</v>
      </c>
      <c r="L2128" s="1">
        <v>0</v>
      </c>
      <c r="M2128" s="1">
        <v>1</v>
      </c>
      <c r="N2128" s="1">
        <v>16</v>
      </c>
      <c r="O2128" s="1">
        <v>0</v>
      </c>
      <c r="P2128" s="1">
        <v>16</v>
      </c>
      <c r="Q2128" s="1">
        <v>40.663066239999999</v>
      </c>
      <c r="R2128" s="1">
        <v>-73.917818409999995</v>
      </c>
    </row>
    <row r="2129" spans="1:18" ht="12.7" x14ac:dyDescent="0.4">
      <c r="A2129" s="1" t="s">
        <v>7</v>
      </c>
      <c r="B2129" s="1" t="s">
        <v>13</v>
      </c>
      <c r="C2129" s="1" t="s">
        <v>6</v>
      </c>
      <c r="D2129" s="3">
        <v>42888</v>
      </c>
      <c r="E2129" s="10">
        <v>2017.6</v>
      </c>
      <c r="F2129" s="1">
        <v>57</v>
      </c>
      <c r="G2129" s="1">
        <v>7</v>
      </c>
      <c r="H2129" s="1">
        <v>4</v>
      </c>
      <c r="I2129" s="1">
        <f t="shared" si="66"/>
        <v>68</v>
      </c>
      <c r="J2129" s="1">
        <f t="shared" si="67"/>
        <v>0.97142857142857142</v>
      </c>
      <c r="K2129" s="1">
        <v>1</v>
      </c>
      <c r="L2129" s="1">
        <v>0</v>
      </c>
      <c r="M2129" s="1">
        <v>1</v>
      </c>
      <c r="N2129" s="1">
        <v>70</v>
      </c>
      <c r="O2129" s="1">
        <v>0</v>
      </c>
      <c r="P2129" s="1">
        <v>70</v>
      </c>
      <c r="Q2129" s="1">
        <v>40.687199270000001</v>
      </c>
      <c r="R2129" s="1">
        <v>-73.961526539999994</v>
      </c>
    </row>
    <row r="2130" spans="1:18" ht="12.7" hidden="1" x14ac:dyDescent="0.4">
      <c r="A2130" s="1" t="s">
        <v>7</v>
      </c>
      <c r="B2130" s="1" t="s">
        <v>13</v>
      </c>
      <c r="C2130" s="1" t="s">
        <v>5</v>
      </c>
      <c r="D2130" s="1">
        <v>0</v>
      </c>
      <c r="E2130" s="1"/>
      <c r="F2130" s="1">
        <v>1</v>
      </c>
      <c r="G2130" s="1">
        <v>4</v>
      </c>
      <c r="H2130" s="1">
        <v>11</v>
      </c>
      <c r="I2130" s="1">
        <f t="shared" si="66"/>
        <v>16</v>
      </c>
      <c r="J2130" s="1">
        <f t="shared" si="67"/>
        <v>1</v>
      </c>
      <c r="K2130" s="1">
        <v>0</v>
      </c>
      <c r="L2130" s="1">
        <v>0</v>
      </c>
      <c r="M2130" s="1">
        <v>0</v>
      </c>
      <c r="N2130" s="1">
        <v>16</v>
      </c>
      <c r="O2130" s="1">
        <v>0</v>
      </c>
      <c r="P2130" s="1">
        <v>16</v>
      </c>
      <c r="Q2130" s="1">
        <v>40.669364280000003</v>
      </c>
      <c r="R2130" s="1">
        <v>-73.928293400000001</v>
      </c>
    </row>
    <row r="2131" spans="1:18" ht="12.7" x14ac:dyDescent="0.4">
      <c r="A2131" s="1" t="s">
        <v>4</v>
      </c>
      <c r="B2131" s="1" t="s">
        <v>13</v>
      </c>
      <c r="C2131" s="1" t="s">
        <v>6</v>
      </c>
      <c r="D2131" s="3">
        <v>42889</v>
      </c>
      <c r="E2131" s="10">
        <v>2017.6</v>
      </c>
      <c r="F2131" s="1">
        <v>34</v>
      </c>
      <c r="G2131" s="1">
        <v>0</v>
      </c>
      <c r="H2131" s="1">
        <v>0</v>
      </c>
      <c r="I2131" s="1">
        <f t="shared" si="66"/>
        <v>34</v>
      </c>
      <c r="J2131" s="1">
        <f t="shared" si="67"/>
        <v>0.97142857142857142</v>
      </c>
      <c r="K2131" s="1">
        <v>0</v>
      </c>
      <c r="L2131" s="1">
        <v>0</v>
      </c>
      <c r="M2131" s="1">
        <v>1</v>
      </c>
      <c r="N2131" s="1">
        <v>35</v>
      </c>
      <c r="O2131" s="1">
        <v>0</v>
      </c>
      <c r="P2131" s="1">
        <v>35</v>
      </c>
      <c r="Q2131" s="1">
        <v>40.682078449999999</v>
      </c>
      <c r="R2131" s="1">
        <v>-73.928878240000003</v>
      </c>
    </row>
    <row r="2132" spans="1:18" ht="12.7" x14ac:dyDescent="0.4">
      <c r="A2132" s="1" t="s">
        <v>4</v>
      </c>
      <c r="B2132" s="1" t="s">
        <v>13</v>
      </c>
      <c r="C2132" s="1" t="s">
        <v>6</v>
      </c>
      <c r="D2132" s="3">
        <v>42889</v>
      </c>
      <c r="E2132" s="10">
        <v>2017.6</v>
      </c>
      <c r="F2132" s="1">
        <v>100</v>
      </c>
      <c r="G2132" s="1">
        <v>0</v>
      </c>
      <c r="H2132" s="1">
        <v>0</v>
      </c>
      <c r="I2132" s="1">
        <f t="shared" si="66"/>
        <v>100</v>
      </c>
      <c r="J2132" s="1">
        <f t="shared" si="67"/>
        <v>0.99009900990099009</v>
      </c>
      <c r="K2132" s="1">
        <v>0</v>
      </c>
      <c r="L2132" s="1">
        <v>0</v>
      </c>
      <c r="M2132" s="1">
        <v>1</v>
      </c>
      <c r="N2132" s="1">
        <v>101</v>
      </c>
      <c r="O2132" s="1">
        <v>0</v>
      </c>
      <c r="P2132" s="1">
        <v>101</v>
      </c>
      <c r="Q2132" s="1">
        <v>40.651180089999997</v>
      </c>
      <c r="R2132" s="1">
        <v>-74.009795159999996</v>
      </c>
    </row>
    <row r="2133" spans="1:18" ht="12.7" hidden="1" x14ac:dyDescent="0.4">
      <c r="A2133" s="1" t="s">
        <v>7</v>
      </c>
      <c r="B2133" s="1" t="s">
        <v>13</v>
      </c>
      <c r="C2133" s="1" t="s">
        <v>5</v>
      </c>
      <c r="D2133" s="1">
        <v>0</v>
      </c>
      <c r="E2133" s="1"/>
      <c r="F2133" s="1">
        <v>0</v>
      </c>
      <c r="G2133" s="1">
        <v>10</v>
      </c>
      <c r="H2133" s="1">
        <v>6</v>
      </c>
      <c r="I2133" s="1">
        <f t="shared" si="66"/>
        <v>16</v>
      </c>
      <c r="J2133" s="1">
        <f t="shared" si="67"/>
        <v>1</v>
      </c>
      <c r="K2133" s="1">
        <v>0</v>
      </c>
      <c r="L2133" s="1">
        <v>0</v>
      </c>
      <c r="M2133" s="1">
        <v>0</v>
      </c>
      <c r="N2133" s="1">
        <v>16</v>
      </c>
      <c r="O2133" s="1">
        <v>0</v>
      </c>
      <c r="P2133" s="1">
        <v>16</v>
      </c>
      <c r="Q2133" s="1">
        <v>40.676409630000002</v>
      </c>
      <c r="R2133" s="1">
        <v>-73.919265670000001</v>
      </c>
    </row>
    <row r="2134" spans="1:18" ht="12.7" x14ac:dyDescent="0.4">
      <c r="A2134" s="1" t="s">
        <v>7</v>
      </c>
      <c r="B2134" s="1" t="s">
        <v>13</v>
      </c>
      <c r="C2134" s="1" t="s">
        <v>6</v>
      </c>
      <c r="D2134" s="3">
        <v>42891</v>
      </c>
      <c r="E2134" s="10">
        <v>2017.6</v>
      </c>
      <c r="F2134" s="1">
        <v>0</v>
      </c>
      <c r="G2134" s="1">
        <v>0</v>
      </c>
      <c r="H2134" s="1">
        <v>35</v>
      </c>
      <c r="I2134" s="1">
        <f t="shared" si="66"/>
        <v>35</v>
      </c>
      <c r="J2134" s="1">
        <f t="shared" si="67"/>
        <v>1</v>
      </c>
      <c r="K2134" s="1">
        <v>0</v>
      </c>
      <c r="L2134" s="1">
        <v>0</v>
      </c>
      <c r="M2134" s="1">
        <v>0</v>
      </c>
      <c r="N2134" s="1">
        <v>35</v>
      </c>
      <c r="O2134" s="1">
        <v>0</v>
      </c>
      <c r="P2134" s="1">
        <v>35</v>
      </c>
      <c r="Q2134" s="1">
        <v>40.688676020000003</v>
      </c>
      <c r="R2134" s="1">
        <v>-73.961705980000005</v>
      </c>
    </row>
    <row r="2135" spans="1:18" ht="12.7" hidden="1" x14ac:dyDescent="0.4">
      <c r="A2135" s="1" t="s">
        <v>7</v>
      </c>
      <c r="B2135" s="1" t="s">
        <v>13</v>
      </c>
      <c r="C2135" s="1" t="s">
        <v>5</v>
      </c>
      <c r="D2135" s="1">
        <v>0</v>
      </c>
      <c r="E2135" s="1"/>
      <c r="F2135" s="1">
        <v>1</v>
      </c>
      <c r="G2135" s="1">
        <v>6</v>
      </c>
      <c r="H2135" s="1">
        <v>8</v>
      </c>
      <c r="I2135" s="1">
        <f t="shared" si="66"/>
        <v>15</v>
      </c>
      <c r="J2135" s="1">
        <f t="shared" si="67"/>
        <v>0.9375</v>
      </c>
      <c r="K2135" s="1">
        <v>0</v>
      </c>
      <c r="L2135" s="1">
        <v>0</v>
      </c>
      <c r="M2135" s="1">
        <v>1</v>
      </c>
      <c r="N2135" s="1">
        <v>16</v>
      </c>
      <c r="O2135" s="1">
        <v>0</v>
      </c>
      <c r="P2135" s="1">
        <v>16</v>
      </c>
      <c r="Q2135" s="1">
        <v>40.652039330000001</v>
      </c>
      <c r="R2135" s="1">
        <v>-74.008231210000005</v>
      </c>
    </row>
    <row r="2136" spans="1:18" ht="12.7" hidden="1" x14ac:dyDescent="0.4">
      <c r="A2136" s="1" t="s">
        <v>7</v>
      </c>
      <c r="B2136" s="1" t="s">
        <v>13</v>
      </c>
      <c r="C2136" s="1" t="s">
        <v>5</v>
      </c>
      <c r="D2136" s="1">
        <v>0</v>
      </c>
      <c r="E2136" s="1"/>
      <c r="F2136" s="1">
        <v>7</v>
      </c>
      <c r="G2136" s="1">
        <v>5</v>
      </c>
      <c r="H2136" s="1">
        <v>4</v>
      </c>
      <c r="I2136" s="1">
        <f t="shared" si="66"/>
        <v>16</v>
      </c>
      <c r="J2136" s="1">
        <f t="shared" si="67"/>
        <v>1</v>
      </c>
      <c r="K2136" s="1">
        <v>0</v>
      </c>
      <c r="L2136" s="1">
        <v>0</v>
      </c>
      <c r="M2136" s="1">
        <v>0</v>
      </c>
      <c r="N2136" s="1">
        <v>16</v>
      </c>
      <c r="O2136" s="1">
        <v>0</v>
      </c>
      <c r="P2136" s="1">
        <v>16</v>
      </c>
      <c r="Q2136" s="1">
        <v>40.652009139999997</v>
      </c>
      <c r="R2136" s="1">
        <v>-74.008180760000002</v>
      </c>
    </row>
    <row r="2137" spans="1:18" ht="12.7" x14ac:dyDescent="0.4">
      <c r="A2137" s="1" t="s">
        <v>7</v>
      </c>
      <c r="B2137" s="1" t="s">
        <v>13</v>
      </c>
      <c r="C2137" s="1" t="s">
        <v>6</v>
      </c>
      <c r="D2137" s="3">
        <v>42891</v>
      </c>
      <c r="E2137" s="10">
        <v>2017.6</v>
      </c>
      <c r="F2137" s="1">
        <v>0</v>
      </c>
      <c r="G2137" s="1">
        <v>0</v>
      </c>
      <c r="H2137" s="1">
        <v>38</v>
      </c>
      <c r="I2137" s="1">
        <f t="shared" si="66"/>
        <v>38</v>
      </c>
      <c r="J2137" s="1">
        <f t="shared" si="67"/>
        <v>0.97435897435897434</v>
      </c>
      <c r="K2137" s="1">
        <v>0</v>
      </c>
      <c r="L2137" s="1">
        <v>0</v>
      </c>
      <c r="M2137" s="1">
        <v>1</v>
      </c>
      <c r="N2137" s="1">
        <v>39</v>
      </c>
      <c r="O2137" s="1">
        <v>0</v>
      </c>
      <c r="P2137" s="1">
        <v>39</v>
      </c>
      <c r="Q2137" s="1">
        <v>40.64642053</v>
      </c>
      <c r="R2137" s="1">
        <v>-74.010969220000007</v>
      </c>
    </row>
    <row r="2138" spans="1:18" ht="12.7" x14ac:dyDescent="0.4">
      <c r="A2138" s="1" t="s">
        <v>7</v>
      </c>
      <c r="B2138" s="1" t="s">
        <v>13</v>
      </c>
      <c r="C2138" s="1" t="s">
        <v>6</v>
      </c>
      <c r="D2138" s="3">
        <v>42892</v>
      </c>
      <c r="E2138" s="10">
        <v>2017.6</v>
      </c>
      <c r="F2138" s="1">
        <v>0</v>
      </c>
      <c r="G2138" s="1">
        <v>0</v>
      </c>
      <c r="H2138" s="1">
        <v>5</v>
      </c>
      <c r="I2138" s="1">
        <f t="shared" si="66"/>
        <v>5</v>
      </c>
      <c r="J2138" s="1">
        <f t="shared" si="67"/>
        <v>1</v>
      </c>
      <c r="K2138" s="1">
        <v>0</v>
      </c>
      <c r="L2138" s="1">
        <v>0</v>
      </c>
      <c r="M2138" s="1">
        <v>0</v>
      </c>
      <c r="N2138" s="1">
        <v>5</v>
      </c>
      <c r="O2138" s="1">
        <v>0</v>
      </c>
      <c r="P2138" s="1">
        <v>5</v>
      </c>
      <c r="Q2138" s="1">
        <v>40.646371129999999</v>
      </c>
      <c r="R2138" s="1">
        <v>-74.010922370000003</v>
      </c>
    </row>
    <row r="2139" spans="1:18" ht="12.7" hidden="1" x14ac:dyDescent="0.4">
      <c r="A2139" s="1" t="s">
        <v>7</v>
      </c>
      <c r="B2139" s="1" t="s">
        <v>13</v>
      </c>
      <c r="C2139" s="1" t="s">
        <v>5</v>
      </c>
      <c r="D2139" s="1">
        <v>0</v>
      </c>
      <c r="E2139" s="1"/>
      <c r="F2139" s="1">
        <v>2</v>
      </c>
      <c r="G2139" s="1">
        <v>12</v>
      </c>
      <c r="H2139" s="1">
        <v>2</v>
      </c>
      <c r="I2139" s="1">
        <f t="shared" si="66"/>
        <v>16</v>
      </c>
      <c r="J2139" s="1">
        <f t="shared" si="67"/>
        <v>1</v>
      </c>
      <c r="K2139" s="1">
        <v>0</v>
      </c>
      <c r="L2139" s="1">
        <v>0</v>
      </c>
      <c r="M2139" s="1">
        <v>0</v>
      </c>
      <c r="N2139" s="1">
        <v>16</v>
      </c>
      <c r="O2139" s="1">
        <v>0</v>
      </c>
      <c r="P2139" s="1">
        <v>16</v>
      </c>
      <c r="Q2139" s="1">
        <v>40.658294779999999</v>
      </c>
      <c r="R2139" s="1">
        <v>-73.9126811</v>
      </c>
    </row>
    <row r="2140" spans="1:18" ht="12.7" x14ac:dyDescent="0.4">
      <c r="A2140" s="1" t="s">
        <v>7</v>
      </c>
      <c r="B2140" s="1" t="s">
        <v>13</v>
      </c>
      <c r="C2140" s="1" t="s">
        <v>6</v>
      </c>
      <c r="D2140" s="3">
        <v>42892</v>
      </c>
      <c r="E2140" s="10">
        <v>2017.6</v>
      </c>
      <c r="F2140" s="1">
        <v>0</v>
      </c>
      <c r="G2140" s="1">
        <v>0</v>
      </c>
      <c r="H2140" s="1">
        <v>6</v>
      </c>
      <c r="I2140" s="1">
        <f t="shared" si="66"/>
        <v>6</v>
      </c>
      <c r="J2140" s="1">
        <f t="shared" si="67"/>
        <v>1</v>
      </c>
      <c r="K2140" s="1">
        <v>0</v>
      </c>
      <c r="L2140" s="1">
        <v>0</v>
      </c>
      <c r="M2140" s="1">
        <v>0</v>
      </c>
      <c r="N2140" s="1">
        <v>6</v>
      </c>
      <c r="O2140" s="1">
        <v>0</v>
      </c>
      <c r="P2140" s="1">
        <v>6</v>
      </c>
      <c r="Q2140" s="1">
        <v>40.686994339999998</v>
      </c>
      <c r="R2140" s="1">
        <v>-73.943771949999999</v>
      </c>
    </row>
    <row r="2141" spans="1:18" ht="12.7" hidden="1" x14ac:dyDescent="0.4">
      <c r="A2141" s="1" t="s">
        <v>7</v>
      </c>
      <c r="B2141" s="1" t="s">
        <v>13</v>
      </c>
      <c r="C2141" s="1" t="s">
        <v>5</v>
      </c>
      <c r="D2141" s="1">
        <v>0</v>
      </c>
      <c r="E2141" s="1"/>
      <c r="F2141" s="1">
        <v>0</v>
      </c>
      <c r="G2141" s="1">
        <v>0</v>
      </c>
      <c r="H2141" s="1">
        <v>15</v>
      </c>
      <c r="I2141" s="1">
        <f t="shared" si="66"/>
        <v>15</v>
      </c>
      <c r="J2141" s="1">
        <f t="shared" si="67"/>
        <v>0.9375</v>
      </c>
      <c r="K2141" s="1">
        <v>0</v>
      </c>
      <c r="L2141" s="1">
        <v>1</v>
      </c>
      <c r="M2141" s="1">
        <v>0</v>
      </c>
      <c r="N2141" s="1">
        <v>16</v>
      </c>
      <c r="O2141" s="1">
        <v>0</v>
      </c>
      <c r="P2141" s="1">
        <v>16</v>
      </c>
      <c r="Q2141" s="1">
        <v>40.668938900000001</v>
      </c>
      <c r="R2141" s="1">
        <v>-73.920049739999996</v>
      </c>
    </row>
    <row r="2142" spans="1:18" ht="12.7" x14ac:dyDescent="0.4">
      <c r="A2142" s="1" t="s">
        <v>7</v>
      </c>
      <c r="B2142" s="1" t="s">
        <v>13</v>
      </c>
      <c r="C2142" s="1" t="s">
        <v>6</v>
      </c>
      <c r="D2142" s="3">
        <v>42892</v>
      </c>
      <c r="E2142" s="10">
        <v>2017.6</v>
      </c>
      <c r="F2142" s="1">
        <v>0</v>
      </c>
      <c r="G2142" s="1">
        <v>0</v>
      </c>
      <c r="H2142" s="1">
        <v>8</v>
      </c>
      <c r="I2142" s="1">
        <f t="shared" si="66"/>
        <v>8</v>
      </c>
      <c r="J2142" s="1">
        <f t="shared" si="67"/>
        <v>1</v>
      </c>
      <c r="K2142" s="1">
        <v>0</v>
      </c>
      <c r="L2142" s="1">
        <v>0</v>
      </c>
      <c r="M2142" s="1">
        <v>0</v>
      </c>
      <c r="N2142" s="1">
        <v>8</v>
      </c>
      <c r="O2142" s="1">
        <v>0</v>
      </c>
      <c r="P2142" s="1">
        <v>8</v>
      </c>
      <c r="Q2142" s="1">
        <v>40.644351129999997</v>
      </c>
      <c r="R2142" s="1">
        <v>-74.009084279999996</v>
      </c>
    </row>
    <row r="2143" spans="1:18" ht="12.7" hidden="1" x14ac:dyDescent="0.4">
      <c r="A2143" s="1" t="s">
        <v>7</v>
      </c>
      <c r="B2143" s="1" t="s">
        <v>13</v>
      </c>
      <c r="C2143" s="1" t="s">
        <v>5</v>
      </c>
      <c r="D2143" s="1">
        <v>0</v>
      </c>
      <c r="E2143" s="1"/>
      <c r="F2143" s="1">
        <v>0</v>
      </c>
      <c r="G2143" s="1">
        <v>2</v>
      </c>
      <c r="H2143" s="1">
        <v>11</v>
      </c>
      <c r="I2143" s="1">
        <f t="shared" si="66"/>
        <v>13</v>
      </c>
      <c r="J2143" s="1">
        <f t="shared" si="67"/>
        <v>0.8125</v>
      </c>
      <c r="K2143" s="1">
        <v>0</v>
      </c>
      <c r="L2143" s="1">
        <v>3</v>
      </c>
      <c r="M2143" s="1">
        <v>0</v>
      </c>
      <c r="N2143" s="1">
        <v>16</v>
      </c>
      <c r="O2143" s="1">
        <v>0</v>
      </c>
      <c r="P2143" s="1">
        <v>16</v>
      </c>
      <c r="Q2143" s="1">
        <v>40.662958070000002</v>
      </c>
      <c r="R2143" s="1">
        <v>-73.909030889999997</v>
      </c>
    </row>
    <row r="2144" spans="1:18" ht="12.7" hidden="1" x14ac:dyDescent="0.4">
      <c r="A2144" s="1" t="s">
        <v>7</v>
      </c>
      <c r="B2144" s="1" t="s">
        <v>13</v>
      </c>
      <c r="C2144" s="1" t="s">
        <v>5</v>
      </c>
      <c r="D2144" s="1">
        <v>0</v>
      </c>
      <c r="E2144" s="1"/>
      <c r="F2144" s="1">
        <v>0</v>
      </c>
      <c r="G2144" s="1">
        <v>3</v>
      </c>
      <c r="H2144" s="1">
        <v>13</v>
      </c>
      <c r="I2144" s="1">
        <f t="shared" si="66"/>
        <v>16</v>
      </c>
      <c r="J2144" s="1">
        <f t="shared" si="67"/>
        <v>1</v>
      </c>
      <c r="K2144" s="1">
        <v>0</v>
      </c>
      <c r="L2144" s="1">
        <v>0</v>
      </c>
      <c r="M2144" s="1">
        <v>0</v>
      </c>
      <c r="N2144" s="1">
        <v>16</v>
      </c>
      <c r="O2144" s="1">
        <v>0</v>
      </c>
      <c r="P2144" s="1">
        <v>16</v>
      </c>
      <c r="Q2144" s="1">
        <v>40.684927139999999</v>
      </c>
      <c r="R2144" s="1">
        <v>-73.91609321</v>
      </c>
    </row>
    <row r="2145" spans="1:18" ht="12.7" hidden="1" x14ac:dyDescent="0.4">
      <c r="A2145" s="1" t="s">
        <v>7</v>
      </c>
      <c r="B2145" s="1" t="s">
        <v>13</v>
      </c>
      <c r="C2145" s="1" t="s">
        <v>5</v>
      </c>
      <c r="D2145" s="1">
        <v>0</v>
      </c>
      <c r="E2145" s="1"/>
      <c r="F2145" s="1">
        <v>7</v>
      </c>
      <c r="G2145" s="1">
        <v>7</v>
      </c>
      <c r="H2145" s="1">
        <v>2</v>
      </c>
      <c r="I2145" s="1">
        <f t="shared" si="66"/>
        <v>16</v>
      </c>
      <c r="J2145" s="1">
        <f t="shared" si="67"/>
        <v>1</v>
      </c>
      <c r="K2145" s="1">
        <v>0</v>
      </c>
      <c r="L2145" s="1">
        <v>0</v>
      </c>
      <c r="M2145" s="1">
        <v>0</v>
      </c>
      <c r="N2145" s="1">
        <v>16</v>
      </c>
      <c r="O2145" s="1">
        <v>0</v>
      </c>
      <c r="P2145" s="1">
        <v>16</v>
      </c>
      <c r="Q2145" s="1">
        <v>40.673222279999997</v>
      </c>
      <c r="R2145" s="1">
        <v>-73.946317879999995</v>
      </c>
    </row>
    <row r="2146" spans="1:18" ht="12.7" hidden="1" x14ac:dyDescent="0.4">
      <c r="A2146" s="1" t="s">
        <v>7</v>
      </c>
      <c r="B2146" s="1" t="s">
        <v>13</v>
      </c>
      <c r="C2146" s="1" t="s">
        <v>5</v>
      </c>
      <c r="D2146" s="1">
        <v>0</v>
      </c>
      <c r="E2146" s="1"/>
      <c r="F2146" s="1">
        <v>0</v>
      </c>
      <c r="G2146" s="1">
        <v>16</v>
      </c>
      <c r="H2146" s="1">
        <v>0</v>
      </c>
      <c r="I2146" s="1">
        <f t="shared" si="66"/>
        <v>16</v>
      </c>
      <c r="J2146" s="1">
        <f t="shared" si="67"/>
        <v>1</v>
      </c>
      <c r="K2146" s="1">
        <v>0</v>
      </c>
      <c r="L2146" s="1">
        <v>0</v>
      </c>
      <c r="M2146" s="1">
        <v>0</v>
      </c>
      <c r="N2146" s="1">
        <v>1</v>
      </c>
      <c r="O2146" s="1">
        <v>15</v>
      </c>
      <c r="P2146" s="1">
        <v>16</v>
      </c>
      <c r="Q2146" s="1">
        <v>40.690254400000001</v>
      </c>
      <c r="R2146" s="1">
        <v>-73.919450839999996</v>
      </c>
    </row>
    <row r="2147" spans="1:18" ht="12.7" hidden="1" x14ac:dyDescent="0.4">
      <c r="A2147" s="1" t="s">
        <v>7</v>
      </c>
      <c r="B2147" s="1" t="s">
        <v>13</v>
      </c>
      <c r="C2147" s="1" t="s">
        <v>5</v>
      </c>
      <c r="D2147" s="1">
        <v>0</v>
      </c>
      <c r="E2147" s="1"/>
      <c r="F2147" s="1">
        <v>1</v>
      </c>
      <c r="G2147" s="1">
        <v>7</v>
      </c>
      <c r="H2147" s="1">
        <v>7</v>
      </c>
      <c r="I2147" s="1">
        <f t="shared" si="66"/>
        <v>15</v>
      </c>
      <c r="J2147" s="1">
        <f t="shared" si="67"/>
        <v>0.9375</v>
      </c>
      <c r="K2147" s="1">
        <v>0</v>
      </c>
      <c r="L2147" s="1">
        <v>0</v>
      </c>
      <c r="M2147" s="1">
        <v>1</v>
      </c>
      <c r="N2147" s="1">
        <v>16</v>
      </c>
      <c r="O2147" s="1">
        <v>0</v>
      </c>
      <c r="P2147" s="1">
        <v>16</v>
      </c>
      <c r="Q2147" s="1">
        <v>40.66997791</v>
      </c>
      <c r="R2147" s="1">
        <v>-73.935538449999996</v>
      </c>
    </row>
    <row r="2148" spans="1:18" ht="12.7" hidden="1" x14ac:dyDescent="0.4">
      <c r="A2148" s="1" t="s">
        <v>7</v>
      </c>
      <c r="B2148" s="1" t="s">
        <v>13</v>
      </c>
      <c r="C2148" s="1" t="s">
        <v>5</v>
      </c>
      <c r="D2148" s="1">
        <v>0</v>
      </c>
      <c r="E2148" s="1"/>
      <c r="F2148" s="1">
        <v>0</v>
      </c>
      <c r="G2148" s="1">
        <v>1</v>
      </c>
      <c r="H2148" s="1">
        <v>12</v>
      </c>
      <c r="I2148" s="1">
        <f t="shared" si="66"/>
        <v>13</v>
      </c>
      <c r="J2148" s="1">
        <f t="shared" si="67"/>
        <v>0.8125</v>
      </c>
      <c r="K2148" s="1">
        <v>0</v>
      </c>
      <c r="L2148" s="1">
        <v>3</v>
      </c>
      <c r="M2148" s="1">
        <v>0</v>
      </c>
      <c r="N2148" s="1">
        <v>16</v>
      </c>
      <c r="O2148" s="1">
        <v>0</v>
      </c>
      <c r="P2148" s="1">
        <v>16</v>
      </c>
      <c r="Q2148" s="1">
        <v>40.668942469999998</v>
      </c>
      <c r="R2148" s="1">
        <v>-73.921246519999997</v>
      </c>
    </row>
    <row r="2149" spans="1:18" ht="12.7" hidden="1" x14ac:dyDescent="0.4">
      <c r="A2149" s="1" t="s">
        <v>7</v>
      </c>
      <c r="B2149" s="1" t="s">
        <v>13</v>
      </c>
      <c r="C2149" s="1" t="s">
        <v>5</v>
      </c>
      <c r="D2149" s="1">
        <v>0</v>
      </c>
      <c r="E2149" s="1"/>
      <c r="F2149" s="1">
        <v>0</v>
      </c>
      <c r="G2149" s="1">
        <v>3</v>
      </c>
      <c r="H2149" s="1">
        <v>13</v>
      </c>
      <c r="I2149" s="1">
        <f t="shared" si="66"/>
        <v>16</v>
      </c>
      <c r="J2149" s="1">
        <f t="shared" si="67"/>
        <v>1</v>
      </c>
      <c r="K2149" s="1">
        <v>0</v>
      </c>
      <c r="L2149" s="1">
        <v>0</v>
      </c>
      <c r="M2149" s="1">
        <v>0</v>
      </c>
      <c r="N2149" s="1">
        <v>16</v>
      </c>
      <c r="O2149" s="1">
        <v>0</v>
      </c>
      <c r="P2149" s="1">
        <v>16</v>
      </c>
      <c r="Q2149" s="1">
        <v>40.669530960000003</v>
      </c>
      <c r="R2149" s="1">
        <v>-73.927089219999999</v>
      </c>
    </row>
    <row r="2150" spans="1:18" ht="12.7" hidden="1" x14ac:dyDescent="0.4">
      <c r="A2150" s="1" t="s">
        <v>7</v>
      </c>
      <c r="B2150" s="1" t="s">
        <v>13</v>
      </c>
      <c r="C2150" s="1" t="s">
        <v>5</v>
      </c>
      <c r="D2150" s="1">
        <v>0</v>
      </c>
      <c r="E2150" s="1"/>
      <c r="F2150" s="1">
        <v>0</v>
      </c>
      <c r="G2150" s="1">
        <v>1</v>
      </c>
      <c r="H2150" s="1">
        <v>15</v>
      </c>
      <c r="I2150" s="1">
        <f t="shared" si="66"/>
        <v>16</v>
      </c>
      <c r="J2150" s="1">
        <f t="shared" si="67"/>
        <v>1</v>
      </c>
      <c r="K2150" s="1">
        <v>0</v>
      </c>
      <c r="L2150" s="1">
        <v>0</v>
      </c>
      <c r="M2150" s="1">
        <v>0</v>
      </c>
      <c r="N2150" s="1">
        <v>16</v>
      </c>
      <c r="O2150" s="1">
        <v>0</v>
      </c>
      <c r="P2150" s="1">
        <v>16</v>
      </c>
      <c r="Q2150" s="1">
        <v>40.670405729999999</v>
      </c>
      <c r="R2150" s="1">
        <v>-73.917737270000003</v>
      </c>
    </row>
    <row r="2151" spans="1:18" ht="12.7" x14ac:dyDescent="0.4">
      <c r="A2151" s="1" t="s">
        <v>7</v>
      </c>
      <c r="B2151" s="1" t="s">
        <v>13</v>
      </c>
      <c r="C2151" s="1" t="s">
        <v>6</v>
      </c>
      <c r="D2151" s="3">
        <v>42892</v>
      </c>
      <c r="E2151" s="10">
        <v>2017.6</v>
      </c>
      <c r="F2151" s="1">
        <v>0</v>
      </c>
      <c r="G2151" s="1">
        <v>0</v>
      </c>
      <c r="H2151" s="1">
        <v>12</v>
      </c>
      <c r="I2151" s="1">
        <f t="shared" si="66"/>
        <v>12</v>
      </c>
      <c r="J2151" s="1">
        <f t="shared" si="67"/>
        <v>1</v>
      </c>
      <c r="K2151" s="1">
        <v>0</v>
      </c>
      <c r="L2151" s="1">
        <v>0</v>
      </c>
      <c r="M2151" s="1">
        <v>0</v>
      </c>
      <c r="N2151" s="1">
        <v>12</v>
      </c>
      <c r="O2151" s="1">
        <v>0</v>
      </c>
      <c r="P2151" s="1">
        <v>12</v>
      </c>
      <c r="Q2151" s="1">
        <v>40.670982160000001</v>
      </c>
      <c r="R2151" s="1">
        <v>-73.921712749999998</v>
      </c>
    </row>
    <row r="2152" spans="1:18" ht="12.7" x14ac:dyDescent="0.4">
      <c r="A2152" s="1" t="s">
        <v>7</v>
      </c>
      <c r="B2152" s="1" t="s">
        <v>13</v>
      </c>
      <c r="C2152" s="1" t="s">
        <v>6</v>
      </c>
      <c r="D2152" s="3">
        <v>42892</v>
      </c>
      <c r="E2152" s="10">
        <v>2017.6</v>
      </c>
      <c r="F2152" s="1">
        <v>0</v>
      </c>
      <c r="G2152" s="1">
        <v>0</v>
      </c>
      <c r="H2152" s="1">
        <v>12</v>
      </c>
      <c r="I2152" s="1">
        <f t="shared" si="66"/>
        <v>12</v>
      </c>
      <c r="J2152" s="1">
        <f t="shared" si="67"/>
        <v>1</v>
      </c>
      <c r="K2152" s="1">
        <v>0</v>
      </c>
      <c r="L2152" s="1">
        <v>0</v>
      </c>
      <c r="M2152" s="1">
        <v>0</v>
      </c>
      <c r="N2152" s="1">
        <v>12</v>
      </c>
      <c r="O2152" s="1">
        <v>0</v>
      </c>
      <c r="P2152" s="1">
        <v>12</v>
      </c>
      <c r="Q2152" s="1">
        <v>40.670971059999999</v>
      </c>
      <c r="R2152" s="1">
        <v>-73.921543330000006</v>
      </c>
    </row>
    <row r="2153" spans="1:18" ht="12.7" x14ac:dyDescent="0.4">
      <c r="A2153" s="1" t="s">
        <v>7</v>
      </c>
      <c r="B2153" s="1" t="s">
        <v>13</v>
      </c>
      <c r="C2153" s="1" t="s">
        <v>6</v>
      </c>
      <c r="D2153" s="3">
        <v>42893</v>
      </c>
      <c r="E2153" s="10">
        <v>2017.6</v>
      </c>
      <c r="F2153" s="1">
        <v>0</v>
      </c>
      <c r="G2153" s="1">
        <v>0</v>
      </c>
      <c r="H2153" s="1">
        <v>20</v>
      </c>
      <c r="I2153" s="1">
        <f t="shared" si="66"/>
        <v>20</v>
      </c>
      <c r="J2153" s="1">
        <f t="shared" si="67"/>
        <v>1</v>
      </c>
      <c r="K2153" s="1">
        <v>0</v>
      </c>
      <c r="L2153" s="1">
        <v>0</v>
      </c>
      <c r="M2153" s="1">
        <v>0</v>
      </c>
      <c r="N2153" s="1">
        <v>20</v>
      </c>
      <c r="O2153" s="1">
        <v>0</v>
      </c>
      <c r="P2153" s="1">
        <v>20</v>
      </c>
      <c r="Q2153" s="1">
        <v>40.644233210000003</v>
      </c>
      <c r="R2153" s="1">
        <v>-74.007653700000006</v>
      </c>
    </row>
    <row r="2154" spans="1:18" ht="12.7" x14ac:dyDescent="0.4">
      <c r="A2154" s="1" t="s">
        <v>7</v>
      </c>
      <c r="B2154" s="1" t="s">
        <v>13</v>
      </c>
      <c r="C2154" s="1" t="s">
        <v>6</v>
      </c>
      <c r="D2154" s="3">
        <v>42894</v>
      </c>
      <c r="E2154" s="10">
        <v>2017.6</v>
      </c>
      <c r="F2154" s="1">
        <v>0</v>
      </c>
      <c r="G2154" s="1">
        <v>0</v>
      </c>
      <c r="H2154" s="1">
        <v>7</v>
      </c>
      <c r="I2154" s="1">
        <f t="shared" si="66"/>
        <v>7</v>
      </c>
      <c r="J2154" s="1">
        <f t="shared" si="67"/>
        <v>1</v>
      </c>
      <c r="K2154" s="1">
        <v>0</v>
      </c>
      <c r="L2154" s="1">
        <v>0</v>
      </c>
      <c r="M2154" s="1">
        <v>0</v>
      </c>
      <c r="N2154" s="1">
        <v>7</v>
      </c>
      <c r="O2154" s="1">
        <v>0</v>
      </c>
      <c r="P2154" s="1">
        <v>7</v>
      </c>
      <c r="Q2154" s="1">
        <v>40.644178310000001</v>
      </c>
      <c r="R2154" s="1">
        <v>-74.007711349999994</v>
      </c>
    </row>
    <row r="2155" spans="1:18" ht="12.7" x14ac:dyDescent="0.4">
      <c r="A2155" s="1" t="s">
        <v>7</v>
      </c>
      <c r="B2155" s="1" t="s">
        <v>13</v>
      </c>
      <c r="C2155" s="1" t="s">
        <v>6</v>
      </c>
      <c r="D2155" s="3">
        <v>42894</v>
      </c>
      <c r="E2155" s="10">
        <v>2017.6</v>
      </c>
      <c r="F2155" s="1">
        <v>0</v>
      </c>
      <c r="G2155" s="1">
        <v>0</v>
      </c>
      <c r="H2155" s="1">
        <v>8</v>
      </c>
      <c r="I2155" s="1">
        <f t="shared" si="66"/>
        <v>8</v>
      </c>
      <c r="J2155" s="1">
        <f t="shared" si="67"/>
        <v>1</v>
      </c>
      <c r="K2155" s="1">
        <v>0</v>
      </c>
      <c r="L2155" s="1">
        <v>0</v>
      </c>
      <c r="M2155" s="1">
        <v>0</v>
      </c>
      <c r="N2155" s="1">
        <v>8</v>
      </c>
      <c r="O2155" s="1">
        <v>0</v>
      </c>
      <c r="P2155" s="1">
        <v>8</v>
      </c>
      <c r="Q2155" s="1">
        <v>40.641455290000003</v>
      </c>
      <c r="R2155" s="1">
        <v>-74.010110830000002</v>
      </c>
    </row>
    <row r="2156" spans="1:18" ht="12.7" x14ac:dyDescent="0.4">
      <c r="A2156" s="1" t="s">
        <v>7</v>
      </c>
      <c r="B2156" s="1" t="s">
        <v>13</v>
      </c>
      <c r="C2156" s="1" t="s">
        <v>6</v>
      </c>
      <c r="D2156" s="3">
        <v>42894</v>
      </c>
      <c r="E2156" s="10">
        <v>2017.6</v>
      </c>
      <c r="F2156" s="1">
        <v>0</v>
      </c>
      <c r="G2156" s="1">
        <v>0</v>
      </c>
      <c r="H2156" s="1">
        <v>8</v>
      </c>
      <c r="I2156" s="1">
        <f t="shared" si="66"/>
        <v>8</v>
      </c>
      <c r="J2156" s="1">
        <f t="shared" si="67"/>
        <v>1</v>
      </c>
      <c r="K2156" s="1">
        <v>0</v>
      </c>
      <c r="L2156" s="1">
        <v>0</v>
      </c>
      <c r="M2156" s="1">
        <v>0</v>
      </c>
      <c r="N2156" s="1">
        <v>8</v>
      </c>
      <c r="O2156" s="1">
        <v>0</v>
      </c>
      <c r="P2156" s="1">
        <v>8</v>
      </c>
      <c r="Q2156" s="1">
        <v>40.822036679999997</v>
      </c>
      <c r="R2156" s="1">
        <v>-73.939997809999994</v>
      </c>
    </row>
    <row r="2157" spans="1:18" ht="12.7" x14ac:dyDescent="0.4">
      <c r="A2157" s="1" t="s">
        <v>7</v>
      </c>
      <c r="B2157" s="1" t="s">
        <v>13</v>
      </c>
      <c r="C2157" s="1" t="s">
        <v>6</v>
      </c>
      <c r="D2157" s="3">
        <v>42894</v>
      </c>
      <c r="E2157" s="10">
        <v>2017.6</v>
      </c>
      <c r="F2157" s="1">
        <v>11</v>
      </c>
      <c r="G2157" s="1">
        <v>3</v>
      </c>
      <c r="H2157" s="1">
        <v>0</v>
      </c>
      <c r="I2157" s="1">
        <f t="shared" si="66"/>
        <v>14</v>
      </c>
      <c r="J2157" s="1">
        <f t="shared" si="67"/>
        <v>1</v>
      </c>
      <c r="K2157" s="1">
        <v>0</v>
      </c>
      <c r="L2157" s="1">
        <v>0</v>
      </c>
      <c r="M2157" s="1">
        <v>0</v>
      </c>
      <c r="N2157" s="1">
        <v>14</v>
      </c>
      <c r="O2157" s="1">
        <v>0</v>
      </c>
      <c r="P2157" s="1">
        <v>14</v>
      </c>
      <c r="Q2157" s="1">
        <v>40.803859340000002</v>
      </c>
      <c r="R2157" s="1">
        <v>-73.954018230000003</v>
      </c>
    </row>
    <row r="2158" spans="1:18" ht="12.7" x14ac:dyDescent="0.4">
      <c r="A2158" s="1" t="s">
        <v>7</v>
      </c>
      <c r="B2158" s="1" t="s">
        <v>13</v>
      </c>
      <c r="C2158" s="1" t="s">
        <v>6</v>
      </c>
      <c r="D2158" s="3">
        <v>42894</v>
      </c>
      <c r="E2158" s="10">
        <v>2017.6</v>
      </c>
      <c r="F2158" s="1">
        <v>0</v>
      </c>
      <c r="G2158" s="1">
        <v>0</v>
      </c>
      <c r="H2158" s="1">
        <v>19</v>
      </c>
      <c r="I2158" s="1">
        <f t="shared" si="66"/>
        <v>19</v>
      </c>
      <c r="J2158" s="1">
        <f t="shared" si="67"/>
        <v>1</v>
      </c>
      <c r="K2158" s="1">
        <v>0</v>
      </c>
      <c r="L2158" s="1">
        <v>0</v>
      </c>
      <c r="M2158" s="1">
        <v>0</v>
      </c>
      <c r="N2158" s="1">
        <v>19</v>
      </c>
      <c r="O2158" s="1">
        <v>0</v>
      </c>
      <c r="P2158" s="1">
        <v>19</v>
      </c>
      <c r="Q2158" s="1">
        <v>40.725468769999999</v>
      </c>
      <c r="R2158" s="1">
        <v>-73.980275989999996</v>
      </c>
    </row>
    <row r="2159" spans="1:18" ht="12.7" hidden="1" x14ac:dyDescent="0.4">
      <c r="A2159" s="1" t="s">
        <v>8</v>
      </c>
      <c r="B2159" s="1" t="s">
        <v>13</v>
      </c>
      <c r="C2159" s="1" t="s">
        <v>5</v>
      </c>
      <c r="D2159" s="1">
        <v>0</v>
      </c>
      <c r="E2159" s="1"/>
      <c r="F2159" s="1">
        <v>1</v>
      </c>
      <c r="G2159" s="1">
        <v>7</v>
      </c>
      <c r="H2159" s="1">
        <v>7</v>
      </c>
      <c r="I2159" s="1">
        <f t="shared" si="66"/>
        <v>15</v>
      </c>
      <c r="J2159" s="1">
        <f t="shared" si="67"/>
        <v>0.9375</v>
      </c>
      <c r="K2159" s="1">
        <v>0</v>
      </c>
      <c r="L2159" s="1">
        <v>0</v>
      </c>
      <c r="M2159" s="1">
        <v>1</v>
      </c>
      <c r="N2159" s="1">
        <v>16</v>
      </c>
      <c r="O2159" s="1">
        <v>0</v>
      </c>
      <c r="P2159" s="1">
        <v>16</v>
      </c>
      <c r="Q2159" s="1">
        <v>40.827954660000003</v>
      </c>
      <c r="R2159" s="1">
        <v>-73.940722379999997</v>
      </c>
    </row>
    <row r="2160" spans="1:18" ht="12.7" x14ac:dyDescent="0.4">
      <c r="A2160" s="1" t="s">
        <v>7</v>
      </c>
      <c r="B2160" s="1" t="s">
        <v>13</v>
      </c>
      <c r="C2160" s="1" t="s">
        <v>6</v>
      </c>
      <c r="D2160" s="3">
        <v>42894</v>
      </c>
      <c r="E2160" s="10">
        <v>2017.6</v>
      </c>
      <c r="F2160" s="1">
        <v>47</v>
      </c>
      <c r="G2160" s="1">
        <v>9</v>
      </c>
      <c r="H2160" s="1">
        <v>1</v>
      </c>
      <c r="I2160" s="1">
        <f t="shared" si="66"/>
        <v>57</v>
      </c>
      <c r="J2160" s="1">
        <f t="shared" si="67"/>
        <v>0.98275862068965514</v>
      </c>
      <c r="K2160" s="1">
        <v>0</v>
      </c>
      <c r="L2160" s="1">
        <v>0</v>
      </c>
      <c r="M2160" s="1">
        <v>1</v>
      </c>
      <c r="N2160" s="1">
        <v>58</v>
      </c>
      <c r="O2160" s="1">
        <v>0</v>
      </c>
      <c r="P2160" s="1">
        <v>58</v>
      </c>
      <c r="Q2160" s="1">
        <v>40.796219180000001</v>
      </c>
      <c r="R2160" s="1">
        <v>-73.933841520000001</v>
      </c>
    </row>
    <row r="2161" spans="1:18" ht="12.7" x14ac:dyDescent="0.4">
      <c r="A2161" s="1" t="s">
        <v>7</v>
      </c>
      <c r="B2161" s="1" t="s">
        <v>13</v>
      </c>
      <c r="C2161" s="1" t="s">
        <v>6</v>
      </c>
      <c r="D2161" s="3">
        <v>42895</v>
      </c>
      <c r="E2161" s="10">
        <v>2017.6</v>
      </c>
      <c r="F2161" s="1">
        <v>0</v>
      </c>
      <c r="G2161" s="1">
        <v>0</v>
      </c>
      <c r="H2161" s="1">
        <v>6</v>
      </c>
      <c r="I2161" s="1">
        <f t="shared" si="66"/>
        <v>6</v>
      </c>
      <c r="J2161" s="1">
        <f t="shared" si="67"/>
        <v>1</v>
      </c>
      <c r="K2161" s="1">
        <v>0</v>
      </c>
      <c r="L2161" s="1">
        <v>0</v>
      </c>
      <c r="M2161" s="1">
        <v>0</v>
      </c>
      <c r="N2161" s="1">
        <v>6</v>
      </c>
      <c r="O2161" s="1">
        <v>0</v>
      </c>
      <c r="P2161" s="1">
        <v>6</v>
      </c>
      <c r="Q2161" s="1">
        <v>40.812805070000003</v>
      </c>
      <c r="R2161" s="1">
        <v>-73.955749690000005</v>
      </c>
    </row>
    <row r="2162" spans="1:18" ht="12.7" hidden="1" x14ac:dyDescent="0.4">
      <c r="A2162" s="1" t="s">
        <v>8</v>
      </c>
      <c r="B2162" s="1" t="s">
        <v>13</v>
      </c>
      <c r="C2162" s="1" t="s">
        <v>5</v>
      </c>
      <c r="D2162" s="1">
        <v>0</v>
      </c>
      <c r="E2162" s="1"/>
      <c r="F2162" s="1">
        <v>0</v>
      </c>
      <c r="G2162" s="1">
        <v>0</v>
      </c>
      <c r="H2162" s="1">
        <v>0</v>
      </c>
      <c r="I2162" s="1">
        <f t="shared" si="66"/>
        <v>0</v>
      </c>
      <c r="J2162" s="1">
        <f t="shared" si="67"/>
        <v>0</v>
      </c>
      <c r="K2162" s="1">
        <v>0</v>
      </c>
      <c r="L2162" s="1">
        <v>16</v>
      </c>
      <c r="M2162" s="1">
        <v>0</v>
      </c>
      <c r="N2162" s="1">
        <v>0</v>
      </c>
      <c r="O2162" s="1">
        <v>16</v>
      </c>
      <c r="P2162" s="1">
        <v>16</v>
      </c>
      <c r="Q2162" s="1">
        <v>40.7262311</v>
      </c>
      <c r="R2162" s="1">
        <v>-73.976509149999998</v>
      </c>
    </row>
    <row r="2163" spans="1:18" ht="12.7" hidden="1" x14ac:dyDescent="0.4">
      <c r="A2163" s="1" t="s">
        <v>8</v>
      </c>
      <c r="B2163" s="1" t="s">
        <v>13</v>
      </c>
      <c r="C2163" s="1" t="s">
        <v>5</v>
      </c>
      <c r="D2163" s="1">
        <v>0</v>
      </c>
      <c r="E2163" s="1"/>
      <c r="F2163" s="1">
        <v>1</v>
      </c>
      <c r="G2163" s="1">
        <v>13</v>
      </c>
      <c r="H2163" s="1">
        <v>2</v>
      </c>
      <c r="I2163" s="1">
        <f t="shared" si="66"/>
        <v>16</v>
      </c>
      <c r="J2163" s="1">
        <f t="shared" si="67"/>
        <v>1</v>
      </c>
      <c r="K2163" s="1">
        <v>0</v>
      </c>
      <c r="L2163" s="1">
        <v>0</v>
      </c>
      <c r="M2163" s="1">
        <v>0</v>
      </c>
      <c r="N2163" s="1">
        <v>16</v>
      </c>
      <c r="O2163" s="1">
        <v>0</v>
      </c>
      <c r="P2163" s="1">
        <v>16</v>
      </c>
      <c r="Q2163" s="1">
        <v>40.803259109999999</v>
      </c>
      <c r="R2163" s="1">
        <v>-73.938248450000003</v>
      </c>
    </row>
    <row r="2164" spans="1:18" ht="12.7" hidden="1" x14ac:dyDescent="0.4">
      <c r="A2164" s="1" t="s">
        <v>8</v>
      </c>
      <c r="B2164" s="1" t="s">
        <v>13</v>
      </c>
      <c r="C2164" s="1" t="s">
        <v>5</v>
      </c>
      <c r="D2164" s="1">
        <v>0</v>
      </c>
      <c r="E2164" s="1"/>
      <c r="F2164" s="1">
        <v>1</v>
      </c>
      <c r="G2164" s="1">
        <v>4</v>
      </c>
      <c r="H2164" s="1">
        <v>10</v>
      </c>
      <c r="I2164" s="1">
        <f t="shared" si="66"/>
        <v>15</v>
      </c>
      <c r="J2164" s="1">
        <f t="shared" si="67"/>
        <v>0.9375</v>
      </c>
      <c r="K2164" s="1">
        <v>1</v>
      </c>
      <c r="L2164" s="1">
        <v>0</v>
      </c>
      <c r="M2164" s="1">
        <v>0</v>
      </c>
      <c r="N2164" s="1">
        <v>16</v>
      </c>
      <c r="O2164" s="1">
        <v>0</v>
      </c>
      <c r="P2164" s="1">
        <v>16</v>
      </c>
      <c r="Q2164" s="1">
        <v>40.804518569999999</v>
      </c>
      <c r="R2164" s="1">
        <v>-73.955285630000006</v>
      </c>
    </row>
    <row r="2165" spans="1:18" ht="12.7" x14ac:dyDescent="0.4">
      <c r="A2165" s="1" t="s">
        <v>7</v>
      </c>
      <c r="B2165" s="1" t="s">
        <v>13</v>
      </c>
      <c r="C2165" s="1" t="s">
        <v>6</v>
      </c>
      <c r="D2165" s="3">
        <v>42899</v>
      </c>
      <c r="E2165" s="10">
        <v>2017.6</v>
      </c>
      <c r="F2165" s="1">
        <v>3</v>
      </c>
      <c r="G2165" s="1">
        <v>0</v>
      </c>
      <c r="H2165" s="1">
        <v>0</v>
      </c>
      <c r="I2165" s="1">
        <f t="shared" si="66"/>
        <v>3</v>
      </c>
      <c r="J2165" s="1">
        <f t="shared" si="67"/>
        <v>1</v>
      </c>
      <c r="K2165" s="1">
        <v>0</v>
      </c>
      <c r="L2165" s="1">
        <v>0</v>
      </c>
      <c r="M2165" s="1">
        <v>0</v>
      </c>
      <c r="N2165" s="1">
        <v>3</v>
      </c>
      <c r="O2165" s="1">
        <v>0</v>
      </c>
      <c r="P2165" s="1">
        <v>3</v>
      </c>
      <c r="Q2165" s="1">
        <v>40.590200099999997</v>
      </c>
      <c r="R2165" s="1">
        <v>-73.788710359999996</v>
      </c>
    </row>
    <row r="2166" spans="1:18" ht="12.7" hidden="1" x14ac:dyDescent="0.4">
      <c r="A2166" s="1" t="s">
        <v>4</v>
      </c>
      <c r="B2166" s="1" t="s">
        <v>13</v>
      </c>
      <c r="C2166" s="1" t="s">
        <v>5</v>
      </c>
      <c r="D2166" s="1">
        <v>0</v>
      </c>
      <c r="E2166" s="1"/>
      <c r="F2166" s="1">
        <v>0</v>
      </c>
      <c r="G2166" s="1">
        <v>13</v>
      </c>
      <c r="H2166" s="1">
        <v>4</v>
      </c>
      <c r="I2166" s="1">
        <f t="shared" si="66"/>
        <v>17</v>
      </c>
      <c r="J2166" s="1">
        <f t="shared" si="67"/>
        <v>1</v>
      </c>
      <c r="K2166" s="1">
        <v>0</v>
      </c>
      <c r="L2166" s="1">
        <v>0</v>
      </c>
      <c r="M2166" s="1">
        <v>0</v>
      </c>
      <c r="N2166" s="1">
        <v>17</v>
      </c>
      <c r="O2166" s="1">
        <v>0</v>
      </c>
      <c r="P2166" s="1">
        <v>17</v>
      </c>
      <c r="Q2166" s="1">
        <v>40.829606740000003</v>
      </c>
      <c r="R2166" s="1">
        <v>-73.907075809999995</v>
      </c>
    </row>
    <row r="2167" spans="1:18" ht="12.7" x14ac:dyDescent="0.4">
      <c r="A2167" s="1" t="s">
        <v>7</v>
      </c>
      <c r="B2167" s="1" t="s">
        <v>13</v>
      </c>
      <c r="C2167" s="1" t="s">
        <v>6</v>
      </c>
      <c r="D2167" s="3">
        <v>42899</v>
      </c>
      <c r="E2167" s="10">
        <v>2017.6</v>
      </c>
      <c r="F2167" s="1">
        <v>3</v>
      </c>
      <c r="G2167" s="1">
        <v>0</v>
      </c>
      <c r="H2167" s="1">
        <v>0</v>
      </c>
      <c r="I2167" s="1">
        <f t="shared" si="66"/>
        <v>3</v>
      </c>
      <c r="J2167" s="1">
        <f t="shared" si="67"/>
        <v>1</v>
      </c>
      <c r="K2167" s="1">
        <v>0</v>
      </c>
      <c r="L2167" s="1">
        <v>0</v>
      </c>
      <c r="M2167" s="1">
        <v>0</v>
      </c>
      <c r="N2167" s="1">
        <v>3</v>
      </c>
      <c r="O2167" s="1">
        <v>0</v>
      </c>
      <c r="P2167" s="1">
        <v>3</v>
      </c>
      <c r="Q2167" s="1">
        <v>40.826986949999998</v>
      </c>
      <c r="R2167" s="1">
        <v>-73.881652410000001</v>
      </c>
    </row>
    <row r="2168" spans="1:18" ht="12.7" x14ac:dyDescent="0.4">
      <c r="A2168" s="1" t="s">
        <v>7</v>
      </c>
      <c r="B2168" s="1" t="s">
        <v>13</v>
      </c>
      <c r="C2168" s="1" t="s">
        <v>6</v>
      </c>
      <c r="D2168" s="3">
        <v>42899</v>
      </c>
      <c r="E2168" s="10">
        <v>2017.6</v>
      </c>
      <c r="F2168" s="1">
        <v>2</v>
      </c>
      <c r="G2168" s="1">
        <v>1</v>
      </c>
      <c r="H2168" s="1">
        <v>0</v>
      </c>
      <c r="I2168" s="1">
        <f t="shared" si="66"/>
        <v>3</v>
      </c>
      <c r="J2168" s="1">
        <f t="shared" si="67"/>
        <v>1</v>
      </c>
      <c r="K2168" s="1">
        <v>0</v>
      </c>
      <c r="L2168" s="1">
        <v>0</v>
      </c>
      <c r="M2168" s="1">
        <v>0</v>
      </c>
      <c r="N2168" s="1">
        <v>3</v>
      </c>
      <c r="O2168" s="1">
        <v>0</v>
      </c>
      <c r="P2168" s="1">
        <v>3</v>
      </c>
      <c r="Q2168" s="1">
        <v>40.827025380000002</v>
      </c>
      <c r="R2168" s="1">
        <v>-73.881659569999997</v>
      </c>
    </row>
    <row r="2169" spans="1:18" ht="12.7" x14ac:dyDescent="0.4">
      <c r="A2169" s="1" t="s">
        <v>7</v>
      </c>
      <c r="B2169" s="1" t="s">
        <v>13</v>
      </c>
      <c r="C2169" s="1" t="s">
        <v>6</v>
      </c>
      <c r="D2169" s="3">
        <v>42899</v>
      </c>
      <c r="E2169" s="10">
        <v>2017.6</v>
      </c>
      <c r="F2169" s="1">
        <v>1</v>
      </c>
      <c r="G2169" s="1">
        <v>2</v>
      </c>
      <c r="H2169" s="1">
        <v>0</v>
      </c>
      <c r="I2169" s="1">
        <f t="shared" si="66"/>
        <v>3</v>
      </c>
      <c r="J2169" s="1">
        <f t="shared" si="67"/>
        <v>1</v>
      </c>
      <c r="K2169" s="1">
        <v>0</v>
      </c>
      <c r="L2169" s="1">
        <v>0</v>
      </c>
      <c r="M2169" s="1">
        <v>0</v>
      </c>
      <c r="N2169" s="1">
        <v>3</v>
      </c>
      <c r="O2169" s="1">
        <v>0</v>
      </c>
      <c r="P2169" s="1">
        <v>3</v>
      </c>
      <c r="Q2169" s="1">
        <v>40.829074210000002</v>
      </c>
      <c r="R2169" s="1">
        <v>-73.880228610000003</v>
      </c>
    </row>
    <row r="2170" spans="1:18" ht="12.7" x14ac:dyDescent="0.4">
      <c r="A2170" s="1" t="s">
        <v>7</v>
      </c>
      <c r="B2170" s="1" t="s">
        <v>13</v>
      </c>
      <c r="C2170" s="1" t="s">
        <v>6</v>
      </c>
      <c r="D2170" s="3">
        <v>42899</v>
      </c>
      <c r="E2170" s="10">
        <v>2017.6</v>
      </c>
      <c r="F2170" s="1">
        <v>2</v>
      </c>
      <c r="G2170" s="1">
        <v>1</v>
      </c>
      <c r="H2170" s="1">
        <v>0</v>
      </c>
      <c r="I2170" s="1">
        <f t="shared" si="66"/>
        <v>3</v>
      </c>
      <c r="J2170" s="1">
        <f t="shared" si="67"/>
        <v>1</v>
      </c>
      <c r="K2170" s="1">
        <v>0</v>
      </c>
      <c r="L2170" s="1">
        <v>0</v>
      </c>
      <c r="M2170" s="1">
        <v>0</v>
      </c>
      <c r="N2170" s="1">
        <v>3</v>
      </c>
      <c r="O2170" s="1">
        <v>0</v>
      </c>
      <c r="P2170" s="1">
        <v>3</v>
      </c>
      <c r="Q2170" s="1">
        <v>40.829145590000003</v>
      </c>
      <c r="R2170" s="1">
        <v>-73.880246549999995</v>
      </c>
    </row>
    <row r="2171" spans="1:18" ht="12.7" x14ac:dyDescent="0.4">
      <c r="A2171" s="1" t="s">
        <v>7</v>
      </c>
      <c r="B2171" s="1" t="s">
        <v>13</v>
      </c>
      <c r="C2171" s="1" t="s">
        <v>6</v>
      </c>
      <c r="D2171" s="3">
        <v>42899</v>
      </c>
      <c r="E2171" s="10">
        <v>2017.6</v>
      </c>
      <c r="F2171" s="1">
        <v>3</v>
      </c>
      <c r="G2171" s="1">
        <v>0</v>
      </c>
      <c r="H2171" s="1">
        <v>0</v>
      </c>
      <c r="I2171" s="1">
        <f t="shared" si="66"/>
        <v>3</v>
      </c>
      <c r="J2171" s="1">
        <f t="shared" si="67"/>
        <v>1</v>
      </c>
      <c r="K2171" s="1">
        <v>0</v>
      </c>
      <c r="L2171" s="1">
        <v>0</v>
      </c>
      <c r="M2171" s="1">
        <v>0</v>
      </c>
      <c r="N2171" s="1">
        <v>3</v>
      </c>
      <c r="O2171" s="1">
        <v>0</v>
      </c>
      <c r="P2171" s="1">
        <v>3</v>
      </c>
      <c r="Q2171" s="1">
        <v>40.832411329999999</v>
      </c>
      <c r="R2171" s="1">
        <v>-73.877190769999999</v>
      </c>
    </row>
    <row r="2172" spans="1:18" ht="12.7" x14ac:dyDescent="0.4">
      <c r="A2172" s="1" t="s">
        <v>7</v>
      </c>
      <c r="B2172" s="1" t="s">
        <v>13</v>
      </c>
      <c r="C2172" s="1" t="s">
        <v>6</v>
      </c>
      <c r="D2172" s="3">
        <v>42899</v>
      </c>
      <c r="E2172" s="10">
        <v>2017.6</v>
      </c>
      <c r="F2172" s="1">
        <v>5</v>
      </c>
      <c r="G2172" s="1">
        <v>1</v>
      </c>
      <c r="H2172" s="1">
        <v>0</v>
      </c>
      <c r="I2172" s="1">
        <f t="shared" si="66"/>
        <v>6</v>
      </c>
      <c r="J2172" s="1">
        <f t="shared" si="67"/>
        <v>1</v>
      </c>
      <c r="K2172" s="1">
        <v>0</v>
      </c>
      <c r="L2172" s="1">
        <v>0</v>
      </c>
      <c r="M2172" s="1">
        <v>0</v>
      </c>
      <c r="N2172" s="1">
        <v>6</v>
      </c>
      <c r="O2172" s="1">
        <v>0</v>
      </c>
      <c r="P2172" s="1">
        <v>6</v>
      </c>
      <c r="Q2172" s="1">
        <v>40.83249369</v>
      </c>
      <c r="R2172" s="1">
        <v>-73.877208690000003</v>
      </c>
    </row>
    <row r="2173" spans="1:18" ht="12.7" x14ac:dyDescent="0.4">
      <c r="A2173" s="1" t="s">
        <v>7</v>
      </c>
      <c r="B2173" s="1" t="s">
        <v>13</v>
      </c>
      <c r="C2173" s="1" t="s">
        <v>6</v>
      </c>
      <c r="D2173" s="3">
        <v>42899</v>
      </c>
      <c r="E2173" s="10">
        <v>2017.6</v>
      </c>
      <c r="F2173" s="1">
        <v>6</v>
      </c>
      <c r="G2173" s="1">
        <v>0</v>
      </c>
      <c r="H2173" s="1">
        <v>0</v>
      </c>
      <c r="I2173" s="1">
        <f t="shared" si="66"/>
        <v>6</v>
      </c>
      <c r="J2173" s="1">
        <f t="shared" si="67"/>
        <v>1</v>
      </c>
      <c r="K2173" s="1">
        <v>0</v>
      </c>
      <c r="L2173" s="1">
        <v>0</v>
      </c>
      <c r="M2173" s="1">
        <v>0</v>
      </c>
      <c r="N2173" s="1">
        <v>6</v>
      </c>
      <c r="O2173" s="1">
        <v>0</v>
      </c>
      <c r="P2173" s="1">
        <v>6</v>
      </c>
      <c r="Q2173" s="1">
        <v>40.848978449999997</v>
      </c>
      <c r="R2173" s="1">
        <v>-73.90318843</v>
      </c>
    </row>
    <row r="2174" spans="1:18" ht="12.7" hidden="1" x14ac:dyDescent="0.4">
      <c r="A2174" s="1" t="s">
        <v>4</v>
      </c>
      <c r="B2174" s="1" t="s">
        <v>13</v>
      </c>
      <c r="C2174" s="1" t="s">
        <v>5</v>
      </c>
      <c r="D2174" s="1">
        <v>0</v>
      </c>
      <c r="E2174" s="1"/>
      <c r="F2174" s="1">
        <v>0</v>
      </c>
      <c r="G2174" s="1">
        <v>0</v>
      </c>
      <c r="H2174" s="1">
        <v>12</v>
      </c>
      <c r="I2174" s="1">
        <f t="shared" si="66"/>
        <v>12</v>
      </c>
      <c r="J2174" s="1">
        <f t="shared" si="67"/>
        <v>0.70588235294117652</v>
      </c>
      <c r="K2174" s="1">
        <v>5</v>
      </c>
      <c r="L2174" s="1">
        <v>0</v>
      </c>
      <c r="M2174" s="1">
        <v>0</v>
      </c>
      <c r="N2174" s="1">
        <v>17</v>
      </c>
      <c r="O2174" s="1">
        <v>0</v>
      </c>
      <c r="P2174" s="1">
        <v>17</v>
      </c>
      <c r="Q2174" s="1">
        <v>40.859680939999997</v>
      </c>
      <c r="R2174" s="1">
        <v>-73.904257380000004</v>
      </c>
    </row>
    <row r="2175" spans="1:18" ht="12.7" x14ac:dyDescent="0.4">
      <c r="A2175" s="1" t="s">
        <v>7</v>
      </c>
      <c r="B2175" s="1" t="s">
        <v>13</v>
      </c>
      <c r="C2175" s="1" t="s">
        <v>6</v>
      </c>
      <c r="D2175" s="3">
        <v>42899</v>
      </c>
      <c r="E2175" s="10">
        <v>2017.6</v>
      </c>
      <c r="F2175" s="1">
        <v>5</v>
      </c>
      <c r="G2175" s="1">
        <v>1</v>
      </c>
      <c r="H2175" s="1">
        <v>0</v>
      </c>
      <c r="I2175" s="1">
        <f t="shared" si="66"/>
        <v>6</v>
      </c>
      <c r="J2175" s="1">
        <f t="shared" si="67"/>
        <v>1</v>
      </c>
      <c r="K2175" s="1">
        <v>0</v>
      </c>
      <c r="L2175" s="1">
        <v>0</v>
      </c>
      <c r="M2175" s="1">
        <v>0</v>
      </c>
      <c r="N2175" s="1">
        <v>6</v>
      </c>
      <c r="O2175" s="1">
        <v>0</v>
      </c>
      <c r="P2175" s="1">
        <v>6</v>
      </c>
      <c r="Q2175" s="1">
        <v>40.856663779999998</v>
      </c>
      <c r="R2175" s="1">
        <v>-73.893998879999998</v>
      </c>
    </row>
    <row r="2176" spans="1:18" ht="12.7" hidden="1" x14ac:dyDescent="0.4">
      <c r="A2176" s="1" t="s">
        <v>7</v>
      </c>
      <c r="B2176" s="1" t="s">
        <v>13</v>
      </c>
      <c r="C2176" s="1" t="s">
        <v>5</v>
      </c>
      <c r="D2176" s="1">
        <v>0</v>
      </c>
      <c r="E2176" s="1"/>
      <c r="F2176" s="1">
        <v>0</v>
      </c>
      <c r="G2176" s="1">
        <v>4</v>
      </c>
      <c r="H2176" s="1">
        <v>12</v>
      </c>
      <c r="I2176" s="1">
        <f t="shared" si="66"/>
        <v>16</v>
      </c>
      <c r="J2176" s="1">
        <f t="shared" si="67"/>
        <v>0.94117647058823528</v>
      </c>
      <c r="K2176" s="1">
        <v>0</v>
      </c>
      <c r="L2176" s="1">
        <v>0</v>
      </c>
      <c r="M2176" s="1">
        <v>1</v>
      </c>
      <c r="N2176" s="1">
        <v>17</v>
      </c>
      <c r="O2176" s="1">
        <v>0</v>
      </c>
      <c r="P2176" s="1">
        <v>17</v>
      </c>
      <c r="Q2176" s="1">
        <v>40.694318279999997</v>
      </c>
      <c r="R2176" s="1">
        <v>-73.95178224</v>
      </c>
    </row>
    <row r="2177" spans="1:18" ht="12.7" x14ac:dyDescent="0.4">
      <c r="A2177" s="1" t="s">
        <v>7</v>
      </c>
      <c r="B2177" s="1" t="s">
        <v>13</v>
      </c>
      <c r="C2177" s="1" t="s">
        <v>6</v>
      </c>
      <c r="D2177" s="3">
        <v>42899</v>
      </c>
      <c r="E2177" s="10">
        <v>2017.6</v>
      </c>
      <c r="F2177" s="1">
        <v>5</v>
      </c>
      <c r="G2177" s="1">
        <v>1</v>
      </c>
      <c r="H2177" s="1">
        <v>0</v>
      </c>
      <c r="I2177" s="1">
        <f t="shared" si="66"/>
        <v>6</v>
      </c>
      <c r="J2177" s="1">
        <f t="shared" si="67"/>
        <v>1</v>
      </c>
      <c r="K2177" s="1">
        <v>0</v>
      </c>
      <c r="L2177" s="1">
        <v>0</v>
      </c>
      <c r="M2177" s="1">
        <v>0</v>
      </c>
      <c r="N2177" s="1">
        <v>6</v>
      </c>
      <c r="O2177" s="1">
        <v>0</v>
      </c>
      <c r="P2177" s="1">
        <v>6</v>
      </c>
      <c r="Q2177" s="1">
        <v>40.663963500000001</v>
      </c>
      <c r="R2177" s="1">
        <v>-73.910100060000005</v>
      </c>
    </row>
    <row r="2178" spans="1:18" ht="12.7" x14ac:dyDescent="0.4">
      <c r="A2178" s="1" t="s">
        <v>7</v>
      </c>
      <c r="B2178" s="1" t="s">
        <v>13</v>
      </c>
      <c r="C2178" s="1" t="s">
        <v>6</v>
      </c>
      <c r="D2178" s="3">
        <v>42899</v>
      </c>
      <c r="E2178" s="10">
        <v>2017.6</v>
      </c>
      <c r="F2178" s="1">
        <v>6</v>
      </c>
      <c r="G2178" s="1">
        <v>0</v>
      </c>
      <c r="H2178" s="1">
        <v>0</v>
      </c>
      <c r="I2178" s="1">
        <f t="shared" ref="I2178:I2241" si="68">F2178+G2178+H2178</f>
        <v>6</v>
      </c>
      <c r="J2178" s="1">
        <f t="shared" ref="J2178:J2241" si="69">I2178/P2178</f>
        <v>1</v>
      </c>
      <c r="K2178" s="1">
        <v>0</v>
      </c>
      <c r="L2178" s="1">
        <v>0</v>
      </c>
      <c r="M2178" s="1">
        <v>0</v>
      </c>
      <c r="N2178" s="1">
        <v>6</v>
      </c>
      <c r="O2178" s="1">
        <v>0</v>
      </c>
      <c r="P2178" s="1">
        <v>6</v>
      </c>
      <c r="Q2178" s="1">
        <v>40.687073939999998</v>
      </c>
      <c r="R2178" s="1">
        <v>-73.94971056</v>
      </c>
    </row>
    <row r="2179" spans="1:18" ht="12.7" hidden="1" x14ac:dyDescent="0.4">
      <c r="A2179" s="1" t="s">
        <v>7</v>
      </c>
      <c r="B2179" s="1" t="s">
        <v>13</v>
      </c>
      <c r="C2179" s="1" t="s">
        <v>5</v>
      </c>
      <c r="D2179" s="1">
        <v>0</v>
      </c>
      <c r="E2179" s="1"/>
      <c r="F2179" s="1">
        <v>0</v>
      </c>
      <c r="G2179" s="1">
        <v>0</v>
      </c>
      <c r="H2179" s="1">
        <v>16</v>
      </c>
      <c r="I2179" s="1">
        <f t="shared" si="68"/>
        <v>16</v>
      </c>
      <c r="J2179" s="1">
        <f t="shared" si="69"/>
        <v>0.94117647058823528</v>
      </c>
      <c r="K2179" s="1">
        <v>1</v>
      </c>
      <c r="L2179" s="1">
        <v>0</v>
      </c>
      <c r="M2179" s="1">
        <v>0</v>
      </c>
      <c r="N2179" s="1">
        <v>17</v>
      </c>
      <c r="O2179" s="1">
        <v>0</v>
      </c>
      <c r="P2179" s="1">
        <v>17</v>
      </c>
      <c r="Q2179" s="1">
        <v>40.671673699999999</v>
      </c>
      <c r="R2179" s="1">
        <v>-73.958269439999995</v>
      </c>
    </row>
    <row r="2180" spans="1:18" ht="12.7" hidden="1" x14ac:dyDescent="0.4">
      <c r="A2180" s="1" t="s">
        <v>7</v>
      </c>
      <c r="B2180" s="1" t="s">
        <v>13</v>
      </c>
      <c r="C2180" s="1" t="s">
        <v>5</v>
      </c>
      <c r="D2180" s="1">
        <v>0</v>
      </c>
      <c r="E2180" s="1"/>
      <c r="F2180" s="1">
        <v>0</v>
      </c>
      <c r="G2180" s="1">
        <v>0</v>
      </c>
      <c r="H2180" s="1">
        <v>17</v>
      </c>
      <c r="I2180" s="1">
        <f t="shared" si="68"/>
        <v>17</v>
      </c>
      <c r="J2180" s="1">
        <f t="shared" si="69"/>
        <v>1</v>
      </c>
      <c r="K2180" s="1">
        <v>0</v>
      </c>
      <c r="L2180" s="1">
        <v>0</v>
      </c>
      <c r="M2180" s="1">
        <v>0</v>
      </c>
      <c r="N2180" s="1">
        <v>17</v>
      </c>
      <c r="O2180" s="1">
        <v>0</v>
      </c>
      <c r="P2180" s="1">
        <v>17</v>
      </c>
      <c r="Q2180" s="1">
        <v>40.671648949999998</v>
      </c>
      <c r="R2180" s="1">
        <v>-73.958157700000001</v>
      </c>
    </row>
    <row r="2181" spans="1:18" ht="12.7" hidden="1" x14ac:dyDescent="0.4">
      <c r="A2181" s="1" t="s">
        <v>7</v>
      </c>
      <c r="B2181" s="1" t="s">
        <v>13</v>
      </c>
      <c r="C2181" s="1" t="s">
        <v>5</v>
      </c>
      <c r="D2181" s="1">
        <v>0</v>
      </c>
      <c r="E2181" s="1"/>
      <c r="F2181" s="1">
        <v>0</v>
      </c>
      <c r="G2181" s="1">
        <v>2</v>
      </c>
      <c r="H2181" s="1">
        <v>15</v>
      </c>
      <c r="I2181" s="1">
        <f t="shared" si="68"/>
        <v>17</v>
      </c>
      <c r="J2181" s="1">
        <f t="shared" si="69"/>
        <v>1</v>
      </c>
      <c r="K2181" s="1">
        <v>0</v>
      </c>
      <c r="L2181" s="1">
        <v>0</v>
      </c>
      <c r="M2181" s="1">
        <v>0</v>
      </c>
      <c r="N2181" s="1">
        <v>17</v>
      </c>
      <c r="O2181" s="1">
        <v>0</v>
      </c>
      <c r="P2181" s="1">
        <v>17</v>
      </c>
      <c r="Q2181" s="1">
        <v>40.686922010000004</v>
      </c>
      <c r="R2181" s="1">
        <v>-73.947536409999998</v>
      </c>
    </row>
    <row r="2182" spans="1:18" ht="12.7" hidden="1" x14ac:dyDescent="0.4">
      <c r="A2182" s="1" t="s">
        <v>8</v>
      </c>
      <c r="B2182" s="1" t="s">
        <v>13</v>
      </c>
      <c r="C2182" s="1" t="s">
        <v>5</v>
      </c>
      <c r="D2182" s="1">
        <v>0</v>
      </c>
      <c r="E2182" s="1"/>
      <c r="F2182" s="1">
        <v>0</v>
      </c>
      <c r="G2182" s="1">
        <v>2</v>
      </c>
      <c r="H2182" s="1">
        <v>14</v>
      </c>
      <c r="I2182" s="1">
        <f t="shared" si="68"/>
        <v>16</v>
      </c>
      <c r="J2182" s="1">
        <f t="shared" si="69"/>
        <v>0.94117647058823528</v>
      </c>
      <c r="K2182" s="1">
        <v>0</v>
      </c>
      <c r="L2182" s="1">
        <v>0</v>
      </c>
      <c r="M2182" s="1">
        <v>1</v>
      </c>
      <c r="N2182" s="1">
        <v>17</v>
      </c>
      <c r="O2182" s="1">
        <v>0</v>
      </c>
      <c r="P2182" s="1">
        <v>17</v>
      </c>
      <c r="Q2182" s="1">
        <v>40.815638970000002</v>
      </c>
      <c r="R2182" s="1">
        <v>-73.940447939999999</v>
      </c>
    </row>
    <row r="2183" spans="1:18" ht="12.7" hidden="1" x14ac:dyDescent="0.4">
      <c r="A2183" s="1" t="s">
        <v>8</v>
      </c>
      <c r="B2183" s="1" t="s">
        <v>13</v>
      </c>
      <c r="C2183" s="1" t="s">
        <v>5</v>
      </c>
      <c r="D2183" s="1">
        <v>0</v>
      </c>
      <c r="E2183" s="1"/>
      <c r="F2183" s="1">
        <v>10</v>
      </c>
      <c r="G2183" s="1">
        <v>4</v>
      </c>
      <c r="H2183" s="1">
        <v>3</v>
      </c>
      <c r="I2183" s="1">
        <f t="shared" si="68"/>
        <v>17</v>
      </c>
      <c r="J2183" s="1">
        <f t="shared" si="69"/>
        <v>1</v>
      </c>
      <c r="K2183" s="1">
        <v>0</v>
      </c>
      <c r="L2183" s="1">
        <v>0</v>
      </c>
      <c r="M2183" s="1">
        <v>0</v>
      </c>
      <c r="N2183" s="1">
        <v>17</v>
      </c>
      <c r="O2183" s="1">
        <v>0</v>
      </c>
      <c r="P2183" s="1">
        <v>17</v>
      </c>
      <c r="Q2183" s="1">
        <v>40.788918189999997</v>
      </c>
      <c r="R2183" s="1">
        <v>-73.950196989999995</v>
      </c>
    </row>
    <row r="2184" spans="1:18" ht="12.7" x14ac:dyDescent="0.4">
      <c r="A2184" s="1" t="s">
        <v>7</v>
      </c>
      <c r="B2184" s="1" t="s">
        <v>13</v>
      </c>
      <c r="C2184" s="1" t="s">
        <v>6</v>
      </c>
      <c r="D2184" s="3">
        <v>42899</v>
      </c>
      <c r="E2184" s="10">
        <v>2017.6</v>
      </c>
      <c r="F2184" s="1">
        <v>5</v>
      </c>
      <c r="G2184" s="1">
        <v>0</v>
      </c>
      <c r="H2184" s="1">
        <v>0</v>
      </c>
      <c r="I2184" s="1">
        <f t="shared" si="68"/>
        <v>5</v>
      </c>
      <c r="J2184" s="1">
        <f t="shared" si="69"/>
        <v>0.83333333333333337</v>
      </c>
      <c r="K2184" s="1">
        <v>1</v>
      </c>
      <c r="L2184" s="1">
        <v>0</v>
      </c>
      <c r="M2184" s="1">
        <v>0</v>
      </c>
      <c r="N2184" s="1">
        <v>6</v>
      </c>
      <c r="O2184" s="1">
        <v>0</v>
      </c>
      <c r="P2184" s="1">
        <v>6</v>
      </c>
      <c r="Q2184" s="1">
        <v>40.724748679999998</v>
      </c>
      <c r="R2184" s="1">
        <v>-73.975268589999999</v>
      </c>
    </row>
    <row r="2185" spans="1:18" ht="12.7" hidden="1" x14ac:dyDescent="0.4">
      <c r="A2185" s="1" t="s">
        <v>8</v>
      </c>
      <c r="B2185" s="1" t="s">
        <v>13</v>
      </c>
      <c r="C2185" s="1" t="s">
        <v>5</v>
      </c>
      <c r="D2185" s="1">
        <v>0</v>
      </c>
      <c r="E2185" s="1"/>
      <c r="F2185" s="1">
        <v>14</v>
      </c>
      <c r="G2185" s="1">
        <v>1</v>
      </c>
      <c r="H2185" s="1">
        <v>2</v>
      </c>
      <c r="I2185" s="1">
        <f t="shared" si="68"/>
        <v>17</v>
      </c>
      <c r="J2185" s="1">
        <f t="shared" si="69"/>
        <v>1</v>
      </c>
      <c r="K2185" s="1">
        <v>0</v>
      </c>
      <c r="L2185" s="1">
        <v>0</v>
      </c>
      <c r="M2185" s="1">
        <v>0</v>
      </c>
      <c r="N2185" s="1">
        <v>17</v>
      </c>
      <c r="O2185" s="1">
        <v>0</v>
      </c>
      <c r="P2185" s="1">
        <v>17</v>
      </c>
      <c r="Q2185" s="1">
        <v>40.800318220000001</v>
      </c>
      <c r="R2185" s="1">
        <v>-73.960247570000007</v>
      </c>
    </row>
    <row r="2186" spans="1:18" ht="12.7" x14ac:dyDescent="0.4">
      <c r="A2186" s="1" t="s">
        <v>7</v>
      </c>
      <c r="B2186" s="1" t="s">
        <v>13</v>
      </c>
      <c r="C2186" s="1" t="s">
        <v>6</v>
      </c>
      <c r="D2186" s="3">
        <v>42899</v>
      </c>
      <c r="E2186" s="10">
        <v>2017.6</v>
      </c>
      <c r="F2186" s="1">
        <v>6</v>
      </c>
      <c r="G2186" s="1">
        <v>0</v>
      </c>
      <c r="H2186" s="1">
        <v>0</v>
      </c>
      <c r="I2186" s="1">
        <f t="shared" si="68"/>
        <v>6</v>
      </c>
      <c r="J2186" s="1">
        <f t="shared" si="69"/>
        <v>1</v>
      </c>
      <c r="K2186" s="1">
        <v>0</v>
      </c>
      <c r="L2186" s="1">
        <v>0</v>
      </c>
      <c r="M2186" s="1">
        <v>0</v>
      </c>
      <c r="N2186" s="1">
        <v>6</v>
      </c>
      <c r="O2186" s="1">
        <v>0</v>
      </c>
      <c r="P2186" s="1">
        <v>6</v>
      </c>
      <c r="Q2186" s="1">
        <v>40.72111048</v>
      </c>
      <c r="R2186" s="1">
        <v>-73.982661899999997</v>
      </c>
    </row>
    <row r="2187" spans="1:18" ht="12.7" x14ac:dyDescent="0.4">
      <c r="A2187" s="1" t="s">
        <v>7</v>
      </c>
      <c r="B2187" s="1" t="s">
        <v>13</v>
      </c>
      <c r="C2187" s="1" t="s">
        <v>6</v>
      </c>
      <c r="D2187" s="3">
        <v>42899</v>
      </c>
      <c r="E2187" s="10">
        <v>2017.6</v>
      </c>
      <c r="F2187" s="1">
        <v>5</v>
      </c>
      <c r="G2187" s="1">
        <v>1</v>
      </c>
      <c r="H2187" s="1">
        <v>0</v>
      </c>
      <c r="I2187" s="1">
        <f t="shared" si="68"/>
        <v>6</v>
      </c>
      <c r="J2187" s="1">
        <f t="shared" si="69"/>
        <v>1</v>
      </c>
      <c r="K2187" s="1">
        <v>0</v>
      </c>
      <c r="L2187" s="1">
        <v>0</v>
      </c>
      <c r="M2187" s="1">
        <v>0</v>
      </c>
      <c r="N2187" s="1">
        <v>6</v>
      </c>
      <c r="O2187" s="1">
        <v>0</v>
      </c>
      <c r="P2187" s="1">
        <v>6</v>
      </c>
      <c r="Q2187" s="1">
        <v>40.816731529999998</v>
      </c>
      <c r="R2187" s="1">
        <v>-73.946364700000004</v>
      </c>
    </row>
    <row r="2188" spans="1:18" ht="12.7" x14ac:dyDescent="0.4">
      <c r="A2188" s="1" t="s">
        <v>7</v>
      </c>
      <c r="B2188" s="1" t="s">
        <v>13</v>
      </c>
      <c r="C2188" s="1" t="s">
        <v>6</v>
      </c>
      <c r="D2188" s="3">
        <v>42899</v>
      </c>
      <c r="E2188" s="10">
        <v>2017.6</v>
      </c>
      <c r="F2188" s="1">
        <v>6</v>
      </c>
      <c r="G2188" s="1">
        <v>0</v>
      </c>
      <c r="H2188" s="1">
        <v>0</v>
      </c>
      <c r="I2188" s="1">
        <f t="shared" si="68"/>
        <v>6</v>
      </c>
      <c r="J2188" s="1">
        <f t="shared" si="69"/>
        <v>1</v>
      </c>
      <c r="K2188" s="1">
        <v>0</v>
      </c>
      <c r="L2188" s="1">
        <v>0</v>
      </c>
      <c r="M2188" s="1">
        <v>0</v>
      </c>
      <c r="N2188" s="1">
        <v>6</v>
      </c>
      <c r="O2188" s="1">
        <v>0</v>
      </c>
      <c r="P2188" s="1">
        <v>6</v>
      </c>
      <c r="Q2188" s="1">
        <v>40.847637290000002</v>
      </c>
      <c r="R2188" s="1">
        <v>-73.894920499999998</v>
      </c>
    </row>
    <row r="2189" spans="1:18" ht="12.7" x14ac:dyDescent="0.4">
      <c r="A2189" s="1" t="s">
        <v>7</v>
      </c>
      <c r="B2189" s="1" t="s">
        <v>13</v>
      </c>
      <c r="C2189" s="1" t="s">
        <v>6</v>
      </c>
      <c r="D2189" s="3">
        <v>42899</v>
      </c>
      <c r="E2189" s="10">
        <v>2017.6</v>
      </c>
      <c r="F2189" s="1">
        <v>6</v>
      </c>
      <c r="G2189" s="1">
        <v>0</v>
      </c>
      <c r="H2189" s="1">
        <v>0</v>
      </c>
      <c r="I2189" s="1">
        <f t="shared" si="68"/>
        <v>6</v>
      </c>
      <c r="J2189" s="1">
        <f t="shared" si="69"/>
        <v>1</v>
      </c>
      <c r="K2189" s="1">
        <v>0</v>
      </c>
      <c r="L2189" s="1">
        <v>0</v>
      </c>
      <c r="M2189" s="1">
        <v>0</v>
      </c>
      <c r="N2189" s="1">
        <v>6</v>
      </c>
      <c r="O2189" s="1">
        <v>0</v>
      </c>
      <c r="P2189" s="1">
        <v>6</v>
      </c>
      <c r="Q2189" s="1">
        <v>40.81842958</v>
      </c>
      <c r="R2189" s="1">
        <v>-73.899732</v>
      </c>
    </row>
    <row r="2190" spans="1:18" ht="12.7" hidden="1" x14ac:dyDescent="0.4">
      <c r="A2190" s="1" t="s">
        <v>4</v>
      </c>
      <c r="B2190" s="1" t="s">
        <v>13</v>
      </c>
      <c r="C2190" s="1" t="s">
        <v>5</v>
      </c>
      <c r="D2190" s="1">
        <v>0</v>
      </c>
      <c r="E2190" s="1"/>
      <c r="F2190" s="1">
        <v>0</v>
      </c>
      <c r="G2190" s="1">
        <v>5</v>
      </c>
      <c r="H2190" s="1">
        <v>11</v>
      </c>
      <c r="I2190" s="1">
        <f t="shared" si="68"/>
        <v>16</v>
      </c>
      <c r="J2190" s="1">
        <f t="shared" si="69"/>
        <v>0.88888888888888884</v>
      </c>
      <c r="K2190" s="1">
        <v>0</v>
      </c>
      <c r="L2190" s="1">
        <v>2</v>
      </c>
      <c r="M2190" s="1">
        <v>0</v>
      </c>
      <c r="N2190" s="1">
        <v>18</v>
      </c>
      <c r="O2190" s="1">
        <v>0</v>
      </c>
      <c r="P2190" s="1">
        <v>18</v>
      </c>
      <c r="Q2190" s="1">
        <v>40.828918289999997</v>
      </c>
      <c r="R2190" s="1">
        <v>-73.891875020000001</v>
      </c>
    </row>
    <row r="2191" spans="1:18" ht="12.7" x14ac:dyDescent="0.4">
      <c r="A2191" s="1" t="s">
        <v>7</v>
      </c>
      <c r="B2191" s="1" t="s">
        <v>13</v>
      </c>
      <c r="C2191" s="1" t="s">
        <v>6</v>
      </c>
      <c r="D2191" s="3">
        <v>42899</v>
      </c>
      <c r="E2191" s="10">
        <v>2017.6</v>
      </c>
      <c r="F2191" s="1">
        <v>5</v>
      </c>
      <c r="G2191" s="1">
        <v>0</v>
      </c>
      <c r="H2191" s="1">
        <v>0</v>
      </c>
      <c r="I2191" s="1">
        <f t="shared" si="68"/>
        <v>5</v>
      </c>
      <c r="J2191" s="1">
        <f t="shared" si="69"/>
        <v>0.83333333333333337</v>
      </c>
      <c r="K2191" s="1">
        <v>0</v>
      </c>
      <c r="L2191" s="1">
        <v>1</v>
      </c>
      <c r="M2191" s="1">
        <v>0</v>
      </c>
      <c r="N2191" s="1">
        <v>6</v>
      </c>
      <c r="O2191" s="1">
        <v>0</v>
      </c>
      <c r="P2191" s="1">
        <v>6</v>
      </c>
      <c r="Q2191" s="1">
        <v>40.836415129999999</v>
      </c>
      <c r="R2191" s="1">
        <v>-73.887222649999998</v>
      </c>
    </row>
    <row r="2192" spans="1:18" ht="12.7" x14ac:dyDescent="0.4">
      <c r="A2192" s="1" t="s">
        <v>7</v>
      </c>
      <c r="B2192" s="1" t="s">
        <v>13</v>
      </c>
      <c r="C2192" s="1" t="s">
        <v>6</v>
      </c>
      <c r="D2192" s="3">
        <v>42899</v>
      </c>
      <c r="E2192" s="10">
        <v>2017.6</v>
      </c>
      <c r="F2192" s="1">
        <v>5</v>
      </c>
      <c r="G2192" s="1">
        <v>1</v>
      </c>
      <c r="H2192" s="1">
        <v>0</v>
      </c>
      <c r="I2192" s="1">
        <f t="shared" si="68"/>
        <v>6</v>
      </c>
      <c r="J2192" s="1">
        <f t="shared" si="69"/>
        <v>1</v>
      </c>
      <c r="K2192" s="1">
        <v>0</v>
      </c>
      <c r="L2192" s="1">
        <v>0</v>
      </c>
      <c r="M2192" s="1">
        <v>0</v>
      </c>
      <c r="N2192" s="1">
        <v>6</v>
      </c>
      <c r="O2192" s="1">
        <v>0</v>
      </c>
      <c r="P2192" s="1">
        <v>6</v>
      </c>
      <c r="Q2192" s="1">
        <v>40.677805679999999</v>
      </c>
      <c r="R2192" s="1">
        <v>-73.930267209999997</v>
      </c>
    </row>
    <row r="2193" spans="1:18" ht="12.7" hidden="1" x14ac:dyDescent="0.4">
      <c r="A2193" s="1" t="s">
        <v>7</v>
      </c>
      <c r="B2193" s="1" t="s">
        <v>13</v>
      </c>
      <c r="C2193" s="1" t="s">
        <v>5</v>
      </c>
      <c r="D2193" s="1">
        <v>0</v>
      </c>
      <c r="E2193" s="1"/>
      <c r="F2193" s="1">
        <v>0</v>
      </c>
      <c r="G2193" s="1">
        <v>0</v>
      </c>
      <c r="H2193" s="1">
        <v>18</v>
      </c>
      <c r="I2193" s="1">
        <f t="shared" si="68"/>
        <v>18</v>
      </c>
      <c r="J2193" s="1">
        <f t="shared" si="69"/>
        <v>1</v>
      </c>
      <c r="K2193" s="1">
        <v>0</v>
      </c>
      <c r="L2193" s="1">
        <v>0</v>
      </c>
      <c r="M2193" s="1">
        <v>0</v>
      </c>
      <c r="N2193" s="1">
        <v>18</v>
      </c>
      <c r="O2193" s="1">
        <v>0</v>
      </c>
      <c r="P2193" s="1">
        <v>18</v>
      </c>
      <c r="Q2193" s="1">
        <v>40.682475269999998</v>
      </c>
      <c r="R2193" s="1">
        <v>-73.911373080000004</v>
      </c>
    </row>
    <row r="2194" spans="1:18" ht="12.7" hidden="1" x14ac:dyDescent="0.4">
      <c r="A2194" s="1" t="s">
        <v>7</v>
      </c>
      <c r="B2194" s="1" t="s">
        <v>13</v>
      </c>
      <c r="C2194" s="1" t="s">
        <v>5</v>
      </c>
      <c r="D2194" s="1">
        <v>0</v>
      </c>
      <c r="E2194" s="1"/>
      <c r="F2194" s="1">
        <v>2</v>
      </c>
      <c r="G2194" s="1">
        <v>14</v>
      </c>
      <c r="H2194" s="1">
        <v>1</v>
      </c>
      <c r="I2194" s="1">
        <f t="shared" si="68"/>
        <v>17</v>
      </c>
      <c r="J2194" s="1">
        <f t="shared" si="69"/>
        <v>0.94444444444444442</v>
      </c>
      <c r="K2194" s="1">
        <v>0</v>
      </c>
      <c r="L2194" s="1">
        <v>0</v>
      </c>
      <c r="M2194" s="1">
        <v>1</v>
      </c>
      <c r="N2194" s="1">
        <v>18</v>
      </c>
      <c r="O2194" s="1">
        <v>0</v>
      </c>
      <c r="P2194" s="1">
        <v>18</v>
      </c>
      <c r="Q2194" s="1">
        <v>40.675155940000003</v>
      </c>
      <c r="R2194" s="1">
        <v>-73.949261699999994</v>
      </c>
    </row>
    <row r="2195" spans="1:18" ht="12.7" x14ac:dyDescent="0.4">
      <c r="A2195" s="1" t="s">
        <v>7</v>
      </c>
      <c r="B2195" s="1" t="s">
        <v>13</v>
      </c>
      <c r="C2195" s="1" t="s">
        <v>6</v>
      </c>
      <c r="D2195" s="3">
        <v>42899</v>
      </c>
      <c r="E2195" s="10">
        <v>2017.6</v>
      </c>
      <c r="F2195" s="1">
        <v>5</v>
      </c>
      <c r="G2195" s="1">
        <v>1</v>
      </c>
      <c r="H2195" s="1">
        <v>0</v>
      </c>
      <c r="I2195" s="1">
        <f t="shared" si="68"/>
        <v>6</v>
      </c>
      <c r="J2195" s="1">
        <f t="shared" si="69"/>
        <v>1</v>
      </c>
      <c r="K2195" s="1">
        <v>0</v>
      </c>
      <c r="L2195" s="1">
        <v>0</v>
      </c>
      <c r="M2195" s="1">
        <v>0</v>
      </c>
      <c r="N2195" s="1">
        <v>6</v>
      </c>
      <c r="O2195" s="1">
        <v>0</v>
      </c>
      <c r="P2195" s="1">
        <v>6</v>
      </c>
      <c r="Q2195" s="1">
        <v>40.691862450000002</v>
      </c>
      <c r="R2195" s="1">
        <v>-73.947215200000002</v>
      </c>
    </row>
    <row r="2196" spans="1:18" ht="12.7" x14ac:dyDescent="0.4">
      <c r="A2196" s="1" t="s">
        <v>7</v>
      </c>
      <c r="B2196" s="1" t="s">
        <v>13</v>
      </c>
      <c r="C2196" s="1" t="s">
        <v>6</v>
      </c>
      <c r="D2196" s="3">
        <v>42899</v>
      </c>
      <c r="E2196" s="10">
        <v>2017.6</v>
      </c>
      <c r="F2196" s="1">
        <v>6</v>
      </c>
      <c r="G2196" s="1">
        <v>0</v>
      </c>
      <c r="H2196" s="1">
        <v>0</v>
      </c>
      <c r="I2196" s="1">
        <f t="shared" si="68"/>
        <v>6</v>
      </c>
      <c r="J2196" s="1">
        <f t="shared" si="69"/>
        <v>1</v>
      </c>
      <c r="K2196" s="1">
        <v>0</v>
      </c>
      <c r="L2196" s="1">
        <v>0</v>
      </c>
      <c r="M2196" s="1">
        <v>0</v>
      </c>
      <c r="N2196" s="1">
        <v>6</v>
      </c>
      <c r="O2196" s="1">
        <v>0</v>
      </c>
      <c r="P2196" s="1">
        <v>6</v>
      </c>
      <c r="Q2196" s="1">
        <v>40.691970259999998</v>
      </c>
      <c r="R2196" s="1">
        <v>-73.916131230000005</v>
      </c>
    </row>
    <row r="2197" spans="1:18" ht="12.7" hidden="1" x14ac:dyDescent="0.4">
      <c r="A2197" s="1" t="s">
        <v>7</v>
      </c>
      <c r="B2197" s="1" t="s">
        <v>13</v>
      </c>
      <c r="C2197" s="1" t="s">
        <v>5</v>
      </c>
      <c r="D2197" s="1">
        <v>0</v>
      </c>
      <c r="E2197" s="1"/>
      <c r="F2197" s="1">
        <v>0</v>
      </c>
      <c r="G2197" s="1">
        <v>0</v>
      </c>
      <c r="H2197" s="1">
        <v>10</v>
      </c>
      <c r="I2197" s="1">
        <f t="shared" si="68"/>
        <v>10</v>
      </c>
      <c r="J2197" s="1">
        <f t="shared" si="69"/>
        <v>0.55555555555555558</v>
      </c>
      <c r="K2197" s="1">
        <v>0</v>
      </c>
      <c r="L2197" s="1">
        <v>8</v>
      </c>
      <c r="M2197" s="1">
        <v>0</v>
      </c>
      <c r="N2197" s="1">
        <v>18</v>
      </c>
      <c r="O2197" s="1">
        <v>0</v>
      </c>
      <c r="P2197" s="1">
        <v>18</v>
      </c>
      <c r="Q2197" s="1">
        <v>40.676535199999996</v>
      </c>
      <c r="R2197" s="1">
        <v>-73.914503069999995</v>
      </c>
    </row>
    <row r="2198" spans="1:18" ht="12.7" hidden="1" x14ac:dyDescent="0.4">
      <c r="A2198" s="1" t="s">
        <v>8</v>
      </c>
      <c r="B2198" s="1" t="s">
        <v>13</v>
      </c>
      <c r="C2198" s="1" t="s">
        <v>5</v>
      </c>
      <c r="D2198" s="1">
        <v>0</v>
      </c>
      <c r="E2198" s="1"/>
      <c r="F2198" s="1">
        <v>0</v>
      </c>
      <c r="G2198" s="1">
        <v>18</v>
      </c>
      <c r="H2198" s="1">
        <v>0</v>
      </c>
      <c r="I2198" s="1">
        <f t="shared" si="68"/>
        <v>18</v>
      </c>
      <c r="J2198" s="1">
        <f t="shared" si="69"/>
        <v>1</v>
      </c>
      <c r="K2198" s="1">
        <v>0</v>
      </c>
      <c r="L2198" s="1">
        <v>0</v>
      </c>
      <c r="M2198" s="1">
        <v>0</v>
      </c>
      <c r="N2198" s="1">
        <v>18</v>
      </c>
      <c r="O2198" s="1">
        <v>0</v>
      </c>
      <c r="P2198" s="1">
        <v>18</v>
      </c>
      <c r="Q2198" s="1">
        <v>40.809604069999999</v>
      </c>
      <c r="R2198" s="1">
        <v>-73.941909140000007</v>
      </c>
    </row>
    <row r="2199" spans="1:18" ht="12.7" hidden="1" x14ac:dyDescent="0.4">
      <c r="A2199" s="1" t="s">
        <v>8</v>
      </c>
      <c r="B2199" s="1" t="s">
        <v>13</v>
      </c>
      <c r="C2199" s="1" t="s">
        <v>5</v>
      </c>
      <c r="D2199" s="1">
        <v>0</v>
      </c>
      <c r="E2199" s="1"/>
      <c r="F2199" s="1">
        <v>0</v>
      </c>
      <c r="G2199" s="1">
        <v>3</v>
      </c>
      <c r="H2199" s="1">
        <v>15</v>
      </c>
      <c r="I2199" s="1">
        <f t="shared" si="68"/>
        <v>18</v>
      </c>
      <c r="J2199" s="1">
        <f t="shared" si="69"/>
        <v>1</v>
      </c>
      <c r="K2199" s="1">
        <v>0</v>
      </c>
      <c r="L2199" s="1">
        <v>0</v>
      </c>
      <c r="M2199" s="1">
        <v>0</v>
      </c>
      <c r="N2199" s="1">
        <v>18</v>
      </c>
      <c r="O2199" s="1">
        <v>0</v>
      </c>
      <c r="P2199" s="1">
        <v>18</v>
      </c>
      <c r="Q2199" s="1">
        <v>40.808523299999997</v>
      </c>
      <c r="R2199" s="1">
        <v>-73.943217739999994</v>
      </c>
    </row>
    <row r="2200" spans="1:18" ht="12.7" hidden="1" x14ac:dyDescent="0.4">
      <c r="A2200" s="1" t="s">
        <v>8</v>
      </c>
      <c r="B2200" s="1" t="s">
        <v>13</v>
      </c>
      <c r="C2200" s="1" t="s">
        <v>5</v>
      </c>
      <c r="D2200" s="1">
        <v>0</v>
      </c>
      <c r="E2200" s="1"/>
      <c r="F2200" s="1">
        <v>0</v>
      </c>
      <c r="G2200" s="1">
        <v>12</v>
      </c>
      <c r="H2200" s="1">
        <v>5</v>
      </c>
      <c r="I2200" s="1">
        <f t="shared" si="68"/>
        <v>17</v>
      </c>
      <c r="J2200" s="1">
        <f t="shared" si="69"/>
        <v>0.94444444444444442</v>
      </c>
      <c r="K2200" s="1">
        <v>0</v>
      </c>
      <c r="L2200" s="1">
        <v>0</v>
      </c>
      <c r="M2200" s="1">
        <v>1</v>
      </c>
      <c r="N2200" s="1">
        <v>18</v>
      </c>
      <c r="O2200" s="1">
        <v>0</v>
      </c>
      <c r="P2200" s="1">
        <v>18</v>
      </c>
      <c r="Q2200" s="1">
        <v>40.803286880000002</v>
      </c>
      <c r="R2200" s="1">
        <v>-73.938858859999996</v>
      </c>
    </row>
    <row r="2201" spans="1:18" ht="12.7" x14ac:dyDescent="0.4">
      <c r="A2201" s="1" t="s">
        <v>7</v>
      </c>
      <c r="B2201" s="1" t="s">
        <v>13</v>
      </c>
      <c r="C2201" s="1" t="s">
        <v>6</v>
      </c>
      <c r="D2201" s="3">
        <v>42899</v>
      </c>
      <c r="E2201" s="10">
        <v>2017.6</v>
      </c>
      <c r="F2201" s="1">
        <v>6</v>
      </c>
      <c r="G2201" s="1">
        <v>2</v>
      </c>
      <c r="H2201" s="1">
        <v>0</v>
      </c>
      <c r="I2201" s="1">
        <f t="shared" si="68"/>
        <v>8</v>
      </c>
      <c r="J2201" s="1">
        <f t="shared" si="69"/>
        <v>1</v>
      </c>
      <c r="K2201" s="1">
        <v>0</v>
      </c>
      <c r="L2201" s="1">
        <v>0</v>
      </c>
      <c r="M2201" s="1">
        <v>0</v>
      </c>
      <c r="N2201" s="1">
        <v>8</v>
      </c>
      <c r="O2201" s="1">
        <v>0</v>
      </c>
      <c r="P2201" s="1">
        <v>8</v>
      </c>
      <c r="Q2201" s="1">
        <v>40.799552640000002</v>
      </c>
      <c r="R2201" s="1">
        <v>-73.960833149999999</v>
      </c>
    </row>
    <row r="2202" spans="1:18" ht="12.7" x14ac:dyDescent="0.4">
      <c r="A2202" s="1" t="s">
        <v>7</v>
      </c>
      <c r="B2202" s="1" t="s">
        <v>13</v>
      </c>
      <c r="C2202" s="1" t="s">
        <v>6</v>
      </c>
      <c r="D2202" s="3">
        <v>42899</v>
      </c>
      <c r="E2202" s="10">
        <v>2017.6</v>
      </c>
      <c r="F2202" s="1">
        <v>7</v>
      </c>
      <c r="G2202" s="1">
        <v>1</v>
      </c>
      <c r="H2202" s="1">
        <v>0</v>
      </c>
      <c r="I2202" s="1">
        <f t="shared" si="68"/>
        <v>8</v>
      </c>
      <c r="J2202" s="1">
        <f t="shared" si="69"/>
        <v>1</v>
      </c>
      <c r="K2202" s="1">
        <v>0</v>
      </c>
      <c r="L2202" s="1">
        <v>0</v>
      </c>
      <c r="M2202" s="1">
        <v>0</v>
      </c>
      <c r="N2202" s="1">
        <v>8</v>
      </c>
      <c r="O2202" s="1">
        <v>0</v>
      </c>
      <c r="P2202" s="1">
        <v>8</v>
      </c>
      <c r="Q2202" s="1">
        <v>40.818722090000001</v>
      </c>
      <c r="R2202" s="1">
        <v>-73.942005949999995</v>
      </c>
    </row>
    <row r="2203" spans="1:18" ht="12.7" x14ac:dyDescent="0.4">
      <c r="A2203" s="1" t="s">
        <v>7</v>
      </c>
      <c r="B2203" s="1" t="s">
        <v>13</v>
      </c>
      <c r="C2203" s="1" t="s">
        <v>6</v>
      </c>
      <c r="D2203" s="3">
        <v>42899</v>
      </c>
      <c r="E2203" s="10">
        <v>2017.6</v>
      </c>
      <c r="F2203" s="1">
        <v>6</v>
      </c>
      <c r="G2203" s="1">
        <v>2</v>
      </c>
      <c r="H2203" s="1">
        <v>0</v>
      </c>
      <c r="I2203" s="1">
        <f t="shared" si="68"/>
        <v>8</v>
      </c>
      <c r="J2203" s="1">
        <f t="shared" si="69"/>
        <v>1</v>
      </c>
      <c r="K2203" s="1">
        <v>0</v>
      </c>
      <c r="L2203" s="1">
        <v>0</v>
      </c>
      <c r="M2203" s="1">
        <v>0</v>
      </c>
      <c r="N2203" s="1">
        <v>8</v>
      </c>
      <c r="O2203" s="1">
        <v>0</v>
      </c>
      <c r="P2203" s="1">
        <v>8</v>
      </c>
      <c r="Q2203" s="1">
        <v>40.818755060000001</v>
      </c>
      <c r="R2203" s="1">
        <v>-73.942085410000004</v>
      </c>
    </row>
    <row r="2204" spans="1:18" ht="12.7" x14ac:dyDescent="0.4">
      <c r="A2204" s="1" t="s">
        <v>7</v>
      </c>
      <c r="B2204" s="1" t="s">
        <v>13</v>
      </c>
      <c r="C2204" s="1" t="s">
        <v>6</v>
      </c>
      <c r="D2204" s="3">
        <v>42899</v>
      </c>
      <c r="E2204" s="10">
        <v>2017.6</v>
      </c>
      <c r="F2204" s="1">
        <v>5</v>
      </c>
      <c r="G2204" s="1">
        <v>2</v>
      </c>
      <c r="H2204" s="1">
        <v>0</v>
      </c>
      <c r="I2204" s="1">
        <f t="shared" si="68"/>
        <v>7</v>
      </c>
      <c r="J2204" s="1">
        <f t="shared" si="69"/>
        <v>0.875</v>
      </c>
      <c r="K2204" s="1">
        <v>1</v>
      </c>
      <c r="L2204" s="1">
        <v>0</v>
      </c>
      <c r="M2204" s="1">
        <v>0</v>
      </c>
      <c r="N2204" s="1">
        <v>8</v>
      </c>
      <c r="O2204" s="1">
        <v>0</v>
      </c>
      <c r="P2204" s="1">
        <v>8</v>
      </c>
      <c r="Q2204" s="1">
        <v>40.818771550000001</v>
      </c>
      <c r="R2204" s="1">
        <v>-73.942125129999994</v>
      </c>
    </row>
    <row r="2205" spans="1:18" ht="12.7" x14ac:dyDescent="0.4">
      <c r="A2205" s="1" t="s">
        <v>7</v>
      </c>
      <c r="B2205" s="1" t="s">
        <v>13</v>
      </c>
      <c r="C2205" s="1" t="s">
        <v>6</v>
      </c>
      <c r="D2205" s="3">
        <v>42899</v>
      </c>
      <c r="E2205" s="10">
        <v>2017.6</v>
      </c>
      <c r="F2205" s="1">
        <v>6</v>
      </c>
      <c r="G2205" s="1">
        <v>2</v>
      </c>
      <c r="H2205" s="1">
        <v>0</v>
      </c>
      <c r="I2205" s="1">
        <f t="shared" si="68"/>
        <v>8</v>
      </c>
      <c r="J2205" s="1">
        <f t="shared" si="69"/>
        <v>1</v>
      </c>
      <c r="K2205" s="1">
        <v>0</v>
      </c>
      <c r="L2205" s="1">
        <v>0</v>
      </c>
      <c r="M2205" s="1">
        <v>0</v>
      </c>
      <c r="N2205" s="1">
        <v>8</v>
      </c>
      <c r="O2205" s="1">
        <v>0</v>
      </c>
      <c r="P2205" s="1">
        <v>8</v>
      </c>
      <c r="Q2205" s="1">
        <v>40.818788040000001</v>
      </c>
      <c r="R2205" s="1">
        <v>-73.942164860000005</v>
      </c>
    </row>
    <row r="2206" spans="1:18" ht="12.7" x14ac:dyDescent="0.4">
      <c r="A2206" s="1" t="s">
        <v>7</v>
      </c>
      <c r="B2206" s="1" t="s">
        <v>13</v>
      </c>
      <c r="C2206" s="1" t="s">
        <v>6</v>
      </c>
      <c r="D2206" s="3">
        <v>42899</v>
      </c>
      <c r="E2206" s="10">
        <v>2017.6</v>
      </c>
      <c r="F2206" s="1">
        <v>6</v>
      </c>
      <c r="G2206" s="1">
        <v>1</v>
      </c>
      <c r="H2206" s="1">
        <v>0</v>
      </c>
      <c r="I2206" s="1">
        <f t="shared" si="68"/>
        <v>7</v>
      </c>
      <c r="J2206" s="1">
        <f t="shared" si="69"/>
        <v>0.875</v>
      </c>
      <c r="K2206" s="1">
        <v>1</v>
      </c>
      <c r="L2206" s="1">
        <v>0</v>
      </c>
      <c r="M2206" s="1">
        <v>0</v>
      </c>
      <c r="N2206" s="1">
        <v>8</v>
      </c>
      <c r="O2206" s="1">
        <v>0</v>
      </c>
      <c r="P2206" s="1">
        <v>8</v>
      </c>
      <c r="Q2206" s="1">
        <v>40.818804530000001</v>
      </c>
      <c r="R2206" s="1">
        <v>-73.942204590000003</v>
      </c>
    </row>
    <row r="2207" spans="1:18" ht="12.7" x14ac:dyDescent="0.4">
      <c r="A2207" s="1" t="s">
        <v>7</v>
      </c>
      <c r="B2207" s="1" t="s">
        <v>13</v>
      </c>
      <c r="C2207" s="1" t="s">
        <v>6</v>
      </c>
      <c r="D2207" s="3">
        <v>42899</v>
      </c>
      <c r="E2207" s="10">
        <v>2017.6</v>
      </c>
      <c r="F2207" s="1">
        <v>8</v>
      </c>
      <c r="G2207" s="1">
        <v>0</v>
      </c>
      <c r="H2207" s="1">
        <v>0</v>
      </c>
      <c r="I2207" s="1">
        <f t="shared" si="68"/>
        <v>8</v>
      </c>
      <c r="J2207" s="1">
        <f t="shared" si="69"/>
        <v>1</v>
      </c>
      <c r="K2207" s="1">
        <v>0</v>
      </c>
      <c r="L2207" s="1">
        <v>0</v>
      </c>
      <c r="M2207" s="1">
        <v>0</v>
      </c>
      <c r="N2207" s="1">
        <v>8</v>
      </c>
      <c r="O2207" s="1">
        <v>0</v>
      </c>
      <c r="P2207" s="1">
        <v>8</v>
      </c>
      <c r="Q2207" s="1">
        <v>40.818821020000001</v>
      </c>
      <c r="R2207" s="1">
        <v>-73.94224432</v>
      </c>
    </row>
    <row r="2208" spans="1:18" ht="12.7" x14ac:dyDescent="0.4">
      <c r="A2208" s="1" t="s">
        <v>7</v>
      </c>
      <c r="B2208" s="1" t="s">
        <v>13</v>
      </c>
      <c r="C2208" s="1" t="s">
        <v>6</v>
      </c>
      <c r="D2208" s="3">
        <v>42899</v>
      </c>
      <c r="E2208" s="10">
        <v>2017.6</v>
      </c>
      <c r="F2208" s="1">
        <v>6</v>
      </c>
      <c r="G2208" s="1">
        <v>0</v>
      </c>
      <c r="H2208" s="1">
        <v>0</v>
      </c>
      <c r="I2208" s="1">
        <f t="shared" si="68"/>
        <v>6</v>
      </c>
      <c r="J2208" s="1">
        <f t="shared" si="69"/>
        <v>0.75</v>
      </c>
      <c r="K2208" s="1">
        <v>1</v>
      </c>
      <c r="L2208" s="1">
        <v>0</v>
      </c>
      <c r="M2208" s="1">
        <v>1</v>
      </c>
      <c r="N2208" s="1">
        <v>8</v>
      </c>
      <c r="O2208" s="1">
        <v>0</v>
      </c>
      <c r="P2208" s="1">
        <v>8</v>
      </c>
      <c r="Q2208" s="1">
        <v>40.818837500000001</v>
      </c>
      <c r="R2208" s="1">
        <v>-73.942284040000004</v>
      </c>
    </row>
    <row r="2209" spans="1:18" ht="12.7" x14ac:dyDescent="0.4">
      <c r="A2209" s="1" t="s">
        <v>7</v>
      </c>
      <c r="B2209" s="1" t="s">
        <v>13</v>
      </c>
      <c r="C2209" s="1" t="s">
        <v>6</v>
      </c>
      <c r="D2209" s="3">
        <v>42899</v>
      </c>
      <c r="E2209" s="10">
        <v>2017.6</v>
      </c>
      <c r="F2209" s="1">
        <v>5</v>
      </c>
      <c r="G2209" s="1">
        <v>1</v>
      </c>
      <c r="H2209" s="1">
        <v>1</v>
      </c>
      <c r="I2209" s="1">
        <f t="shared" si="68"/>
        <v>7</v>
      </c>
      <c r="J2209" s="1">
        <f t="shared" si="69"/>
        <v>0.875</v>
      </c>
      <c r="K2209" s="1">
        <v>1</v>
      </c>
      <c r="L2209" s="1">
        <v>0</v>
      </c>
      <c r="M2209" s="1">
        <v>0</v>
      </c>
      <c r="N2209" s="1">
        <v>8</v>
      </c>
      <c r="O2209" s="1">
        <v>0</v>
      </c>
      <c r="P2209" s="1">
        <v>8</v>
      </c>
      <c r="Q2209" s="1">
        <v>40.828121379999999</v>
      </c>
      <c r="R2209" s="1">
        <v>-73.939356369999999</v>
      </c>
    </row>
    <row r="2210" spans="1:18" ht="12.7" hidden="1" x14ac:dyDescent="0.4">
      <c r="A2210" s="1" t="s">
        <v>8</v>
      </c>
      <c r="B2210" s="1" t="s">
        <v>13</v>
      </c>
      <c r="C2210" s="1" t="s">
        <v>5</v>
      </c>
      <c r="D2210" s="1">
        <v>0</v>
      </c>
      <c r="E2210" s="1"/>
      <c r="F2210" s="1">
        <v>18</v>
      </c>
      <c r="G2210" s="1">
        <v>0</v>
      </c>
      <c r="H2210" s="1">
        <v>0</v>
      </c>
      <c r="I2210" s="1">
        <f t="shared" si="68"/>
        <v>18</v>
      </c>
      <c r="J2210" s="1">
        <f t="shared" si="69"/>
        <v>1</v>
      </c>
      <c r="K2210" s="1">
        <v>0</v>
      </c>
      <c r="L2210" s="1">
        <v>0</v>
      </c>
      <c r="M2210" s="1">
        <v>0</v>
      </c>
      <c r="N2210" s="1">
        <v>18</v>
      </c>
      <c r="O2210" s="1">
        <v>0</v>
      </c>
      <c r="P2210" s="1">
        <v>18</v>
      </c>
      <c r="Q2210" s="1">
        <v>40.732306909999998</v>
      </c>
      <c r="R2210" s="1">
        <v>-73.986999650000001</v>
      </c>
    </row>
    <row r="2211" spans="1:18" ht="12.7" x14ac:dyDescent="0.4">
      <c r="A2211" s="1" t="s">
        <v>7</v>
      </c>
      <c r="B2211" s="1" t="s">
        <v>13</v>
      </c>
      <c r="C2211" s="1" t="s">
        <v>6</v>
      </c>
      <c r="D2211" s="3">
        <v>42899</v>
      </c>
      <c r="E2211" s="10">
        <v>2017.6</v>
      </c>
      <c r="F2211" s="1">
        <v>6</v>
      </c>
      <c r="G2211" s="1">
        <v>1</v>
      </c>
      <c r="H2211" s="1">
        <v>0</v>
      </c>
      <c r="I2211" s="1">
        <f t="shared" si="68"/>
        <v>7</v>
      </c>
      <c r="J2211" s="1">
        <f t="shared" si="69"/>
        <v>0.875</v>
      </c>
      <c r="K2211" s="1">
        <v>1</v>
      </c>
      <c r="L2211" s="1">
        <v>0</v>
      </c>
      <c r="M2211" s="1">
        <v>0</v>
      </c>
      <c r="N2211" s="1">
        <v>8</v>
      </c>
      <c r="O2211" s="1">
        <v>0</v>
      </c>
      <c r="P2211" s="1">
        <v>8</v>
      </c>
      <c r="Q2211" s="1">
        <v>40.818853990000001</v>
      </c>
      <c r="R2211" s="1">
        <v>-73.942323770000002</v>
      </c>
    </row>
    <row r="2212" spans="1:18" ht="12.7" x14ac:dyDescent="0.4">
      <c r="A2212" s="1" t="s">
        <v>7</v>
      </c>
      <c r="B2212" s="1" t="s">
        <v>13</v>
      </c>
      <c r="C2212" s="1" t="s">
        <v>6</v>
      </c>
      <c r="D2212" s="3">
        <v>42899</v>
      </c>
      <c r="E2212" s="10">
        <v>2017.6</v>
      </c>
      <c r="F2212" s="1">
        <v>9</v>
      </c>
      <c r="G2212" s="1">
        <v>1</v>
      </c>
      <c r="H2212" s="1">
        <v>1</v>
      </c>
      <c r="I2212" s="1">
        <f t="shared" si="68"/>
        <v>11</v>
      </c>
      <c r="J2212" s="1">
        <f t="shared" si="69"/>
        <v>0.91666666666666663</v>
      </c>
      <c r="K2212" s="1">
        <v>1</v>
      </c>
      <c r="L2212" s="1">
        <v>0</v>
      </c>
      <c r="M2212" s="1">
        <v>0</v>
      </c>
      <c r="N2212" s="1">
        <v>12</v>
      </c>
      <c r="O2212" s="1">
        <v>0</v>
      </c>
      <c r="P2212" s="1">
        <v>12</v>
      </c>
      <c r="Q2212" s="1">
        <v>40.818870480000001</v>
      </c>
      <c r="R2212" s="1">
        <v>-73.942359890000006</v>
      </c>
    </row>
    <row r="2213" spans="1:18" ht="12.7" x14ac:dyDescent="0.4">
      <c r="A2213" s="1" t="s">
        <v>7</v>
      </c>
      <c r="B2213" s="1" t="s">
        <v>13</v>
      </c>
      <c r="C2213" s="1" t="s">
        <v>6</v>
      </c>
      <c r="D2213" s="3">
        <v>42899</v>
      </c>
      <c r="E2213" s="10">
        <v>2017.6</v>
      </c>
      <c r="F2213" s="1">
        <v>13</v>
      </c>
      <c r="G2213" s="1">
        <v>1</v>
      </c>
      <c r="H2213" s="1">
        <v>1</v>
      </c>
      <c r="I2213" s="1">
        <f t="shared" si="68"/>
        <v>15</v>
      </c>
      <c r="J2213" s="1">
        <f t="shared" si="69"/>
        <v>0.9375</v>
      </c>
      <c r="K2213" s="1">
        <v>1</v>
      </c>
      <c r="L2213" s="1">
        <v>0</v>
      </c>
      <c r="M2213" s="1">
        <v>0</v>
      </c>
      <c r="N2213" s="1">
        <v>16</v>
      </c>
      <c r="O2213" s="1">
        <v>0</v>
      </c>
      <c r="P2213" s="1">
        <v>16</v>
      </c>
      <c r="Q2213" s="1">
        <v>40.818886970000001</v>
      </c>
      <c r="R2213" s="1">
        <v>-73.942399609999995</v>
      </c>
    </row>
    <row r="2214" spans="1:18" ht="12.7" x14ac:dyDescent="0.4">
      <c r="A2214" s="1" t="s">
        <v>7</v>
      </c>
      <c r="B2214" s="1" t="s">
        <v>13</v>
      </c>
      <c r="C2214" s="1" t="s">
        <v>6</v>
      </c>
      <c r="D2214" s="3">
        <v>42899</v>
      </c>
      <c r="E2214" s="10">
        <v>2017.6</v>
      </c>
      <c r="F2214" s="1">
        <v>15</v>
      </c>
      <c r="G2214" s="1">
        <v>0</v>
      </c>
      <c r="H2214" s="1">
        <v>0</v>
      </c>
      <c r="I2214" s="1">
        <f t="shared" si="68"/>
        <v>15</v>
      </c>
      <c r="J2214" s="1">
        <f t="shared" si="69"/>
        <v>0.9375</v>
      </c>
      <c r="K2214" s="1">
        <v>0</v>
      </c>
      <c r="L2214" s="1">
        <v>0</v>
      </c>
      <c r="M2214" s="1">
        <v>1</v>
      </c>
      <c r="N2214" s="1">
        <v>16</v>
      </c>
      <c r="O2214" s="1">
        <v>0</v>
      </c>
      <c r="P2214" s="1">
        <v>16</v>
      </c>
      <c r="Q2214" s="1">
        <v>40.801586970000002</v>
      </c>
      <c r="R2214" s="1">
        <v>-73.954669949999996</v>
      </c>
    </row>
    <row r="2215" spans="1:18" ht="12.7" x14ac:dyDescent="0.4">
      <c r="A2215" s="1" t="s">
        <v>7</v>
      </c>
      <c r="B2215" s="1" t="s">
        <v>13</v>
      </c>
      <c r="C2215" s="1" t="s">
        <v>6</v>
      </c>
      <c r="D2215" s="3">
        <v>42899</v>
      </c>
      <c r="E2215" s="10">
        <v>2017.6</v>
      </c>
      <c r="F2215" s="1">
        <v>15</v>
      </c>
      <c r="G2215" s="1">
        <v>0</v>
      </c>
      <c r="H2215" s="1">
        <v>0</v>
      </c>
      <c r="I2215" s="1">
        <f t="shared" si="68"/>
        <v>15</v>
      </c>
      <c r="J2215" s="1">
        <f t="shared" si="69"/>
        <v>0.9375</v>
      </c>
      <c r="K2215" s="1">
        <v>1</v>
      </c>
      <c r="L2215" s="1">
        <v>0</v>
      </c>
      <c r="M2215" s="1">
        <v>0</v>
      </c>
      <c r="N2215" s="1">
        <v>16</v>
      </c>
      <c r="O2215" s="1">
        <v>0</v>
      </c>
      <c r="P2215" s="1">
        <v>16</v>
      </c>
      <c r="Q2215" s="1">
        <v>40.818906200000001</v>
      </c>
      <c r="R2215" s="1">
        <v>-73.942439340000007</v>
      </c>
    </row>
    <row r="2216" spans="1:18" ht="12.7" hidden="1" x14ac:dyDescent="0.4">
      <c r="A2216" s="1" t="s">
        <v>8</v>
      </c>
      <c r="B2216" s="1" t="s">
        <v>13</v>
      </c>
      <c r="C2216" s="1" t="s">
        <v>5</v>
      </c>
      <c r="D2216" s="1">
        <v>0</v>
      </c>
      <c r="E2216" s="1"/>
      <c r="F2216" s="1">
        <v>0</v>
      </c>
      <c r="G2216" s="1">
        <v>11</v>
      </c>
      <c r="H2216" s="1">
        <v>7</v>
      </c>
      <c r="I2216" s="1">
        <f t="shared" si="68"/>
        <v>18</v>
      </c>
      <c r="J2216" s="1">
        <f t="shared" si="69"/>
        <v>1</v>
      </c>
      <c r="K2216" s="1">
        <v>0</v>
      </c>
      <c r="L2216" s="1">
        <v>0</v>
      </c>
      <c r="M2216" s="1">
        <v>0</v>
      </c>
      <c r="N2216" s="1">
        <v>18</v>
      </c>
      <c r="O2216" s="1">
        <v>0</v>
      </c>
      <c r="P2216" s="1">
        <v>18</v>
      </c>
      <c r="Q2216" s="1">
        <v>40.824654270000003</v>
      </c>
      <c r="R2216" s="1">
        <v>-73.93835867</v>
      </c>
    </row>
    <row r="2217" spans="1:18" ht="12.7" x14ac:dyDescent="0.4">
      <c r="A2217" s="1" t="s">
        <v>7</v>
      </c>
      <c r="B2217" s="1" t="s">
        <v>13</v>
      </c>
      <c r="C2217" s="1" t="s">
        <v>6</v>
      </c>
      <c r="D2217" s="3">
        <v>42899</v>
      </c>
      <c r="E2217" s="10">
        <v>2017.6</v>
      </c>
      <c r="F2217" s="1">
        <v>14</v>
      </c>
      <c r="G2217" s="1">
        <v>1</v>
      </c>
      <c r="H2217" s="1">
        <v>0</v>
      </c>
      <c r="I2217" s="1">
        <f t="shared" si="68"/>
        <v>15</v>
      </c>
      <c r="J2217" s="1">
        <f t="shared" si="69"/>
        <v>0.9375</v>
      </c>
      <c r="K2217" s="1">
        <v>1</v>
      </c>
      <c r="L2217" s="1">
        <v>0</v>
      </c>
      <c r="M2217" s="1">
        <v>0</v>
      </c>
      <c r="N2217" s="1">
        <v>16</v>
      </c>
      <c r="O2217" s="1">
        <v>0</v>
      </c>
      <c r="P2217" s="1">
        <v>16</v>
      </c>
      <c r="Q2217" s="1">
        <v>40.826079550000003</v>
      </c>
      <c r="R2217" s="1">
        <v>-73.939809890000006</v>
      </c>
    </row>
    <row r="2218" spans="1:18" ht="12.7" hidden="1" x14ac:dyDescent="0.4">
      <c r="A2218" s="1" t="s">
        <v>8</v>
      </c>
      <c r="B2218" s="1" t="s">
        <v>13</v>
      </c>
      <c r="C2218" s="1" t="s">
        <v>5</v>
      </c>
      <c r="D2218" s="1">
        <v>0</v>
      </c>
      <c r="E2218" s="1"/>
      <c r="F2218" s="1">
        <v>0</v>
      </c>
      <c r="G2218" s="1">
        <v>10</v>
      </c>
      <c r="H2218" s="1">
        <v>8</v>
      </c>
      <c r="I2218" s="1">
        <f t="shared" si="68"/>
        <v>18</v>
      </c>
      <c r="J2218" s="1">
        <f t="shared" si="69"/>
        <v>1</v>
      </c>
      <c r="K2218" s="1">
        <v>0</v>
      </c>
      <c r="L2218" s="1">
        <v>0</v>
      </c>
      <c r="M2218" s="1">
        <v>0</v>
      </c>
      <c r="N2218" s="1">
        <v>18</v>
      </c>
      <c r="O2218" s="1">
        <v>0</v>
      </c>
      <c r="P2218" s="1">
        <v>18</v>
      </c>
      <c r="Q2218" s="1">
        <v>40.793745710000003</v>
      </c>
      <c r="R2218" s="1">
        <v>-73.937928619999994</v>
      </c>
    </row>
    <row r="2219" spans="1:18" ht="12.7" hidden="1" x14ac:dyDescent="0.4">
      <c r="A2219" s="1" t="s">
        <v>8</v>
      </c>
      <c r="B2219" s="1" t="s">
        <v>13</v>
      </c>
      <c r="C2219" s="1" t="s">
        <v>5</v>
      </c>
      <c r="D2219" s="1">
        <v>0</v>
      </c>
      <c r="E2219" s="1"/>
      <c r="F2219" s="1">
        <v>0</v>
      </c>
      <c r="G2219" s="1">
        <v>8</v>
      </c>
      <c r="H2219" s="1">
        <v>10</v>
      </c>
      <c r="I2219" s="1">
        <f t="shared" si="68"/>
        <v>18</v>
      </c>
      <c r="J2219" s="1">
        <f t="shared" si="69"/>
        <v>1</v>
      </c>
      <c r="K2219" s="1">
        <v>0</v>
      </c>
      <c r="L2219" s="1">
        <v>0</v>
      </c>
      <c r="M2219" s="1">
        <v>0</v>
      </c>
      <c r="N2219" s="1">
        <v>18</v>
      </c>
      <c r="O2219" s="1">
        <v>0</v>
      </c>
      <c r="P2219" s="1">
        <v>18</v>
      </c>
      <c r="Q2219" s="1">
        <v>40.812853590000003</v>
      </c>
      <c r="R2219" s="1">
        <v>-73.953491810000003</v>
      </c>
    </row>
    <row r="2220" spans="1:18" ht="12.7" hidden="1" x14ac:dyDescent="0.4">
      <c r="A2220" s="1" t="s">
        <v>8</v>
      </c>
      <c r="B2220" s="1" t="s">
        <v>13</v>
      </c>
      <c r="C2220" s="1" t="s">
        <v>5</v>
      </c>
      <c r="D2220" s="1">
        <v>0</v>
      </c>
      <c r="E2220" s="1"/>
      <c r="F2220" s="1">
        <v>0</v>
      </c>
      <c r="G2220" s="1">
        <v>15</v>
      </c>
      <c r="H2220" s="1">
        <v>3</v>
      </c>
      <c r="I2220" s="1">
        <f t="shared" si="68"/>
        <v>18</v>
      </c>
      <c r="J2220" s="1">
        <f t="shared" si="69"/>
        <v>1</v>
      </c>
      <c r="K2220" s="1">
        <v>0</v>
      </c>
      <c r="L2220" s="1">
        <v>0</v>
      </c>
      <c r="M2220" s="1">
        <v>0</v>
      </c>
      <c r="N2220" s="1">
        <v>18</v>
      </c>
      <c r="O2220" s="1">
        <v>0</v>
      </c>
      <c r="P2220" s="1">
        <v>18</v>
      </c>
      <c r="Q2220" s="1">
        <v>40.7950315</v>
      </c>
      <c r="R2220" s="1">
        <v>-73.935211499999994</v>
      </c>
    </row>
    <row r="2221" spans="1:18" ht="12.7" hidden="1" x14ac:dyDescent="0.4">
      <c r="A2221" s="1" t="s">
        <v>8</v>
      </c>
      <c r="B2221" s="1" t="s">
        <v>13</v>
      </c>
      <c r="C2221" s="1" t="s">
        <v>5</v>
      </c>
      <c r="D2221" s="1">
        <v>0</v>
      </c>
      <c r="E2221" s="1"/>
      <c r="F2221" s="1">
        <v>6</v>
      </c>
      <c r="G2221" s="1">
        <v>4</v>
      </c>
      <c r="H2221" s="1">
        <v>8</v>
      </c>
      <c r="I2221" s="1">
        <f t="shared" si="68"/>
        <v>18</v>
      </c>
      <c r="J2221" s="1">
        <f t="shared" si="69"/>
        <v>1</v>
      </c>
      <c r="K2221" s="1">
        <v>0</v>
      </c>
      <c r="L2221" s="1">
        <v>0</v>
      </c>
      <c r="M2221" s="1">
        <v>0</v>
      </c>
      <c r="N2221" s="1">
        <v>18</v>
      </c>
      <c r="O2221" s="1">
        <v>0</v>
      </c>
      <c r="P2221" s="1">
        <v>18</v>
      </c>
      <c r="Q2221" s="1">
        <v>40.78929711</v>
      </c>
      <c r="R2221" s="1">
        <v>-73.950525339999999</v>
      </c>
    </row>
    <row r="2222" spans="1:18" ht="12.7" x14ac:dyDescent="0.4">
      <c r="A2222" s="1" t="s">
        <v>7</v>
      </c>
      <c r="B2222" s="1" t="s">
        <v>13</v>
      </c>
      <c r="C2222" s="1" t="s">
        <v>6</v>
      </c>
      <c r="D2222" s="3">
        <v>42899</v>
      </c>
      <c r="E2222" s="10">
        <v>2017.6</v>
      </c>
      <c r="F2222" s="1">
        <v>16</v>
      </c>
      <c r="G2222" s="1">
        <v>0</v>
      </c>
      <c r="H2222" s="1">
        <v>0</v>
      </c>
      <c r="I2222" s="1">
        <f t="shared" si="68"/>
        <v>16</v>
      </c>
      <c r="J2222" s="1">
        <f t="shared" si="69"/>
        <v>1</v>
      </c>
      <c r="K2222" s="1">
        <v>0</v>
      </c>
      <c r="L2222" s="1">
        <v>0</v>
      </c>
      <c r="M2222" s="1">
        <v>0</v>
      </c>
      <c r="N2222" s="1">
        <v>16</v>
      </c>
      <c r="O2222" s="1">
        <v>0</v>
      </c>
      <c r="P2222" s="1">
        <v>16</v>
      </c>
      <c r="Q2222" s="1">
        <v>40.817942080000002</v>
      </c>
      <c r="R2222" s="1">
        <v>-73.952949939999996</v>
      </c>
    </row>
    <row r="2223" spans="1:18" ht="12.7" x14ac:dyDescent="0.4">
      <c r="A2223" s="1" t="s">
        <v>7</v>
      </c>
      <c r="B2223" s="1" t="s">
        <v>13</v>
      </c>
      <c r="C2223" s="1" t="s">
        <v>6</v>
      </c>
      <c r="D2223" s="3">
        <v>42899</v>
      </c>
      <c r="E2223" s="10">
        <v>2017.6</v>
      </c>
      <c r="F2223" s="1">
        <v>13</v>
      </c>
      <c r="G2223" s="1">
        <v>1</v>
      </c>
      <c r="H2223" s="1">
        <v>1</v>
      </c>
      <c r="I2223" s="1">
        <f t="shared" si="68"/>
        <v>15</v>
      </c>
      <c r="J2223" s="1">
        <f t="shared" si="69"/>
        <v>0.9375</v>
      </c>
      <c r="K2223" s="1">
        <v>0</v>
      </c>
      <c r="L2223" s="1">
        <v>0</v>
      </c>
      <c r="M2223" s="1">
        <v>1</v>
      </c>
      <c r="N2223" s="1">
        <v>16</v>
      </c>
      <c r="O2223" s="1">
        <v>0</v>
      </c>
      <c r="P2223" s="1">
        <v>16</v>
      </c>
      <c r="Q2223" s="1">
        <v>40.818021649999999</v>
      </c>
      <c r="R2223" s="1">
        <v>-73.952888459999997</v>
      </c>
    </row>
    <row r="2224" spans="1:18" ht="12.7" x14ac:dyDescent="0.4">
      <c r="A2224" s="1" t="s">
        <v>7</v>
      </c>
      <c r="B2224" s="1" t="s">
        <v>13</v>
      </c>
      <c r="C2224" s="1" t="s">
        <v>6</v>
      </c>
      <c r="D2224" s="3">
        <v>42899</v>
      </c>
      <c r="E2224" s="10">
        <v>2017.6</v>
      </c>
      <c r="F2224" s="1">
        <v>14</v>
      </c>
      <c r="G2224" s="1">
        <v>0</v>
      </c>
      <c r="H2224" s="1">
        <v>1</v>
      </c>
      <c r="I2224" s="1">
        <f t="shared" si="68"/>
        <v>15</v>
      </c>
      <c r="J2224" s="1">
        <f t="shared" si="69"/>
        <v>0.9375</v>
      </c>
      <c r="K2224" s="1">
        <v>1</v>
      </c>
      <c r="L2224" s="1">
        <v>0</v>
      </c>
      <c r="M2224" s="1">
        <v>0</v>
      </c>
      <c r="N2224" s="1">
        <v>16</v>
      </c>
      <c r="O2224" s="1">
        <v>0</v>
      </c>
      <c r="P2224" s="1">
        <v>16</v>
      </c>
      <c r="Q2224" s="1">
        <v>40.680563409999998</v>
      </c>
      <c r="R2224" s="1">
        <v>-73.916715229999994</v>
      </c>
    </row>
    <row r="2225" spans="1:18" ht="12.7" hidden="1" x14ac:dyDescent="0.4">
      <c r="A2225" s="1" t="s">
        <v>7</v>
      </c>
      <c r="B2225" s="1" t="s">
        <v>13</v>
      </c>
      <c r="C2225" s="1" t="s">
        <v>5</v>
      </c>
      <c r="D2225" s="1">
        <v>0</v>
      </c>
      <c r="E2225" s="1"/>
      <c r="F2225" s="1">
        <v>0</v>
      </c>
      <c r="G2225" s="1">
        <v>0</v>
      </c>
      <c r="H2225" s="1">
        <v>19</v>
      </c>
      <c r="I2225" s="1">
        <f t="shared" si="68"/>
        <v>19</v>
      </c>
      <c r="J2225" s="1">
        <f t="shared" si="69"/>
        <v>1</v>
      </c>
      <c r="K2225" s="1">
        <v>0</v>
      </c>
      <c r="L2225" s="1">
        <v>0</v>
      </c>
      <c r="M2225" s="1">
        <v>0</v>
      </c>
      <c r="N2225" s="1">
        <v>19</v>
      </c>
      <c r="O2225" s="1">
        <v>0</v>
      </c>
      <c r="P2225" s="1">
        <v>19</v>
      </c>
      <c r="Q2225" s="1">
        <v>40.681110169999997</v>
      </c>
      <c r="R2225" s="1">
        <v>-73.910156259999994</v>
      </c>
    </row>
    <row r="2226" spans="1:18" ht="12.7" hidden="1" x14ac:dyDescent="0.4">
      <c r="A2226" s="1" t="s">
        <v>7</v>
      </c>
      <c r="B2226" s="1" t="s">
        <v>13</v>
      </c>
      <c r="C2226" s="1" t="s">
        <v>5</v>
      </c>
      <c r="D2226" s="1">
        <v>0</v>
      </c>
      <c r="E2226" s="1"/>
      <c r="F2226" s="1">
        <v>0</v>
      </c>
      <c r="G2226" s="1">
        <v>3</v>
      </c>
      <c r="H2226" s="1">
        <v>15</v>
      </c>
      <c r="I2226" s="1">
        <f t="shared" si="68"/>
        <v>18</v>
      </c>
      <c r="J2226" s="1">
        <f t="shared" si="69"/>
        <v>0.94736842105263153</v>
      </c>
      <c r="K2226" s="1">
        <v>0</v>
      </c>
      <c r="L2226" s="1">
        <v>0</v>
      </c>
      <c r="M2226" s="1">
        <v>1</v>
      </c>
      <c r="N2226" s="1">
        <v>19</v>
      </c>
      <c r="O2226" s="1">
        <v>0</v>
      </c>
      <c r="P2226" s="1">
        <v>19</v>
      </c>
      <c r="Q2226" s="1">
        <v>40.686535159999998</v>
      </c>
      <c r="R2226" s="1">
        <v>-73.94790089</v>
      </c>
    </row>
    <row r="2227" spans="1:18" ht="12.7" x14ac:dyDescent="0.4">
      <c r="A2227" s="1" t="s">
        <v>7</v>
      </c>
      <c r="B2227" s="1" t="s">
        <v>13</v>
      </c>
      <c r="C2227" s="1" t="s">
        <v>6</v>
      </c>
      <c r="D2227" s="3">
        <v>42899</v>
      </c>
      <c r="E2227" s="10">
        <v>2017.6</v>
      </c>
      <c r="F2227" s="1">
        <v>18</v>
      </c>
      <c r="G2227" s="1">
        <v>2</v>
      </c>
      <c r="H2227" s="1">
        <v>2</v>
      </c>
      <c r="I2227" s="1">
        <f t="shared" si="68"/>
        <v>22</v>
      </c>
      <c r="J2227" s="1">
        <f t="shared" si="69"/>
        <v>0.88</v>
      </c>
      <c r="K2227" s="1">
        <v>3</v>
      </c>
      <c r="L2227" s="1">
        <v>0</v>
      </c>
      <c r="M2227" s="1">
        <v>0</v>
      </c>
      <c r="N2227" s="1">
        <v>25</v>
      </c>
      <c r="O2227" s="1">
        <v>0</v>
      </c>
      <c r="P2227" s="1">
        <v>25</v>
      </c>
      <c r="Q2227" s="1">
        <v>40.720844450000001</v>
      </c>
      <c r="R2227" s="1">
        <v>-73.984166329999994</v>
      </c>
    </row>
    <row r="2228" spans="1:18" ht="12.7" hidden="1" x14ac:dyDescent="0.4">
      <c r="A2228" s="1" t="s">
        <v>8</v>
      </c>
      <c r="B2228" s="1" t="s">
        <v>13</v>
      </c>
      <c r="C2228" s="1" t="s">
        <v>5</v>
      </c>
      <c r="D2228" s="1">
        <v>0</v>
      </c>
      <c r="E2228" s="1"/>
      <c r="F2228" s="1">
        <v>0</v>
      </c>
      <c r="G2228" s="1">
        <v>3</v>
      </c>
      <c r="H2228" s="1">
        <v>15</v>
      </c>
      <c r="I2228" s="1">
        <f t="shared" si="68"/>
        <v>18</v>
      </c>
      <c r="J2228" s="1">
        <f t="shared" si="69"/>
        <v>0.94736842105263153</v>
      </c>
      <c r="K2228" s="1">
        <v>0</v>
      </c>
      <c r="L2228" s="1">
        <v>0</v>
      </c>
      <c r="M2228" s="1">
        <v>1</v>
      </c>
      <c r="N2228" s="1">
        <v>19</v>
      </c>
      <c r="O2228" s="1">
        <v>0</v>
      </c>
      <c r="P2228" s="1">
        <v>19</v>
      </c>
      <c r="Q2228" s="1">
        <v>40.810749989999998</v>
      </c>
      <c r="R2228" s="1">
        <v>-73.944678890000006</v>
      </c>
    </row>
    <row r="2229" spans="1:18" ht="12.7" hidden="1" x14ac:dyDescent="0.4">
      <c r="A2229" s="1" t="s">
        <v>8</v>
      </c>
      <c r="B2229" s="1" t="s">
        <v>13</v>
      </c>
      <c r="C2229" s="1" t="s">
        <v>5</v>
      </c>
      <c r="D2229" s="1">
        <v>0</v>
      </c>
      <c r="E2229" s="1"/>
      <c r="F2229" s="1">
        <v>0</v>
      </c>
      <c r="G2229" s="1">
        <v>5</v>
      </c>
      <c r="H2229" s="1">
        <v>14</v>
      </c>
      <c r="I2229" s="1">
        <f t="shared" si="68"/>
        <v>19</v>
      </c>
      <c r="J2229" s="1">
        <f t="shared" si="69"/>
        <v>1</v>
      </c>
      <c r="K2229" s="1">
        <v>0</v>
      </c>
      <c r="L2229" s="1">
        <v>0</v>
      </c>
      <c r="M2229" s="1">
        <v>0</v>
      </c>
      <c r="N2229" s="1">
        <v>19</v>
      </c>
      <c r="O2229" s="1">
        <v>0</v>
      </c>
      <c r="P2229" s="1">
        <v>19</v>
      </c>
      <c r="Q2229" s="1">
        <v>40.815850570000002</v>
      </c>
      <c r="R2229" s="1">
        <v>-73.940949919999994</v>
      </c>
    </row>
    <row r="2230" spans="1:18" ht="12.7" x14ac:dyDescent="0.4">
      <c r="A2230" s="1" t="s">
        <v>4</v>
      </c>
      <c r="B2230" s="1" t="s">
        <v>13</v>
      </c>
      <c r="C2230" s="1" t="s">
        <v>6</v>
      </c>
      <c r="D2230" s="3">
        <v>42899</v>
      </c>
      <c r="E2230" s="10">
        <v>2017.6</v>
      </c>
      <c r="F2230" s="1">
        <v>0</v>
      </c>
      <c r="G2230" s="1">
        <v>28</v>
      </c>
      <c r="H2230" s="1">
        <v>0</v>
      </c>
      <c r="I2230" s="1">
        <f t="shared" si="68"/>
        <v>28</v>
      </c>
      <c r="J2230" s="1">
        <f t="shared" si="69"/>
        <v>0.96551724137931039</v>
      </c>
      <c r="K2230" s="1">
        <v>0</v>
      </c>
      <c r="L2230" s="1">
        <v>0</v>
      </c>
      <c r="M2230" s="1">
        <v>1</v>
      </c>
      <c r="N2230" s="1">
        <v>0</v>
      </c>
      <c r="O2230" s="1">
        <v>29</v>
      </c>
      <c r="P2230" s="1">
        <v>29</v>
      </c>
      <c r="Q2230" s="1">
        <v>40.813661260000003</v>
      </c>
      <c r="R2230" s="1">
        <v>-73.955308389999999</v>
      </c>
    </row>
    <row r="2231" spans="1:18" ht="12.7" x14ac:dyDescent="0.4">
      <c r="A2231" s="1" t="s">
        <v>7</v>
      </c>
      <c r="B2231" s="1" t="s">
        <v>13</v>
      </c>
      <c r="C2231" s="1" t="s">
        <v>6</v>
      </c>
      <c r="D2231" s="3">
        <v>42899</v>
      </c>
      <c r="E2231" s="10">
        <v>2017.6</v>
      </c>
      <c r="F2231" s="1">
        <v>25</v>
      </c>
      <c r="G2231" s="1">
        <v>3</v>
      </c>
      <c r="H2231" s="1">
        <v>1</v>
      </c>
      <c r="I2231" s="1">
        <f t="shared" si="68"/>
        <v>29</v>
      </c>
      <c r="J2231" s="1">
        <f t="shared" si="69"/>
        <v>0.90625</v>
      </c>
      <c r="K2231" s="1">
        <v>2</v>
      </c>
      <c r="L2231" s="1">
        <v>0</v>
      </c>
      <c r="M2231" s="1">
        <v>1</v>
      </c>
      <c r="N2231" s="1">
        <v>32</v>
      </c>
      <c r="O2231" s="1">
        <v>0</v>
      </c>
      <c r="P2231" s="1">
        <v>32</v>
      </c>
      <c r="Q2231" s="1">
        <v>40.722912970000003</v>
      </c>
      <c r="R2231" s="1">
        <v>-73.977899280000003</v>
      </c>
    </row>
    <row r="2232" spans="1:18" ht="12.7" x14ac:dyDescent="0.4">
      <c r="A2232" s="1" t="s">
        <v>7</v>
      </c>
      <c r="B2232" s="1" t="s">
        <v>13</v>
      </c>
      <c r="C2232" s="1" t="s">
        <v>6</v>
      </c>
      <c r="D2232" s="3">
        <v>42899</v>
      </c>
      <c r="E2232" s="10">
        <v>2017.6</v>
      </c>
      <c r="F2232" s="1">
        <v>40</v>
      </c>
      <c r="G2232" s="1">
        <v>1</v>
      </c>
      <c r="H2232" s="1">
        <v>1</v>
      </c>
      <c r="I2232" s="1">
        <f t="shared" si="68"/>
        <v>42</v>
      </c>
      <c r="J2232" s="1">
        <f t="shared" si="69"/>
        <v>0.93333333333333335</v>
      </c>
      <c r="K2232" s="1">
        <v>2</v>
      </c>
      <c r="L2232" s="1">
        <v>0</v>
      </c>
      <c r="M2232" s="1">
        <v>1</v>
      </c>
      <c r="N2232" s="1">
        <v>45</v>
      </c>
      <c r="O2232" s="1">
        <v>0</v>
      </c>
      <c r="P2232" s="1">
        <v>45</v>
      </c>
      <c r="Q2232" s="1">
        <v>40.848688160000002</v>
      </c>
      <c r="R2232" s="1">
        <v>-73.914419150000001</v>
      </c>
    </row>
    <row r="2233" spans="1:18" ht="12.7" x14ac:dyDescent="0.4">
      <c r="A2233" s="1" t="s">
        <v>4</v>
      </c>
      <c r="B2233" s="1" t="s">
        <v>12</v>
      </c>
      <c r="C2233" s="1" t="s">
        <v>6</v>
      </c>
      <c r="D2233" s="3">
        <v>42900</v>
      </c>
      <c r="E2233" s="10">
        <v>2017.6</v>
      </c>
      <c r="F2233" s="1">
        <v>0</v>
      </c>
      <c r="G2233" s="1">
        <v>0</v>
      </c>
      <c r="H2233" s="1">
        <v>1</v>
      </c>
      <c r="I2233" s="1">
        <f t="shared" si="68"/>
        <v>1</v>
      </c>
      <c r="J2233" s="1">
        <f t="shared" si="69"/>
        <v>0.25</v>
      </c>
      <c r="K2233" s="1">
        <v>0</v>
      </c>
      <c r="L2233" s="1">
        <v>0</v>
      </c>
      <c r="M2233" s="1">
        <v>0</v>
      </c>
      <c r="N2233" s="1">
        <v>1</v>
      </c>
      <c r="O2233" s="1">
        <v>0</v>
      </c>
      <c r="P2233" s="1">
        <v>4</v>
      </c>
      <c r="Q2233" s="1">
        <v>40.835477150000003</v>
      </c>
      <c r="R2233" s="1">
        <v>-73.913453189999998</v>
      </c>
    </row>
    <row r="2234" spans="1:18" ht="12.7" x14ac:dyDescent="0.4">
      <c r="A2234" s="1" t="s">
        <v>4</v>
      </c>
      <c r="B2234" s="1" t="s">
        <v>12</v>
      </c>
      <c r="C2234" s="1" t="s">
        <v>6</v>
      </c>
      <c r="D2234" s="3">
        <v>42900</v>
      </c>
      <c r="E2234" s="10">
        <v>2017.6</v>
      </c>
      <c r="F2234" s="1">
        <v>0</v>
      </c>
      <c r="G2234" s="1">
        <v>0</v>
      </c>
      <c r="H2234" s="1">
        <v>1</v>
      </c>
      <c r="I2234" s="1">
        <f t="shared" si="68"/>
        <v>1</v>
      </c>
      <c r="J2234" s="1">
        <f t="shared" si="69"/>
        <v>0.25</v>
      </c>
      <c r="K2234" s="1">
        <v>0</v>
      </c>
      <c r="L2234" s="1">
        <v>0</v>
      </c>
      <c r="M2234" s="1">
        <v>0</v>
      </c>
      <c r="N2234" s="1">
        <v>1</v>
      </c>
      <c r="O2234" s="1">
        <v>0</v>
      </c>
      <c r="P2234" s="1">
        <v>4</v>
      </c>
      <c r="Q2234" s="1">
        <v>40.856645479999997</v>
      </c>
      <c r="R2234" s="1">
        <v>-73.894993020000001</v>
      </c>
    </row>
    <row r="2235" spans="1:18" ht="12.7" hidden="1" x14ac:dyDescent="0.4">
      <c r="A2235" s="1" t="s">
        <v>4</v>
      </c>
      <c r="B2235" s="1" t="s">
        <v>13</v>
      </c>
      <c r="C2235" s="1" t="s">
        <v>5</v>
      </c>
      <c r="D2235" s="1">
        <v>0</v>
      </c>
      <c r="E2235" s="1"/>
      <c r="F2235" s="1">
        <v>0</v>
      </c>
      <c r="G2235" s="1">
        <v>3</v>
      </c>
      <c r="H2235" s="1">
        <v>11</v>
      </c>
      <c r="I2235" s="1">
        <f t="shared" si="68"/>
        <v>14</v>
      </c>
      <c r="J2235" s="1">
        <f t="shared" si="69"/>
        <v>0.7</v>
      </c>
      <c r="K2235" s="1">
        <v>0</v>
      </c>
      <c r="L2235" s="1">
        <v>5</v>
      </c>
      <c r="M2235" s="1">
        <v>1</v>
      </c>
      <c r="N2235" s="1">
        <v>20</v>
      </c>
      <c r="O2235" s="1">
        <v>0</v>
      </c>
      <c r="P2235" s="1">
        <v>20</v>
      </c>
      <c r="Q2235" s="1">
        <v>40.818132759999997</v>
      </c>
      <c r="R2235" s="1">
        <v>-73.916452739999997</v>
      </c>
    </row>
    <row r="2236" spans="1:18" ht="12.7" hidden="1" x14ac:dyDescent="0.4">
      <c r="A2236" s="1" t="s">
        <v>4</v>
      </c>
      <c r="B2236" s="1" t="s">
        <v>13</v>
      </c>
      <c r="C2236" s="1" t="s">
        <v>5</v>
      </c>
      <c r="D2236" s="1">
        <v>0</v>
      </c>
      <c r="E2236" s="1"/>
      <c r="F2236" s="1">
        <v>0</v>
      </c>
      <c r="G2236" s="1">
        <v>0</v>
      </c>
      <c r="H2236" s="1">
        <v>17</v>
      </c>
      <c r="I2236" s="1">
        <f t="shared" si="68"/>
        <v>17</v>
      </c>
      <c r="J2236" s="1">
        <f t="shared" si="69"/>
        <v>0.85</v>
      </c>
      <c r="K2236" s="1">
        <v>0</v>
      </c>
      <c r="L2236" s="1">
        <v>3</v>
      </c>
      <c r="M2236" s="1">
        <v>0</v>
      </c>
      <c r="N2236" s="1">
        <v>20</v>
      </c>
      <c r="O2236" s="1">
        <v>0</v>
      </c>
      <c r="P2236" s="1">
        <v>20</v>
      </c>
      <c r="Q2236" s="1">
        <v>40.809717409999998</v>
      </c>
      <c r="R2236" s="1">
        <v>-73.920296059999998</v>
      </c>
    </row>
    <row r="2237" spans="1:18" ht="12.7" hidden="1" x14ac:dyDescent="0.4">
      <c r="A2237" s="1" t="s">
        <v>4</v>
      </c>
      <c r="B2237" s="1" t="s">
        <v>13</v>
      </c>
      <c r="C2237" s="1" t="s">
        <v>5</v>
      </c>
      <c r="D2237" s="1">
        <v>0</v>
      </c>
      <c r="E2237" s="1"/>
      <c r="F2237" s="1">
        <v>0</v>
      </c>
      <c r="G2237" s="1">
        <v>0</v>
      </c>
      <c r="H2237" s="1">
        <v>8</v>
      </c>
      <c r="I2237" s="1">
        <f t="shared" si="68"/>
        <v>8</v>
      </c>
      <c r="J2237" s="1">
        <f t="shared" si="69"/>
        <v>0.4</v>
      </c>
      <c r="K2237" s="1">
        <v>0</v>
      </c>
      <c r="L2237" s="1">
        <v>12</v>
      </c>
      <c r="M2237" s="1">
        <v>0</v>
      </c>
      <c r="N2237" s="1">
        <v>20</v>
      </c>
      <c r="O2237" s="1">
        <v>0</v>
      </c>
      <c r="P2237" s="1">
        <v>20</v>
      </c>
      <c r="Q2237" s="1">
        <v>40.809623940000002</v>
      </c>
      <c r="R2237" s="1">
        <v>-73.920072200000007</v>
      </c>
    </row>
    <row r="2238" spans="1:18" ht="12.7" x14ac:dyDescent="0.4">
      <c r="A2238" s="1" t="s">
        <v>9</v>
      </c>
      <c r="B2238" s="1" t="s">
        <v>13</v>
      </c>
      <c r="C2238" s="1" t="s">
        <v>6</v>
      </c>
      <c r="D2238" s="3">
        <v>42900</v>
      </c>
      <c r="E2238" s="10">
        <v>2017.6</v>
      </c>
      <c r="F2238" s="1">
        <v>38</v>
      </c>
      <c r="G2238" s="1">
        <v>13</v>
      </c>
      <c r="H2238" s="1">
        <v>16</v>
      </c>
      <c r="I2238" s="1">
        <f t="shared" si="68"/>
        <v>67</v>
      </c>
      <c r="J2238" s="1">
        <f t="shared" si="69"/>
        <v>0.97101449275362317</v>
      </c>
      <c r="K2238" s="1">
        <v>1</v>
      </c>
      <c r="L2238" s="1">
        <v>0</v>
      </c>
      <c r="M2238" s="1">
        <v>1</v>
      </c>
      <c r="N2238" s="1">
        <v>69</v>
      </c>
      <c r="O2238" s="1">
        <v>0</v>
      </c>
      <c r="P2238" s="1">
        <v>69</v>
      </c>
      <c r="Q2238" s="1">
        <v>40.847395110000001</v>
      </c>
      <c r="R2238" s="1">
        <v>-73.894219680000006</v>
      </c>
    </row>
    <row r="2239" spans="1:18" ht="12.7" x14ac:dyDescent="0.4">
      <c r="A2239" s="1" t="s">
        <v>4</v>
      </c>
      <c r="B2239" s="1" t="s">
        <v>12</v>
      </c>
      <c r="C2239" s="1" t="s">
        <v>6</v>
      </c>
      <c r="D2239" s="3">
        <v>42901</v>
      </c>
      <c r="E2239" s="10">
        <v>2017.6</v>
      </c>
      <c r="F2239" s="1">
        <v>0</v>
      </c>
      <c r="G2239" s="1">
        <v>0</v>
      </c>
      <c r="H2239" s="1">
        <v>0</v>
      </c>
      <c r="I2239" s="1">
        <f t="shared" si="68"/>
        <v>0</v>
      </c>
      <c r="J2239" s="1">
        <f t="shared" si="69"/>
        <v>0</v>
      </c>
      <c r="K2239" s="1">
        <v>1</v>
      </c>
      <c r="L2239" s="1">
        <v>0</v>
      </c>
      <c r="M2239" s="1">
        <v>0</v>
      </c>
      <c r="N2239" s="1">
        <v>0</v>
      </c>
      <c r="O2239" s="1">
        <v>1</v>
      </c>
      <c r="P2239" s="1">
        <v>1</v>
      </c>
      <c r="Q2239" s="1">
        <v>40.814848220000002</v>
      </c>
      <c r="R2239" s="1">
        <v>-73.903537929999999</v>
      </c>
    </row>
    <row r="2240" spans="1:18" ht="12.7" hidden="1" x14ac:dyDescent="0.4">
      <c r="A2240" s="1" t="s">
        <v>4</v>
      </c>
      <c r="B2240" s="1" t="s">
        <v>13</v>
      </c>
      <c r="C2240" s="1" t="s">
        <v>5</v>
      </c>
      <c r="D2240" s="1">
        <v>0</v>
      </c>
      <c r="E2240" s="1"/>
      <c r="F2240" s="1">
        <v>4</v>
      </c>
      <c r="G2240" s="1">
        <v>15</v>
      </c>
      <c r="H2240" s="1">
        <v>1</v>
      </c>
      <c r="I2240" s="1">
        <f t="shared" si="68"/>
        <v>20</v>
      </c>
      <c r="J2240" s="1">
        <f t="shared" si="69"/>
        <v>1</v>
      </c>
      <c r="K2240" s="1">
        <v>0</v>
      </c>
      <c r="L2240" s="1">
        <v>0</v>
      </c>
      <c r="M2240" s="1">
        <v>0</v>
      </c>
      <c r="N2240" s="1">
        <v>20</v>
      </c>
      <c r="O2240" s="1">
        <v>0</v>
      </c>
      <c r="P2240" s="1">
        <v>20</v>
      </c>
      <c r="Q2240" s="1">
        <v>40.831410529999999</v>
      </c>
      <c r="R2240" s="1">
        <v>-73.901096429999996</v>
      </c>
    </row>
    <row r="2241" spans="1:18" ht="12.7" x14ac:dyDescent="0.4">
      <c r="A2241" s="1" t="s">
        <v>7</v>
      </c>
      <c r="B2241" s="1" t="s">
        <v>12</v>
      </c>
      <c r="C2241" s="1" t="s">
        <v>6</v>
      </c>
      <c r="D2241" s="3">
        <v>42902</v>
      </c>
      <c r="E2241" s="10">
        <v>2017.6</v>
      </c>
      <c r="F2241" s="1">
        <v>0</v>
      </c>
      <c r="G2241" s="1">
        <v>0</v>
      </c>
      <c r="H2241" s="1">
        <v>1</v>
      </c>
      <c r="I2241" s="1">
        <f t="shared" si="68"/>
        <v>1</v>
      </c>
      <c r="J2241" s="1">
        <f t="shared" si="69"/>
        <v>1</v>
      </c>
      <c r="K2241" s="1">
        <v>0</v>
      </c>
      <c r="L2241" s="1">
        <v>0</v>
      </c>
      <c r="M2241" s="1">
        <v>0</v>
      </c>
      <c r="N2241" s="1">
        <v>0</v>
      </c>
      <c r="O2241" s="1">
        <v>1</v>
      </c>
      <c r="P2241" s="1">
        <v>1</v>
      </c>
      <c r="Q2241" s="1">
        <v>40.817977630000001</v>
      </c>
      <c r="R2241" s="1">
        <v>-73.888774909999995</v>
      </c>
    </row>
    <row r="2242" spans="1:18" ht="12.7" hidden="1" x14ac:dyDescent="0.4">
      <c r="A2242" s="1" t="s">
        <v>4</v>
      </c>
      <c r="B2242" s="1" t="s">
        <v>13</v>
      </c>
      <c r="C2242" s="1" t="s">
        <v>5</v>
      </c>
      <c r="D2242" s="1">
        <v>0</v>
      </c>
      <c r="E2242" s="1"/>
      <c r="F2242" s="1">
        <v>0</v>
      </c>
      <c r="G2242" s="1">
        <v>0</v>
      </c>
      <c r="H2242" s="1">
        <v>20</v>
      </c>
      <c r="I2242" s="1">
        <f t="shared" ref="I2242:I2305" si="70">F2242+G2242+H2242</f>
        <v>20</v>
      </c>
      <c r="J2242" s="1">
        <f t="shared" ref="J2242:J2305" si="71">I2242/P2242</f>
        <v>1</v>
      </c>
      <c r="K2242" s="1">
        <v>0</v>
      </c>
      <c r="L2242" s="1">
        <v>0</v>
      </c>
      <c r="M2242" s="1">
        <v>0</v>
      </c>
      <c r="N2242" s="1">
        <v>20</v>
      </c>
      <c r="O2242" s="1">
        <v>0</v>
      </c>
      <c r="P2242" s="1">
        <v>20</v>
      </c>
      <c r="Q2242" s="1">
        <v>40.829317770000003</v>
      </c>
      <c r="R2242" s="1">
        <v>-73.896506830000007</v>
      </c>
    </row>
    <row r="2243" spans="1:18" ht="12.7" hidden="1" x14ac:dyDescent="0.4">
      <c r="A2243" s="1" t="s">
        <v>4</v>
      </c>
      <c r="B2243" s="1" t="s">
        <v>13</v>
      </c>
      <c r="C2243" s="1" t="s">
        <v>5</v>
      </c>
      <c r="D2243" s="1">
        <v>0</v>
      </c>
      <c r="E2243" s="1"/>
      <c r="F2243" s="1">
        <v>0</v>
      </c>
      <c r="G2243" s="1">
        <v>20</v>
      </c>
      <c r="H2243" s="1">
        <v>0</v>
      </c>
      <c r="I2243" s="1">
        <f t="shared" si="70"/>
        <v>20</v>
      </c>
      <c r="J2243" s="1">
        <f t="shared" si="71"/>
        <v>1</v>
      </c>
      <c r="K2243" s="1">
        <v>0</v>
      </c>
      <c r="L2243" s="1">
        <v>0</v>
      </c>
      <c r="M2243" s="1">
        <v>0</v>
      </c>
      <c r="N2243" s="1">
        <v>0</v>
      </c>
      <c r="O2243" s="1">
        <v>20</v>
      </c>
      <c r="P2243" s="1">
        <v>20</v>
      </c>
      <c r="Q2243" s="1">
        <v>40.843704549999998</v>
      </c>
      <c r="R2243" s="1">
        <v>-73.904902030000002</v>
      </c>
    </row>
    <row r="2244" spans="1:18" ht="12.7" x14ac:dyDescent="0.4">
      <c r="A2244" s="1" t="s">
        <v>7</v>
      </c>
      <c r="B2244" s="1" t="s">
        <v>12</v>
      </c>
      <c r="C2244" s="1" t="s">
        <v>6</v>
      </c>
      <c r="D2244" s="3">
        <v>42902</v>
      </c>
      <c r="E2244" s="10">
        <v>2017.6</v>
      </c>
      <c r="F2244" s="1">
        <v>0</v>
      </c>
      <c r="G2244" s="1">
        <v>0</v>
      </c>
      <c r="H2244" s="1">
        <v>2</v>
      </c>
      <c r="I2244" s="1">
        <f t="shared" si="70"/>
        <v>2</v>
      </c>
      <c r="J2244" s="1">
        <f t="shared" si="71"/>
        <v>0.25</v>
      </c>
      <c r="K2244" s="1">
        <v>0</v>
      </c>
      <c r="L2244" s="1">
        <v>0</v>
      </c>
      <c r="M2244" s="1">
        <v>0</v>
      </c>
      <c r="N2244" s="1">
        <v>2</v>
      </c>
      <c r="O2244" s="1">
        <v>0</v>
      </c>
      <c r="P2244" s="1">
        <v>8</v>
      </c>
      <c r="Q2244" s="1">
        <v>40.86467038</v>
      </c>
      <c r="R2244" s="1">
        <v>-73.903740429999999</v>
      </c>
    </row>
    <row r="2245" spans="1:18" ht="12.7" x14ac:dyDescent="0.4">
      <c r="A2245" s="1" t="s">
        <v>7</v>
      </c>
      <c r="B2245" s="1" t="s">
        <v>13</v>
      </c>
      <c r="C2245" s="1" t="s">
        <v>6</v>
      </c>
      <c r="D2245" s="3">
        <v>42902</v>
      </c>
      <c r="E2245" s="10">
        <v>2017.6</v>
      </c>
      <c r="F2245" s="1">
        <v>0</v>
      </c>
      <c r="G2245" s="1">
        <v>0</v>
      </c>
      <c r="H2245" s="1">
        <v>10</v>
      </c>
      <c r="I2245" s="1">
        <f t="shared" si="70"/>
        <v>10</v>
      </c>
      <c r="J2245" s="1">
        <f t="shared" si="71"/>
        <v>1</v>
      </c>
      <c r="K2245" s="1">
        <v>0</v>
      </c>
      <c r="L2245" s="1">
        <v>0</v>
      </c>
      <c r="M2245" s="1">
        <v>0</v>
      </c>
      <c r="N2245" s="1">
        <v>10</v>
      </c>
      <c r="O2245" s="1">
        <v>0</v>
      </c>
      <c r="P2245" s="1">
        <v>10</v>
      </c>
      <c r="Q2245" s="1">
        <v>40.692149610000001</v>
      </c>
      <c r="R2245" s="1">
        <v>-73.951080630000007</v>
      </c>
    </row>
    <row r="2246" spans="1:18" ht="12.7" x14ac:dyDescent="0.4">
      <c r="A2246" s="1" t="s">
        <v>4</v>
      </c>
      <c r="B2246" s="1" t="s">
        <v>13</v>
      </c>
      <c r="C2246" s="1" t="s">
        <v>6</v>
      </c>
      <c r="D2246" s="3">
        <v>42902</v>
      </c>
      <c r="E2246" s="10">
        <v>2017.6</v>
      </c>
      <c r="F2246" s="1">
        <v>0</v>
      </c>
      <c r="G2246" s="1">
        <v>6</v>
      </c>
      <c r="H2246" s="1">
        <v>14</v>
      </c>
      <c r="I2246" s="1">
        <f t="shared" si="70"/>
        <v>20</v>
      </c>
      <c r="J2246" s="1">
        <f t="shared" si="71"/>
        <v>1</v>
      </c>
      <c r="K2246" s="1">
        <v>0</v>
      </c>
      <c r="L2246" s="1">
        <v>0</v>
      </c>
      <c r="M2246" s="1">
        <v>0</v>
      </c>
      <c r="N2246" s="1">
        <v>20</v>
      </c>
      <c r="O2246" s="1">
        <v>0</v>
      </c>
      <c r="P2246" s="1">
        <v>20</v>
      </c>
      <c r="Q2246" s="1">
        <v>40.68868312</v>
      </c>
      <c r="R2246" s="1">
        <v>-73.978451500000006</v>
      </c>
    </row>
    <row r="2247" spans="1:18" ht="12.7" hidden="1" x14ac:dyDescent="0.4">
      <c r="A2247" s="1" t="s">
        <v>7</v>
      </c>
      <c r="B2247" s="1" t="s">
        <v>13</v>
      </c>
      <c r="C2247" s="1" t="s">
        <v>5</v>
      </c>
      <c r="D2247" s="1">
        <v>0</v>
      </c>
      <c r="E2247" s="1"/>
      <c r="F2247" s="1">
        <v>0</v>
      </c>
      <c r="G2247" s="1">
        <v>1</v>
      </c>
      <c r="H2247" s="1">
        <v>14</v>
      </c>
      <c r="I2247" s="1">
        <f t="shared" si="70"/>
        <v>15</v>
      </c>
      <c r="J2247" s="1">
        <f t="shared" si="71"/>
        <v>0.75</v>
      </c>
      <c r="K2247" s="1">
        <v>4</v>
      </c>
      <c r="L2247" s="1">
        <v>0</v>
      </c>
      <c r="M2247" s="1">
        <v>1</v>
      </c>
      <c r="N2247" s="1">
        <v>20</v>
      </c>
      <c r="O2247" s="1">
        <v>0</v>
      </c>
      <c r="P2247" s="1">
        <v>20</v>
      </c>
      <c r="Q2247" s="1">
        <v>40.678765079999998</v>
      </c>
      <c r="R2247" s="1">
        <v>-73.869012060000003</v>
      </c>
    </row>
    <row r="2248" spans="1:18" ht="12.7" hidden="1" x14ac:dyDescent="0.4">
      <c r="A2248" s="1" t="s">
        <v>7</v>
      </c>
      <c r="B2248" s="1" t="s">
        <v>13</v>
      </c>
      <c r="C2248" s="1" t="s">
        <v>5</v>
      </c>
      <c r="D2248" s="1">
        <v>0</v>
      </c>
      <c r="E2248" s="1"/>
      <c r="F2248" s="1">
        <v>0</v>
      </c>
      <c r="G2248" s="1">
        <v>0</v>
      </c>
      <c r="H2248" s="1">
        <v>19</v>
      </c>
      <c r="I2248" s="1">
        <f t="shared" si="70"/>
        <v>19</v>
      </c>
      <c r="J2248" s="1">
        <f t="shared" si="71"/>
        <v>0.95</v>
      </c>
      <c r="K2248" s="1">
        <v>0</v>
      </c>
      <c r="L2248" s="1">
        <v>0</v>
      </c>
      <c r="M2248" s="1">
        <v>1</v>
      </c>
      <c r="N2248" s="1">
        <v>20</v>
      </c>
      <c r="O2248" s="1">
        <v>0</v>
      </c>
      <c r="P2248" s="1">
        <v>20</v>
      </c>
      <c r="Q2248" s="1">
        <v>40.671695700000001</v>
      </c>
      <c r="R2248" s="1">
        <v>-73.958384780000003</v>
      </c>
    </row>
    <row r="2249" spans="1:18" ht="12.7" x14ac:dyDescent="0.4">
      <c r="A2249" s="1" t="s">
        <v>7</v>
      </c>
      <c r="B2249" s="1" t="s">
        <v>12</v>
      </c>
      <c r="C2249" s="1" t="s">
        <v>6</v>
      </c>
      <c r="D2249" s="3">
        <v>42905</v>
      </c>
      <c r="E2249" s="10">
        <v>2017.6</v>
      </c>
      <c r="F2249" s="1">
        <v>55</v>
      </c>
      <c r="G2249" s="1">
        <v>34</v>
      </c>
      <c r="H2249" s="1">
        <v>0</v>
      </c>
      <c r="I2249" s="1">
        <f t="shared" si="70"/>
        <v>89</v>
      </c>
      <c r="J2249" s="1">
        <f t="shared" si="71"/>
        <v>0.98888888888888893</v>
      </c>
      <c r="K2249" s="1">
        <v>0</v>
      </c>
      <c r="L2249" s="1">
        <v>0</v>
      </c>
      <c r="M2249" s="1">
        <v>1</v>
      </c>
      <c r="N2249" s="1">
        <v>90</v>
      </c>
      <c r="O2249" s="1">
        <v>0</v>
      </c>
      <c r="P2249" s="1">
        <v>90</v>
      </c>
      <c r="Q2249" s="1">
        <v>40.675368050000003</v>
      </c>
      <c r="R2249" s="1">
        <v>-73.957946269999994</v>
      </c>
    </row>
    <row r="2250" spans="1:18" ht="12.7" x14ac:dyDescent="0.4">
      <c r="A2250" s="1" t="s">
        <v>8</v>
      </c>
      <c r="B2250" s="1" t="s">
        <v>13</v>
      </c>
      <c r="C2250" s="1" t="s">
        <v>6</v>
      </c>
      <c r="D2250" s="3">
        <v>42905</v>
      </c>
      <c r="E2250" s="10">
        <v>2017.6</v>
      </c>
      <c r="F2250" s="1">
        <v>0</v>
      </c>
      <c r="G2250" s="1">
        <v>36</v>
      </c>
      <c r="H2250" s="1">
        <v>125</v>
      </c>
      <c r="I2250" s="1">
        <f t="shared" si="70"/>
        <v>161</v>
      </c>
      <c r="J2250" s="1">
        <f t="shared" si="71"/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161</v>
      </c>
      <c r="P2250" s="1">
        <v>161</v>
      </c>
      <c r="Q2250" s="1">
        <v>40.692195939999998</v>
      </c>
      <c r="R2250" s="1">
        <v>-73.944301260000003</v>
      </c>
    </row>
    <row r="2251" spans="1:18" ht="12.7" x14ac:dyDescent="0.4">
      <c r="A2251" s="1" t="s">
        <v>7</v>
      </c>
      <c r="B2251" s="1" t="s">
        <v>13</v>
      </c>
      <c r="C2251" s="1" t="s">
        <v>6</v>
      </c>
      <c r="D2251" s="3">
        <v>42907</v>
      </c>
      <c r="E2251" s="10">
        <v>2017.6</v>
      </c>
      <c r="F2251" s="1">
        <v>0</v>
      </c>
      <c r="G2251" s="1">
        <v>0</v>
      </c>
      <c r="H2251" s="1">
        <v>9</v>
      </c>
      <c r="I2251" s="1">
        <f t="shared" si="70"/>
        <v>9</v>
      </c>
      <c r="J2251" s="1">
        <f t="shared" si="71"/>
        <v>1</v>
      </c>
      <c r="K2251" s="1">
        <v>0</v>
      </c>
      <c r="L2251" s="1">
        <v>0</v>
      </c>
      <c r="M2251" s="1">
        <v>0</v>
      </c>
      <c r="N2251" s="1">
        <v>9</v>
      </c>
      <c r="O2251" s="1">
        <v>0</v>
      </c>
      <c r="P2251" s="1">
        <v>9</v>
      </c>
      <c r="Q2251" s="1">
        <v>40.670645559999997</v>
      </c>
      <c r="R2251" s="1">
        <v>-73.931936539999995</v>
      </c>
    </row>
    <row r="2252" spans="1:18" ht="12.7" hidden="1" x14ac:dyDescent="0.4">
      <c r="A2252" s="1" t="s">
        <v>7</v>
      </c>
      <c r="B2252" s="1" t="s">
        <v>13</v>
      </c>
      <c r="C2252" s="1" t="s">
        <v>5</v>
      </c>
      <c r="D2252" s="1">
        <v>0</v>
      </c>
      <c r="E2252" s="1"/>
      <c r="F2252" s="1">
        <v>0</v>
      </c>
      <c r="G2252" s="1">
        <v>4</v>
      </c>
      <c r="H2252" s="1">
        <v>15</v>
      </c>
      <c r="I2252" s="1">
        <f t="shared" si="70"/>
        <v>19</v>
      </c>
      <c r="J2252" s="1">
        <f t="shared" si="71"/>
        <v>0.95</v>
      </c>
      <c r="K2252" s="1">
        <v>0</v>
      </c>
      <c r="L2252" s="1">
        <v>1</v>
      </c>
      <c r="M2252" s="1">
        <v>0</v>
      </c>
      <c r="N2252" s="1">
        <v>20</v>
      </c>
      <c r="O2252" s="1">
        <v>0</v>
      </c>
      <c r="P2252" s="1">
        <v>20</v>
      </c>
      <c r="Q2252" s="1">
        <v>40.66970697</v>
      </c>
      <c r="R2252" s="1">
        <v>-73.91938193</v>
      </c>
    </row>
    <row r="2253" spans="1:18" ht="12.7" hidden="1" x14ac:dyDescent="0.4">
      <c r="A2253" s="1" t="s">
        <v>8</v>
      </c>
      <c r="B2253" s="1" t="s">
        <v>13</v>
      </c>
      <c r="C2253" s="1" t="s">
        <v>5</v>
      </c>
      <c r="D2253" s="1">
        <v>0</v>
      </c>
      <c r="E2253" s="1"/>
      <c r="F2253" s="1">
        <v>2</v>
      </c>
      <c r="G2253" s="1">
        <v>2</v>
      </c>
      <c r="H2253" s="1">
        <v>16</v>
      </c>
      <c r="I2253" s="1">
        <f t="shared" si="70"/>
        <v>20</v>
      </c>
      <c r="J2253" s="1">
        <f t="shared" si="71"/>
        <v>1</v>
      </c>
      <c r="K2253" s="1">
        <v>0</v>
      </c>
      <c r="L2253" s="1">
        <v>0</v>
      </c>
      <c r="M2253" s="1">
        <v>0</v>
      </c>
      <c r="N2253" s="1">
        <v>20</v>
      </c>
      <c r="O2253" s="1">
        <v>0</v>
      </c>
      <c r="P2253" s="1">
        <v>20</v>
      </c>
      <c r="Q2253" s="1">
        <v>40.712155559999999</v>
      </c>
      <c r="R2253" s="1">
        <v>-73.996107929999994</v>
      </c>
    </row>
    <row r="2254" spans="1:18" ht="12.7" hidden="1" x14ac:dyDescent="0.4">
      <c r="A2254" s="1" t="s">
        <v>8</v>
      </c>
      <c r="B2254" s="1" t="s">
        <v>13</v>
      </c>
      <c r="C2254" s="1" t="s">
        <v>5</v>
      </c>
      <c r="D2254" s="1">
        <v>0</v>
      </c>
      <c r="E2254" s="1"/>
      <c r="F2254" s="1">
        <v>7</v>
      </c>
      <c r="G2254" s="1">
        <v>9</v>
      </c>
      <c r="H2254" s="1">
        <v>3</v>
      </c>
      <c r="I2254" s="1">
        <f t="shared" si="70"/>
        <v>19</v>
      </c>
      <c r="J2254" s="1">
        <f t="shared" si="71"/>
        <v>0.95</v>
      </c>
      <c r="K2254" s="1">
        <v>0</v>
      </c>
      <c r="L2254" s="1">
        <v>0</v>
      </c>
      <c r="M2254" s="1">
        <v>1</v>
      </c>
      <c r="N2254" s="1">
        <v>20</v>
      </c>
      <c r="O2254" s="1">
        <v>0</v>
      </c>
      <c r="P2254" s="1">
        <v>20</v>
      </c>
      <c r="Q2254" s="1">
        <v>40.788808289999999</v>
      </c>
      <c r="R2254" s="1">
        <v>-73.949937059999996</v>
      </c>
    </row>
    <row r="2255" spans="1:18" ht="12.7" x14ac:dyDescent="0.4">
      <c r="A2255" s="1" t="s">
        <v>4</v>
      </c>
      <c r="B2255" s="1" t="s">
        <v>13</v>
      </c>
      <c r="C2255" s="1" t="s">
        <v>6</v>
      </c>
      <c r="D2255" s="3">
        <v>42907</v>
      </c>
      <c r="E2255" s="10">
        <v>2017.6</v>
      </c>
      <c r="F2255" s="1">
        <v>0</v>
      </c>
      <c r="G2255" s="1">
        <v>5</v>
      </c>
      <c r="H2255" s="1">
        <v>22</v>
      </c>
      <c r="I2255" s="1">
        <f t="shared" si="70"/>
        <v>27</v>
      </c>
      <c r="J2255" s="1">
        <f t="shared" si="71"/>
        <v>0.9642857142857143</v>
      </c>
      <c r="K2255" s="1">
        <v>0</v>
      </c>
      <c r="L2255" s="1">
        <v>0</v>
      </c>
      <c r="M2255" s="1">
        <v>1</v>
      </c>
      <c r="N2255" s="1">
        <v>28</v>
      </c>
      <c r="O2255" s="1">
        <v>0</v>
      </c>
      <c r="P2255" s="1">
        <v>28</v>
      </c>
      <c r="Q2255" s="1">
        <v>40.822148759999997</v>
      </c>
      <c r="R2255" s="1">
        <v>-73.944568250000003</v>
      </c>
    </row>
    <row r="2256" spans="1:18" ht="12.7" x14ac:dyDescent="0.4">
      <c r="A2256" s="1" t="s">
        <v>4</v>
      </c>
      <c r="B2256" s="1" t="s">
        <v>13</v>
      </c>
      <c r="C2256" s="1" t="s">
        <v>6</v>
      </c>
      <c r="D2256" s="3">
        <v>42907</v>
      </c>
      <c r="E2256" s="10">
        <v>2017.6</v>
      </c>
      <c r="F2256" s="1">
        <v>0</v>
      </c>
      <c r="G2256" s="1">
        <v>8</v>
      </c>
      <c r="H2256" s="1">
        <v>20</v>
      </c>
      <c r="I2256" s="1">
        <f t="shared" si="70"/>
        <v>28</v>
      </c>
      <c r="J2256" s="1">
        <f t="shared" si="71"/>
        <v>1</v>
      </c>
      <c r="K2256" s="1">
        <v>0</v>
      </c>
      <c r="L2256" s="1">
        <v>0</v>
      </c>
      <c r="M2256" s="1">
        <v>0</v>
      </c>
      <c r="N2256" s="1">
        <v>28</v>
      </c>
      <c r="O2256" s="1">
        <v>0</v>
      </c>
      <c r="P2256" s="1">
        <v>28</v>
      </c>
      <c r="Q2256" s="1">
        <v>40.822211869999997</v>
      </c>
      <c r="R2256" s="1">
        <v>-73.944539289999994</v>
      </c>
    </row>
    <row r="2257" spans="1:18" ht="12.7" hidden="1" x14ac:dyDescent="0.4">
      <c r="A2257" s="1" t="s">
        <v>8</v>
      </c>
      <c r="B2257" s="1" t="s">
        <v>13</v>
      </c>
      <c r="C2257" s="1" t="s">
        <v>5</v>
      </c>
      <c r="D2257" s="1">
        <v>0</v>
      </c>
      <c r="E2257" s="1"/>
      <c r="F2257" s="1">
        <v>0</v>
      </c>
      <c r="G2257" s="1">
        <v>6</v>
      </c>
      <c r="H2257" s="1">
        <v>14</v>
      </c>
      <c r="I2257" s="1">
        <f t="shared" si="70"/>
        <v>20</v>
      </c>
      <c r="J2257" s="1">
        <f t="shared" si="71"/>
        <v>1</v>
      </c>
      <c r="K2257" s="1">
        <v>0</v>
      </c>
      <c r="L2257" s="1">
        <v>0</v>
      </c>
      <c r="M2257" s="1">
        <v>0</v>
      </c>
      <c r="N2257" s="1">
        <v>20</v>
      </c>
      <c r="O2257" s="1">
        <v>0</v>
      </c>
      <c r="P2257" s="1">
        <v>20</v>
      </c>
      <c r="Q2257" s="1">
        <v>40.827451920000001</v>
      </c>
      <c r="R2257" s="1">
        <v>-73.939826710000006</v>
      </c>
    </row>
    <row r="2258" spans="1:18" ht="12.7" x14ac:dyDescent="0.4">
      <c r="A2258" s="1" t="s">
        <v>4</v>
      </c>
      <c r="B2258" s="1" t="s">
        <v>13</v>
      </c>
      <c r="C2258" s="1" t="s">
        <v>6</v>
      </c>
      <c r="D2258" s="3">
        <v>42907</v>
      </c>
      <c r="E2258" s="10">
        <v>2017.6</v>
      </c>
      <c r="F2258" s="1">
        <v>0</v>
      </c>
      <c r="G2258" s="1">
        <v>7</v>
      </c>
      <c r="H2258" s="1">
        <v>20</v>
      </c>
      <c r="I2258" s="1">
        <f t="shared" si="70"/>
        <v>27</v>
      </c>
      <c r="J2258" s="1">
        <f t="shared" si="71"/>
        <v>0.9642857142857143</v>
      </c>
      <c r="K2258" s="1">
        <v>0</v>
      </c>
      <c r="L2258" s="1">
        <v>0</v>
      </c>
      <c r="M2258" s="1">
        <v>1</v>
      </c>
      <c r="N2258" s="1">
        <v>28</v>
      </c>
      <c r="O2258" s="1">
        <v>0</v>
      </c>
      <c r="P2258" s="1">
        <v>28</v>
      </c>
      <c r="Q2258" s="1">
        <v>40.819235929999998</v>
      </c>
      <c r="R2258" s="1">
        <v>-73.943179700000002</v>
      </c>
    </row>
    <row r="2259" spans="1:18" ht="12.7" x14ac:dyDescent="0.4">
      <c r="A2259" s="1" t="s">
        <v>4</v>
      </c>
      <c r="B2259" s="1" t="s">
        <v>13</v>
      </c>
      <c r="C2259" s="1" t="s">
        <v>6</v>
      </c>
      <c r="D2259" s="3">
        <v>42907</v>
      </c>
      <c r="E2259" s="10">
        <v>2017.6</v>
      </c>
      <c r="F2259" s="1">
        <v>1</v>
      </c>
      <c r="G2259" s="1">
        <v>6</v>
      </c>
      <c r="H2259" s="1">
        <v>35</v>
      </c>
      <c r="I2259" s="1">
        <f t="shared" si="70"/>
        <v>42</v>
      </c>
      <c r="J2259" s="1">
        <f t="shared" si="71"/>
        <v>0.97674418604651159</v>
      </c>
      <c r="K2259" s="1">
        <v>0</v>
      </c>
      <c r="L2259" s="1">
        <v>0</v>
      </c>
      <c r="M2259" s="1">
        <v>1</v>
      </c>
      <c r="N2259" s="1">
        <v>43</v>
      </c>
      <c r="O2259" s="1">
        <v>0</v>
      </c>
      <c r="P2259" s="1">
        <v>43</v>
      </c>
      <c r="Q2259" s="1">
        <v>40.811629050000001</v>
      </c>
      <c r="R2259" s="1">
        <v>-73.952524510000003</v>
      </c>
    </row>
    <row r="2260" spans="1:18" ht="12.7" x14ac:dyDescent="0.4">
      <c r="A2260" s="1" t="s">
        <v>8</v>
      </c>
      <c r="B2260" s="1" t="s">
        <v>13</v>
      </c>
      <c r="C2260" s="1" t="s">
        <v>6</v>
      </c>
      <c r="D2260" s="3">
        <v>42907</v>
      </c>
      <c r="E2260" s="10">
        <v>2017.6</v>
      </c>
      <c r="F2260" s="1">
        <v>0</v>
      </c>
      <c r="G2260" s="1">
        <v>6</v>
      </c>
      <c r="H2260" s="1">
        <v>47</v>
      </c>
      <c r="I2260" s="1">
        <f t="shared" si="70"/>
        <v>53</v>
      </c>
      <c r="J2260" s="1">
        <f t="shared" si="71"/>
        <v>0.92982456140350878</v>
      </c>
      <c r="K2260" s="1">
        <v>3</v>
      </c>
      <c r="L2260" s="1">
        <v>0</v>
      </c>
      <c r="M2260" s="1">
        <v>1</v>
      </c>
      <c r="N2260" s="1">
        <v>57</v>
      </c>
      <c r="O2260" s="1">
        <v>0</v>
      </c>
      <c r="P2260" s="1">
        <v>57</v>
      </c>
      <c r="Q2260" s="1">
        <v>40.81164828</v>
      </c>
      <c r="R2260" s="1">
        <v>-73.952564240000001</v>
      </c>
    </row>
    <row r="2261" spans="1:18" ht="12.7" x14ac:dyDescent="0.4">
      <c r="A2261" s="1" t="s">
        <v>4</v>
      </c>
      <c r="B2261" s="1" t="s">
        <v>13</v>
      </c>
      <c r="C2261" s="1" t="s">
        <v>6</v>
      </c>
      <c r="D2261" s="3">
        <v>42907</v>
      </c>
      <c r="E2261" s="10">
        <v>2017.6</v>
      </c>
      <c r="F2261" s="1">
        <v>0</v>
      </c>
      <c r="G2261" s="1">
        <v>7</v>
      </c>
      <c r="H2261" s="1">
        <v>63</v>
      </c>
      <c r="I2261" s="1">
        <f t="shared" si="70"/>
        <v>70</v>
      </c>
      <c r="J2261" s="1">
        <f t="shared" si="71"/>
        <v>0.9859154929577465</v>
      </c>
      <c r="K2261" s="1">
        <v>0</v>
      </c>
      <c r="L2261" s="1">
        <v>0</v>
      </c>
      <c r="M2261" s="1">
        <v>1</v>
      </c>
      <c r="N2261" s="1">
        <v>71</v>
      </c>
      <c r="O2261" s="1">
        <v>0</v>
      </c>
      <c r="P2261" s="1">
        <v>71</v>
      </c>
      <c r="Q2261" s="1">
        <v>40.762137260000003</v>
      </c>
      <c r="R2261" s="1">
        <v>-73.991553030000006</v>
      </c>
    </row>
    <row r="2262" spans="1:18" ht="12.7" hidden="1" x14ac:dyDescent="0.4">
      <c r="A2262" s="1" t="s">
        <v>8</v>
      </c>
      <c r="B2262" s="1" t="s">
        <v>13</v>
      </c>
      <c r="C2262" s="1" t="s">
        <v>5</v>
      </c>
      <c r="D2262" s="1">
        <v>0</v>
      </c>
      <c r="E2262" s="1"/>
      <c r="F2262" s="1">
        <v>0</v>
      </c>
      <c r="G2262" s="1">
        <v>2</v>
      </c>
      <c r="H2262" s="1">
        <v>18</v>
      </c>
      <c r="I2262" s="1">
        <f t="shared" si="70"/>
        <v>20</v>
      </c>
      <c r="J2262" s="1">
        <f t="shared" si="71"/>
        <v>1</v>
      </c>
      <c r="K2262" s="1">
        <v>0</v>
      </c>
      <c r="L2262" s="1">
        <v>0</v>
      </c>
      <c r="M2262" s="1">
        <v>0</v>
      </c>
      <c r="N2262" s="1">
        <v>20</v>
      </c>
      <c r="O2262" s="1">
        <v>0</v>
      </c>
      <c r="P2262" s="1">
        <v>20</v>
      </c>
      <c r="Q2262" s="1">
        <v>40.821116920000001</v>
      </c>
      <c r="R2262" s="1">
        <v>-73.939467530000002</v>
      </c>
    </row>
    <row r="2263" spans="1:18" ht="12.7" hidden="1" x14ac:dyDescent="0.4">
      <c r="A2263" s="1" t="s">
        <v>4</v>
      </c>
      <c r="B2263" s="1" t="s">
        <v>13</v>
      </c>
      <c r="C2263" s="1" t="s">
        <v>5</v>
      </c>
      <c r="D2263" s="1">
        <v>0</v>
      </c>
      <c r="E2263" s="1"/>
      <c r="F2263" s="1">
        <v>0</v>
      </c>
      <c r="G2263" s="1">
        <v>0</v>
      </c>
      <c r="H2263" s="1">
        <v>18</v>
      </c>
      <c r="I2263" s="1">
        <f t="shared" si="70"/>
        <v>18</v>
      </c>
      <c r="J2263" s="1">
        <f t="shared" si="71"/>
        <v>0.8571428571428571</v>
      </c>
      <c r="K2263" s="1">
        <v>0</v>
      </c>
      <c r="L2263" s="1">
        <v>2</v>
      </c>
      <c r="M2263" s="1">
        <v>1</v>
      </c>
      <c r="N2263" s="1">
        <v>21</v>
      </c>
      <c r="O2263" s="1">
        <v>0</v>
      </c>
      <c r="P2263" s="1">
        <v>21</v>
      </c>
      <c r="Q2263" s="1">
        <v>40.80977515</v>
      </c>
      <c r="R2263" s="1">
        <v>-73.920429650000003</v>
      </c>
    </row>
    <row r="2264" spans="1:18" ht="12.7" hidden="1" x14ac:dyDescent="0.4">
      <c r="A2264" s="1" t="s">
        <v>4</v>
      </c>
      <c r="B2264" s="1" t="s">
        <v>13</v>
      </c>
      <c r="C2264" s="1" t="s">
        <v>5</v>
      </c>
      <c r="D2264" s="1">
        <v>0</v>
      </c>
      <c r="E2264" s="1"/>
      <c r="F2264" s="1">
        <v>0</v>
      </c>
      <c r="G2264" s="1">
        <v>0</v>
      </c>
      <c r="H2264" s="1">
        <v>16</v>
      </c>
      <c r="I2264" s="1">
        <f t="shared" si="70"/>
        <v>16</v>
      </c>
      <c r="J2264" s="1">
        <f t="shared" si="71"/>
        <v>0.76190476190476186</v>
      </c>
      <c r="K2264" s="1">
        <v>0</v>
      </c>
      <c r="L2264" s="1">
        <v>4</v>
      </c>
      <c r="M2264" s="1">
        <v>1</v>
      </c>
      <c r="N2264" s="1">
        <v>21</v>
      </c>
      <c r="O2264" s="1">
        <v>0</v>
      </c>
      <c r="P2264" s="1">
        <v>21</v>
      </c>
      <c r="Q2264" s="1">
        <v>40.809678929999997</v>
      </c>
      <c r="R2264" s="1">
        <v>-73.920205800000005</v>
      </c>
    </row>
    <row r="2265" spans="1:18" ht="12.7" x14ac:dyDescent="0.4">
      <c r="A2265" s="1" t="s">
        <v>4</v>
      </c>
      <c r="B2265" s="1" t="s">
        <v>13</v>
      </c>
      <c r="C2265" s="1" t="s">
        <v>6</v>
      </c>
      <c r="D2265" s="3">
        <v>42907</v>
      </c>
      <c r="E2265" s="10">
        <v>2017.6</v>
      </c>
      <c r="F2265" s="1">
        <v>0</v>
      </c>
      <c r="G2265" s="1">
        <v>26</v>
      </c>
      <c r="H2265" s="1">
        <v>130</v>
      </c>
      <c r="I2265" s="1">
        <f t="shared" si="70"/>
        <v>156</v>
      </c>
      <c r="J2265" s="1">
        <f t="shared" si="71"/>
        <v>0.99363057324840764</v>
      </c>
      <c r="K2265" s="1">
        <v>0</v>
      </c>
      <c r="L2265" s="1">
        <v>0</v>
      </c>
      <c r="M2265" s="1">
        <v>1</v>
      </c>
      <c r="N2265" s="1">
        <v>157</v>
      </c>
      <c r="O2265" s="1">
        <v>0</v>
      </c>
      <c r="P2265" s="1">
        <v>157</v>
      </c>
      <c r="Q2265" s="1">
        <v>40.812311770000001</v>
      </c>
      <c r="R2265" s="1">
        <v>-73.906467759999998</v>
      </c>
    </row>
    <row r="2266" spans="1:18" ht="12.7" x14ac:dyDescent="0.4">
      <c r="A2266" s="1" t="s">
        <v>7</v>
      </c>
      <c r="B2266" s="1" t="s">
        <v>12</v>
      </c>
      <c r="C2266" s="1" t="s">
        <v>6</v>
      </c>
      <c r="D2266" s="3">
        <v>42908</v>
      </c>
      <c r="E2266" s="10">
        <v>2017.6</v>
      </c>
      <c r="F2266" s="1">
        <v>0</v>
      </c>
      <c r="G2266" s="1">
        <v>0</v>
      </c>
      <c r="H2266" s="1">
        <v>76</v>
      </c>
      <c r="I2266" s="1">
        <f t="shared" si="70"/>
        <v>76</v>
      </c>
      <c r="J2266" s="1">
        <f t="shared" si="71"/>
        <v>0.20105820105820105</v>
      </c>
      <c r="K2266" s="1">
        <v>0</v>
      </c>
      <c r="L2266" s="1">
        <v>0</v>
      </c>
      <c r="M2266" s="1">
        <v>1</v>
      </c>
      <c r="N2266" s="1">
        <v>77</v>
      </c>
      <c r="O2266" s="1">
        <v>0</v>
      </c>
      <c r="P2266" s="1">
        <v>378</v>
      </c>
      <c r="Q2266" s="1">
        <v>40.812405060000003</v>
      </c>
      <c r="R2266" s="1">
        <v>-73.906435119999998</v>
      </c>
    </row>
    <row r="2267" spans="1:18" ht="12.7" hidden="1" x14ac:dyDescent="0.4">
      <c r="A2267" s="1" t="s">
        <v>4</v>
      </c>
      <c r="B2267" s="1" t="s">
        <v>13</v>
      </c>
      <c r="C2267" s="1" t="s">
        <v>5</v>
      </c>
      <c r="D2267" s="1">
        <v>0</v>
      </c>
      <c r="E2267" s="1"/>
      <c r="F2267" s="1">
        <v>1</v>
      </c>
      <c r="G2267" s="1">
        <v>6</v>
      </c>
      <c r="H2267" s="1">
        <v>14</v>
      </c>
      <c r="I2267" s="1">
        <f t="shared" si="70"/>
        <v>21</v>
      </c>
      <c r="J2267" s="1">
        <f t="shared" si="71"/>
        <v>1</v>
      </c>
      <c r="K2267" s="1">
        <v>0</v>
      </c>
      <c r="L2267" s="1">
        <v>0</v>
      </c>
      <c r="M2267" s="1">
        <v>0</v>
      </c>
      <c r="N2267" s="1">
        <v>21</v>
      </c>
      <c r="O2267" s="1">
        <v>0</v>
      </c>
      <c r="P2267" s="1">
        <v>21</v>
      </c>
      <c r="Q2267" s="1">
        <v>40.846919030000002</v>
      </c>
      <c r="R2267" s="1">
        <v>-73.892861409999995</v>
      </c>
    </row>
    <row r="2268" spans="1:18" ht="12.7" hidden="1" x14ac:dyDescent="0.4">
      <c r="A2268" s="1" t="s">
        <v>4</v>
      </c>
      <c r="B2268" s="1" t="s">
        <v>13</v>
      </c>
      <c r="C2268" s="1" t="s">
        <v>5</v>
      </c>
      <c r="D2268" s="1">
        <v>0</v>
      </c>
      <c r="E2268" s="1"/>
      <c r="F2268" s="1">
        <v>4</v>
      </c>
      <c r="G2268" s="1">
        <v>15</v>
      </c>
      <c r="H2268" s="1">
        <v>1</v>
      </c>
      <c r="I2268" s="1">
        <f t="shared" si="70"/>
        <v>20</v>
      </c>
      <c r="J2268" s="1">
        <f t="shared" si="71"/>
        <v>0.95238095238095233</v>
      </c>
      <c r="K2268" s="1">
        <v>0</v>
      </c>
      <c r="L2268" s="1">
        <v>0</v>
      </c>
      <c r="M2268" s="1">
        <v>1</v>
      </c>
      <c r="N2268" s="1">
        <v>21</v>
      </c>
      <c r="O2268" s="1">
        <v>0</v>
      </c>
      <c r="P2268" s="1">
        <v>21</v>
      </c>
      <c r="Q2268" s="1">
        <v>40.833377429999999</v>
      </c>
      <c r="R2268" s="1">
        <v>-73.899864859999994</v>
      </c>
    </row>
    <row r="2269" spans="1:18" ht="12.7" hidden="1" x14ac:dyDescent="0.4">
      <c r="A2269" s="1" t="s">
        <v>4</v>
      </c>
      <c r="B2269" s="1" t="s">
        <v>13</v>
      </c>
      <c r="C2269" s="1" t="s">
        <v>5</v>
      </c>
      <c r="D2269" s="1">
        <v>0</v>
      </c>
      <c r="E2269" s="1"/>
      <c r="F2269" s="1">
        <v>0</v>
      </c>
      <c r="G2269" s="1">
        <v>4</v>
      </c>
      <c r="H2269" s="1">
        <v>16</v>
      </c>
      <c r="I2269" s="1">
        <f t="shared" si="70"/>
        <v>20</v>
      </c>
      <c r="J2269" s="1">
        <f t="shared" si="71"/>
        <v>0.95238095238095233</v>
      </c>
      <c r="K2269" s="1">
        <v>0</v>
      </c>
      <c r="L2269" s="1">
        <v>0</v>
      </c>
      <c r="M2269" s="1">
        <v>1</v>
      </c>
      <c r="N2269" s="1">
        <v>21</v>
      </c>
      <c r="O2269" s="1">
        <v>0</v>
      </c>
      <c r="P2269" s="1">
        <v>21</v>
      </c>
      <c r="Q2269" s="1">
        <v>40.824463479999999</v>
      </c>
      <c r="R2269" s="1">
        <v>-73.897746479999995</v>
      </c>
    </row>
    <row r="2270" spans="1:18" ht="12.7" hidden="1" x14ac:dyDescent="0.4">
      <c r="A2270" s="1" t="s">
        <v>4</v>
      </c>
      <c r="B2270" s="1" t="s">
        <v>13</v>
      </c>
      <c r="C2270" s="1" t="s">
        <v>5</v>
      </c>
      <c r="D2270" s="1">
        <v>0</v>
      </c>
      <c r="E2270" s="1"/>
      <c r="F2270" s="1">
        <v>0</v>
      </c>
      <c r="G2270" s="1">
        <v>21</v>
      </c>
      <c r="H2270" s="1">
        <v>0</v>
      </c>
      <c r="I2270" s="1">
        <f t="shared" si="70"/>
        <v>21</v>
      </c>
      <c r="J2270" s="1">
        <f t="shared" si="71"/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21</v>
      </c>
      <c r="P2270" s="1">
        <v>21</v>
      </c>
      <c r="Q2270" s="1">
        <v>40.835443820000002</v>
      </c>
      <c r="R2270" s="1">
        <v>-73.928952800000005</v>
      </c>
    </row>
    <row r="2271" spans="1:18" ht="12.7" hidden="1" x14ac:dyDescent="0.4">
      <c r="A2271" s="1" t="s">
        <v>4</v>
      </c>
      <c r="B2271" s="1" t="s">
        <v>13</v>
      </c>
      <c r="C2271" s="1" t="s">
        <v>5</v>
      </c>
      <c r="D2271" s="1">
        <v>0</v>
      </c>
      <c r="E2271" s="1"/>
      <c r="F2271" s="1">
        <v>1</v>
      </c>
      <c r="G2271" s="1">
        <v>10</v>
      </c>
      <c r="H2271" s="1">
        <v>10</v>
      </c>
      <c r="I2271" s="1">
        <f t="shared" si="70"/>
        <v>21</v>
      </c>
      <c r="J2271" s="1">
        <f t="shared" si="71"/>
        <v>1</v>
      </c>
      <c r="K2271" s="1">
        <v>0</v>
      </c>
      <c r="L2271" s="1">
        <v>0</v>
      </c>
      <c r="M2271" s="1">
        <v>0</v>
      </c>
      <c r="N2271" s="1">
        <v>21</v>
      </c>
      <c r="O2271" s="1">
        <v>0</v>
      </c>
      <c r="P2271" s="1">
        <v>21</v>
      </c>
      <c r="Q2271" s="1">
        <v>40.828408430000003</v>
      </c>
      <c r="R2271" s="1">
        <v>-73.90849394</v>
      </c>
    </row>
    <row r="2272" spans="1:18" ht="12.7" hidden="1" x14ac:dyDescent="0.4">
      <c r="A2272" s="1" t="s">
        <v>4</v>
      </c>
      <c r="B2272" s="1" t="s">
        <v>13</v>
      </c>
      <c r="C2272" s="1" t="s">
        <v>5</v>
      </c>
      <c r="D2272" s="1">
        <v>0</v>
      </c>
      <c r="E2272" s="1"/>
      <c r="F2272" s="1">
        <v>0</v>
      </c>
      <c r="G2272" s="1">
        <v>21</v>
      </c>
      <c r="H2272" s="1">
        <v>0</v>
      </c>
      <c r="I2272" s="1">
        <f t="shared" si="70"/>
        <v>21</v>
      </c>
      <c r="J2272" s="1">
        <f t="shared" si="71"/>
        <v>1</v>
      </c>
      <c r="K2272" s="1">
        <v>0</v>
      </c>
      <c r="L2272" s="1">
        <v>0</v>
      </c>
      <c r="M2272" s="1">
        <v>0</v>
      </c>
      <c r="N2272" s="1">
        <v>0</v>
      </c>
      <c r="O2272" s="1">
        <v>21</v>
      </c>
      <c r="P2272" s="1">
        <v>21</v>
      </c>
      <c r="Q2272" s="1">
        <v>40.844198069999997</v>
      </c>
      <c r="R2272" s="1">
        <v>-73.904265210000005</v>
      </c>
    </row>
    <row r="2273" spans="1:18" ht="12.7" x14ac:dyDescent="0.4">
      <c r="A2273" s="1" t="s">
        <v>8</v>
      </c>
      <c r="B2273" s="1" t="s">
        <v>13</v>
      </c>
      <c r="C2273" s="1" t="s">
        <v>6</v>
      </c>
      <c r="D2273" s="3">
        <v>42908</v>
      </c>
      <c r="E2273" s="10">
        <v>2017.6</v>
      </c>
      <c r="F2273" s="1">
        <v>0</v>
      </c>
      <c r="G2273" s="1">
        <v>7</v>
      </c>
      <c r="H2273" s="1">
        <v>9</v>
      </c>
      <c r="I2273" s="1">
        <f t="shared" si="70"/>
        <v>16</v>
      </c>
      <c r="J2273" s="1">
        <f t="shared" si="71"/>
        <v>1</v>
      </c>
      <c r="K2273" s="1">
        <v>0</v>
      </c>
      <c r="L2273" s="1">
        <v>0</v>
      </c>
      <c r="M2273" s="1">
        <v>0</v>
      </c>
      <c r="N2273" s="1">
        <v>16</v>
      </c>
      <c r="O2273" s="1">
        <v>0</v>
      </c>
      <c r="P2273" s="1">
        <v>16</v>
      </c>
      <c r="Q2273" s="1">
        <v>40.856067629999998</v>
      </c>
      <c r="R2273" s="1">
        <v>-73.899516199999994</v>
      </c>
    </row>
    <row r="2274" spans="1:18" ht="12.7" hidden="1" x14ac:dyDescent="0.4">
      <c r="A2274" s="1" t="s">
        <v>7</v>
      </c>
      <c r="B2274" s="1" t="s">
        <v>13</v>
      </c>
      <c r="C2274" s="1" t="s">
        <v>5</v>
      </c>
      <c r="D2274" s="1">
        <v>0</v>
      </c>
      <c r="E2274" s="1"/>
      <c r="F2274" s="1">
        <v>0</v>
      </c>
      <c r="G2274" s="1">
        <v>0</v>
      </c>
      <c r="H2274" s="1">
        <v>21</v>
      </c>
      <c r="I2274" s="1">
        <f t="shared" si="70"/>
        <v>21</v>
      </c>
      <c r="J2274" s="1">
        <f t="shared" si="71"/>
        <v>1</v>
      </c>
      <c r="K2274" s="1">
        <v>0</v>
      </c>
      <c r="L2274" s="1">
        <v>0</v>
      </c>
      <c r="M2274" s="1">
        <v>0</v>
      </c>
      <c r="N2274" s="1">
        <v>21</v>
      </c>
      <c r="O2274" s="1">
        <v>0</v>
      </c>
      <c r="P2274" s="1">
        <v>21</v>
      </c>
      <c r="Q2274" s="1">
        <v>40.708040660000002</v>
      </c>
      <c r="R2274" s="1">
        <v>-73.962661499999996</v>
      </c>
    </row>
    <row r="2275" spans="1:18" ht="12.7" x14ac:dyDescent="0.4">
      <c r="A2275" s="1" t="s">
        <v>8</v>
      </c>
      <c r="B2275" s="1" t="s">
        <v>13</v>
      </c>
      <c r="C2275" s="1" t="s">
        <v>6</v>
      </c>
      <c r="D2275" s="3">
        <v>42908</v>
      </c>
      <c r="E2275" s="10">
        <v>2017.6</v>
      </c>
      <c r="F2275" s="1">
        <v>1</v>
      </c>
      <c r="G2275" s="1">
        <v>14</v>
      </c>
      <c r="H2275" s="1">
        <v>10</v>
      </c>
      <c r="I2275" s="1">
        <f t="shared" si="70"/>
        <v>25</v>
      </c>
      <c r="J2275" s="1">
        <f t="shared" si="71"/>
        <v>1</v>
      </c>
      <c r="K2275" s="1">
        <v>0</v>
      </c>
      <c r="L2275" s="1">
        <v>0</v>
      </c>
      <c r="M2275" s="1">
        <v>0</v>
      </c>
      <c r="N2275" s="1">
        <v>25</v>
      </c>
      <c r="O2275" s="1">
        <v>0</v>
      </c>
      <c r="P2275" s="1">
        <v>25</v>
      </c>
      <c r="Q2275" s="1">
        <v>40.814839259999999</v>
      </c>
      <c r="R2275" s="1">
        <v>-73.938548389999994</v>
      </c>
    </row>
    <row r="2276" spans="1:18" ht="12.7" x14ac:dyDescent="0.4">
      <c r="A2276" s="1" t="s">
        <v>8</v>
      </c>
      <c r="B2276" s="1" t="s">
        <v>13</v>
      </c>
      <c r="C2276" s="1" t="s">
        <v>6</v>
      </c>
      <c r="D2276" s="3">
        <v>42908</v>
      </c>
      <c r="E2276" s="10">
        <v>2017.6</v>
      </c>
      <c r="F2276" s="1">
        <v>4</v>
      </c>
      <c r="G2276" s="1">
        <v>11</v>
      </c>
      <c r="H2276" s="1">
        <v>13</v>
      </c>
      <c r="I2276" s="1">
        <f t="shared" si="70"/>
        <v>28</v>
      </c>
      <c r="J2276" s="1">
        <f t="shared" si="71"/>
        <v>0.96551724137931039</v>
      </c>
      <c r="K2276" s="1">
        <v>0</v>
      </c>
      <c r="L2276" s="1">
        <v>0</v>
      </c>
      <c r="M2276" s="1">
        <v>1</v>
      </c>
      <c r="N2276" s="1">
        <v>29</v>
      </c>
      <c r="O2276" s="1">
        <v>0</v>
      </c>
      <c r="P2276" s="1">
        <v>29</v>
      </c>
      <c r="Q2276" s="1">
        <v>40.813362179999999</v>
      </c>
      <c r="R2276" s="1">
        <v>-73.943079949999998</v>
      </c>
    </row>
    <row r="2277" spans="1:18" ht="12.7" x14ac:dyDescent="0.4">
      <c r="A2277" s="1" t="s">
        <v>8</v>
      </c>
      <c r="B2277" s="1" t="s">
        <v>13</v>
      </c>
      <c r="C2277" s="1" t="s">
        <v>6</v>
      </c>
      <c r="D2277" s="3">
        <v>42908</v>
      </c>
      <c r="E2277" s="10">
        <v>2017.6</v>
      </c>
      <c r="F2277" s="1">
        <v>0</v>
      </c>
      <c r="G2277" s="1">
        <v>6</v>
      </c>
      <c r="H2277" s="1">
        <v>24</v>
      </c>
      <c r="I2277" s="1">
        <f t="shared" si="70"/>
        <v>30</v>
      </c>
      <c r="J2277" s="1">
        <f t="shared" si="71"/>
        <v>1</v>
      </c>
      <c r="K2277" s="1">
        <v>0</v>
      </c>
      <c r="L2277" s="1">
        <v>0</v>
      </c>
      <c r="M2277" s="1">
        <v>0</v>
      </c>
      <c r="N2277" s="1">
        <v>30</v>
      </c>
      <c r="O2277" s="1">
        <v>0</v>
      </c>
      <c r="P2277" s="1">
        <v>30</v>
      </c>
      <c r="Q2277" s="1">
        <v>40.805903669999999</v>
      </c>
      <c r="R2277" s="1">
        <v>-73.952799510000006</v>
      </c>
    </row>
    <row r="2278" spans="1:18" ht="12.7" x14ac:dyDescent="0.4">
      <c r="A2278" s="1" t="s">
        <v>8</v>
      </c>
      <c r="B2278" s="1" t="s">
        <v>13</v>
      </c>
      <c r="C2278" s="1" t="s">
        <v>6</v>
      </c>
      <c r="D2278" s="3">
        <v>42908</v>
      </c>
      <c r="E2278" s="10">
        <v>2017.6</v>
      </c>
      <c r="F2278" s="1">
        <v>0</v>
      </c>
      <c r="G2278" s="1">
        <v>5</v>
      </c>
      <c r="H2278" s="1">
        <v>24</v>
      </c>
      <c r="I2278" s="1">
        <f t="shared" si="70"/>
        <v>29</v>
      </c>
      <c r="J2278" s="1">
        <f t="shared" si="71"/>
        <v>0.96666666666666667</v>
      </c>
      <c r="K2278" s="1">
        <v>1</v>
      </c>
      <c r="L2278" s="1">
        <v>0</v>
      </c>
      <c r="M2278" s="1">
        <v>0</v>
      </c>
      <c r="N2278" s="1">
        <v>30</v>
      </c>
      <c r="O2278" s="1">
        <v>0</v>
      </c>
      <c r="P2278" s="1">
        <v>30</v>
      </c>
      <c r="Q2278" s="1">
        <v>40.806844439999999</v>
      </c>
      <c r="R2278" s="1">
        <v>-73.951202230000007</v>
      </c>
    </row>
    <row r="2279" spans="1:18" ht="12.7" hidden="1" x14ac:dyDescent="0.4">
      <c r="A2279" s="1" t="s">
        <v>8</v>
      </c>
      <c r="B2279" s="1" t="s">
        <v>13</v>
      </c>
      <c r="C2279" s="1" t="s">
        <v>5</v>
      </c>
      <c r="D2279" s="1">
        <v>0</v>
      </c>
      <c r="E2279" s="1"/>
      <c r="F2279" s="1">
        <v>0</v>
      </c>
      <c r="G2279" s="1">
        <v>0</v>
      </c>
      <c r="H2279" s="1">
        <v>20</v>
      </c>
      <c r="I2279" s="1">
        <f t="shared" si="70"/>
        <v>20</v>
      </c>
      <c r="J2279" s="1">
        <f t="shared" si="71"/>
        <v>0.95238095238095233</v>
      </c>
      <c r="K2279" s="1">
        <v>0</v>
      </c>
      <c r="L2279" s="1">
        <v>0</v>
      </c>
      <c r="M2279" s="1">
        <v>1</v>
      </c>
      <c r="N2279" s="1">
        <v>21</v>
      </c>
      <c r="O2279" s="1">
        <v>0</v>
      </c>
      <c r="P2279" s="1">
        <v>21</v>
      </c>
      <c r="Q2279" s="1">
        <v>40.853379799999999</v>
      </c>
      <c r="R2279" s="1">
        <v>-73.932364059999998</v>
      </c>
    </row>
    <row r="2280" spans="1:18" ht="12.7" x14ac:dyDescent="0.4">
      <c r="A2280" s="1" t="s">
        <v>8</v>
      </c>
      <c r="B2280" s="1" t="s">
        <v>13</v>
      </c>
      <c r="C2280" s="1" t="s">
        <v>6</v>
      </c>
      <c r="D2280" s="3">
        <v>42908</v>
      </c>
      <c r="E2280" s="10">
        <v>2017.6</v>
      </c>
      <c r="F2280" s="1">
        <v>0</v>
      </c>
      <c r="G2280" s="1">
        <v>10</v>
      </c>
      <c r="H2280" s="1">
        <v>24</v>
      </c>
      <c r="I2280" s="1">
        <f t="shared" si="70"/>
        <v>34</v>
      </c>
      <c r="J2280" s="1">
        <f t="shared" si="71"/>
        <v>0.97142857142857142</v>
      </c>
      <c r="K2280" s="1">
        <v>0</v>
      </c>
      <c r="L2280" s="1">
        <v>0</v>
      </c>
      <c r="M2280" s="1">
        <v>1</v>
      </c>
      <c r="N2280" s="1">
        <v>35</v>
      </c>
      <c r="O2280" s="1">
        <v>0</v>
      </c>
      <c r="P2280" s="1">
        <v>35</v>
      </c>
      <c r="Q2280" s="1">
        <v>40.84262202</v>
      </c>
      <c r="R2280" s="1">
        <v>-73.934926610000005</v>
      </c>
    </row>
    <row r="2281" spans="1:18" ht="12.7" hidden="1" x14ac:dyDescent="0.4">
      <c r="A2281" s="1" t="s">
        <v>4</v>
      </c>
      <c r="B2281" s="1" t="s">
        <v>13</v>
      </c>
      <c r="C2281" s="1" t="s">
        <v>5</v>
      </c>
      <c r="D2281" s="1">
        <v>0</v>
      </c>
      <c r="E2281" s="1"/>
      <c r="F2281" s="1">
        <v>4</v>
      </c>
      <c r="G2281" s="1">
        <v>6</v>
      </c>
      <c r="H2281" s="1">
        <v>11</v>
      </c>
      <c r="I2281" s="1">
        <f t="shared" si="70"/>
        <v>21</v>
      </c>
      <c r="J2281" s="1">
        <f t="shared" si="71"/>
        <v>0.95454545454545459</v>
      </c>
      <c r="K2281" s="1">
        <v>0</v>
      </c>
      <c r="L2281" s="1">
        <v>0</v>
      </c>
      <c r="M2281" s="1">
        <v>1</v>
      </c>
      <c r="N2281" s="1">
        <v>22</v>
      </c>
      <c r="O2281" s="1">
        <v>0</v>
      </c>
      <c r="P2281" s="1">
        <v>22</v>
      </c>
      <c r="Q2281" s="1">
        <v>40.833605329999997</v>
      </c>
      <c r="R2281" s="1">
        <v>-73.913553199999996</v>
      </c>
    </row>
    <row r="2282" spans="1:18" ht="12.7" x14ac:dyDescent="0.4">
      <c r="A2282" s="1" t="s">
        <v>9</v>
      </c>
      <c r="B2282" s="1" t="s">
        <v>13</v>
      </c>
      <c r="C2282" s="1" t="s">
        <v>6</v>
      </c>
      <c r="D2282" s="3">
        <v>42908</v>
      </c>
      <c r="E2282" s="10">
        <v>2017.6</v>
      </c>
      <c r="F2282" s="1">
        <v>0</v>
      </c>
      <c r="G2282" s="1">
        <v>0</v>
      </c>
      <c r="H2282" s="1">
        <v>2</v>
      </c>
      <c r="I2282" s="1">
        <f t="shared" si="70"/>
        <v>2</v>
      </c>
      <c r="J2282" s="1">
        <f t="shared" si="71"/>
        <v>3.7037037037037035E-2</v>
      </c>
      <c r="K2282" s="1">
        <v>51</v>
      </c>
      <c r="L2282" s="1">
        <v>0</v>
      </c>
      <c r="M2282" s="1">
        <v>1</v>
      </c>
      <c r="N2282" s="1">
        <v>54</v>
      </c>
      <c r="O2282" s="1">
        <v>0</v>
      </c>
      <c r="P2282" s="1">
        <v>54</v>
      </c>
      <c r="Q2282" s="1">
        <v>40.814480680000003</v>
      </c>
      <c r="R2282" s="1">
        <v>-73.910655399999996</v>
      </c>
    </row>
    <row r="2283" spans="1:18" ht="12.7" x14ac:dyDescent="0.4">
      <c r="A2283" s="1" t="s">
        <v>7</v>
      </c>
      <c r="B2283" s="1" t="s">
        <v>13</v>
      </c>
      <c r="C2283" s="1" t="s">
        <v>6</v>
      </c>
      <c r="D2283" s="3">
        <v>42908</v>
      </c>
      <c r="E2283" s="10">
        <v>2017.6</v>
      </c>
      <c r="F2283" s="1">
        <v>0</v>
      </c>
      <c r="G2283" s="1">
        <v>0</v>
      </c>
      <c r="H2283" s="1">
        <v>3</v>
      </c>
      <c r="I2283" s="1">
        <f t="shared" si="70"/>
        <v>3</v>
      </c>
      <c r="J2283" s="1">
        <f t="shared" si="71"/>
        <v>3.614457831325301E-2</v>
      </c>
      <c r="K2283" s="1">
        <v>62</v>
      </c>
      <c r="L2283" s="1">
        <v>18</v>
      </c>
      <c r="M2283" s="1">
        <v>0</v>
      </c>
      <c r="N2283" s="1">
        <v>83</v>
      </c>
      <c r="O2283" s="1">
        <v>0</v>
      </c>
      <c r="P2283" s="1">
        <v>83</v>
      </c>
      <c r="Q2283" s="1">
        <v>40.814579459999997</v>
      </c>
      <c r="R2283" s="1">
        <v>-73.910619139999994</v>
      </c>
    </row>
    <row r="2284" spans="1:18" ht="12.7" hidden="1" x14ac:dyDescent="0.4">
      <c r="A2284" s="1" t="s">
        <v>4</v>
      </c>
      <c r="B2284" s="1" t="s">
        <v>13</v>
      </c>
      <c r="C2284" s="1" t="s">
        <v>5</v>
      </c>
      <c r="D2284" s="1">
        <v>0</v>
      </c>
      <c r="E2284" s="1"/>
      <c r="F2284" s="1">
        <v>0</v>
      </c>
      <c r="G2284" s="1">
        <v>0</v>
      </c>
      <c r="H2284" s="1">
        <v>22</v>
      </c>
      <c r="I2284" s="1">
        <f t="shared" si="70"/>
        <v>22</v>
      </c>
      <c r="J2284" s="1">
        <f t="shared" si="71"/>
        <v>1</v>
      </c>
      <c r="K2284" s="1">
        <v>0</v>
      </c>
      <c r="L2284" s="1">
        <v>0</v>
      </c>
      <c r="M2284" s="1">
        <v>0</v>
      </c>
      <c r="N2284" s="1">
        <v>22</v>
      </c>
      <c r="O2284" s="1">
        <v>0</v>
      </c>
      <c r="P2284" s="1">
        <v>22</v>
      </c>
      <c r="Q2284" s="1">
        <v>40.822024519999999</v>
      </c>
      <c r="R2284" s="1">
        <v>-73.902172629999995</v>
      </c>
    </row>
    <row r="2285" spans="1:18" ht="12.7" x14ac:dyDescent="0.4">
      <c r="A2285" s="1" t="s">
        <v>7</v>
      </c>
      <c r="B2285" s="1" t="s">
        <v>13</v>
      </c>
      <c r="C2285" s="1" t="s">
        <v>6</v>
      </c>
      <c r="D2285" s="3">
        <v>42908</v>
      </c>
      <c r="E2285" s="10">
        <v>2017.6</v>
      </c>
      <c r="F2285" s="1">
        <v>0</v>
      </c>
      <c r="G2285" s="1">
        <v>0</v>
      </c>
      <c r="H2285" s="1">
        <v>23</v>
      </c>
      <c r="I2285" s="1">
        <f t="shared" si="70"/>
        <v>23</v>
      </c>
      <c r="J2285" s="1">
        <f t="shared" si="71"/>
        <v>0.26744186046511625</v>
      </c>
      <c r="K2285" s="1">
        <v>61</v>
      </c>
      <c r="L2285" s="1">
        <v>2</v>
      </c>
      <c r="M2285" s="1">
        <v>0</v>
      </c>
      <c r="N2285" s="1">
        <v>86</v>
      </c>
      <c r="O2285" s="1">
        <v>0</v>
      </c>
      <c r="P2285" s="1">
        <v>86</v>
      </c>
      <c r="Q2285" s="1">
        <v>40.856127989999997</v>
      </c>
      <c r="R2285" s="1">
        <v>-73.899490799999995</v>
      </c>
    </row>
    <row r="2286" spans="1:18" ht="12.7" x14ac:dyDescent="0.4">
      <c r="A2286" s="1" t="s">
        <v>7</v>
      </c>
      <c r="B2286" s="1" t="s">
        <v>13</v>
      </c>
      <c r="C2286" s="1" t="s">
        <v>6</v>
      </c>
      <c r="D2286" s="3">
        <v>42908</v>
      </c>
      <c r="E2286" s="10">
        <v>2017.6</v>
      </c>
      <c r="F2286" s="1">
        <v>0</v>
      </c>
      <c r="G2286" s="1">
        <v>0</v>
      </c>
      <c r="H2286" s="1">
        <v>14</v>
      </c>
      <c r="I2286" s="1">
        <f t="shared" si="70"/>
        <v>14</v>
      </c>
      <c r="J2286" s="1">
        <f t="shared" si="71"/>
        <v>9.0322580645161285E-2</v>
      </c>
      <c r="K2286" s="1">
        <v>130</v>
      </c>
      <c r="L2286" s="1">
        <v>11</v>
      </c>
      <c r="M2286" s="1">
        <v>0</v>
      </c>
      <c r="N2286" s="1">
        <v>155</v>
      </c>
      <c r="O2286" s="1">
        <v>0</v>
      </c>
      <c r="P2286" s="1">
        <v>155</v>
      </c>
      <c r="Q2286" s="1">
        <v>40.708525119999997</v>
      </c>
      <c r="R2286" s="1">
        <v>-73.951627680000001</v>
      </c>
    </row>
    <row r="2287" spans="1:18" ht="12.7" hidden="1" x14ac:dyDescent="0.4">
      <c r="A2287" s="1" t="s">
        <v>7</v>
      </c>
      <c r="B2287" s="1" t="s">
        <v>13</v>
      </c>
      <c r="C2287" s="1" t="s">
        <v>5</v>
      </c>
      <c r="D2287" s="1">
        <v>0</v>
      </c>
      <c r="E2287" s="1"/>
      <c r="F2287" s="1">
        <v>0</v>
      </c>
      <c r="G2287" s="1">
        <v>1</v>
      </c>
      <c r="H2287" s="1">
        <v>16</v>
      </c>
      <c r="I2287" s="1">
        <f t="shared" si="70"/>
        <v>17</v>
      </c>
      <c r="J2287" s="1">
        <f t="shared" si="71"/>
        <v>0.77272727272727271</v>
      </c>
      <c r="K2287" s="1">
        <v>0</v>
      </c>
      <c r="L2287" s="1">
        <v>5</v>
      </c>
      <c r="M2287" s="1">
        <v>0</v>
      </c>
      <c r="N2287" s="1">
        <v>22</v>
      </c>
      <c r="O2287" s="1">
        <v>0</v>
      </c>
      <c r="P2287" s="1">
        <v>22</v>
      </c>
      <c r="Q2287" s="1">
        <v>40.672177220000002</v>
      </c>
      <c r="R2287" s="1">
        <v>-73.927551359999995</v>
      </c>
    </row>
    <row r="2288" spans="1:18" ht="12.7" x14ac:dyDescent="0.4">
      <c r="A2288" s="1" t="s">
        <v>7</v>
      </c>
      <c r="B2288" s="1" t="s">
        <v>13</v>
      </c>
      <c r="C2288" s="1" t="s">
        <v>6</v>
      </c>
      <c r="D2288" s="3">
        <v>42908</v>
      </c>
      <c r="E2288" s="10">
        <v>2017.6</v>
      </c>
      <c r="F2288" s="1">
        <v>0</v>
      </c>
      <c r="G2288" s="1">
        <v>0</v>
      </c>
      <c r="H2288" s="1">
        <v>201</v>
      </c>
      <c r="I2288" s="1">
        <f t="shared" si="70"/>
        <v>201</v>
      </c>
      <c r="J2288" s="1">
        <f t="shared" si="71"/>
        <v>0.99504950495049505</v>
      </c>
      <c r="K2288" s="1">
        <v>0</v>
      </c>
      <c r="L2288" s="1">
        <v>0</v>
      </c>
      <c r="M2288" s="1">
        <v>1</v>
      </c>
      <c r="N2288" s="1">
        <v>202</v>
      </c>
      <c r="O2288" s="1">
        <v>0</v>
      </c>
      <c r="P2288" s="1">
        <v>202</v>
      </c>
      <c r="Q2288" s="1">
        <v>40.72493317</v>
      </c>
      <c r="R2288" s="1">
        <v>-73.978226919999997</v>
      </c>
    </row>
    <row r="2289" spans="1:18" ht="12.7" x14ac:dyDescent="0.4">
      <c r="A2289" s="1" t="s">
        <v>7</v>
      </c>
      <c r="B2289" s="1" t="s">
        <v>12</v>
      </c>
      <c r="C2289" s="1" t="s">
        <v>6</v>
      </c>
      <c r="D2289" s="3">
        <v>42909</v>
      </c>
      <c r="E2289" s="10">
        <v>2017.6</v>
      </c>
      <c r="F2289" s="1">
        <v>0</v>
      </c>
      <c r="G2289" s="1">
        <v>0</v>
      </c>
      <c r="H2289" s="1">
        <v>1</v>
      </c>
      <c r="I2289" s="1">
        <f t="shared" si="70"/>
        <v>1</v>
      </c>
      <c r="J2289" s="1">
        <f t="shared" si="71"/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</v>
      </c>
      <c r="Q2289" s="1">
        <v>40.799426410000002</v>
      </c>
      <c r="R2289" s="1">
        <v>-73.960927130000002</v>
      </c>
    </row>
    <row r="2290" spans="1:18" ht="12.7" hidden="1" x14ac:dyDescent="0.4">
      <c r="A2290" s="1" t="s">
        <v>8</v>
      </c>
      <c r="B2290" s="1" t="s">
        <v>13</v>
      </c>
      <c r="C2290" s="1" t="s">
        <v>5</v>
      </c>
      <c r="D2290" s="1">
        <v>0</v>
      </c>
      <c r="E2290" s="1"/>
      <c r="F2290" s="1">
        <v>2</v>
      </c>
      <c r="G2290" s="1">
        <v>15</v>
      </c>
      <c r="H2290" s="1">
        <v>5</v>
      </c>
      <c r="I2290" s="1">
        <f t="shared" si="70"/>
        <v>22</v>
      </c>
      <c r="J2290" s="1">
        <f t="shared" si="71"/>
        <v>1</v>
      </c>
      <c r="K2290" s="1">
        <v>0</v>
      </c>
      <c r="L2290" s="1">
        <v>0</v>
      </c>
      <c r="M2290" s="1">
        <v>0</v>
      </c>
      <c r="N2290" s="1">
        <v>22</v>
      </c>
      <c r="O2290" s="1">
        <v>0</v>
      </c>
      <c r="P2290" s="1">
        <v>22</v>
      </c>
      <c r="Q2290" s="1">
        <v>40.847507950000001</v>
      </c>
      <c r="R2290" s="1">
        <v>-73.935554359999998</v>
      </c>
    </row>
    <row r="2291" spans="1:18" ht="12.7" x14ac:dyDescent="0.4">
      <c r="A2291" s="1" t="s">
        <v>7</v>
      </c>
      <c r="B2291" s="1" t="s">
        <v>12</v>
      </c>
      <c r="C2291" s="1" t="s">
        <v>6</v>
      </c>
      <c r="D2291" s="3">
        <v>42909</v>
      </c>
      <c r="E2291" s="10">
        <v>2017.6</v>
      </c>
      <c r="F2291" s="1">
        <v>0</v>
      </c>
      <c r="G2291" s="1">
        <v>0</v>
      </c>
      <c r="H2291" s="1">
        <v>0</v>
      </c>
      <c r="I2291" s="1">
        <f t="shared" si="70"/>
        <v>0</v>
      </c>
      <c r="J2291" s="1">
        <f t="shared" si="71"/>
        <v>0</v>
      </c>
      <c r="K2291" s="1">
        <v>1</v>
      </c>
      <c r="L2291" s="1">
        <v>0</v>
      </c>
      <c r="M2291" s="1">
        <v>0</v>
      </c>
      <c r="N2291" s="1">
        <v>0</v>
      </c>
      <c r="O2291" s="1">
        <v>1</v>
      </c>
      <c r="P2291" s="1">
        <v>1</v>
      </c>
      <c r="Q2291" s="1">
        <v>40.818103970000003</v>
      </c>
      <c r="R2291" s="1">
        <v>-73.952830599999999</v>
      </c>
    </row>
    <row r="2292" spans="1:18" ht="12.7" x14ac:dyDescent="0.4">
      <c r="A2292" s="1" t="s">
        <v>7</v>
      </c>
      <c r="B2292" s="1" t="s">
        <v>13</v>
      </c>
      <c r="C2292" s="1" t="s">
        <v>6</v>
      </c>
      <c r="D2292" s="3">
        <v>42909</v>
      </c>
      <c r="E2292" s="10">
        <v>2017.6</v>
      </c>
      <c r="F2292" s="1">
        <v>0</v>
      </c>
      <c r="G2292" s="1">
        <v>0</v>
      </c>
      <c r="H2292" s="1">
        <v>3</v>
      </c>
      <c r="I2292" s="1">
        <f t="shared" si="70"/>
        <v>3</v>
      </c>
      <c r="J2292" s="1">
        <f t="shared" si="71"/>
        <v>1</v>
      </c>
      <c r="K2292" s="1">
        <v>0</v>
      </c>
      <c r="L2292" s="1">
        <v>0</v>
      </c>
      <c r="M2292" s="1">
        <v>0</v>
      </c>
      <c r="N2292" s="1">
        <v>3</v>
      </c>
      <c r="O2292" s="1">
        <v>0</v>
      </c>
      <c r="P2292" s="1">
        <v>3</v>
      </c>
      <c r="Q2292" s="1">
        <v>40.816083999999996</v>
      </c>
      <c r="R2292" s="1">
        <v>-73.946838490000005</v>
      </c>
    </row>
    <row r="2293" spans="1:18" ht="12.7" x14ac:dyDescent="0.4">
      <c r="A2293" s="1" t="s">
        <v>7</v>
      </c>
      <c r="B2293" s="1" t="s">
        <v>13</v>
      </c>
      <c r="C2293" s="1" t="s">
        <v>6</v>
      </c>
      <c r="D2293" s="3">
        <v>42909</v>
      </c>
      <c r="E2293" s="10">
        <v>2017.6</v>
      </c>
      <c r="F2293" s="1">
        <v>0</v>
      </c>
      <c r="G2293" s="1">
        <v>0</v>
      </c>
      <c r="H2293" s="1">
        <v>7</v>
      </c>
      <c r="I2293" s="1">
        <f t="shared" si="70"/>
        <v>7</v>
      </c>
      <c r="J2293" s="1">
        <f t="shared" si="71"/>
        <v>1</v>
      </c>
      <c r="K2293" s="1">
        <v>0</v>
      </c>
      <c r="L2293" s="1">
        <v>0</v>
      </c>
      <c r="M2293" s="1">
        <v>0</v>
      </c>
      <c r="N2293" s="1">
        <v>7</v>
      </c>
      <c r="O2293" s="1">
        <v>0</v>
      </c>
      <c r="P2293" s="1">
        <v>7</v>
      </c>
      <c r="Q2293" s="1">
        <v>40.822933900000002</v>
      </c>
      <c r="R2293" s="1">
        <v>-73.896881690000001</v>
      </c>
    </row>
    <row r="2294" spans="1:18" ht="12.7" x14ac:dyDescent="0.4">
      <c r="A2294" s="1" t="s">
        <v>7</v>
      </c>
      <c r="B2294" s="1" t="s">
        <v>13</v>
      </c>
      <c r="C2294" s="1" t="s">
        <v>6</v>
      </c>
      <c r="D2294" s="3">
        <v>42909</v>
      </c>
      <c r="E2294" s="10">
        <v>2017.6</v>
      </c>
      <c r="F2294" s="1">
        <v>0</v>
      </c>
      <c r="G2294" s="1">
        <v>0</v>
      </c>
      <c r="H2294" s="1">
        <v>8</v>
      </c>
      <c r="I2294" s="1">
        <f t="shared" si="70"/>
        <v>8</v>
      </c>
      <c r="J2294" s="1">
        <f t="shared" si="71"/>
        <v>1</v>
      </c>
      <c r="K2294" s="1">
        <v>0</v>
      </c>
      <c r="L2294" s="1">
        <v>0</v>
      </c>
      <c r="M2294" s="1">
        <v>0</v>
      </c>
      <c r="N2294" s="1">
        <v>8</v>
      </c>
      <c r="O2294" s="1">
        <v>0</v>
      </c>
      <c r="P2294" s="1">
        <v>8</v>
      </c>
      <c r="Q2294" s="1">
        <v>40.831566950000003</v>
      </c>
      <c r="R2294" s="1">
        <v>-73.894859150000002</v>
      </c>
    </row>
    <row r="2295" spans="1:18" ht="12.7" hidden="1" x14ac:dyDescent="0.4">
      <c r="A2295" s="1" t="s">
        <v>7</v>
      </c>
      <c r="B2295" s="1" t="s">
        <v>13</v>
      </c>
      <c r="C2295" s="1" t="s">
        <v>5</v>
      </c>
      <c r="D2295" s="1">
        <v>0</v>
      </c>
      <c r="E2295" s="1"/>
      <c r="F2295" s="1">
        <v>0</v>
      </c>
      <c r="G2295" s="1">
        <v>0</v>
      </c>
      <c r="H2295" s="1">
        <v>20</v>
      </c>
      <c r="I2295" s="1">
        <f t="shared" si="70"/>
        <v>20</v>
      </c>
      <c r="J2295" s="1">
        <f t="shared" si="71"/>
        <v>0.86956521739130432</v>
      </c>
      <c r="K2295" s="1">
        <v>0</v>
      </c>
      <c r="L2295" s="1">
        <v>3</v>
      </c>
      <c r="M2295" s="1">
        <v>0</v>
      </c>
      <c r="N2295" s="1">
        <v>23</v>
      </c>
      <c r="O2295" s="1">
        <v>0</v>
      </c>
      <c r="P2295" s="1">
        <v>23</v>
      </c>
      <c r="Q2295" s="1">
        <v>40.662638909999998</v>
      </c>
      <c r="R2295" s="1">
        <v>-73.919019210000002</v>
      </c>
    </row>
    <row r="2296" spans="1:18" ht="12.7" hidden="1" x14ac:dyDescent="0.4">
      <c r="A2296" s="1" t="s">
        <v>7</v>
      </c>
      <c r="B2296" s="1" t="s">
        <v>13</v>
      </c>
      <c r="C2296" s="1" t="s">
        <v>5</v>
      </c>
      <c r="D2296" s="1">
        <v>0</v>
      </c>
      <c r="E2296" s="1"/>
      <c r="F2296" s="1">
        <v>0</v>
      </c>
      <c r="G2296" s="1">
        <v>0</v>
      </c>
      <c r="H2296" s="1">
        <v>22</v>
      </c>
      <c r="I2296" s="1">
        <f t="shared" si="70"/>
        <v>22</v>
      </c>
      <c r="J2296" s="1">
        <f t="shared" si="71"/>
        <v>0.95652173913043481</v>
      </c>
      <c r="K2296" s="1">
        <v>0</v>
      </c>
      <c r="L2296" s="1">
        <v>0</v>
      </c>
      <c r="M2296" s="1">
        <v>0</v>
      </c>
      <c r="N2296" s="1">
        <v>22</v>
      </c>
      <c r="O2296" s="1">
        <v>0</v>
      </c>
      <c r="P2296" s="1">
        <v>23</v>
      </c>
      <c r="Q2296" s="1">
        <v>40.706490619999997</v>
      </c>
      <c r="R2296" s="1">
        <v>-73.944166679999995</v>
      </c>
    </row>
    <row r="2297" spans="1:18" ht="12.7" hidden="1" x14ac:dyDescent="0.4">
      <c r="A2297" s="1" t="s">
        <v>7</v>
      </c>
      <c r="B2297" s="1" t="s">
        <v>13</v>
      </c>
      <c r="C2297" s="1" t="s">
        <v>5</v>
      </c>
      <c r="D2297" s="1">
        <v>0</v>
      </c>
      <c r="E2297" s="1"/>
      <c r="F2297" s="1">
        <v>0</v>
      </c>
      <c r="G2297" s="1">
        <v>2</v>
      </c>
      <c r="H2297" s="1">
        <v>12</v>
      </c>
      <c r="I2297" s="1">
        <f t="shared" si="70"/>
        <v>14</v>
      </c>
      <c r="J2297" s="1">
        <f t="shared" si="71"/>
        <v>0.60869565217391308</v>
      </c>
      <c r="K2297" s="1">
        <v>0</v>
      </c>
      <c r="L2297" s="1">
        <v>9</v>
      </c>
      <c r="M2297" s="1">
        <v>0</v>
      </c>
      <c r="N2297" s="1">
        <v>23</v>
      </c>
      <c r="O2297" s="1">
        <v>0</v>
      </c>
      <c r="P2297" s="1">
        <v>23</v>
      </c>
      <c r="Q2297" s="1">
        <v>40.663881590000003</v>
      </c>
      <c r="R2297" s="1">
        <v>-73.918026470000001</v>
      </c>
    </row>
    <row r="2298" spans="1:18" ht="12.7" hidden="1" x14ac:dyDescent="0.4">
      <c r="A2298" s="1" t="s">
        <v>8</v>
      </c>
      <c r="B2298" s="1" t="s">
        <v>13</v>
      </c>
      <c r="C2298" s="1" t="s">
        <v>5</v>
      </c>
      <c r="D2298" s="1">
        <v>0</v>
      </c>
      <c r="E2298" s="1"/>
      <c r="F2298" s="1">
        <v>0</v>
      </c>
      <c r="G2298" s="1">
        <v>4</v>
      </c>
      <c r="H2298" s="1">
        <v>18</v>
      </c>
      <c r="I2298" s="1">
        <f t="shared" si="70"/>
        <v>22</v>
      </c>
      <c r="J2298" s="1">
        <f t="shared" si="71"/>
        <v>0.95652173913043481</v>
      </c>
      <c r="K2298" s="1">
        <v>0</v>
      </c>
      <c r="L2298" s="1">
        <v>0</v>
      </c>
      <c r="M2298" s="1">
        <v>1</v>
      </c>
      <c r="N2298" s="1">
        <v>23</v>
      </c>
      <c r="O2298" s="1">
        <v>0</v>
      </c>
      <c r="P2298" s="1">
        <v>23</v>
      </c>
      <c r="Q2298" s="1">
        <v>40.802977519999999</v>
      </c>
      <c r="R2298" s="1">
        <v>-73.94592428</v>
      </c>
    </row>
    <row r="2299" spans="1:18" ht="12.7" hidden="1" x14ac:dyDescent="0.4">
      <c r="A2299" s="1" t="s">
        <v>8</v>
      </c>
      <c r="B2299" s="1" t="s">
        <v>13</v>
      </c>
      <c r="C2299" s="1" t="s">
        <v>5</v>
      </c>
      <c r="D2299" s="1">
        <v>0</v>
      </c>
      <c r="E2299" s="1"/>
      <c r="F2299" s="1">
        <v>15</v>
      </c>
      <c r="G2299" s="1">
        <v>5</v>
      </c>
      <c r="H2299" s="1">
        <v>3</v>
      </c>
      <c r="I2299" s="1">
        <f t="shared" si="70"/>
        <v>23</v>
      </c>
      <c r="J2299" s="1">
        <f t="shared" si="71"/>
        <v>1</v>
      </c>
      <c r="K2299" s="1">
        <v>0</v>
      </c>
      <c r="L2299" s="1">
        <v>0</v>
      </c>
      <c r="M2299" s="1">
        <v>0</v>
      </c>
      <c r="N2299" s="1">
        <v>23</v>
      </c>
      <c r="O2299" s="1">
        <v>0</v>
      </c>
      <c r="P2299" s="1">
        <v>23</v>
      </c>
      <c r="Q2299" s="1">
        <v>40.80038682</v>
      </c>
      <c r="R2299" s="1">
        <v>-73.960200569999998</v>
      </c>
    </row>
    <row r="2300" spans="1:18" ht="12.7" hidden="1" x14ac:dyDescent="0.4">
      <c r="A2300" s="1" t="s">
        <v>8</v>
      </c>
      <c r="B2300" s="1" t="s">
        <v>13</v>
      </c>
      <c r="C2300" s="1" t="s">
        <v>5</v>
      </c>
      <c r="D2300" s="1">
        <v>0</v>
      </c>
      <c r="E2300" s="1"/>
      <c r="F2300" s="1">
        <v>23</v>
      </c>
      <c r="G2300" s="1">
        <v>0</v>
      </c>
      <c r="H2300" s="1">
        <v>0</v>
      </c>
      <c r="I2300" s="1">
        <f t="shared" si="70"/>
        <v>23</v>
      </c>
      <c r="J2300" s="1">
        <f t="shared" si="71"/>
        <v>1</v>
      </c>
      <c r="K2300" s="1">
        <v>0</v>
      </c>
      <c r="L2300" s="1">
        <v>0</v>
      </c>
      <c r="M2300" s="1">
        <v>0</v>
      </c>
      <c r="N2300" s="1">
        <v>23</v>
      </c>
      <c r="O2300" s="1">
        <v>0</v>
      </c>
      <c r="P2300" s="1">
        <v>23</v>
      </c>
      <c r="Q2300" s="1">
        <v>40.820317320000001</v>
      </c>
      <c r="R2300" s="1">
        <v>-73.955618240000007</v>
      </c>
    </row>
    <row r="2301" spans="1:18" ht="12.7" hidden="1" x14ac:dyDescent="0.4">
      <c r="A2301" s="1" t="s">
        <v>4</v>
      </c>
      <c r="B2301" s="1" t="s">
        <v>13</v>
      </c>
      <c r="C2301" s="1" t="s">
        <v>5</v>
      </c>
      <c r="D2301" s="1">
        <v>0</v>
      </c>
      <c r="E2301" s="1"/>
      <c r="F2301" s="1">
        <v>2</v>
      </c>
      <c r="G2301" s="1">
        <v>20</v>
      </c>
      <c r="H2301" s="1">
        <v>2</v>
      </c>
      <c r="I2301" s="1">
        <f t="shared" si="70"/>
        <v>24</v>
      </c>
      <c r="J2301" s="1">
        <f t="shared" si="71"/>
        <v>1</v>
      </c>
      <c r="K2301" s="1">
        <v>0</v>
      </c>
      <c r="L2301" s="1">
        <v>0</v>
      </c>
      <c r="M2301" s="1">
        <v>0</v>
      </c>
      <c r="N2301" s="1">
        <v>24</v>
      </c>
      <c r="O2301" s="1">
        <v>0</v>
      </c>
      <c r="P2301" s="1">
        <v>24</v>
      </c>
      <c r="Q2301" s="1">
        <v>40.833056120000002</v>
      </c>
      <c r="R2301" s="1">
        <v>-73.902871910000002</v>
      </c>
    </row>
    <row r="2302" spans="1:18" ht="12.7" x14ac:dyDescent="0.4">
      <c r="A2302" s="1" t="s">
        <v>4</v>
      </c>
      <c r="B2302" s="1" t="s">
        <v>13</v>
      </c>
      <c r="C2302" s="1" t="s">
        <v>6</v>
      </c>
      <c r="D2302" s="3">
        <v>42912</v>
      </c>
      <c r="E2302" s="10">
        <v>2017.6</v>
      </c>
      <c r="F2302" s="1">
        <v>0</v>
      </c>
      <c r="G2302" s="1">
        <v>0</v>
      </c>
      <c r="H2302" s="1">
        <v>0</v>
      </c>
      <c r="I2302" s="1">
        <f t="shared" si="70"/>
        <v>0</v>
      </c>
      <c r="J2302" s="1">
        <f t="shared" si="71"/>
        <v>0</v>
      </c>
      <c r="K2302" s="1">
        <v>2</v>
      </c>
      <c r="L2302" s="1">
        <v>0</v>
      </c>
      <c r="M2302" s="1">
        <v>0</v>
      </c>
      <c r="N2302" s="1">
        <v>0</v>
      </c>
      <c r="O2302" s="1">
        <v>2</v>
      </c>
      <c r="P2302" s="1">
        <v>2</v>
      </c>
      <c r="Q2302" s="1">
        <v>40.835659769999999</v>
      </c>
      <c r="R2302" s="1">
        <v>-73.886638500000004</v>
      </c>
    </row>
    <row r="2303" spans="1:18" ht="12.7" x14ac:dyDescent="0.4">
      <c r="A2303" s="1" t="s">
        <v>7</v>
      </c>
      <c r="B2303" s="1" t="s">
        <v>13</v>
      </c>
      <c r="C2303" s="1" t="s">
        <v>6</v>
      </c>
      <c r="D2303" s="3">
        <v>42912</v>
      </c>
      <c r="E2303" s="10">
        <v>2017.6</v>
      </c>
      <c r="F2303" s="1">
        <v>0</v>
      </c>
      <c r="G2303" s="1">
        <v>3</v>
      </c>
      <c r="H2303" s="1">
        <v>0</v>
      </c>
      <c r="I2303" s="1">
        <f t="shared" si="70"/>
        <v>3</v>
      </c>
      <c r="J2303" s="1">
        <f t="shared" si="71"/>
        <v>1</v>
      </c>
      <c r="K2303" s="1">
        <v>0</v>
      </c>
      <c r="L2303" s="1">
        <v>0</v>
      </c>
      <c r="M2303" s="1">
        <v>0</v>
      </c>
      <c r="N2303" s="1">
        <v>3</v>
      </c>
      <c r="O2303" s="1">
        <v>0</v>
      </c>
      <c r="P2303" s="1">
        <v>3</v>
      </c>
      <c r="Q2303" s="1">
        <v>40.854315079999999</v>
      </c>
      <c r="R2303" s="1">
        <v>-73.883411199999998</v>
      </c>
    </row>
    <row r="2304" spans="1:18" ht="12.7" x14ac:dyDescent="0.4">
      <c r="A2304" s="1" t="s">
        <v>7</v>
      </c>
      <c r="B2304" s="1" t="s">
        <v>13</v>
      </c>
      <c r="C2304" s="1" t="s">
        <v>6</v>
      </c>
      <c r="D2304" s="3">
        <v>42912</v>
      </c>
      <c r="E2304" s="10">
        <v>2017.6</v>
      </c>
      <c r="F2304" s="1">
        <v>0</v>
      </c>
      <c r="G2304" s="1">
        <v>3</v>
      </c>
      <c r="H2304" s="1">
        <v>0</v>
      </c>
      <c r="I2304" s="1">
        <f t="shared" si="70"/>
        <v>3</v>
      </c>
      <c r="J2304" s="1">
        <f t="shared" si="71"/>
        <v>1</v>
      </c>
      <c r="K2304" s="1">
        <v>0</v>
      </c>
      <c r="L2304" s="1">
        <v>0</v>
      </c>
      <c r="M2304" s="1">
        <v>0</v>
      </c>
      <c r="N2304" s="1">
        <v>3</v>
      </c>
      <c r="O2304" s="1">
        <v>0</v>
      </c>
      <c r="P2304" s="1">
        <v>3</v>
      </c>
      <c r="Q2304" s="1">
        <v>40.706255900000002</v>
      </c>
      <c r="R2304" s="1">
        <v>-73.941328339999998</v>
      </c>
    </row>
    <row r="2305" spans="1:18" ht="12.7" x14ac:dyDescent="0.4">
      <c r="A2305" s="1" t="s">
        <v>7</v>
      </c>
      <c r="B2305" s="1" t="s">
        <v>13</v>
      </c>
      <c r="C2305" s="1" t="s">
        <v>6</v>
      </c>
      <c r="D2305" s="3">
        <v>42912</v>
      </c>
      <c r="E2305" s="10">
        <v>2017.6</v>
      </c>
      <c r="F2305" s="1">
        <v>0</v>
      </c>
      <c r="G2305" s="1">
        <v>3</v>
      </c>
      <c r="H2305" s="1">
        <v>0</v>
      </c>
      <c r="I2305" s="1">
        <f t="shared" si="70"/>
        <v>3</v>
      </c>
      <c r="J2305" s="1">
        <f t="shared" si="71"/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0</v>
      </c>
      <c r="P2305" s="1">
        <v>3</v>
      </c>
      <c r="Q2305" s="1">
        <v>40.658893409999997</v>
      </c>
      <c r="R2305" s="1">
        <v>-73.906059339999999</v>
      </c>
    </row>
    <row r="2306" spans="1:18" ht="12.7" x14ac:dyDescent="0.4">
      <c r="A2306" s="1" t="s">
        <v>7</v>
      </c>
      <c r="B2306" s="1" t="s">
        <v>13</v>
      </c>
      <c r="C2306" s="1" t="s">
        <v>6</v>
      </c>
      <c r="D2306" s="3">
        <v>42912</v>
      </c>
      <c r="E2306" s="10">
        <v>2017.6</v>
      </c>
      <c r="F2306" s="1">
        <v>0</v>
      </c>
      <c r="G2306" s="1">
        <v>5</v>
      </c>
      <c r="H2306" s="1">
        <v>0</v>
      </c>
      <c r="I2306" s="1">
        <f t="shared" ref="I2306:I2369" si="72">F2306+G2306+H2306</f>
        <v>5</v>
      </c>
      <c r="J2306" s="1">
        <f t="shared" ref="J2306:J2369" si="73">I2306/P2306</f>
        <v>1</v>
      </c>
      <c r="K2306" s="1">
        <v>0</v>
      </c>
      <c r="L2306" s="1">
        <v>0</v>
      </c>
      <c r="M2306" s="1">
        <v>0</v>
      </c>
      <c r="N2306" s="1">
        <v>5</v>
      </c>
      <c r="O2306" s="1">
        <v>0</v>
      </c>
      <c r="P2306" s="1">
        <v>5</v>
      </c>
      <c r="Q2306" s="1">
        <v>40.69458049</v>
      </c>
      <c r="R2306" s="1">
        <v>-73.9429722</v>
      </c>
    </row>
    <row r="2307" spans="1:18" ht="12.7" hidden="1" x14ac:dyDescent="0.4">
      <c r="A2307" s="1" t="s">
        <v>8</v>
      </c>
      <c r="B2307" s="1" t="s">
        <v>13</v>
      </c>
      <c r="C2307" s="1" t="s">
        <v>5</v>
      </c>
      <c r="D2307" s="1">
        <v>0</v>
      </c>
      <c r="E2307" s="1"/>
      <c r="F2307" s="1">
        <v>1</v>
      </c>
      <c r="G2307" s="1">
        <v>14</v>
      </c>
      <c r="H2307" s="1">
        <v>9</v>
      </c>
      <c r="I2307" s="1">
        <f t="shared" si="72"/>
        <v>24</v>
      </c>
      <c r="J2307" s="1">
        <f t="shared" si="73"/>
        <v>1</v>
      </c>
      <c r="K2307" s="1">
        <v>0</v>
      </c>
      <c r="L2307" s="1">
        <v>0</v>
      </c>
      <c r="M2307" s="1">
        <v>0</v>
      </c>
      <c r="N2307" s="1">
        <v>24</v>
      </c>
      <c r="O2307" s="1">
        <v>0</v>
      </c>
      <c r="P2307" s="1">
        <v>24</v>
      </c>
      <c r="Q2307" s="1">
        <v>40.795870010000002</v>
      </c>
      <c r="R2307" s="1">
        <v>-73.948848260000005</v>
      </c>
    </row>
    <row r="2308" spans="1:18" ht="12.7" hidden="1" x14ac:dyDescent="0.4">
      <c r="A2308" s="1" t="s">
        <v>8</v>
      </c>
      <c r="B2308" s="1" t="s">
        <v>13</v>
      </c>
      <c r="C2308" s="1" t="s">
        <v>5</v>
      </c>
      <c r="D2308" s="1">
        <v>0</v>
      </c>
      <c r="E2308" s="1"/>
      <c r="F2308" s="1">
        <v>1</v>
      </c>
      <c r="G2308" s="1">
        <v>12</v>
      </c>
      <c r="H2308" s="1">
        <v>9</v>
      </c>
      <c r="I2308" s="1">
        <f t="shared" si="72"/>
        <v>22</v>
      </c>
      <c r="J2308" s="1">
        <f t="shared" si="73"/>
        <v>0.91666666666666663</v>
      </c>
      <c r="K2308" s="1">
        <v>0</v>
      </c>
      <c r="L2308" s="1">
        <v>0</v>
      </c>
      <c r="M2308" s="1">
        <v>2</v>
      </c>
      <c r="N2308" s="1">
        <v>24</v>
      </c>
      <c r="O2308" s="1">
        <v>0</v>
      </c>
      <c r="P2308" s="1">
        <v>24</v>
      </c>
      <c r="Q2308" s="1">
        <v>40.795831540000002</v>
      </c>
      <c r="R2308" s="1">
        <v>-73.948757999999998</v>
      </c>
    </row>
    <row r="2309" spans="1:18" ht="12.7" hidden="1" x14ac:dyDescent="0.4">
      <c r="A2309" s="1" t="s">
        <v>8</v>
      </c>
      <c r="B2309" s="1" t="s">
        <v>13</v>
      </c>
      <c r="C2309" s="1" t="s">
        <v>5</v>
      </c>
      <c r="D2309" s="1">
        <v>0</v>
      </c>
      <c r="E2309" s="1"/>
      <c r="F2309" s="1">
        <v>20</v>
      </c>
      <c r="G2309" s="1">
        <v>3</v>
      </c>
      <c r="H2309" s="1">
        <v>1</v>
      </c>
      <c r="I2309" s="1">
        <f t="shared" si="72"/>
        <v>24</v>
      </c>
      <c r="J2309" s="1">
        <f t="shared" si="73"/>
        <v>1</v>
      </c>
      <c r="K2309" s="1">
        <v>0</v>
      </c>
      <c r="L2309" s="1">
        <v>0</v>
      </c>
      <c r="M2309" s="1">
        <v>0</v>
      </c>
      <c r="N2309" s="1">
        <v>24</v>
      </c>
      <c r="O2309" s="1">
        <v>0</v>
      </c>
      <c r="P2309" s="1">
        <v>24</v>
      </c>
      <c r="Q2309" s="1">
        <v>40.800284980000001</v>
      </c>
      <c r="R2309" s="1">
        <v>-73.959377129999993</v>
      </c>
    </row>
    <row r="2310" spans="1:18" ht="12.7" hidden="1" x14ac:dyDescent="0.4">
      <c r="A2310" s="1" t="s">
        <v>8</v>
      </c>
      <c r="B2310" s="1" t="s">
        <v>13</v>
      </c>
      <c r="C2310" s="1" t="s">
        <v>5</v>
      </c>
      <c r="D2310" s="1">
        <v>0</v>
      </c>
      <c r="E2310" s="1"/>
      <c r="F2310" s="1">
        <v>0</v>
      </c>
      <c r="G2310" s="1">
        <v>24</v>
      </c>
      <c r="H2310" s="1">
        <v>0</v>
      </c>
      <c r="I2310" s="1">
        <f t="shared" si="72"/>
        <v>24</v>
      </c>
      <c r="J2310" s="1">
        <f t="shared" si="73"/>
        <v>1</v>
      </c>
      <c r="K2310" s="1">
        <v>0</v>
      </c>
      <c r="L2310" s="1">
        <v>0</v>
      </c>
      <c r="M2310" s="1">
        <v>0</v>
      </c>
      <c r="N2310" s="1">
        <v>24</v>
      </c>
      <c r="O2310" s="1">
        <v>0</v>
      </c>
      <c r="P2310" s="1">
        <v>24</v>
      </c>
      <c r="Q2310" s="1">
        <v>40.797885039999997</v>
      </c>
      <c r="R2310" s="1">
        <v>-73.949764099999996</v>
      </c>
    </row>
    <row r="2311" spans="1:18" ht="12.7" hidden="1" x14ac:dyDescent="0.4">
      <c r="A2311" s="1" t="s">
        <v>8</v>
      </c>
      <c r="B2311" s="1" t="s">
        <v>13</v>
      </c>
      <c r="C2311" s="1" t="s">
        <v>5</v>
      </c>
      <c r="D2311" s="1">
        <v>0</v>
      </c>
      <c r="E2311" s="1"/>
      <c r="F2311" s="1">
        <v>0</v>
      </c>
      <c r="G2311" s="1">
        <v>0</v>
      </c>
      <c r="H2311" s="1">
        <v>23</v>
      </c>
      <c r="I2311" s="1">
        <f t="shared" si="72"/>
        <v>23</v>
      </c>
      <c r="J2311" s="1">
        <f t="shared" si="73"/>
        <v>0.95833333333333337</v>
      </c>
      <c r="K2311" s="1">
        <v>0</v>
      </c>
      <c r="L2311" s="1">
        <v>0</v>
      </c>
      <c r="M2311" s="1">
        <v>1</v>
      </c>
      <c r="N2311" s="1">
        <v>24</v>
      </c>
      <c r="O2311" s="1">
        <v>0</v>
      </c>
      <c r="P2311" s="1">
        <v>24</v>
      </c>
      <c r="Q2311" s="1">
        <v>40.8081551</v>
      </c>
      <c r="R2311" s="1">
        <v>-73.942390840000002</v>
      </c>
    </row>
    <row r="2312" spans="1:18" ht="12.7" hidden="1" x14ac:dyDescent="0.4">
      <c r="A2312" s="1" t="s">
        <v>8</v>
      </c>
      <c r="B2312" s="1" t="s">
        <v>13</v>
      </c>
      <c r="C2312" s="1" t="s">
        <v>5</v>
      </c>
      <c r="D2312" s="1">
        <v>0</v>
      </c>
      <c r="E2312" s="1"/>
      <c r="F2312" s="1">
        <v>0</v>
      </c>
      <c r="G2312" s="1">
        <v>24</v>
      </c>
      <c r="H2312" s="1">
        <v>0</v>
      </c>
      <c r="I2312" s="1">
        <f t="shared" si="72"/>
        <v>24</v>
      </c>
      <c r="J2312" s="1">
        <f t="shared" si="73"/>
        <v>1</v>
      </c>
      <c r="K2312" s="1">
        <v>0</v>
      </c>
      <c r="L2312" s="1">
        <v>0</v>
      </c>
      <c r="M2312" s="1">
        <v>0</v>
      </c>
      <c r="N2312" s="1">
        <v>24</v>
      </c>
      <c r="O2312" s="1">
        <v>0</v>
      </c>
      <c r="P2312" s="1">
        <v>24</v>
      </c>
      <c r="Q2312" s="1">
        <v>40.797959229999996</v>
      </c>
      <c r="R2312" s="1">
        <v>-73.949948239999998</v>
      </c>
    </row>
    <row r="2313" spans="1:18" ht="12.7" hidden="1" x14ac:dyDescent="0.4">
      <c r="A2313" s="1" t="s">
        <v>8</v>
      </c>
      <c r="B2313" s="1" t="s">
        <v>13</v>
      </c>
      <c r="C2313" s="1" t="s">
        <v>5</v>
      </c>
      <c r="D2313" s="1">
        <v>0</v>
      </c>
      <c r="E2313" s="1"/>
      <c r="F2313" s="1">
        <v>0</v>
      </c>
      <c r="G2313" s="1">
        <v>24</v>
      </c>
      <c r="H2313" s="1">
        <v>0</v>
      </c>
      <c r="I2313" s="1">
        <f t="shared" si="72"/>
        <v>24</v>
      </c>
      <c r="J2313" s="1">
        <f t="shared" si="73"/>
        <v>1</v>
      </c>
      <c r="K2313" s="1">
        <v>0</v>
      </c>
      <c r="L2313" s="1">
        <v>0</v>
      </c>
      <c r="M2313" s="1">
        <v>0</v>
      </c>
      <c r="N2313" s="1">
        <v>24</v>
      </c>
      <c r="O2313" s="1">
        <v>0</v>
      </c>
      <c r="P2313" s="1">
        <v>24</v>
      </c>
      <c r="Q2313" s="1">
        <v>40.809777199999999</v>
      </c>
      <c r="R2313" s="1">
        <v>-73.942317189999997</v>
      </c>
    </row>
    <row r="2314" spans="1:18" ht="12.7" hidden="1" x14ac:dyDescent="0.4">
      <c r="A2314" s="1" t="s">
        <v>8</v>
      </c>
      <c r="B2314" s="1" t="s">
        <v>13</v>
      </c>
      <c r="C2314" s="1" t="s">
        <v>5</v>
      </c>
      <c r="D2314" s="1">
        <v>0</v>
      </c>
      <c r="E2314" s="1"/>
      <c r="F2314" s="1">
        <v>0</v>
      </c>
      <c r="G2314" s="1">
        <v>5</v>
      </c>
      <c r="H2314" s="1">
        <v>19</v>
      </c>
      <c r="I2314" s="1">
        <f t="shared" si="72"/>
        <v>24</v>
      </c>
      <c r="J2314" s="1">
        <f t="shared" si="73"/>
        <v>1</v>
      </c>
      <c r="K2314" s="1">
        <v>0</v>
      </c>
      <c r="L2314" s="1">
        <v>0</v>
      </c>
      <c r="M2314" s="1">
        <v>0</v>
      </c>
      <c r="N2314" s="1">
        <v>24</v>
      </c>
      <c r="O2314" s="1">
        <v>0</v>
      </c>
      <c r="P2314" s="1">
        <v>24</v>
      </c>
      <c r="Q2314" s="1">
        <v>40.81622333</v>
      </c>
      <c r="R2314" s="1">
        <v>-73.939941640000001</v>
      </c>
    </row>
    <row r="2315" spans="1:18" ht="12.7" hidden="1" x14ac:dyDescent="0.4">
      <c r="A2315" s="1" t="s">
        <v>8</v>
      </c>
      <c r="B2315" s="1" t="s">
        <v>13</v>
      </c>
      <c r="C2315" s="1" t="s">
        <v>5</v>
      </c>
      <c r="D2315" s="1">
        <v>0</v>
      </c>
      <c r="E2315" s="1"/>
      <c r="F2315" s="1">
        <v>0</v>
      </c>
      <c r="G2315" s="1">
        <v>0</v>
      </c>
      <c r="H2315" s="1">
        <v>24</v>
      </c>
      <c r="I2315" s="1">
        <f t="shared" si="72"/>
        <v>24</v>
      </c>
      <c r="J2315" s="1">
        <f t="shared" si="73"/>
        <v>1</v>
      </c>
      <c r="K2315" s="1">
        <v>0</v>
      </c>
      <c r="L2315" s="1">
        <v>0</v>
      </c>
      <c r="M2315" s="1">
        <v>0</v>
      </c>
      <c r="N2315" s="1">
        <v>24</v>
      </c>
      <c r="O2315" s="1">
        <v>0</v>
      </c>
      <c r="P2315" s="1">
        <v>24</v>
      </c>
      <c r="Q2315" s="1">
        <v>40.809652669999998</v>
      </c>
      <c r="R2315" s="1">
        <v>-73.945882729999994</v>
      </c>
    </row>
    <row r="2316" spans="1:18" ht="12.7" x14ac:dyDescent="0.4">
      <c r="A2316" s="1" t="s">
        <v>7</v>
      </c>
      <c r="B2316" s="1" t="s">
        <v>13</v>
      </c>
      <c r="C2316" s="1" t="s">
        <v>6</v>
      </c>
      <c r="D2316" s="3">
        <v>42912</v>
      </c>
      <c r="E2316" s="10">
        <v>2017.6</v>
      </c>
      <c r="F2316" s="1">
        <v>0</v>
      </c>
      <c r="G2316" s="1">
        <v>5</v>
      </c>
      <c r="H2316" s="1">
        <v>0</v>
      </c>
      <c r="I2316" s="1">
        <f t="shared" si="72"/>
        <v>5</v>
      </c>
      <c r="J2316" s="1">
        <f t="shared" si="73"/>
        <v>1</v>
      </c>
      <c r="K2316" s="1">
        <v>0</v>
      </c>
      <c r="L2316" s="1">
        <v>0</v>
      </c>
      <c r="M2316" s="1">
        <v>0</v>
      </c>
      <c r="N2316" s="1">
        <v>5</v>
      </c>
      <c r="O2316" s="1">
        <v>0</v>
      </c>
      <c r="P2316" s="1">
        <v>5</v>
      </c>
      <c r="Q2316" s="1">
        <v>40.799489530000002</v>
      </c>
      <c r="R2316" s="1">
        <v>-73.96088014</v>
      </c>
    </row>
    <row r="2317" spans="1:18" ht="12.7" x14ac:dyDescent="0.4">
      <c r="A2317" s="1" t="s">
        <v>7</v>
      </c>
      <c r="B2317" s="1" t="s">
        <v>13</v>
      </c>
      <c r="C2317" s="1" t="s">
        <v>6</v>
      </c>
      <c r="D2317" s="3">
        <v>42912</v>
      </c>
      <c r="E2317" s="10">
        <v>2017.6</v>
      </c>
      <c r="F2317" s="1">
        <v>0</v>
      </c>
      <c r="G2317" s="1">
        <v>5</v>
      </c>
      <c r="H2317" s="1">
        <v>0</v>
      </c>
      <c r="I2317" s="1">
        <f t="shared" si="72"/>
        <v>5</v>
      </c>
      <c r="J2317" s="1">
        <f t="shared" si="73"/>
        <v>1</v>
      </c>
      <c r="K2317" s="1">
        <v>0</v>
      </c>
      <c r="L2317" s="1">
        <v>0</v>
      </c>
      <c r="M2317" s="1">
        <v>0</v>
      </c>
      <c r="N2317" s="1">
        <v>5</v>
      </c>
      <c r="O2317" s="1">
        <v>0</v>
      </c>
      <c r="P2317" s="1">
        <v>5</v>
      </c>
      <c r="Q2317" s="1">
        <v>40.72271593</v>
      </c>
      <c r="R2317" s="1">
        <v>-73.981167900000003</v>
      </c>
    </row>
    <row r="2318" spans="1:18" ht="12.7" hidden="1" x14ac:dyDescent="0.4">
      <c r="A2318" s="1" t="s">
        <v>8</v>
      </c>
      <c r="B2318" s="1" t="s">
        <v>13</v>
      </c>
      <c r="C2318" s="1" t="s">
        <v>5</v>
      </c>
      <c r="D2318" s="1">
        <v>0</v>
      </c>
      <c r="E2318" s="1"/>
      <c r="F2318" s="1">
        <v>2</v>
      </c>
      <c r="G2318" s="1">
        <v>15</v>
      </c>
      <c r="H2318" s="1">
        <v>6</v>
      </c>
      <c r="I2318" s="1">
        <f t="shared" si="72"/>
        <v>23</v>
      </c>
      <c r="J2318" s="1">
        <f t="shared" si="73"/>
        <v>0.95833333333333337</v>
      </c>
      <c r="K2318" s="1">
        <v>1</v>
      </c>
      <c r="L2318" s="1">
        <v>0</v>
      </c>
      <c r="M2318" s="1">
        <v>0</v>
      </c>
      <c r="N2318" s="1">
        <v>24</v>
      </c>
      <c r="O2318" s="1">
        <v>0</v>
      </c>
      <c r="P2318" s="1">
        <v>24</v>
      </c>
      <c r="Q2318" s="1">
        <v>40.812878320000003</v>
      </c>
      <c r="R2318" s="1">
        <v>-73.953553200000002</v>
      </c>
    </row>
    <row r="2319" spans="1:18" ht="12.7" hidden="1" x14ac:dyDescent="0.4">
      <c r="A2319" s="1" t="s">
        <v>8</v>
      </c>
      <c r="B2319" s="1" t="s">
        <v>13</v>
      </c>
      <c r="C2319" s="1" t="s">
        <v>5</v>
      </c>
      <c r="D2319" s="1">
        <v>0</v>
      </c>
      <c r="E2319" s="1"/>
      <c r="F2319" s="1">
        <v>0</v>
      </c>
      <c r="G2319" s="1">
        <v>13</v>
      </c>
      <c r="H2319" s="1">
        <v>10</v>
      </c>
      <c r="I2319" s="1">
        <f t="shared" si="72"/>
        <v>23</v>
      </c>
      <c r="J2319" s="1">
        <f t="shared" si="73"/>
        <v>0.95833333333333337</v>
      </c>
      <c r="K2319" s="1">
        <v>0</v>
      </c>
      <c r="L2319" s="1">
        <v>0</v>
      </c>
      <c r="M2319" s="1">
        <v>1</v>
      </c>
      <c r="N2319" s="1">
        <v>24</v>
      </c>
      <c r="O2319" s="1">
        <v>0</v>
      </c>
      <c r="P2319" s="1">
        <v>24</v>
      </c>
      <c r="Q2319" s="1">
        <v>40.794990290000001</v>
      </c>
      <c r="R2319" s="1">
        <v>-73.935157360000005</v>
      </c>
    </row>
    <row r="2320" spans="1:18" ht="12.7" hidden="1" x14ac:dyDescent="0.4">
      <c r="A2320" s="1" t="s">
        <v>8</v>
      </c>
      <c r="B2320" s="1" t="s">
        <v>13</v>
      </c>
      <c r="C2320" s="1" t="s">
        <v>5</v>
      </c>
      <c r="D2320" s="1">
        <v>0</v>
      </c>
      <c r="E2320" s="1"/>
      <c r="F2320" s="1">
        <v>0</v>
      </c>
      <c r="G2320" s="1">
        <v>11</v>
      </c>
      <c r="H2320" s="1">
        <v>13</v>
      </c>
      <c r="I2320" s="1">
        <f t="shared" si="72"/>
        <v>24</v>
      </c>
      <c r="J2320" s="1">
        <f t="shared" si="73"/>
        <v>1</v>
      </c>
      <c r="K2320" s="1">
        <v>0</v>
      </c>
      <c r="L2320" s="1">
        <v>0</v>
      </c>
      <c r="M2320" s="1">
        <v>0</v>
      </c>
      <c r="N2320" s="1">
        <v>24</v>
      </c>
      <c r="O2320" s="1">
        <v>0</v>
      </c>
      <c r="P2320" s="1">
        <v>24</v>
      </c>
      <c r="Q2320" s="1">
        <v>40.794993009999999</v>
      </c>
      <c r="R2320" s="1">
        <v>-73.93511402</v>
      </c>
    </row>
    <row r="2321" spans="1:18" ht="12.7" hidden="1" x14ac:dyDescent="0.4">
      <c r="A2321" s="1" t="s">
        <v>8</v>
      </c>
      <c r="B2321" s="1" t="s">
        <v>13</v>
      </c>
      <c r="C2321" s="1" t="s">
        <v>5</v>
      </c>
      <c r="D2321" s="1">
        <v>0</v>
      </c>
      <c r="E2321" s="1"/>
      <c r="F2321" s="1">
        <v>0</v>
      </c>
      <c r="G2321" s="1">
        <v>0</v>
      </c>
      <c r="H2321" s="1">
        <v>24</v>
      </c>
      <c r="I2321" s="1">
        <f t="shared" si="72"/>
        <v>24</v>
      </c>
      <c r="J2321" s="1">
        <f t="shared" si="73"/>
        <v>1</v>
      </c>
      <c r="K2321" s="1">
        <v>0</v>
      </c>
      <c r="L2321" s="1">
        <v>0</v>
      </c>
      <c r="M2321" s="1">
        <v>0</v>
      </c>
      <c r="N2321" s="1">
        <v>24</v>
      </c>
      <c r="O2321" s="1">
        <v>0</v>
      </c>
      <c r="P2321" s="1">
        <v>24</v>
      </c>
      <c r="Q2321" s="1">
        <v>40.820303580000001</v>
      </c>
      <c r="R2321" s="1">
        <v>-73.955582120000003</v>
      </c>
    </row>
    <row r="2322" spans="1:18" ht="12.7" hidden="1" x14ac:dyDescent="0.4">
      <c r="A2322" s="1" t="s">
        <v>8</v>
      </c>
      <c r="B2322" s="1" t="s">
        <v>13</v>
      </c>
      <c r="C2322" s="1" t="s">
        <v>5</v>
      </c>
      <c r="D2322" s="1">
        <v>0</v>
      </c>
      <c r="E2322" s="1"/>
      <c r="F2322" s="1">
        <v>0</v>
      </c>
      <c r="G2322" s="1">
        <v>24</v>
      </c>
      <c r="H2322" s="1">
        <v>0</v>
      </c>
      <c r="I2322" s="1">
        <f t="shared" si="72"/>
        <v>24</v>
      </c>
      <c r="J2322" s="1">
        <f t="shared" si="73"/>
        <v>1</v>
      </c>
      <c r="K2322" s="1">
        <v>0</v>
      </c>
      <c r="L2322" s="1">
        <v>0</v>
      </c>
      <c r="M2322" s="1">
        <v>0</v>
      </c>
      <c r="N2322" s="1">
        <v>24</v>
      </c>
      <c r="O2322" s="1">
        <v>0</v>
      </c>
      <c r="P2322" s="1">
        <v>24</v>
      </c>
      <c r="Q2322" s="1">
        <v>40.8203338</v>
      </c>
      <c r="R2322" s="1">
        <v>-73.955650750000004</v>
      </c>
    </row>
    <row r="2323" spans="1:18" ht="12.7" hidden="1" x14ac:dyDescent="0.4">
      <c r="A2323" s="1" t="s">
        <v>8</v>
      </c>
      <c r="B2323" s="1" t="s">
        <v>13</v>
      </c>
      <c r="C2323" s="1" t="s">
        <v>5</v>
      </c>
      <c r="D2323" s="1">
        <v>0</v>
      </c>
      <c r="E2323" s="1"/>
      <c r="F2323" s="1">
        <v>0</v>
      </c>
      <c r="G2323" s="1">
        <v>24</v>
      </c>
      <c r="H2323" s="1">
        <v>0</v>
      </c>
      <c r="I2323" s="1">
        <f t="shared" si="72"/>
        <v>24</v>
      </c>
      <c r="J2323" s="1">
        <f t="shared" si="73"/>
        <v>1</v>
      </c>
      <c r="K2323" s="1">
        <v>0</v>
      </c>
      <c r="L2323" s="1">
        <v>0</v>
      </c>
      <c r="M2323" s="1">
        <v>0</v>
      </c>
      <c r="N2323" s="1">
        <v>24</v>
      </c>
      <c r="O2323" s="1">
        <v>0</v>
      </c>
      <c r="P2323" s="1">
        <v>24</v>
      </c>
      <c r="Q2323" s="1">
        <v>40.82037776</v>
      </c>
      <c r="R2323" s="1">
        <v>-73.955751879999994</v>
      </c>
    </row>
    <row r="2324" spans="1:18" ht="12.7" hidden="1" x14ac:dyDescent="0.4">
      <c r="A2324" s="1" t="s">
        <v>8</v>
      </c>
      <c r="B2324" s="1" t="s">
        <v>13</v>
      </c>
      <c r="C2324" s="1" t="s">
        <v>5</v>
      </c>
      <c r="D2324" s="1">
        <v>0</v>
      </c>
      <c r="E2324" s="1"/>
      <c r="F2324" s="1">
        <v>0</v>
      </c>
      <c r="G2324" s="1">
        <v>24</v>
      </c>
      <c r="H2324" s="1">
        <v>0</v>
      </c>
      <c r="I2324" s="1">
        <f t="shared" si="72"/>
        <v>24</v>
      </c>
      <c r="J2324" s="1">
        <f t="shared" si="73"/>
        <v>1</v>
      </c>
      <c r="K2324" s="1">
        <v>0</v>
      </c>
      <c r="L2324" s="1">
        <v>0</v>
      </c>
      <c r="M2324" s="1">
        <v>0</v>
      </c>
      <c r="N2324" s="1">
        <v>24</v>
      </c>
      <c r="O2324" s="1">
        <v>0</v>
      </c>
      <c r="P2324" s="1">
        <v>24</v>
      </c>
      <c r="Q2324" s="1">
        <v>40.820391489999999</v>
      </c>
      <c r="R2324" s="1">
        <v>-73.955787999999998</v>
      </c>
    </row>
    <row r="2325" spans="1:18" ht="12.7" hidden="1" x14ac:dyDescent="0.4">
      <c r="A2325" s="1" t="s">
        <v>8</v>
      </c>
      <c r="B2325" s="1" t="s">
        <v>13</v>
      </c>
      <c r="C2325" s="1" t="s">
        <v>5</v>
      </c>
      <c r="D2325" s="1">
        <v>0</v>
      </c>
      <c r="E2325" s="1"/>
      <c r="F2325" s="1">
        <v>24</v>
      </c>
      <c r="G2325" s="1">
        <v>0</v>
      </c>
      <c r="H2325" s="1">
        <v>0</v>
      </c>
      <c r="I2325" s="1">
        <f t="shared" si="72"/>
        <v>24</v>
      </c>
      <c r="J2325" s="1">
        <f t="shared" si="73"/>
        <v>1</v>
      </c>
      <c r="K2325" s="1">
        <v>0</v>
      </c>
      <c r="L2325" s="1">
        <v>0</v>
      </c>
      <c r="M2325" s="1">
        <v>0</v>
      </c>
      <c r="N2325" s="1">
        <v>24</v>
      </c>
      <c r="O2325" s="1">
        <v>0</v>
      </c>
      <c r="P2325" s="1">
        <v>24</v>
      </c>
      <c r="Q2325" s="1">
        <v>40.820418969999999</v>
      </c>
      <c r="R2325" s="1">
        <v>-73.95585663</v>
      </c>
    </row>
    <row r="2326" spans="1:18" ht="12.7" x14ac:dyDescent="0.4">
      <c r="A2326" s="1" t="s">
        <v>7</v>
      </c>
      <c r="B2326" s="1" t="s">
        <v>13</v>
      </c>
      <c r="C2326" s="1" t="s">
        <v>6</v>
      </c>
      <c r="D2326" s="3">
        <v>42912</v>
      </c>
      <c r="E2326" s="10">
        <v>2017.6</v>
      </c>
      <c r="F2326" s="1">
        <v>0</v>
      </c>
      <c r="G2326" s="1">
        <v>5</v>
      </c>
      <c r="H2326" s="1">
        <v>0</v>
      </c>
      <c r="I2326" s="1">
        <f t="shared" si="72"/>
        <v>5</v>
      </c>
      <c r="J2326" s="1">
        <f t="shared" si="73"/>
        <v>1</v>
      </c>
      <c r="K2326" s="1">
        <v>0</v>
      </c>
      <c r="L2326" s="1">
        <v>0</v>
      </c>
      <c r="M2326" s="1">
        <v>0</v>
      </c>
      <c r="N2326" s="1">
        <v>5</v>
      </c>
      <c r="O2326" s="1">
        <v>0</v>
      </c>
      <c r="P2326" s="1">
        <v>5</v>
      </c>
      <c r="Q2326" s="1">
        <v>40.822555389999998</v>
      </c>
      <c r="R2326" s="1">
        <v>-73.945449499999995</v>
      </c>
    </row>
    <row r="2327" spans="1:18" ht="12.7" hidden="1" x14ac:dyDescent="0.4">
      <c r="A2327" s="1" t="s">
        <v>4</v>
      </c>
      <c r="B2327" s="1" t="s">
        <v>13</v>
      </c>
      <c r="C2327" s="1" t="s">
        <v>5</v>
      </c>
      <c r="D2327" s="1">
        <v>0</v>
      </c>
      <c r="E2327" s="1"/>
      <c r="F2327" s="1">
        <v>0</v>
      </c>
      <c r="G2327" s="1">
        <v>4</v>
      </c>
      <c r="H2327" s="1">
        <v>15</v>
      </c>
      <c r="I2327" s="1">
        <f t="shared" si="72"/>
        <v>19</v>
      </c>
      <c r="J2327" s="1">
        <f t="shared" si="73"/>
        <v>0.76</v>
      </c>
      <c r="K2327" s="1">
        <v>0</v>
      </c>
      <c r="L2327" s="1">
        <v>6</v>
      </c>
      <c r="M2327" s="1">
        <v>0</v>
      </c>
      <c r="N2327" s="1">
        <v>25</v>
      </c>
      <c r="O2327" s="1">
        <v>0</v>
      </c>
      <c r="P2327" s="1">
        <v>25</v>
      </c>
      <c r="Q2327" s="1">
        <v>40.819697009999999</v>
      </c>
      <c r="R2327" s="1">
        <v>-73.916132840000003</v>
      </c>
    </row>
    <row r="2328" spans="1:18" ht="12.7" hidden="1" x14ac:dyDescent="0.4">
      <c r="A2328" s="1" t="s">
        <v>4</v>
      </c>
      <c r="B2328" s="1" t="s">
        <v>13</v>
      </c>
      <c r="C2328" s="1" t="s">
        <v>5</v>
      </c>
      <c r="D2328" s="1">
        <v>0</v>
      </c>
      <c r="E2328" s="1"/>
      <c r="F2328" s="1">
        <v>0</v>
      </c>
      <c r="G2328" s="1">
        <v>6</v>
      </c>
      <c r="H2328" s="1">
        <v>14</v>
      </c>
      <c r="I2328" s="1">
        <f t="shared" si="72"/>
        <v>20</v>
      </c>
      <c r="J2328" s="1">
        <f t="shared" si="73"/>
        <v>0.8</v>
      </c>
      <c r="K2328" s="1">
        <v>0</v>
      </c>
      <c r="L2328" s="1">
        <v>5</v>
      </c>
      <c r="M2328" s="1">
        <v>0</v>
      </c>
      <c r="N2328" s="1">
        <v>25</v>
      </c>
      <c r="O2328" s="1">
        <v>0</v>
      </c>
      <c r="P2328" s="1">
        <v>25</v>
      </c>
      <c r="Q2328" s="1">
        <v>40.818226989999999</v>
      </c>
      <c r="R2328" s="1">
        <v>-73.885551820000003</v>
      </c>
    </row>
    <row r="2329" spans="1:18" ht="12.7" hidden="1" x14ac:dyDescent="0.4">
      <c r="A2329" s="1" t="s">
        <v>4</v>
      </c>
      <c r="B2329" s="1" t="s">
        <v>13</v>
      </c>
      <c r="C2329" s="1" t="s">
        <v>5</v>
      </c>
      <c r="D2329" s="1">
        <v>0</v>
      </c>
      <c r="E2329" s="1"/>
      <c r="F2329" s="1">
        <v>0</v>
      </c>
      <c r="G2329" s="1">
        <v>6</v>
      </c>
      <c r="H2329" s="1">
        <v>11</v>
      </c>
      <c r="I2329" s="1">
        <f t="shared" si="72"/>
        <v>17</v>
      </c>
      <c r="J2329" s="1">
        <f t="shared" si="73"/>
        <v>0.68</v>
      </c>
      <c r="K2329" s="1">
        <v>0</v>
      </c>
      <c r="L2329" s="1">
        <v>7</v>
      </c>
      <c r="M2329" s="1">
        <v>1</v>
      </c>
      <c r="N2329" s="1">
        <v>25</v>
      </c>
      <c r="O2329" s="1">
        <v>0</v>
      </c>
      <c r="P2329" s="1">
        <v>25</v>
      </c>
      <c r="Q2329" s="1">
        <v>40.8183121</v>
      </c>
      <c r="R2329" s="1">
        <v>-73.885576959999995</v>
      </c>
    </row>
    <row r="2330" spans="1:18" ht="12.7" hidden="1" x14ac:dyDescent="0.4">
      <c r="A2330" s="1" t="s">
        <v>4</v>
      </c>
      <c r="B2330" s="1" t="s">
        <v>13</v>
      </c>
      <c r="C2330" s="1" t="s">
        <v>5</v>
      </c>
      <c r="D2330" s="1">
        <v>0</v>
      </c>
      <c r="E2330" s="1"/>
      <c r="F2330" s="1">
        <v>0</v>
      </c>
      <c r="G2330" s="1">
        <v>4</v>
      </c>
      <c r="H2330" s="1">
        <v>19</v>
      </c>
      <c r="I2330" s="1">
        <f t="shared" si="72"/>
        <v>23</v>
      </c>
      <c r="J2330" s="1">
        <f t="shared" si="73"/>
        <v>0.92</v>
      </c>
      <c r="K2330" s="1">
        <v>0</v>
      </c>
      <c r="L2330" s="1">
        <v>2</v>
      </c>
      <c r="M2330" s="1">
        <v>0</v>
      </c>
      <c r="N2330" s="1">
        <v>25</v>
      </c>
      <c r="O2330" s="1">
        <v>0</v>
      </c>
      <c r="P2330" s="1">
        <v>25</v>
      </c>
      <c r="Q2330" s="1">
        <v>40.828490700000003</v>
      </c>
      <c r="R2330" s="1">
        <v>-73.892511679999998</v>
      </c>
    </row>
    <row r="2331" spans="1:18" ht="12.7" hidden="1" x14ac:dyDescent="0.4">
      <c r="A2331" s="1" t="s">
        <v>4</v>
      </c>
      <c r="B2331" s="1" t="s">
        <v>13</v>
      </c>
      <c r="C2331" s="1" t="s">
        <v>5</v>
      </c>
      <c r="D2331" s="1">
        <v>0</v>
      </c>
      <c r="E2331" s="1"/>
      <c r="F2331" s="1">
        <v>0</v>
      </c>
      <c r="G2331" s="1">
        <v>5</v>
      </c>
      <c r="H2331" s="1">
        <v>18</v>
      </c>
      <c r="I2331" s="1">
        <f t="shared" si="72"/>
        <v>23</v>
      </c>
      <c r="J2331" s="1">
        <f t="shared" si="73"/>
        <v>0.92</v>
      </c>
      <c r="K2331" s="1">
        <v>2</v>
      </c>
      <c r="L2331" s="1">
        <v>0</v>
      </c>
      <c r="M2331" s="1">
        <v>0</v>
      </c>
      <c r="N2331" s="1">
        <v>25</v>
      </c>
      <c r="O2331" s="1">
        <v>0</v>
      </c>
      <c r="P2331" s="1">
        <v>25</v>
      </c>
      <c r="Q2331" s="1">
        <v>40.823569239999998</v>
      </c>
      <c r="R2331" s="1">
        <v>-73.901527209999998</v>
      </c>
    </row>
    <row r="2332" spans="1:18" ht="12.7" x14ac:dyDescent="0.4">
      <c r="A2332" s="1" t="s">
        <v>7</v>
      </c>
      <c r="B2332" s="1" t="s">
        <v>13</v>
      </c>
      <c r="C2332" s="1" t="s">
        <v>6</v>
      </c>
      <c r="D2332" s="3">
        <v>42912</v>
      </c>
      <c r="E2332" s="10">
        <v>2017.6</v>
      </c>
      <c r="F2332" s="1">
        <v>0</v>
      </c>
      <c r="G2332" s="1">
        <v>6</v>
      </c>
      <c r="H2332" s="1">
        <v>0</v>
      </c>
      <c r="I2332" s="1">
        <f t="shared" si="72"/>
        <v>6</v>
      </c>
      <c r="J2332" s="1">
        <f t="shared" si="73"/>
        <v>1</v>
      </c>
      <c r="K2332" s="1">
        <v>0</v>
      </c>
      <c r="L2332" s="1">
        <v>0</v>
      </c>
      <c r="M2332" s="1">
        <v>0</v>
      </c>
      <c r="N2332" s="1">
        <v>6</v>
      </c>
      <c r="O2332" s="1">
        <v>0</v>
      </c>
      <c r="P2332" s="1">
        <v>6</v>
      </c>
      <c r="Q2332" s="1">
        <v>40.825894820000002</v>
      </c>
      <c r="R2332" s="1">
        <v>-73.905772990000003</v>
      </c>
    </row>
    <row r="2333" spans="1:18" ht="12.7" hidden="1" x14ac:dyDescent="0.4">
      <c r="A2333" s="1" t="s">
        <v>4</v>
      </c>
      <c r="B2333" s="1" t="s">
        <v>13</v>
      </c>
      <c r="C2333" s="1" t="s">
        <v>5</v>
      </c>
      <c r="D2333" s="1">
        <v>0</v>
      </c>
      <c r="E2333" s="1"/>
      <c r="F2333" s="1">
        <v>3</v>
      </c>
      <c r="G2333" s="1">
        <v>15</v>
      </c>
      <c r="H2333" s="1">
        <v>7</v>
      </c>
      <c r="I2333" s="1">
        <f t="shared" si="72"/>
        <v>25</v>
      </c>
      <c r="J2333" s="1">
        <f t="shared" si="73"/>
        <v>1</v>
      </c>
      <c r="K2333" s="1">
        <v>0</v>
      </c>
      <c r="L2333" s="1">
        <v>0</v>
      </c>
      <c r="M2333" s="1">
        <v>0</v>
      </c>
      <c r="N2333" s="1">
        <v>25</v>
      </c>
      <c r="O2333" s="1">
        <v>0</v>
      </c>
      <c r="P2333" s="1">
        <v>25</v>
      </c>
      <c r="Q2333" s="1">
        <v>40.828523660000002</v>
      </c>
      <c r="R2333" s="1">
        <v>-73.908432349999998</v>
      </c>
    </row>
    <row r="2334" spans="1:18" ht="12.7" x14ac:dyDescent="0.4">
      <c r="A2334" s="1" t="s">
        <v>7</v>
      </c>
      <c r="B2334" s="1" t="s">
        <v>13</v>
      </c>
      <c r="C2334" s="1" t="s">
        <v>6</v>
      </c>
      <c r="D2334" s="3">
        <v>42912</v>
      </c>
      <c r="E2334" s="10">
        <v>2017.6</v>
      </c>
      <c r="F2334" s="1">
        <v>0</v>
      </c>
      <c r="G2334" s="1">
        <v>6</v>
      </c>
      <c r="H2334" s="1">
        <v>0</v>
      </c>
      <c r="I2334" s="1">
        <f t="shared" si="72"/>
        <v>6</v>
      </c>
      <c r="J2334" s="1">
        <f t="shared" si="73"/>
        <v>1</v>
      </c>
      <c r="K2334" s="1">
        <v>0</v>
      </c>
      <c r="L2334" s="1">
        <v>0</v>
      </c>
      <c r="M2334" s="1">
        <v>0</v>
      </c>
      <c r="N2334" s="1">
        <v>6</v>
      </c>
      <c r="O2334" s="1">
        <v>0</v>
      </c>
      <c r="P2334" s="1">
        <v>6</v>
      </c>
      <c r="Q2334" s="1">
        <v>40.84774196</v>
      </c>
      <c r="R2334" s="1">
        <v>-73.919234829999994</v>
      </c>
    </row>
    <row r="2335" spans="1:18" ht="12.7" x14ac:dyDescent="0.4">
      <c r="A2335" s="1" t="s">
        <v>7</v>
      </c>
      <c r="B2335" s="1" t="s">
        <v>13</v>
      </c>
      <c r="C2335" s="1" t="s">
        <v>6</v>
      </c>
      <c r="D2335" s="3">
        <v>42912</v>
      </c>
      <c r="E2335" s="10">
        <v>2017.6</v>
      </c>
      <c r="F2335" s="1">
        <v>0</v>
      </c>
      <c r="G2335" s="1">
        <v>6</v>
      </c>
      <c r="H2335" s="1">
        <v>0</v>
      </c>
      <c r="I2335" s="1">
        <f t="shared" si="72"/>
        <v>6</v>
      </c>
      <c r="J2335" s="1">
        <f t="shared" si="73"/>
        <v>1</v>
      </c>
      <c r="K2335" s="1">
        <v>0</v>
      </c>
      <c r="L2335" s="1">
        <v>0</v>
      </c>
      <c r="M2335" s="1">
        <v>0</v>
      </c>
      <c r="N2335" s="1">
        <v>6</v>
      </c>
      <c r="O2335" s="1">
        <v>0</v>
      </c>
      <c r="P2335" s="1">
        <v>6</v>
      </c>
      <c r="Q2335" s="1">
        <v>40.847802280000003</v>
      </c>
      <c r="R2335" s="1">
        <v>-73.919144399999993</v>
      </c>
    </row>
    <row r="2336" spans="1:18" ht="12.7" hidden="1" x14ac:dyDescent="0.4">
      <c r="A2336" s="1" t="s">
        <v>4</v>
      </c>
      <c r="B2336" s="1" t="s">
        <v>13</v>
      </c>
      <c r="C2336" s="1" t="s">
        <v>5</v>
      </c>
      <c r="D2336" s="1">
        <v>0</v>
      </c>
      <c r="E2336" s="1"/>
      <c r="F2336" s="1">
        <v>4</v>
      </c>
      <c r="G2336" s="1">
        <v>10</v>
      </c>
      <c r="H2336" s="1">
        <v>9</v>
      </c>
      <c r="I2336" s="1">
        <f t="shared" si="72"/>
        <v>23</v>
      </c>
      <c r="J2336" s="1">
        <f t="shared" si="73"/>
        <v>0.92</v>
      </c>
      <c r="K2336" s="1">
        <v>1</v>
      </c>
      <c r="L2336" s="1">
        <v>0</v>
      </c>
      <c r="M2336" s="1">
        <v>1</v>
      </c>
      <c r="N2336" s="1">
        <v>25</v>
      </c>
      <c r="O2336" s="1">
        <v>0</v>
      </c>
      <c r="P2336" s="1">
        <v>25</v>
      </c>
      <c r="Q2336" s="1">
        <v>40.846794119999998</v>
      </c>
      <c r="R2336" s="1">
        <v>-73.914157729999999</v>
      </c>
    </row>
    <row r="2337" spans="1:18" ht="12.7" hidden="1" x14ac:dyDescent="0.4">
      <c r="A2337" s="1" t="s">
        <v>4</v>
      </c>
      <c r="B2337" s="1" t="s">
        <v>13</v>
      </c>
      <c r="C2337" s="1" t="s">
        <v>5</v>
      </c>
      <c r="D2337" s="1">
        <v>0</v>
      </c>
      <c r="E2337" s="1"/>
      <c r="F2337" s="1">
        <v>0</v>
      </c>
      <c r="G2337" s="1">
        <v>0</v>
      </c>
      <c r="H2337" s="1">
        <v>25</v>
      </c>
      <c r="I2337" s="1">
        <f t="shared" si="72"/>
        <v>25</v>
      </c>
      <c r="J2337" s="1">
        <f t="shared" si="73"/>
        <v>1</v>
      </c>
      <c r="K2337" s="1">
        <v>0</v>
      </c>
      <c r="L2337" s="1">
        <v>0</v>
      </c>
      <c r="M2337" s="1">
        <v>0</v>
      </c>
      <c r="N2337" s="1">
        <v>25</v>
      </c>
      <c r="O2337" s="1">
        <v>0</v>
      </c>
      <c r="P2337" s="1">
        <v>25</v>
      </c>
      <c r="Q2337" s="1">
        <v>40.838185719999998</v>
      </c>
      <c r="R2337" s="1">
        <v>-73.887472630000005</v>
      </c>
    </row>
    <row r="2338" spans="1:18" ht="12.7" x14ac:dyDescent="0.4">
      <c r="A2338" s="1" t="s">
        <v>7</v>
      </c>
      <c r="B2338" s="1" t="s">
        <v>13</v>
      </c>
      <c r="C2338" s="1" t="s">
        <v>6</v>
      </c>
      <c r="D2338" s="3">
        <v>42912</v>
      </c>
      <c r="E2338" s="10">
        <v>2017.6</v>
      </c>
      <c r="F2338" s="1">
        <v>0</v>
      </c>
      <c r="G2338" s="1">
        <v>6</v>
      </c>
      <c r="H2338" s="1">
        <v>0</v>
      </c>
      <c r="I2338" s="1">
        <f t="shared" si="72"/>
        <v>6</v>
      </c>
      <c r="J2338" s="1">
        <f t="shared" si="73"/>
        <v>1</v>
      </c>
      <c r="K2338" s="1">
        <v>0</v>
      </c>
      <c r="L2338" s="1">
        <v>0</v>
      </c>
      <c r="M2338" s="1">
        <v>0</v>
      </c>
      <c r="N2338" s="1">
        <v>6</v>
      </c>
      <c r="O2338" s="1">
        <v>0</v>
      </c>
      <c r="P2338" s="1">
        <v>6</v>
      </c>
      <c r="Q2338" s="1">
        <v>40.854474189999998</v>
      </c>
      <c r="R2338" s="1">
        <v>-73.883331389999995</v>
      </c>
    </row>
    <row r="2339" spans="1:18" ht="12.7" x14ac:dyDescent="0.4">
      <c r="A2339" s="1" t="s">
        <v>7</v>
      </c>
      <c r="B2339" s="1" t="s">
        <v>13</v>
      </c>
      <c r="C2339" s="1" t="s">
        <v>6</v>
      </c>
      <c r="D2339" s="3">
        <v>42912</v>
      </c>
      <c r="E2339" s="10">
        <v>2017.6</v>
      </c>
      <c r="F2339" s="1">
        <v>0</v>
      </c>
      <c r="G2339" s="1">
        <v>6</v>
      </c>
      <c r="H2339" s="1">
        <v>0</v>
      </c>
      <c r="I2339" s="1">
        <f t="shared" si="72"/>
        <v>6</v>
      </c>
      <c r="J2339" s="1">
        <f t="shared" si="73"/>
        <v>1</v>
      </c>
      <c r="K2339" s="1">
        <v>0</v>
      </c>
      <c r="L2339" s="1">
        <v>0</v>
      </c>
      <c r="M2339" s="1">
        <v>0</v>
      </c>
      <c r="N2339" s="1">
        <v>6</v>
      </c>
      <c r="O2339" s="1">
        <v>0</v>
      </c>
      <c r="P2339" s="1">
        <v>6</v>
      </c>
      <c r="Q2339" s="1">
        <v>40.854553750000001</v>
      </c>
      <c r="R2339" s="1">
        <v>-73.883291490000005</v>
      </c>
    </row>
    <row r="2340" spans="1:18" ht="12.7" x14ac:dyDescent="0.4">
      <c r="A2340" s="1" t="s">
        <v>7</v>
      </c>
      <c r="B2340" s="1" t="s">
        <v>13</v>
      </c>
      <c r="C2340" s="1" t="s">
        <v>6</v>
      </c>
      <c r="D2340" s="3">
        <v>42912</v>
      </c>
      <c r="E2340" s="10">
        <v>2017.6</v>
      </c>
      <c r="F2340" s="1">
        <v>0</v>
      </c>
      <c r="G2340" s="1">
        <v>6</v>
      </c>
      <c r="H2340" s="1">
        <v>0</v>
      </c>
      <c r="I2340" s="1">
        <f t="shared" si="72"/>
        <v>6</v>
      </c>
      <c r="J2340" s="1">
        <f t="shared" si="73"/>
        <v>1</v>
      </c>
      <c r="K2340" s="1">
        <v>0</v>
      </c>
      <c r="L2340" s="1">
        <v>0</v>
      </c>
      <c r="M2340" s="1">
        <v>0</v>
      </c>
      <c r="N2340" s="1">
        <v>6</v>
      </c>
      <c r="O2340" s="1">
        <v>0</v>
      </c>
      <c r="P2340" s="1">
        <v>6</v>
      </c>
      <c r="Q2340" s="1">
        <v>40.677552130000002</v>
      </c>
      <c r="R2340" s="1">
        <v>-73.993106780000005</v>
      </c>
    </row>
    <row r="2341" spans="1:18" ht="12.7" hidden="1" x14ac:dyDescent="0.4">
      <c r="A2341" s="1" t="s">
        <v>7</v>
      </c>
      <c r="B2341" s="1" t="s">
        <v>13</v>
      </c>
      <c r="C2341" s="1" t="s">
        <v>5</v>
      </c>
      <c r="D2341" s="1">
        <v>0</v>
      </c>
      <c r="E2341" s="1"/>
      <c r="F2341" s="1">
        <v>6</v>
      </c>
      <c r="G2341" s="1">
        <v>12</v>
      </c>
      <c r="H2341" s="1">
        <v>6</v>
      </c>
      <c r="I2341" s="1">
        <f t="shared" si="72"/>
        <v>24</v>
      </c>
      <c r="J2341" s="1">
        <f t="shared" si="73"/>
        <v>0.96</v>
      </c>
      <c r="K2341" s="1">
        <v>0</v>
      </c>
      <c r="L2341" s="1">
        <v>0</v>
      </c>
      <c r="M2341" s="1">
        <v>1</v>
      </c>
      <c r="N2341" s="1">
        <v>25</v>
      </c>
      <c r="O2341" s="1">
        <v>0</v>
      </c>
      <c r="P2341" s="1">
        <v>25</v>
      </c>
      <c r="Q2341" s="1">
        <v>40.673164149999998</v>
      </c>
      <c r="R2341" s="1">
        <v>-73.945279690000007</v>
      </c>
    </row>
    <row r="2342" spans="1:18" ht="12.7" x14ac:dyDescent="0.4">
      <c r="A2342" s="1" t="s">
        <v>7</v>
      </c>
      <c r="B2342" s="1" t="s">
        <v>13</v>
      </c>
      <c r="C2342" s="1" t="s">
        <v>6</v>
      </c>
      <c r="D2342" s="3">
        <v>42912</v>
      </c>
      <c r="E2342" s="10">
        <v>2017.6</v>
      </c>
      <c r="F2342" s="1">
        <v>0</v>
      </c>
      <c r="G2342" s="1">
        <v>6</v>
      </c>
      <c r="H2342" s="1">
        <v>0</v>
      </c>
      <c r="I2342" s="1">
        <f t="shared" si="72"/>
        <v>6</v>
      </c>
      <c r="J2342" s="1">
        <f t="shared" si="73"/>
        <v>1</v>
      </c>
      <c r="K2342" s="1">
        <v>0</v>
      </c>
      <c r="L2342" s="1">
        <v>0</v>
      </c>
      <c r="M2342" s="1">
        <v>0</v>
      </c>
      <c r="N2342" s="1">
        <v>6</v>
      </c>
      <c r="O2342" s="1">
        <v>0</v>
      </c>
      <c r="P2342" s="1">
        <v>6</v>
      </c>
      <c r="Q2342" s="1">
        <v>40.64200975</v>
      </c>
      <c r="R2342" s="1">
        <v>-74.009966779999999</v>
      </c>
    </row>
    <row r="2343" spans="1:18" ht="12.7" hidden="1" x14ac:dyDescent="0.4">
      <c r="A2343" s="1" t="s">
        <v>8</v>
      </c>
      <c r="B2343" s="1" t="s">
        <v>13</v>
      </c>
      <c r="C2343" s="1" t="s">
        <v>5</v>
      </c>
      <c r="D2343" s="1">
        <v>0</v>
      </c>
      <c r="E2343" s="1"/>
      <c r="F2343" s="1">
        <v>25</v>
      </c>
      <c r="G2343" s="1">
        <v>0</v>
      </c>
      <c r="H2343" s="1">
        <v>0</v>
      </c>
      <c r="I2343" s="1">
        <f t="shared" si="72"/>
        <v>25</v>
      </c>
      <c r="J2343" s="1">
        <f t="shared" si="73"/>
        <v>1</v>
      </c>
      <c r="K2343" s="1">
        <v>0</v>
      </c>
      <c r="L2343" s="1">
        <v>0</v>
      </c>
      <c r="M2343" s="1">
        <v>0</v>
      </c>
      <c r="N2343" s="1">
        <v>25</v>
      </c>
      <c r="O2343" s="1">
        <v>0</v>
      </c>
      <c r="P2343" s="1">
        <v>25</v>
      </c>
      <c r="Q2343" s="1">
        <v>40.797808109999998</v>
      </c>
      <c r="R2343" s="1">
        <v>-73.949583570000001</v>
      </c>
    </row>
    <row r="2344" spans="1:18" ht="12.7" hidden="1" x14ac:dyDescent="0.4">
      <c r="A2344" s="1" t="s">
        <v>8</v>
      </c>
      <c r="B2344" s="1" t="s">
        <v>13</v>
      </c>
      <c r="C2344" s="1" t="s">
        <v>5</v>
      </c>
      <c r="D2344" s="1">
        <v>0</v>
      </c>
      <c r="E2344" s="1"/>
      <c r="F2344" s="1">
        <v>0</v>
      </c>
      <c r="G2344" s="1">
        <v>3</v>
      </c>
      <c r="H2344" s="1">
        <v>21</v>
      </c>
      <c r="I2344" s="1">
        <f t="shared" si="72"/>
        <v>24</v>
      </c>
      <c r="J2344" s="1">
        <f t="shared" si="73"/>
        <v>0.96</v>
      </c>
      <c r="K2344" s="1">
        <v>0</v>
      </c>
      <c r="L2344" s="1">
        <v>0</v>
      </c>
      <c r="M2344" s="1">
        <v>1</v>
      </c>
      <c r="N2344" s="1">
        <v>25</v>
      </c>
      <c r="O2344" s="1">
        <v>0</v>
      </c>
      <c r="P2344" s="1">
        <v>25</v>
      </c>
      <c r="Q2344" s="1">
        <v>40.810651870000001</v>
      </c>
      <c r="R2344" s="1">
        <v>-73.940564390000006</v>
      </c>
    </row>
    <row r="2345" spans="1:18" ht="12.7" hidden="1" x14ac:dyDescent="0.4">
      <c r="A2345" s="1" t="s">
        <v>8</v>
      </c>
      <c r="B2345" s="1" t="s">
        <v>13</v>
      </c>
      <c r="C2345" s="1" t="s">
        <v>5</v>
      </c>
      <c r="D2345" s="1">
        <v>0</v>
      </c>
      <c r="E2345" s="1"/>
      <c r="F2345" s="1">
        <v>0</v>
      </c>
      <c r="G2345" s="1">
        <v>24</v>
      </c>
      <c r="H2345" s="1">
        <v>0</v>
      </c>
      <c r="I2345" s="1">
        <f t="shared" si="72"/>
        <v>24</v>
      </c>
      <c r="J2345" s="1">
        <f t="shared" si="73"/>
        <v>0.96</v>
      </c>
      <c r="K2345" s="1">
        <v>0</v>
      </c>
      <c r="L2345" s="1">
        <v>0</v>
      </c>
      <c r="M2345" s="1">
        <v>1</v>
      </c>
      <c r="N2345" s="1">
        <v>25</v>
      </c>
      <c r="O2345" s="1">
        <v>0</v>
      </c>
      <c r="P2345" s="1">
        <v>25</v>
      </c>
      <c r="Q2345" s="1">
        <v>40.809664529999999</v>
      </c>
      <c r="R2345" s="1">
        <v>-73.94205719</v>
      </c>
    </row>
    <row r="2346" spans="1:18" ht="12.7" hidden="1" x14ac:dyDescent="0.4">
      <c r="A2346" s="1" t="s">
        <v>8</v>
      </c>
      <c r="B2346" s="1" t="s">
        <v>13</v>
      </c>
      <c r="C2346" s="1" t="s">
        <v>5</v>
      </c>
      <c r="D2346" s="1">
        <v>0</v>
      </c>
      <c r="E2346" s="1"/>
      <c r="F2346" s="1">
        <v>0</v>
      </c>
      <c r="G2346" s="1">
        <v>25</v>
      </c>
      <c r="H2346" s="1">
        <v>0</v>
      </c>
      <c r="I2346" s="1">
        <f t="shared" si="72"/>
        <v>25</v>
      </c>
      <c r="J2346" s="1">
        <f t="shared" si="73"/>
        <v>1</v>
      </c>
      <c r="K2346" s="1">
        <v>0</v>
      </c>
      <c r="L2346" s="1">
        <v>0</v>
      </c>
      <c r="M2346" s="1">
        <v>0</v>
      </c>
      <c r="N2346" s="1">
        <v>25</v>
      </c>
      <c r="O2346" s="1">
        <v>0</v>
      </c>
      <c r="P2346" s="1">
        <v>25</v>
      </c>
      <c r="Q2346" s="1">
        <v>40.798036160000002</v>
      </c>
      <c r="R2346" s="1">
        <v>-73.950132379999999</v>
      </c>
    </row>
    <row r="2347" spans="1:18" ht="12.7" hidden="1" x14ac:dyDescent="0.4">
      <c r="A2347" s="1" t="s">
        <v>8</v>
      </c>
      <c r="B2347" s="1" t="s">
        <v>13</v>
      </c>
      <c r="C2347" s="1" t="s">
        <v>5</v>
      </c>
      <c r="D2347" s="1">
        <v>0</v>
      </c>
      <c r="E2347" s="1"/>
      <c r="F2347" s="1">
        <v>0</v>
      </c>
      <c r="G2347" s="1">
        <v>0</v>
      </c>
      <c r="H2347" s="1">
        <v>0</v>
      </c>
      <c r="I2347" s="1">
        <f t="shared" si="72"/>
        <v>0</v>
      </c>
      <c r="J2347" s="1">
        <f t="shared" si="73"/>
        <v>0</v>
      </c>
      <c r="K2347" s="1">
        <v>24</v>
      </c>
      <c r="L2347" s="1">
        <v>0</v>
      </c>
      <c r="M2347" s="1">
        <v>1</v>
      </c>
      <c r="N2347" s="1">
        <v>25</v>
      </c>
      <c r="O2347" s="1">
        <v>0</v>
      </c>
      <c r="P2347" s="1">
        <v>25</v>
      </c>
      <c r="Q2347" s="1">
        <v>40.809697499999999</v>
      </c>
      <c r="R2347" s="1">
        <v>-73.942129410000007</v>
      </c>
    </row>
    <row r="2348" spans="1:18" ht="12.7" hidden="1" x14ac:dyDescent="0.4">
      <c r="A2348" s="1" t="s">
        <v>8</v>
      </c>
      <c r="B2348" s="1" t="s">
        <v>13</v>
      </c>
      <c r="C2348" s="1" t="s">
        <v>5</v>
      </c>
      <c r="D2348" s="1">
        <v>0</v>
      </c>
      <c r="E2348" s="1"/>
      <c r="F2348" s="1">
        <v>25</v>
      </c>
      <c r="G2348" s="1">
        <v>0</v>
      </c>
      <c r="H2348" s="1">
        <v>0</v>
      </c>
      <c r="I2348" s="1">
        <f t="shared" si="72"/>
        <v>25</v>
      </c>
      <c r="J2348" s="1">
        <f t="shared" si="73"/>
        <v>1</v>
      </c>
      <c r="K2348" s="1">
        <v>0</v>
      </c>
      <c r="L2348" s="1">
        <v>0</v>
      </c>
      <c r="M2348" s="1">
        <v>0</v>
      </c>
      <c r="N2348" s="1">
        <v>25</v>
      </c>
      <c r="O2348" s="1">
        <v>0</v>
      </c>
      <c r="P2348" s="1">
        <v>25</v>
      </c>
      <c r="Q2348" s="1">
        <v>40.798093860000002</v>
      </c>
      <c r="R2348" s="1">
        <v>-73.950269590000005</v>
      </c>
    </row>
    <row r="2349" spans="1:18" ht="12.7" hidden="1" x14ac:dyDescent="0.4">
      <c r="A2349" s="1" t="s">
        <v>8</v>
      </c>
      <c r="B2349" s="1" t="s">
        <v>13</v>
      </c>
      <c r="C2349" s="1" t="s">
        <v>5</v>
      </c>
      <c r="D2349" s="1">
        <v>0</v>
      </c>
      <c r="E2349" s="1"/>
      <c r="F2349" s="1">
        <v>25</v>
      </c>
      <c r="G2349" s="1">
        <v>0</v>
      </c>
      <c r="H2349" s="1">
        <v>0</v>
      </c>
      <c r="I2349" s="1">
        <f t="shared" si="72"/>
        <v>25</v>
      </c>
      <c r="J2349" s="1">
        <f t="shared" si="73"/>
        <v>1</v>
      </c>
      <c r="K2349" s="1">
        <v>0</v>
      </c>
      <c r="L2349" s="1">
        <v>0</v>
      </c>
      <c r="M2349" s="1">
        <v>0</v>
      </c>
      <c r="N2349" s="1">
        <v>25</v>
      </c>
      <c r="O2349" s="1">
        <v>0</v>
      </c>
      <c r="P2349" s="1">
        <v>25</v>
      </c>
      <c r="Q2349" s="1">
        <v>40.798151560000001</v>
      </c>
      <c r="R2349" s="1">
        <v>-73.950406790000002</v>
      </c>
    </row>
    <row r="2350" spans="1:18" ht="12.7" x14ac:dyDescent="0.4">
      <c r="A2350" s="1" t="s">
        <v>7</v>
      </c>
      <c r="B2350" s="1" t="s">
        <v>13</v>
      </c>
      <c r="C2350" s="1" t="s">
        <v>6</v>
      </c>
      <c r="D2350" s="3">
        <v>42912</v>
      </c>
      <c r="E2350" s="10">
        <v>2017.6</v>
      </c>
      <c r="F2350" s="1">
        <v>0</v>
      </c>
      <c r="G2350" s="1">
        <v>6</v>
      </c>
      <c r="H2350" s="1">
        <v>0</v>
      </c>
      <c r="I2350" s="1">
        <f t="shared" si="72"/>
        <v>6</v>
      </c>
      <c r="J2350" s="1">
        <f t="shared" si="73"/>
        <v>1</v>
      </c>
      <c r="K2350" s="1">
        <v>0</v>
      </c>
      <c r="L2350" s="1">
        <v>0</v>
      </c>
      <c r="M2350" s="1">
        <v>0</v>
      </c>
      <c r="N2350" s="1">
        <v>6</v>
      </c>
      <c r="O2350" s="1">
        <v>0</v>
      </c>
      <c r="P2350" s="1">
        <v>6</v>
      </c>
      <c r="Q2350" s="1">
        <v>40.722653350000002</v>
      </c>
      <c r="R2350" s="1">
        <v>-73.984898259999994</v>
      </c>
    </row>
    <row r="2351" spans="1:18" ht="12.7" x14ac:dyDescent="0.4">
      <c r="A2351" s="1" t="s">
        <v>7</v>
      </c>
      <c r="B2351" s="1" t="s">
        <v>13</v>
      </c>
      <c r="C2351" s="1" t="s">
        <v>6</v>
      </c>
      <c r="D2351" s="3">
        <v>42912</v>
      </c>
      <c r="E2351" s="10">
        <v>2017.6</v>
      </c>
      <c r="F2351" s="1">
        <v>0</v>
      </c>
      <c r="G2351" s="1">
        <v>6</v>
      </c>
      <c r="H2351" s="1">
        <v>0</v>
      </c>
      <c r="I2351" s="1">
        <f t="shared" si="72"/>
        <v>6</v>
      </c>
      <c r="J2351" s="1">
        <f t="shared" si="73"/>
        <v>1</v>
      </c>
      <c r="K2351" s="1">
        <v>0</v>
      </c>
      <c r="L2351" s="1">
        <v>0</v>
      </c>
      <c r="M2351" s="1">
        <v>0</v>
      </c>
      <c r="N2351" s="1">
        <v>6</v>
      </c>
      <c r="O2351" s="1">
        <v>0</v>
      </c>
      <c r="P2351" s="1">
        <v>6</v>
      </c>
      <c r="Q2351" s="1">
        <v>40.720537749999998</v>
      </c>
      <c r="R2351" s="1">
        <v>-73.990735779999994</v>
      </c>
    </row>
    <row r="2352" spans="1:18" ht="12.7" hidden="1" x14ac:dyDescent="0.4">
      <c r="A2352" s="1" t="s">
        <v>8</v>
      </c>
      <c r="B2352" s="1" t="s">
        <v>13</v>
      </c>
      <c r="C2352" s="1" t="s">
        <v>5</v>
      </c>
      <c r="D2352" s="1">
        <v>0</v>
      </c>
      <c r="E2352" s="1"/>
      <c r="F2352" s="1">
        <v>0</v>
      </c>
      <c r="G2352" s="1">
        <v>7</v>
      </c>
      <c r="H2352" s="1">
        <v>18</v>
      </c>
      <c r="I2352" s="1">
        <f t="shared" si="72"/>
        <v>25</v>
      </c>
      <c r="J2352" s="1">
        <f t="shared" si="73"/>
        <v>1</v>
      </c>
      <c r="K2352" s="1">
        <v>0</v>
      </c>
      <c r="L2352" s="1">
        <v>0</v>
      </c>
      <c r="M2352" s="1">
        <v>0</v>
      </c>
      <c r="N2352" s="1">
        <v>25</v>
      </c>
      <c r="O2352" s="1">
        <v>0</v>
      </c>
      <c r="P2352" s="1">
        <v>25</v>
      </c>
      <c r="Q2352" s="1">
        <v>40.828744270000001</v>
      </c>
      <c r="R2352" s="1">
        <v>-73.939052270000005</v>
      </c>
    </row>
    <row r="2353" spans="1:18" ht="12.7" x14ac:dyDescent="0.4">
      <c r="A2353" s="1" t="s">
        <v>7</v>
      </c>
      <c r="B2353" s="1" t="s">
        <v>13</v>
      </c>
      <c r="C2353" s="1" t="s">
        <v>6</v>
      </c>
      <c r="D2353" s="3">
        <v>42912</v>
      </c>
      <c r="E2353" s="10">
        <v>2017.6</v>
      </c>
      <c r="F2353" s="1">
        <v>0</v>
      </c>
      <c r="G2353" s="1">
        <v>6</v>
      </c>
      <c r="H2353" s="1">
        <v>0</v>
      </c>
      <c r="I2353" s="1">
        <f t="shared" si="72"/>
        <v>6</v>
      </c>
      <c r="J2353" s="1">
        <f t="shared" si="73"/>
        <v>1</v>
      </c>
      <c r="K2353" s="1">
        <v>0</v>
      </c>
      <c r="L2353" s="1">
        <v>0</v>
      </c>
      <c r="M2353" s="1">
        <v>0</v>
      </c>
      <c r="N2353" s="1">
        <v>6</v>
      </c>
      <c r="O2353" s="1">
        <v>0</v>
      </c>
      <c r="P2353" s="1">
        <v>6</v>
      </c>
      <c r="Q2353" s="1">
        <v>40.830734450000001</v>
      </c>
      <c r="R2353" s="1">
        <v>-73.945045309999998</v>
      </c>
    </row>
    <row r="2354" spans="1:18" ht="12.7" x14ac:dyDescent="0.4">
      <c r="A2354" s="1" t="s">
        <v>7</v>
      </c>
      <c r="B2354" s="1" t="s">
        <v>13</v>
      </c>
      <c r="C2354" s="1" t="s">
        <v>6</v>
      </c>
      <c r="D2354" s="3">
        <v>42912</v>
      </c>
      <c r="E2354" s="10">
        <v>2017.6</v>
      </c>
      <c r="F2354" s="1">
        <v>0</v>
      </c>
      <c r="G2354" s="1">
        <v>6</v>
      </c>
      <c r="H2354" s="1">
        <v>0</v>
      </c>
      <c r="I2354" s="1">
        <f t="shared" si="72"/>
        <v>6</v>
      </c>
      <c r="J2354" s="1">
        <f t="shared" si="73"/>
        <v>1</v>
      </c>
      <c r="K2354" s="1">
        <v>0</v>
      </c>
      <c r="L2354" s="1">
        <v>0</v>
      </c>
      <c r="M2354" s="1">
        <v>0</v>
      </c>
      <c r="N2354" s="1">
        <v>6</v>
      </c>
      <c r="O2354" s="1">
        <v>0</v>
      </c>
      <c r="P2354" s="1">
        <v>6</v>
      </c>
      <c r="Q2354" s="1">
        <v>40.863010809999999</v>
      </c>
      <c r="R2354" s="1">
        <v>-73.898475349999998</v>
      </c>
    </row>
    <row r="2355" spans="1:18" ht="12.7" hidden="1" x14ac:dyDescent="0.4">
      <c r="A2355" s="1" t="s">
        <v>4</v>
      </c>
      <c r="B2355" s="1" t="s">
        <v>13</v>
      </c>
      <c r="C2355" s="1" t="s">
        <v>5</v>
      </c>
      <c r="D2355" s="1">
        <v>0</v>
      </c>
      <c r="E2355" s="1"/>
      <c r="F2355" s="1">
        <v>0</v>
      </c>
      <c r="G2355" s="1">
        <v>7</v>
      </c>
      <c r="H2355" s="1">
        <v>19</v>
      </c>
      <c r="I2355" s="1">
        <f t="shared" si="72"/>
        <v>26</v>
      </c>
      <c r="J2355" s="1">
        <f t="shared" si="73"/>
        <v>1</v>
      </c>
      <c r="K2355" s="1">
        <v>0</v>
      </c>
      <c r="L2355" s="1">
        <v>0</v>
      </c>
      <c r="M2355" s="1">
        <v>0</v>
      </c>
      <c r="N2355" s="1">
        <v>26</v>
      </c>
      <c r="O2355" s="1">
        <v>0</v>
      </c>
      <c r="P2355" s="1">
        <v>26</v>
      </c>
      <c r="Q2355" s="1">
        <v>40.815851739999999</v>
      </c>
      <c r="R2355" s="1">
        <v>-73.928471549999998</v>
      </c>
    </row>
    <row r="2356" spans="1:18" ht="12.7" x14ac:dyDescent="0.4">
      <c r="A2356" s="1" t="s">
        <v>7</v>
      </c>
      <c r="B2356" s="1" t="s">
        <v>13</v>
      </c>
      <c r="C2356" s="1" t="s">
        <v>6</v>
      </c>
      <c r="D2356" s="3">
        <v>42912</v>
      </c>
      <c r="E2356" s="10">
        <v>2017.6</v>
      </c>
      <c r="F2356" s="1">
        <v>0</v>
      </c>
      <c r="G2356" s="1">
        <v>6</v>
      </c>
      <c r="H2356" s="1">
        <v>0</v>
      </c>
      <c r="I2356" s="1">
        <f t="shared" si="72"/>
        <v>6</v>
      </c>
      <c r="J2356" s="1">
        <f t="shared" si="73"/>
        <v>1</v>
      </c>
      <c r="K2356" s="1">
        <v>0</v>
      </c>
      <c r="L2356" s="1">
        <v>0</v>
      </c>
      <c r="M2356" s="1">
        <v>0</v>
      </c>
      <c r="N2356" s="1">
        <v>6</v>
      </c>
      <c r="O2356" s="1">
        <v>0</v>
      </c>
      <c r="P2356" s="1">
        <v>6</v>
      </c>
      <c r="Q2356" s="1">
        <v>40.84276552</v>
      </c>
      <c r="R2356" s="1">
        <v>-73.889149099999997</v>
      </c>
    </row>
    <row r="2357" spans="1:18" ht="12.7" hidden="1" x14ac:dyDescent="0.4">
      <c r="A2357" s="1" t="s">
        <v>4</v>
      </c>
      <c r="B2357" s="1" t="s">
        <v>13</v>
      </c>
      <c r="C2357" s="1" t="s">
        <v>5</v>
      </c>
      <c r="D2357" s="1">
        <v>0</v>
      </c>
      <c r="E2357" s="1"/>
      <c r="F2357" s="1">
        <v>0</v>
      </c>
      <c r="G2357" s="1">
        <v>2</v>
      </c>
      <c r="H2357" s="1">
        <v>17</v>
      </c>
      <c r="I2357" s="1">
        <f t="shared" si="72"/>
        <v>19</v>
      </c>
      <c r="J2357" s="1">
        <f t="shared" si="73"/>
        <v>0.73076923076923073</v>
      </c>
      <c r="K2357" s="1">
        <v>0</v>
      </c>
      <c r="L2357" s="1">
        <v>6</v>
      </c>
      <c r="M2357" s="1">
        <v>1</v>
      </c>
      <c r="N2357" s="1">
        <v>26</v>
      </c>
      <c r="O2357" s="1">
        <v>0</v>
      </c>
      <c r="P2357" s="1">
        <v>26</v>
      </c>
      <c r="Q2357" s="1">
        <v>40.81814189</v>
      </c>
      <c r="R2357" s="1">
        <v>-73.885530290000005</v>
      </c>
    </row>
    <row r="2358" spans="1:18" ht="12.7" x14ac:dyDescent="0.4">
      <c r="A2358" s="1" t="s">
        <v>7</v>
      </c>
      <c r="B2358" s="1" t="s">
        <v>13</v>
      </c>
      <c r="C2358" s="1" t="s">
        <v>6</v>
      </c>
      <c r="D2358" s="3">
        <v>42912</v>
      </c>
      <c r="E2358" s="10">
        <v>2017.6</v>
      </c>
      <c r="F2358" s="1">
        <v>0</v>
      </c>
      <c r="G2358" s="1">
        <v>6</v>
      </c>
      <c r="H2358" s="1">
        <v>0</v>
      </c>
      <c r="I2358" s="1">
        <f t="shared" si="72"/>
        <v>6</v>
      </c>
      <c r="J2358" s="1">
        <f t="shared" si="73"/>
        <v>1</v>
      </c>
      <c r="K2358" s="1">
        <v>0</v>
      </c>
      <c r="L2358" s="1">
        <v>0</v>
      </c>
      <c r="M2358" s="1">
        <v>0</v>
      </c>
      <c r="N2358" s="1">
        <v>6</v>
      </c>
      <c r="O2358" s="1">
        <v>0</v>
      </c>
      <c r="P2358" s="1">
        <v>6</v>
      </c>
      <c r="Q2358" s="1">
        <v>40.836683780000001</v>
      </c>
      <c r="R2358" s="1">
        <v>-73.912074739999994</v>
      </c>
    </row>
    <row r="2359" spans="1:18" ht="12.7" x14ac:dyDescent="0.4">
      <c r="A2359" s="1" t="s">
        <v>7</v>
      </c>
      <c r="B2359" s="1" t="s">
        <v>13</v>
      </c>
      <c r="C2359" s="1" t="s">
        <v>6</v>
      </c>
      <c r="D2359" s="3">
        <v>42912</v>
      </c>
      <c r="E2359" s="10">
        <v>2017.6</v>
      </c>
      <c r="F2359" s="1">
        <v>0</v>
      </c>
      <c r="G2359" s="1">
        <v>6</v>
      </c>
      <c r="H2359" s="1">
        <v>0</v>
      </c>
      <c r="I2359" s="1">
        <f t="shared" si="72"/>
        <v>6</v>
      </c>
      <c r="J2359" s="1">
        <f t="shared" si="73"/>
        <v>1</v>
      </c>
      <c r="K2359" s="1">
        <v>0</v>
      </c>
      <c r="L2359" s="1">
        <v>0</v>
      </c>
      <c r="M2359" s="1">
        <v>0</v>
      </c>
      <c r="N2359" s="1">
        <v>6</v>
      </c>
      <c r="O2359" s="1">
        <v>0</v>
      </c>
      <c r="P2359" s="1">
        <v>6</v>
      </c>
      <c r="Q2359" s="1">
        <v>40.835731090000003</v>
      </c>
      <c r="R2359" s="1">
        <v>-73.886595009999994</v>
      </c>
    </row>
    <row r="2360" spans="1:18" ht="12.7" hidden="1" x14ac:dyDescent="0.4">
      <c r="A2360" s="1" t="s">
        <v>7</v>
      </c>
      <c r="B2360" s="1" t="s">
        <v>13</v>
      </c>
      <c r="C2360" s="1" t="s">
        <v>5</v>
      </c>
      <c r="D2360" s="1">
        <v>0</v>
      </c>
      <c r="E2360" s="1"/>
      <c r="F2360" s="1">
        <v>0</v>
      </c>
      <c r="G2360" s="1">
        <v>2</v>
      </c>
      <c r="H2360" s="1">
        <v>16</v>
      </c>
      <c r="I2360" s="1">
        <f t="shared" si="72"/>
        <v>18</v>
      </c>
      <c r="J2360" s="1">
        <f t="shared" si="73"/>
        <v>0.69230769230769229</v>
      </c>
      <c r="K2360" s="1">
        <v>0</v>
      </c>
      <c r="L2360" s="1">
        <v>8</v>
      </c>
      <c r="M2360" s="1">
        <v>0</v>
      </c>
      <c r="N2360" s="1">
        <v>26</v>
      </c>
      <c r="O2360" s="1">
        <v>0</v>
      </c>
      <c r="P2360" s="1">
        <v>26</v>
      </c>
      <c r="Q2360" s="1">
        <v>40.665555150000003</v>
      </c>
      <c r="R2360" s="1">
        <v>-73.920868429999999</v>
      </c>
    </row>
    <row r="2361" spans="1:18" ht="12.7" x14ac:dyDescent="0.4">
      <c r="A2361" s="1" t="s">
        <v>7</v>
      </c>
      <c r="B2361" s="1" t="s">
        <v>13</v>
      </c>
      <c r="C2361" s="1" t="s">
        <v>6</v>
      </c>
      <c r="D2361" s="3">
        <v>42912</v>
      </c>
      <c r="E2361" s="10">
        <v>2017.6</v>
      </c>
      <c r="F2361" s="1">
        <v>0</v>
      </c>
      <c r="G2361" s="1">
        <v>6</v>
      </c>
      <c r="H2361" s="1">
        <v>0</v>
      </c>
      <c r="I2361" s="1">
        <f t="shared" si="72"/>
        <v>6</v>
      </c>
      <c r="J2361" s="1">
        <f t="shared" si="73"/>
        <v>1</v>
      </c>
      <c r="K2361" s="1">
        <v>0</v>
      </c>
      <c r="L2361" s="1">
        <v>0</v>
      </c>
      <c r="M2361" s="1">
        <v>0</v>
      </c>
      <c r="N2361" s="1">
        <v>6</v>
      </c>
      <c r="O2361" s="1">
        <v>0</v>
      </c>
      <c r="P2361" s="1">
        <v>6</v>
      </c>
      <c r="Q2361" s="1">
        <v>40.721072380000003</v>
      </c>
      <c r="R2361" s="1">
        <v>-73.985032099999998</v>
      </c>
    </row>
    <row r="2362" spans="1:18" ht="12.7" hidden="1" x14ac:dyDescent="0.4">
      <c r="A2362" s="1" t="s">
        <v>8</v>
      </c>
      <c r="B2362" s="1" t="s">
        <v>13</v>
      </c>
      <c r="C2362" s="1" t="s">
        <v>5</v>
      </c>
      <c r="D2362" s="1">
        <v>0</v>
      </c>
      <c r="E2362" s="1"/>
      <c r="F2362" s="1">
        <v>6</v>
      </c>
      <c r="G2362" s="1">
        <v>11</v>
      </c>
      <c r="H2362" s="1">
        <v>8</v>
      </c>
      <c r="I2362" s="1">
        <f t="shared" si="72"/>
        <v>25</v>
      </c>
      <c r="J2362" s="1">
        <f t="shared" si="73"/>
        <v>0.96153846153846156</v>
      </c>
      <c r="K2362" s="1">
        <v>1</v>
      </c>
      <c r="L2362" s="1">
        <v>0</v>
      </c>
      <c r="M2362" s="1">
        <v>0</v>
      </c>
      <c r="N2362" s="1">
        <v>26</v>
      </c>
      <c r="O2362" s="1">
        <v>0</v>
      </c>
      <c r="P2362" s="1">
        <v>26</v>
      </c>
      <c r="Q2362" s="1">
        <v>40.862025289999998</v>
      </c>
      <c r="R2362" s="1">
        <v>-73.919087340000004</v>
      </c>
    </row>
    <row r="2363" spans="1:18" ht="12.7" hidden="1" x14ac:dyDescent="0.4">
      <c r="A2363" s="1" t="s">
        <v>8</v>
      </c>
      <c r="B2363" s="1" t="s">
        <v>13</v>
      </c>
      <c r="C2363" s="1" t="s">
        <v>5</v>
      </c>
      <c r="D2363" s="1">
        <v>0</v>
      </c>
      <c r="E2363" s="1"/>
      <c r="F2363" s="1">
        <v>7</v>
      </c>
      <c r="G2363" s="1">
        <v>9</v>
      </c>
      <c r="H2363" s="1">
        <v>9</v>
      </c>
      <c r="I2363" s="1">
        <f t="shared" si="72"/>
        <v>25</v>
      </c>
      <c r="J2363" s="1">
        <f t="shared" si="73"/>
        <v>0.96153846153846156</v>
      </c>
      <c r="K2363" s="1">
        <v>0</v>
      </c>
      <c r="L2363" s="1">
        <v>0</v>
      </c>
      <c r="M2363" s="1">
        <v>1</v>
      </c>
      <c r="N2363" s="1">
        <v>26</v>
      </c>
      <c r="O2363" s="1">
        <v>0</v>
      </c>
      <c r="P2363" s="1">
        <v>26</v>
      </c>
      <c r="Q2363" s="1">
        <v>40.86206653</v>
      </c>
      <c r="R2363" s="1">
        <v>-73.919188509999998</v>
      </c>
    </row>
    <row r="2364" spans="1:18" ht="12.7" x14ac:dyDescent="0.4">
      <c r="A2364" s="1" t="s">
        <v>7</v>
      </c>
      <c r="B2364" s="1" t="s">
        <v>13</v>
      </c>
      <c r="C2364" s="1" t="s">
        <v>6</v>
      </c>
      <c r="D2364" s="3">
        <v>42912</v>
      </c>
      <c r="E2364" s="10">
        <v>2017.6</v>
      </c>
      <c r="F2364" s="1">
        <v>0</v>
      </c>
      <c r="G2364" s="1">
        <v>6</v>
      </c>
      <c r="H2364" s="1">
        <v>0</v>
      </c>
      <c r="I2364" s="1">
        <f t="shared" si="72"/>
        <v>6</v>
      </c>
      <c r="J2364" s="1">
        <f t="shared" si="73"/>
        <v>1</v>
      </c>
      <c r="K2364" s="1">
        <v>0</v>
      </c>
      <c r="L2364" s="1">
        <v>0</v>
      </c>
      <c r="M2364" s="1">
        <v>0</v>
      </c>
      <c r="N2364" s="1">
        <v>6</v>
      </c>
      <c r="O2364" s="1">
        <v>0</v>
      </c>
      <c r="P2364" s="1">
        <v>6</v>
      </c>
      <c r="Q2364" s="1">
        <v>40.8436922</v>
      </c>
      <c r="R2364" s="1">
        <v>-73.934473789999998</v>
      </c>
    </row>
    <row r="2365" spans="1:18" ht="12.7" x14ac:dyDescent="0.4">
      <c r="A2365" s="1" t="s">
        <v>7</v>
      </c>
      <c r="B2365" s="1" t="s">
        <v>13</v>
      </c>
      <c r="C2365" s="1" t="s">
        <v>6</v>
      </c>
      <c r="D2365" s="3">
        <v>42912</v>
      </c>
      <c r="E2365" s="10">
        <v>2017.6</v>
      </c>
      <c r="F2365" s="1">
        <v>0</v>
      </c>
      <c r="G2365" s="1">
        <v>6</v>
      </c>
      <c r="H2365" s="1">
        <v>0</v>
      </c>
      <c r="I2365" s="1">
        <f t="shared" si="72"/>
        <v>6</v>
      </c>
      <c r="J2365" s="1">
        <f t="shared" si="73"/>
        <v>1</v>
      </c>
      <c r="K2365" s="1">
        <v>0</v>
      </c>
      <c r="L2365" s="1">
        <v>0</v>
      </c>
      <c r="M2365" s="1">
        <v>0</v>
      </c>
      <c r="N2365" s="1">
        <v>6</v>
      </c>
      <c r="O2365" s="1">
        <v>0</v>
      </c>
      <c r="P2365" s="1">
        <v>6</v>
      </c>
      <c r="Q2365" s="1">
        <v>40.864231869999998</v>
      </c>
      <c r="R2365" s="1">
        <v>-73.904521979999998</v>
      </c>
    </row>
    <row r="2366" spans="1:18" ht="12.7" x14ac:dyDescent="0.4">
      <c r="A2366" s="1" t="s">
        <v>7</v>
      </c>
      <c r="B2366" s="1" t="s">
        <v>13</v>
      </c>
      <c r="C2366" s="1" t="s">
        <v>6</v>
      </c>
      <c r="D2366" s="3">
        <v>42912</v>
      </c>
      <c r="E2366" s="10">
        <v>2017.6</v>
      </c>
      <c r="F2366" s="1">
        <v>0</v>
      </c>
      <c r="G2366" s="1">
        <v>6</v>
      </c>
      <c r="H2366" s="1">
        <v>0</v>
      </c>
      <c r="I2366" s="1">
        <f t="shared" si="72"/>
        <v>6</v>
      </c>
      <c r="J2366" s="1">
        <f t="shared" si="73"/>
        <v>1</v>
      </c>
      <c r="K2366" s="1">
        <v>0</v>
      </c>
      <c r="L2366" s="1">
        <v>0</v>
      </c>
      <c r="M2366" s="1">
        <v>0</v>
      </c>
      <c r="N2366" s="1">
        <v>6</v>
      </c>
      <c r="O2366" s="1">
        <v>0</v>
      </c>
      <c r="P2366" s="1">
        <v>6</v>
      </c>
      <c r="Q2366" s="1">
        <v>40.866378990000001</v>
      </c>
      <c r="R2366" s="1">
        <v>-73.889962990000001</v>
      </c>
    </row>
    <row r="2367" spans="1:18" ht="12.7" hidden="1" x14ac:dyDescent="0.4">
      <c r="A2367" s="1" t="s">
        <v>4</v>
      </c>
      <c r="B2367" s="1" t="s">
        <v>13</v>
      </c>
      <c r="C2367" s="1" t="s">
        <v>5</v>
      </c>
      <c r="D2367" s="1">
        <v>0</v>
      </c>
      <c r="E2367" s="1"/>
      <c r="F2367" s="1">
        <v>0</v>
      </c>
      <c r="G2367" s="1">
        <v>0</v>
      </c>
      <c r="H2367" s="1">
        <v>26</v>
      </c>
      <c r="I2367" s="1">
        <f t="shared" si="72"/>
        <v>26</v>
      </c>
      <c r="J2367" s="1">
        <f t="shared" si="73"/>
        <v>0.96296296296296291</v>
      </c>
      <c r="K2367" s="1">
        <v>1</v>
      </c>
      <c r="L2367" s="1">
        <v>0</v>
      </c>
      <c r="M2367" s="1">
        <v>0</v>
      </c>
      <c r="N2367" s="1">
        <v>27</v>
      </c>
      <c r="O2367" s="1">
        <v>0</v>
      </c>
      <c r="P2367" s="1">
        <v>27</v>
      </c>
      <c r="Q2367" s="1">
        <v>40.836780570000002</v>
      </c>
      <c r="R2367" s="1">
        <v>-73.890474519999998</v>
      </c>
    </row>
    <row r="2368" spans="1:18" ht="12.7" hidden="1" x14ac:dyDescent="0.4">
      <c r="A2368" s="1" t="s">
        <v>4</v>
      </c>
      <c r="B2368" s="1" t="s">
        <v>13</v>
      </c>
      <c r="C2368" s="1" t="s">
        <v>5</v>
      </c>
      <c r="D2368" s="1">
        <v>0</v>
      </c>
      <c r="E2368" s="1"/>
      <c r="F2368" s="1">
        <v>0</v>
      </c>
      <c r="G2368" s="1">
        <v>10</v>
      </c>
      <c r="H2368" s="1">
        <v>17</v>
      </c>
      <c r="I2368" s="1">
        <f t="shared" si="72"/>
        <v>27</v>
      </c>
      <c r="J2368" s="1">
        <f t="shared" si="73"/>
        <v>1</v>
      </c>
      <c r="K2368" s="1">
        <v>0</v>
      </c>
      <c r="L2368" s="1">
        <v>0</v>
      </c>
      <c r="M2368" s="1">
        <v>0</v>
      </c>
      <c r="N2368" s="1">
        <v>27</v>
      </c>
      <c r="O2368" s="1">
        <v>0</v>
      </c>
      <c r="P2368" s="1">
        <v>27</v>
      </c>
      <c r="Q2368" s="1">
        <v>40.823567560000001</v>
      </c>
      <c r="R2368" s="1">
        <v>-73.902773749999994</v>
      </c>
    </row>
    <row r="2369" spans="1:18" ht="12.7" x14ac:dyDescent="0.4">
      <c r="A2369" s="1" t="s">
        <v>7</v>
      </c>
      <c r="B2369" s="1" t="s">
        <v>13</v>
      </c>
      <c r="C2369" s="1" t="s">
        <v>6</v>
      </c>
      <c r="D2369" s="3">
        <v>42912</v>
      </c>
      <c r="E2369" s="10">
        <v>2017.6</v>
      </c>
      <c r="F2369" s="1">
        <v>0</v>
      </c>
      <c r="G2369" s="1">
        <v>6</v>
      </c>
      <c r="H2369" s="1">
        <v>0</v>
      </c>
      <c r="I2369" s="1">
        <f t="shared" si="72"/>
        <v>6</v>
      </c>
      <c r="J2369" s="1">
        <f t="shared" si="73"/>
        <v>1</v>
      </c>
      <c r="K2369" s="1">
        <v>0</v>
      </c>
      <c r="L2369" s="1">
        <v>0</v>
      </c>
      <c r="M2369" s="1">
        <v>0</v>
      </c>
      <c r="N2369" s="1">
        <v>6</v>
      </c>
      <c r="O2369" s="1">
        <v>0</v>
      </c>
      <c r="P2369" s="1">
        <v>6</v>
      </c>
      <c r="Q2369" s="1">
        <v>40.835843330000003</v>
      </c>
      <c r="R2369" s="1">
        <v>-73.914977750000006</v>
      </c>
    </row>
    <row r="2370" spans="1:18" ht="12.7" x14ac:dyDescent="0.4">
      <c r="A2370" s="1" t="s">
        <v>7</v>
      </c>
      <c r="B2370" s="1" t="s">
        <v>13</v>
      </c>
      <c r="C2370" s="1" t="s">
        <v>6</v>
      </c>
      <c r="D2370" s="3">
        <v>42912</v>
      </c>
      <c r="E2370" s="10">
        <v>2017.6</v>
      </c>
      <c r="F2370" s="1">
        <v>0</v>
      </c>
      <c r="G2370" s="1">
        <v>6</v>
      </c>
      <c r="H2370" s="1">
        <v>0</v>
      </c>
      <c r="I2370" s="1">
        <f t="shared" ref="I2370:I2433" si="74">F2370+G2370+H2370</f>
        <v>6</v>
      </c>
      <c r="J2370" s="1">
        <f t="shared" ref="J2370:J2433" si="75">I2370/P2370</f>
        <v>1</v>
      </c>
      <c r="K2370" s="1">
        <v>0</v>
      </c>
      <c r="L2370" s="1">
        <v>0</v>
      </c>
      <c r="M2370" s="1">
        <v>0</v>
      </c>
      <c r="N2370" s="1">
        <v>6</v>
      </c>
      <c r="O2370" s="1">
        <v>0</v>
      </c>
      <c r="P2370" s="1">
        <v>6</v>
      </c>
      <c r="Q2370" s="1">
        <v>40.835467749999999</v>
      </c>
      <c r="R2370" s="1">
        <v>-73.886750849999999</v>
      </c>
    </row>
    <row r="2371" spans="1:18" ht="12.7" x14ac:dyDescent="0.4">
      <c r="A2371" s="1" t="s">
        <v>7</v>
      </c>
      <c r="B2371" s="1" t="s">
        <v>13</v>
      </c>
      <c r="C2371" s="1" t="s">
        <v>6</v>
      </c>
      <c r="D2371" s="3">
        <v>42912</v>
      </c>
      <c r="E2371" s="10">
        <v>2017.6</v>
      </c>
      <c r="F2371" s="1">
        <v>0</v>
      </c>
      <c r="G2371" s="1">
        <v>6</v>
      </c>
      <c r="H2371" s="1">
        <v>0</v>
      </c>
      <c r="I2371" s="1">
        <f t="shared" si="74"/>
        <v>6</v>
      </c>
      <c r="J2371" s="1">
        <f t="shared" si="75"/>
        <v>1</v>
      </c>
      <c r="K2371" s="1">
        <v>0</v>
      </c>
      <c r="L2371" s="1">
        <v>0</v>
      </c>
      <c r="M2371" s="1">
        <v>0</v>
      </c>
      <c r="N2371" s="1">
        <v>6</v>
      </c>
      <c r="O2371" s="1">
        <v>0</v>
      </c>
      <c r="P2371" s="1">
        <v>6</v>
      </c>
      <c r="Q2371" s="1">
        <v>40.841937369999997</v>
      </c>
      <c r="R2371" s="1">
        <v>-73.892847750000001</v>
      </c>
    </row>
    <row r="2372" spans="1:18" ht="12.7" x14ac:dyDescent="0.4">
      <c r="A2372" s="1" t="s">
        <v>7</v>
      </c>
      <c r="B2372" s="1" t="s">
        <v>13</v>
      </c>
      <c r="C2372" s="1" t="s">
        <v>6</v>
      </c>
      <c r="D2372" s="3">
        <v>42912</v>
      </c>
      <c r="E2372" s="10">
        <v>2017.6</v>
      </c>
      <c r="F2372" s="1">
        <v>0</v>
      </c>
      <c r="G2372" s="1">
        <v>6</v>
      </c>
      <c r="H2372" s="1">
        <v>0</v>
      </c>
      <c r="I2372" s="1">
        <f t="shared" si="74"/>
        <v>6</v>
      </c>
      <c r="J2372" s="1">
        <f t="shared" si="75"/>
        <v>1</v>
      </c>
      <c r="K2372" s="1">
        <v>0</v>
      </c>
      <c r="L2372" s="1">
        <v>0</v>
      </c>
      <c r="M2372" s="1">
        <v>0</v>
      </c>
      <c r="N2372" s="1">
        <v>6</v>
      </c>
      <c r="O2372" s="1">
        <v>0</v>
      </c>
      <c r="P2372" s="1">
        <v>6</v>
      </c>
      <c r="Q2372" s="1">
        <v>40.860897010000002</v>
      </c>
      <c r="R2372" s="1">
        <v>-73.907831040000005</v>
      </c>
    </row>
    <row r="2373" spans="1:18" ht="12.7" hidden="1" x14ac:dyDescent="0.4">
      <c r="A2373" s="1" t="s">
        <v>7</v>
      </c>
      <c r="B2373" s="1" t="s">
        <v>13</v>
      </c>
      <c r="C2373" s="1" t="s">
        <v>5</v>
      </c>
      <c r="D2373" s="1">
        <v>0</v>
      </c>
      <c r="E2373" s="1"/>
      <c r="F2373" s="1">
        <v>21</v>
      </c>
      <c r="G2373" s="1">
        <v>0</v>
      </c>
      <c r="H2373" s="1">
        <v>5</v>
      </c>
      <c r="I2373" s="1">
        <f t="shared" si="74"/>
        <v>26</v>
      </c>
      <c r="J2373" s="1">
        <f t="shared" si="75"/>
        <v>0.96296296296296291</v>
      </c>
      <c r="K2373" s="1">
        <v>0</v>
      </c>
      <c r="L2373" s="1">
        <v>0</v>
      </c>
      <c r="M2373" s="1">
        <v>1</v>
      </c>
      <c r="N2373" s="1">
        <v>27</v>
      </c>
      <c r="O2373" s="1">
        <v>0</v>
      </c>
      <c r="P2373" s="1">
        <v>27</v>
      </c>
      <c r="Q2373" s="1">
        <v>40.702105809999999</v>
      </c>
      <c r="R2373" s="1">
        <v>-73.936152960000001</v>
      </c>
    </row>
    <row r="2374" spans="1:18" ht="12.7" hidden="1" x14ac:dyDescent="0.4">
      <c r="A2374" s="1" t="s">
        <v>8</v>
      </c>
      <c r="B2374" s="1" t="s">
        <v>13</v>
      </c>
      <c r="C2374" s="1" t="s">
        <v>5</v>
      </c>
      <c r="D2374" s="1">
        <v>0</v>
      </c>
      <c r="E2374" s="1"/>
      <c r="F2374" s="1">
        <v>21</v>
      </c>
      <c r="G2374" s="1">
        <v>3</v>
      </c>
      <c r="H2374" s="1">
        <v>3</v>
      </c>
      <c r="I2374" s="1">
        <f t="shared" si="74"/>
        <v>27</v>
      </c>
      <c r="J2374" s="1">
        <f t="shared" si="75"/>
        <v>1</v>
      </c>
      <c r="K2374" s="1">
        <v>0</v>
      </c>
      <c r="L2374" s="1">
        <v>0</v>
      </c>
      <c r="M2374" s="1">
        <v>0</v>
      </c>
      <c r="N2374" s="1">
        <v>27</v>
      </c>
      <c r="O2374" s="1">
        <v>0</v>
      </c>
      <c r="P2374" s="1">
        <v>27</v>
      </c>
      <c r="Q2374" s="1">
        <v>40.79852752</v>
      </c>
      <c r="R2374" s="1">
        <v>-73.965236520000005</v>
      </c>
    </row>
    <row r="2375" spans="1:18" ht="12.7" hidden="1" x14ac:dyDescent="0.4">
      <c r="A2375" s="1" t="s">
        <v>8</v>
      </c>
      <c r="B2375" s="1" t="s">
        <v>13</v>
      </c>
      <c r="C2375" s="1" t="s">
        <v>5</v>
      </c>
      <c r="D2375" s="1">
        <v>0</v>
      </c>
      <c r="E2375" s="1"/>
      <c r="F2375" s="1">
        <v>0</v>
      </c>
      <c r="G2375" s="1">
        <v>0</v>
      </c>
      <c r="H2375" s="1">
        <v>26</v>
      </c>
      <c r="I2375" s="1">
        <f t="shared" si="74"/>
        <v>26</v>
      </c>
      <c r="J2375" s="1">
        <f t="shared" si="75"/>
        <v>0.96296296296296291</v>
      </c>
      <c r="K2375" s="1">
        <v>0</v>
      </c>
      <c r="L2375" s="1">
        <v>0</v>
      </c>
      <c r="M2375" s="1">
        <v>1</v>
      </c>
      <c r="N2375" s="1">
        <v>27</v>
      </c>
      <c r="O2375" s="1">
        <v>0</v>
      </c>
      <c r="P2375" s="1">
        <v>27</v>
      </c>
      <c r="Q2375" s="1">
        <v>40.808782710000003</v>
      </c>
      <c r="R2375" s="1">
        <v>-73.940544389999999</v>
      </c>
    </row>
    <row r="2376" spans="1:18" ht="12.7" x14ac:dyDescent="0.4">
      <c r="A2376" s="1" t="s">
        <v>7</v>
      </c>
      <c r="B2376" s="1" t="s">
        <v>13</v>
      </c>
      <c r="C2376" s="1" t="s">
        <v>6</v>
      </c>
      <c r="D2376" s="3">
        <v>42912</v>
      </c>
      <c r="E2376" s="10">
        <v>2017.6</v>
      </c>
      <c r="F2376" s="1">
        <v>0</v>
      </c>
      <c r="G2376" s="1">
        <v>6</v>
      </c>
      <c r="H2376" s="1">
        <v>0</v>
      </c>
      <c r="I2376" s="1">
        <f t="shared" si="74"/>
        <v>6</v>
      </c>
      <c r="J2376" s="1">
        <f t="shared" si="75"/>
        <v>1</v>
      </c>
      <c r="K2376" s="1">
        <v>0</v>
      </c>
      <c r="L2376" s="1">
        <v>0</v>
      </c>
      <c r="M2376" s="1">
        <v>0</v>
      </c>
      <c r="N2376" s="1">
        <v>6</v>
      </c>
      <c r="O2376" s="1">
        <v>0</v>
      </c>
      <c r="P2376" s="1">
        <v>6</v>
      </c>
      <c r="Q2376" s="1">
        <v>40.826419620000003</v>
      </c>
      <c r="R2376" s="1">
        <v>-73.939289259999995</v>
      </c>
    </row>
    <row r="2377" spans="1:18" ht="12.7" x14ac:dyDescent="0.4">
      <c r="A2377" s="1" t="s">
        <v>7</v>
      </c>
      <c r="B2377" s="1" t="s">
        <v>13</v>
      </c>
      <c r="C2377" s="1" t="s">
        <v>6</v>
      </c>
      <c r="D2377" s="3">
        <v>42912</v>
      </c>
      <c r="E2377" s="10">
        <v>2017.6</v>
      </c>
      <c r="F2377" s="1">
        <v>0</v>
      </c>
      <c r="G2377" s="1">
        <v>6</v>
      </c>
      <c r="H2377" s="1">
        <v>0</v>
      </c>
      <c r="I2377" s="1">
        <f t="shared" si="74"/>
        <v>6</v>
      </c>
      <c r="J2377" s="1">
        <f t="shared" si="75"/>
        <v>1</v>
      </c>
      <c r="K2377" s="1">
        <v>0</v>
      </c>
      <c r="L2377" s="1">
        <v>0</v>
      </c>
      <c r="M2377" s="1">
        <v>0</v>
      </c>
      <c r="N2377" s="1">
        <v>6</v>
      </c>
      <c r="O2377" s="1">
        <v>0</v>
      </c>
      <c r="P2377" s="1">
        <v>6</v>
      </c>
      <c r="Q2377" s="1">
        <v>40.833333039999999</v>
      </c>
      <c r="R2377" s="1">
        <v>-73.912801900000005</v>
      </c>
    </row>
    <row r="2378" spans="1:18" ht="12.7" x14ac:dyDescent="0.4">
      <c r="A2378" s="1" t="s">
        <v>7</v>
      </c>
      <c r="B2378" s="1" t="s">
        <v>13</v>
      </c>
      <c r="C2378" s="1" t="s">
        <v>6</v>
      </c>
      <c r="D2378" s="3">
        <v>42912</v>
      </c>
      <c r="E2378" s="10">
        <v>2017.6</v>
      </c>
      <c r="F2378" s="1">
        <v>0</v>
      </c>
      <c r="G2378" s="1">
        <v>6</v>
      </c>
      <c r="H2378" s="1">
        <v>0</v>
      </c>
      <c r="I2378" s="1">
        <f t="shared" si="74"/>
        <v>6</v>
      </c>
      <c r="J2378" s="1">
        <f t="shared" si="75"/>
        <v>1</v>
      </c>
      <c r="K2378" s="1">
        <v>0</v>
      </c>
      <c r="L2378" s="1">
        <v>0</v>
      </c>
      <c r="M2378" s="1">
        <v>0</v>
      </c>
      <c r="N2378" s="1">
        <v>6</v>
      </c>
      <c r="O2378" s="1">
        <v>0</v>
      </c>
      <c r="P2378" s="1">
        <v>6</v>
      </c>
      <c r="Q2378" s="1">
        <v>40.816798429999999</v>
      </c>
      <c r="R2378" s="1">
        <v>-73.928087579999996</v>
      </c>
    </row>
    <row r="2379" spans="1:18" ht="12.7" x14ac:dyDescent="0.4">
      <c r="A2379" s="1" t="s">
        <v>7</v>
      </c>
      <c r="B2379" s="1" t="s">
        <v>13</v>
      </c>
      <c r="C2379" s="1" t="s">
        <v>6</v>
      </c>
      <c r="D2379" s="3">
        <v>42912</v>
      </c>
      <c r="E2379" s="10">
        <v>2017.6</v>
      </c>
      <c r="F2379" s="1">
        <v>0</v>
      </c>
      <c r="G2379" s="1">
        <v>6</v>
      </c>
      <c r="H2379" s="1">
        <v>0</v>
      </c>
      <c r="I2379" s="1">
        <f t="shared" si="74"/>
        <v>6</v>
      </c>
      <c r="J2379" s="1">
        <f t="shared" si="75"/>
        <v>1</v>
      </c>
      <c r="K2379" s="1">
        <v>0</v>
      </c>
      <c r="L2379" s="1">
        <v>0</v>
      </c>
      <c r="M2379" s="1">
        <v>0</v>
      </c>
      <c r="N2379" s="1">
        <v>6</v>
      </c>
      <c r="O2379" s="1">
        <v>0</v>
      </c>
      <c r="P2379" s="1">
        <v>6</v>
      </c>
      <c r="Q2379" s="1">
        <v>40.816856049999998</v>
      </c>
      <c r="R2379" s="1">
        <v>-73.928062220000001</v>
      </c>
    </row>
    <row r="2380" spans="1:18" ht="12.7" hidden="1" x14ac:dyDescent="0.4">
      <c r="A2380" s="1" t="s">
        <v>4</v>
      </c>
      <c r="B2380" s="1" t="s">
        <v>13</v>
      </c>
      <c r="C2380" s="1" t="s">
        <v>5</v>
      </c>
      <c r="D2380" s="1">
        <v>0</v>
      </c>
      <c r="E2380" s="1"/>
      <c r="F2380" s="1">
        <v>12</v>
      </c>
      <c r="G2380" s="1">
        <v>16</v>
      </c>
      <c r="H2380" s="1">
        <v>0</v>
      </c>
      <c r="I2380" s="1">
        <f t="shared" si="74"/>
        <v>28</v>
      </c>
      <c r="J2380" s="1">
        <f t="shared" si="75"/>
        <v>1</v>
      </c>
      <c r="K2380" s="1">
        <v>0</v>
      </c>
      <c r="L2380" s="1">
        <v>0</v>
      </c>
      <c r="M2380" s="1">
        <v>0</v>
      </c>
      <c r="N2380" s="1">
        <v>28</v>
      </c>
      <c r="O2380" s="1">
        <v>0</v>
      </c>
      <c r="P2380" s="1">
        <v>28</v>
      </c>
      <c r="Q2380" s="1">
        <v>40.831387149999998</v>
      </c>
      <c r="R2380" s="1">
        <v>-73.928971590000003</v>
      </c>
    </row>
    <row r="2381" spans="1:18" ht="12.7" hidden="1" x14ac:dyDescent="0.4">
      <c r="A2381" s="1" t="s">
        <v>4</v>
      </c>
      <c r="B2381" s="1" t="s">
        <v>13</v>
      </c>
      <c r="C2381" s="1" t="s">
        <v>5</v>
      </c>
      <c r="D2381" s="1">
        <v>0</v>
      </c>
      <c r="E2381" s="1"/>
      <c r="F2381" s="1">
        <v>0</v>
      </c>
      <c r="G2381" s="1">
        <v>0</v>
      </c>
      <c r="H2381" s="1">
        <v>28</v>
      </c>
      <c r="I2381" s="1">
        <f t="shared" si="74"/>
        <v>28</v>
      </c>
      <c r="J2381" s="1">
        <f t="shared" si="75"/>
        <v>1</v>
      </c>
      <c r="K2381" s="1">
        <v>0</v>
      </c>
      <c r="L2381" s="1">
        <v>0</v>
      </c>
      <c r="M2381" s="1">
        <v>0</v>
      </c>
      <c r="N2381" s="1">
        <v>28</v>
      </c>
      <c r="O2381" s="1">
        <v>0</v>
      </c>
      <c r="P2381" s="1">
        <v>28</v>
      </c>
      <c r="Q2381" s="1">
        <v>40.829529129999997</v>
      </c>
      <c r="R2381" s="1">
        <v>-73.896524569999997</v>
      </c>
    </row>
    <row r="2382" spans="1:18" ht="12.7" x14ac:dyDescent="0.4">
      <c r="A2382" s="1" t="s">
        <v>7</v>
      </c>
      <c r="B2382" s="1" t="s">
        <v>13</v>
      </c>
      <c r="C2382" s="1" t="s">
        <v>6</v>
      </c>
      <c r="D2382" s="3">
        <v>42912</v>
      </c>
      <c r="E2382" s="10">
        <v>2017.6</v>
      </c>
      <c r="F2382" s="1">
        <v>0</v>
      </c>
      <c r="G2382" s="1">
        <v>6</v>
      </c>
      <c r="H2382" s="1">
        <v>0</v>
      </c>
      <c r="I2382" s="1">
        <f t="shared" si="74"/>
        <v>6</v>
      </c>
      <c r="J2382" s="1">
        <f t="shared" si="75"/>
        <v>1</v>
      </c>
      <c r="K2382" s="1">
        <v>0</v>
      </c>
      <c r="L2382" s="1">
        <v>0</v>
      </c>
      <c r="M2382" s="1">
        <v>0</v>
      </c>
      <c r="N2382" s="1">
        <v>6</v>
      </c>
      <c r="O2382" s="1">
        <v>0</v>
      </c>
      <c r="P2382" s="1">
        <v>6</v>
      </c>
      <c r="Q2382" s="1">
        <v>40.848829010000003</v>
      </c>
      <c r="R2382" s="1">
        <v>-73.886771479999993</v>
      </c>
    </row>
    <row r="2383" spans="1:18" ht="12.7" x14ac:dyDescent="0.4">
      <c r="A2383" s="1" t="s">
        <v>7</v>
      </c>
      <c r="B2383" s="1" t="s">
        <v>13</v>
      </c>
      <c r="C2383" s="1" t="s">
        <v>6</v>
      </c>
      <c r="D2383" s="3">
        <v>42912</v>
      </c>
      <c r="E2383" s="10">
        <v>2017.6</v>
      </c>
      <c r="F2383" s="1">
        <v>0</v>
      </c>
      <c r="G2383" s="1">
        <v>6</v>
      </c>
      <c r="H2383" s="1">
        <v>0</v>
      </c>
      <c r="I2383" s="1">
        <f t="shared" si="74"/>
        <v>6</v>
      </c>
      <c r="J2383" s="1">
        <f t="shared" si="75"/>
        <v>1</v>
      </c>
      <c r="K2383" s="1">
        <v>0</v>
      </c>
      <c r="L2383" s="1">
        <v>0</v>
      </c>
      <c r="M2383" s="1">
        <v>0</v>
      </c>
      <c r="N2383" s="1">
        <v>6</v>
      </c>
      <c r="O2383" s="1">
        <v>0</v>
      </c>
      <c r="P2383" s="1">
        <v>6</v>
      </c>
      <c r="Q2383" s="1">
        <v>40.826430090000002</v>
      </c>
      <c r="R2383" s="1">
        <v>-73.890307280000002</v>
      </c>
    </row>
    <row r="2384" spans="1:18" ht="12.7" x14ac:dyDescent="0.4">
      <c r="A2384" s="1" t="s">
        <v>7</v>
      </c>
      <c r="B2384" s="1" t="s">
        <v>13</v>
      </c>
      <c r="C2384" s="1" t="s">
        <v>6</v>
      </c>
      <c r="D2384" s="3">
        <v>42912</v>
      </c>
      <c r="E2384" s="10">
        <v>2017.6</v>
      </c>
      <c r="F2384" s="1">
        <v>0</v>
      </c>
      <c r="G2384" s="1">
        <v>6</v>
      </c>
      <c r="H2384" s="1">
        <v>0</v>
      </c>
      <c r="I2384" s="1">
        <f t="shared" si="74"/>
        <v>6</v>
      </c>
      <c r="J2384" s="1">
        <f t="shared" si="75"/>
        <v>1</v>
      </c>
      <c r="K2384" s="1">
        <v>0</v>
      </c>
      <c r="L2384" s="1">
        <v>0</v>
      </c>
      <c r="M2384" s="1">
        <v>0</v>
      </c>
      <c r="N2384" s="1">
        <v>6</v>
      </c>
      <c r="O2384" s="1">
        <v>0</v>
      </c>
      <c r="P2384" s="1">
        <v>6</v>
      </c>
      <c r="Q2384" s="1">
        <v>40.847122890000001</v>
      </c>
      <c r="R2384" s="1">
        <v>-73.885093670000003</v>
      </c>
    </row>
    <row r="2385" spans="1:18" ht="12.7" hidden="1" x14ac:dyDescent="0.4">
      <c r="A2385" s="1" t="s">
        <v>7</v>
      </c>
      <c r="B2385" s="1" t="s">
        <v>13</v>
      </c>
      <c r="C2385" s="1" t="s">
        <v>5</v>
      </c>
      <c r="D2385" s="1">
        <v>0</v>
      </c>
      <c r="E2385" s="1"/>
      <c r="F2385" s="1">
        <v>1</v>
      </c>
      <c r="G2385" s="1">
        <v>14</v>
      </c>
      <c r="H2385" s="1">
        <v>13</v>
      </c>
      <c r="I2385" s="1">
        <f t="shared" si="74"/>
        <v>28</v>
      </c>
      <c r="J2385" s="1">
        <f t="shared" si="75"/>
        <v>0.96551724137931039</v>
      </c>
      <c r="K2385" s="1">
        <v>1</v>
      </c>
      <c r="L2385" s="1">
        <v>0</v>
      </c>
      <c r="M2385" s="1">
        <v>0</v>
      </c>
      <c r="N2385" s="1">
        <v>29</v>
      </c>
      <c r="O2385" s="1">
        <v>0</v>
      </c>
      <c r="P2385" s="1">
        <v>29</v>
      </c>
      <c r="Q2385" s="1">
        <v>40.673534570000001</v>
      </c>
      <c r="R2385" s="1">
        <v>-73.966379570000001</v>
      </c>
    </row>
    <row r="2386" spans="1:18" ht="12.7" hidden="1" x14ac:dyDescent="0.4">
      <c r="A2386" s="1" t="s">
        <v>7</v>
      </c>
      <c r="B2386" s="1" t="s">
        <v>13</v>
      </c>
      <c r="C2386" s="1" t="s">
        <v>5</v>
      </c>
      <c r="D2386" s="1">
        <v>0</v>
      </c>
      <c r="E2386" s="1"/>
      <c r="F2386" s="1">
        <v>10</v>
      </c>
      <c r="G2386" s="1">
        <v>10</v>
      </c>
      <c r="H2386" s="1">
        <v>7</v>
      </c>
      <c r="I2386" s="1">
        <f t="shared" si="74"/>
        <v>27</v>
      </c>
      <c r="J2386" s="1">
        <f t="shared" si="75"/>
        <v>0.93103448275862066</v>
      </c>
      <c r="K2386" s="1">
        <v>1</v>
      </c>
      <c r="L2386" s="1">
        <v>0</v>
      </c>
      <c r="M2386" s="1">
        <v>1</v>
      </c>
      <c r="N2386" s="1">
        <v>29</v>
      </c>
      <c r="O2386" s="1">
        <v>0</v>
      </c>
      <c r="P2386" s="1">
        <v>29</v>
      </c>
      <c r="Q2386" s="1">
        <v>40.674226140000002</v>
      </c>
      <c r="R2386" s="1">
        <v>-73.966000690000001</v>
      </c>
    </row>
    <row r="2387" spans="1:18" ht="12.7" x14ac:dyDescent="0.4">
      <c r="A2387" s="1" t="s">
        <v>7</v>
      </c>
      <c r="B2387" s="1" t="s">
        <v>13</v>
      </c>
      <c r="C2387" s="1" t="s">
        <v>6</v>
      </c>
      <c r="D2387" s="3">
        <v>42912</v>
      </c>
      <c r="E2387" s="10">
        <v>2017.6</v>
      </c>
      <c r="F2387" s="1">
        <v>0</v>
      </c>
      <c r="G2387" s="1">
        <v>6</v>
      </c>
      <c r="H2387" s="1">
        <v>0</v>
      </c>
      <c r="I2387" s="1">
        <f t="shared" si="74"/>
        <v>6</v>
      </c>
      <c r="J2387" s="1">
        <f t="shared" si="75"/>
        <v>1</v>
      </c>
      <c r="K2387" s="1">
        <v>0</v>
      </c>
      <c r="L2387" s="1">
        <v>0</v>
      </c>
      <c r="M2387" s="1">
        <v>0</v>
      </c>
      <c r="N2387" s="1">
        <v>6</v>
      </c>
      <c r="O2387" s="1">
        <v>0</v>
      </c>
      <c r="P2387" s="1">
        <v>6</v>
      </c>
      <c r="Q2387" s="1">
        <v>40.666674219999997</v>
      </c>
      <c r="R2387" s="1">
        <v>-73.923743619999996</v>
      </c>
    </row>
    <row r="2388" spans="1:18" ht="12.7" hidden="1" x14ac:dyDescent="0.4">
      <c r="A2388" s="1" t="s">
        <v>8</v>
      </c>
      <c r="B2388" s="1" t="s">
        <v>13</v>
      </c>
      <c r="C2388" s="1" t="s">
        <v>5</v>
      </c>
      <c r="D2388" s="1">
        <v>0</v>
      </c>
      <c r="E2388" s="1"/>
      <c r="F2388" s="1">
        <v>0</v>
      </c>
      <c r="G2388" s="1">
        <v>0</v>
      </c>
      <c r="H2388" s="1">
        <v>29</v>
      </c>
      <c r="I2388" s="1">
        <f t="shared" si="74"/>
        <v>29</v>
      </c>
      <c r="J2388" s="1">
        <f t="shared" si="75"/>
        <v>1</v>
      </c>
      <c r="K2388" s="1">
        <v>0</v>
      </c>
      <c r="L2388" s="1">
        <v>0</v>
      </c>
      <c r="M2388" s="1">
        <v>0</v>
      </c>
      <c r="N2388" s="1">
        <v>29</v>
      </c>
      <c r="O2388" s="1">
        <v>0</v>
      </c>
      <c r="P2388" s="1">
        <v>29</v>
      </c>
      <c r="Q2388" s="1">
        <v>40.809496920000001</v>
      </c>
      <c r="R2388" s="1">
        <v>-73.941699709999995</v>
      </c>
    </row>
    <row r="2389" spans="1:18" ht="12.7" x14ac:dyDescent="0.4">
      <c r="A2389" s="1" t="s">
        <v>7</v>
      </c>
      <c r="B2389" s="1" t="s">
        <v>13</v>
      </c>
      <c r="C2389" s="1" t="s">
        <v>6</v>
      </c>
      <c r="D2389" s="3">
        <v>42912</v>
      </c>
      <c r="E2389" s="10">
        <v>2017.6</v>
      </c>
      <c r="F2389" s="1">
        <v>0</v>
      </c>
      <c r="G2389" s="1">
        <v>6</v>
      </c>
      <c r="H2389" s="1">
        <v>0</v>
      </c>
      <c r="I2389" s="1">
        <f t="shared" si="74"/>
        <v>6</v>
      </c>
      <c r="J2389" s="1">
        <f t="shared" si="75"/>
        <v>1</v>
      </c>
      <c r="K2389" s="1">
        <v>0</v>
      </c>
      <c r="L2389" s="1">
        <v>0</v>
      </c>
      <c r="M2389" s="1">
        <v>0</v>
      </c>
      <c r="N2389" s="1">
        <v>6</v>
      </c>
      <c r="O2389" s="1">
        <v>0</v>
      </c>
      <c r="P2389" s="1">
        <v>6</v>
      </c>
      <c r="Q2389" s="1">
        <v>40.720406009999998</v>
      </c>
      <c r="R2389" s="1">
        <v>-73.990804339999997</v>
      </c>
    </row>
    <row r="2390" spans="1:18" ht="12.7" hidden="1" x14ac:dyDescent="0.4">
      <c r="A2390" s="1" t="s">
        <v>8</v>
      </c>
      <c r="B2390" s="1" t="s">
        <v>13</v>
      </c>
      <c r="C2390" s="1" t="s">
        <v>5</v>
      </c>
      <c r="D2390" s="1">
        <v>0</v>
      </c>
      <c r="E2390" s="1"/>
      <c r="F2390" s="1">
        <v>3</v>
      </c>
      <c r="G2390" s="1">
        <v>1</v>
      </c>
      <c r="H2390" s="1">
        <v>0</v>
      </c>
      <c r="I2390" s="1">
        <f t="shared" si="74"/>
        <v>4</v>
      </c>
      <c r="J2390" s="1">
        <f t="shared" si="75"/>
        <v>0.13793103448275862</v>
      </c>
      <c r="K2390" s="1">
        <v>0</v>
      </c>
      <c r="L2390" s="1">
        <v>0</v>
      </c>
      <c r="M2390" s="1">
        <v>0</v>
      </c>
      <c r="N2390" s="1">
        <v>4</v>
      </c>
      <c r="O2390" s="1">
        <v>0</v>
      </c>
      <c r="P2390" s="1">
        <v>29</v>
      </c>
      <c r="Q2390" s="1">
        <v>40.76206062</v>
      </c>
      <c r="R2390" s="1">
        <v>-73.99526032</v>
      </c>
    </row>
    <row r="2391" spans="1:18" ht="12.7" hidden="1" x14ac:dyDescent="0.4">
      <c r="A2391" s="1" t="s">
        <v>4</v>
      </c>
      <c r="B2391" s="1" t="s">
        <v>13</v>
      </c>
      <c r="C2391" s="1" t="s">
        <v>5</v>
      </c>
      <c r="D2391" s="1">
        <v>0</v>
      </c>
      <c r="E2391" s="1"/>
      <c r="F2391" s="1">
        <v>0</v>
      </c>
      <c r="G2391" s="1">
        <v>1</v>
      </c>
      <c r="H2391" s="1">
        <v>20</v>
      </c>
      <c r="I2391" s="1">
        <f t="shared" si="74"/>
        <v>21</v>
      </c>
      <c r="J2391" s="1">
        <f t="shared" si="75"/>
        <v>0.7</v>
      </c>
      <c r="K2391" s="1">
        <v>0</v>
      </c>
      <c r="L2391" s="1">
        <v>8</v>
      </c>
      <c r="M2391" s="1">
        <v>1</v>
      </c>
      <c r="N2391" s="1">
        <v>30</v>
      </c>
      <c r="O2391" s="1">
        <v>0</v>
      </c>
      <c r="P2391" s="1">
        <v>30</v>
      </c>
      <c r="Q2391" s="1">
        <v>40.828471710000002</v>
      </c>
      <c r="R2391" s="1">
        <v>-73.892750190000001</v>
      </c>
    </row>
    <row r="2392" spans="1:18" ht="12.7" x14ac:dyDescent="0.4">
      <c r="A2392" s="1" t="s">
        <v>7</v>
      </c>
      <c r="B2392" s="1" t="s">
        <v>13</v>
      </c>
      <c r="C2392" s="1" t="s">
        <v>6</v>
      </c>
      <c r="D2392" s="3">
        <v>42912</v>
      </c>
      <c r="E2392" s="10">
        <v>2017.6</v>
      </c>
      <c r="F2392" s="1">
        <v>0</v>
      </c>
      <c r="G2392" s="1">
        <v>6</v>
      </c>
      <c r="H2392" s="1">
        <v>0</v>
      </c>
      <c r="I2392" s="1">
        <f t="shared" si="74"/>
        <v>6</v>
      </c>
      <c r="J2392" s="1">
        <f t="shared" si="75"/>
        <v>1</v>
      </c>
      <c r="K2392" s="1">
        <v>0</v>
      </c>
      <c r="L2392" s="1">
        <v>0</v>
      </c>
      <c r="M2392" s="1">
        <v>0</v>
      </c>
      <c r="N2392" s="1">
        <v>6</v>
      </c>
      <c r="O2392" s="1">
        <v>0</v>
      </c>
      <c r="P2392" s="1">
        <v>6</v>
      </c>
      <c r="Q2392" s="1">
        <v>40.828606829999998</v>
      </c>
      <c r="R2392" s="1">
        <v>-73.916775639999997</v>
      </c>
    </row>
    <row r="2393" spans="1:18" ht="12.7" hidden="1" x14ac:dyDescent="0.4">
      <c r="A2393" s="1" t="s">
        <v>4</v>
      </c>
      <c r="B2393" s="1" t="s">
        <v>13</v>
      </c>
      <c r="C2393" s="1" t="s">
        <v>5</v>
      </c>
      <c r="D2393" s="1">
        <v>0</v>
      </c>
      <c r="E2393" s="1"/>
      <c r="F2393" s="1">
        <v>0</v>
      </c>
      <c r="G2393" s="1">
        <v>0</v>
      </c>
      <c r="H2393" s="1">
        <v>30</v>
      </c>
      <c r="I2393" s="1">
        <f t="shared" si="74"/>
        <v>30</v>
      </c>
      <c r="J2393" s="1">
        <f t="shared" si="75"/>
        <v>1</v>
      </c>
      <c r="K2393" s="1">
        <v>0</v>
      </c>
      <c r="L2393" s="1">
        <v>0</v>
      </c>
      <c r="M2393" s="1">
        <v>0</v>
      </c>
      <c r="N2393" s="1">
        <v>30</v>
      </c>
      <c r="O2393" s="1">
        <v>0</v>
      </c>
      <c r="P2393" s="1">
        <v>30</v>
      </c>
      <c r="Q2393" s="1">
        <v>40.832710380000002</v>
      </c>
      <c r="R2393" s="1">
        <v>-73.899775520000006</v>
      </c>
    </row>
    <row r="2394" spans="1:18" ht="12.7" hidden="1" x14ac:dyDescent="0.4">
      <c r="A2394" s="1" t="s">
        <v>4</v>
      </c>
      <c r="B2394" s="1" t="s">
        <v>13</v>
      </c>
      <c r="C2394" s="1" t="s">
        <v>5</v>
      </c>
      <c r="D2394" s="1">
        <v>0</v>
      </c>
      <c r="E2394" s="1"/>
      <c r="F2394" s="1">
        <v>0</v>
      </c>
      <c r="G2394" s="1">
        <v>16</v>
      </c>
      <c r="H2394" s="1">
        <v>13</v>
      </c>
      <c r="I2394" s="1">
        <f t="shared" si="74"/>
        <v>29</v>
      </c>
      <c r="J2394" s="1">
        <f t="shared" si="75"/>
        <v>0.96666666666666667</v>
      </c>
      <c r="K2394" s="1">
        <v>1</v>
      </c>
      <c r="L2394" s="1">
        <v>0</v>
      </c>
      <c r="M2394" s="1">
        <v>0</v>
      </c>
      <c r="N2394" s="1">
        <v>30</v>
      </c>
      <c r="O2394" s="1">
        <v>0</v>
      </c>
      <c r="P2394" s="1">
        <v>30</v>
      </c>
      <c r="Q2394" s="1">
        <v>40.841990920000001</v>
      </c>
      <c r="R2394" s="1">
        <v>-73.914218149999996</v>
      </c>
    </row>
    <row r="2395" spans="1:18" ht="12.7" x14ac:dyDescent="0.4">
      <c r="A2395" s="1" t="s">
        <v>7</v>
      </c>
      <c r="B2395" s="1" t="s">
        <v>13</v>
      </c>
      <c r="C2395" s="1" t="s">
        <v>6</v>
      </c>
      <c r="D2395" s="3">
        <v>42912</v>
      </c>
      <c r="E2395" s="10">
        <v>2017.6</v>
      </c>
      <c r="F2395" s="1">
        <v>0</v>
      </c>
      <c r="G2395" s="1">
        <v>6</v>
      </c>
      <c r="H2395" s="1">
        <v>0</v>
      </c>
      <c r="I2395" s="1">
        <f t="shared" si="74"/>
        <v>6</v>
      </c>
      <c r="J2395" s="1">
        <f t="shared" si="75"/>
        <v>1</v>
      </c>
      <c r="K2395" s="1">
        <v>0</v>
      </c>
      <c r="L2395" s="1">
        <v>0</v>
      </c>
      <c r="M2395" s="1">
        <v>0</v>
      </c>
      <c r="N2395" s="1">
        <v>6</v>
      </c>
      <c r="O2395" s="1">
        <v>0</v>
      </c>
      <c r="P2395" s="1">
        <v>6</v>
      </c>
      <c r="Q2395" s="1">
        <v>40.869095969999996</v>
      </c>
      <c r="R2395" s="1">
        <v>-73.905122419999998</v>
      </c>
    </row>
    <row r="2396" spans="1:18" ht="12.7" hidden="1" x14ac:dyDescent="0.4">
      <c r="A2396" s="1" t="s">
        <v>4</v>
      </c>
      <c r="B2396" s="1" t="s">
        <v>13</v>
      </c>
      <c r="C2396" s="1" t="s">
        <v>5</v>
      </c>
      <c r="D2396" s="1">
        <v>0</v>
      </c>
      <c r="E2396" s="1"/>
      <c r="F2396" s="1">
        <v>1</v>
      </c>
      <c r="G2396" s="1">
        <v>3</v>
      </c>
      <c r="H2396" s="1">
        <v>24</v>
      </c>
      <c r="I2396" s="1">
        <f t="shared" si="74"/>
        <v>28</v>
      </c>
      <c r="J2396" s="1">
        <f t="shared" si="75"/>
        <v>0.93333333333333335</v>
      </c>
      <c r="K2396" s="1">
        <v>2</v>
      </c>
      <c r="L2396" s="1">
        <v>0</v>
      </c>
      <c r="M2396" s="1">
        <v>0</v>
      </c>
      <c r="N2396" s="1">
        <v>30</v>
      </c>
      <c r="O2396" s="1">
        <v>0</v>
      </c>
      <c r="P2396" s="1">
        <v>30</v>
      </c>
      <c r="Q2396" s="1">
        <v>40.867556020000002</v>
      </c>
      <c r="R2396" s="1">
        <v>-73.901624780000006</v>
      </c>
    </row>
    <row r="2397" spans="1:18" ht="12.7" x14ac:dyDescent="0.4">
      <c r="A2397" s="1" t="s">
        <v>7</v>
      </c>
      <c r="B2397" s="1" t="s">
        <v>13</v>
      </c>
      <c r="C2397" s="1" t="s">
        <v>6</v>
      </c>
      <c r="D2397" s="3">
        <v>42912</v>
      </c>
      <c r="E2397" s="10">
        <v>2017.6</v>
      </c>
      <c r="F2397" s="1">
        <v>0</v>
      </c>
      <c r="G2397" s="1">
        <v>6</v>
      </c>
      <c r="H2397" s="1">
        <v>0</v>
      </c>
      <c r="I2397" s="1">
        <f t="shared" si="74"/>
        <v>6</v>
      </c>
      <c r="J2397" s="1">
        <f t="shared" si="75"/>
        <v>1</v>
      </c>
      <c r="K2397" s="1">
        <v>0</v>
      </c>
      <c r="L2397" s="1">
        <v>0</v>
      </c>
      <c r="M2397" s="1">
        <v>0</v>
      </c>
      <c r="N2397" s="1">
        <v>6</v>
      </c>
      <c r="O2397" s="1">
        <v>0</v>
      </c>
      <c r="P2397" s="1">
        <v>6</v>
      </c>
      <c r="Q2397" s="1">
        <v>40.822993930000003</v>
      </c>
      <c r="R2397" s="1">
        <v>-73.944166490000001</v>
      </c>
    </row>
    <row r="2398" spans="1:18" ht="12.7" x14ac:dyDescent="0.4">
      <c r="A2398" s="1" t="s">
        <v>7</v>
      </c>
      <c r="B2398" s="1" t="s">
        <v>13</v>
      </c>
      <c r="C2398" s="1" t="s">
        <v>6</v>
      </c>
      <c r="D2398" s="3">
        <v>42912</v>
      </c>
      <c r="E2398" s="10">
        <v>2017.6</v>
      </c>
      <c r="F2398" s="1">
        <v>0</v>
      </c>
      <c r="G2398" s="1">
        <v>6</v>
      </c>
      <c r="H2398" s="1">
        <v>0</v>
      </c>
      <c r="I2398" s="1">
        <f t="shared" si="74"/>
        <v>6</v>
      </c>
      <c r="J2398" s="1">
        <f t="shared" si="75"/>
        <v>1</v>
      </c>
      <c r="K2398" s="1">
        <v>0</v>
      </c>
      <c r="L2398" s="1">
        <v>0</v>
      </c>
      <c r="M2398" s="1">
        <v>0</v>
      </c>
      <c r="N2398" s="1">
        <v>6</v>
      </c>
      <c r="O2398" s="1">
        <v>0</v>
      </c>
      <c r="P2398" s="1">
        <v>6</v>
      </c>
      <c r="Q2398" s="1">
        <v>40.799559000000002</v>
      </c>
      <c r="R2398" s="1">
        <v>-73.937832900000004</v>
      </c>
    </row>
    <row r="2399" spans="1:18" ht="12.7" x14ac:dyDescent="0.4">
      <c r="A2399" s="1" t="s">
        <v>7</v>
      </c>
      <c r="B2399" s="1" t="s">
        <v>13</v>
      </c>
      <c r="C2399" s="1" t="s">
        <v>6</v>
      </c>
      <c r="D2399" s="3">
        <v>42912</v>
      </c>
      <c r="E2399" s="10">
        <v>2017.6</v>
      </c>
      <c r="F2399" s="1">
        <v>0</v>
      </c>
      <c r="G2399" s="1">
        <v>6</v>
      </c>
      <c r="H2399" s="1">
        <v>0</v>
      </c>
      <c r="I2399" s="1">
        <f t="shared" si="74"/>
        <v>6</v>
      </c>
      <c r="J2399" s="1">
        <f t="shared" si="75"/>
        <v>1</v>
      </c>
      <c r="K2399" s="1">
        <v>0</v>
      </c>
      <c r="L2399" s="1">
        <v>0</v>
      </c>
      <c r="M2399" s="1">
        <v>0</v>
      </c>
      <c r="N2399" s="1">
        <v>6</v>
      </c>
      <c r="O2399" s="1">
        <v>0</v>
      </c>
      <c r="P2399" s="1">
        <v>6</v>
      </c>
      <c r="Q2399" s="1">
        <v>40.799504030000001</v>
      </c>
      <c r="R2399" s="1">
        <v>-73.937706539999994</v>
      </c>
    </row>
    <row r="2400" spans="1:18" ht="12.7" hidden="1" x14ac:dyDescent="0.4">
      <c r="A2400" s="1" t="s">
        <v>8</v>
      </c>
      <c r="B2400" s="1" t="s">
        <v>13</v>
      </c>
      <c r="C2400" s="1" t="s">
        <v>5</v>
      </c>
      <c r="D2400" s="1">
        <v>0</v>
      </c>
      <c r="E2400" s="1"/>
      <c r="F2400" s="1">
        <v>0</v>
      </c>
      <c r="G2400" s="1">
        <v>16</v>
      </c>
      <c r="H2400" s="1">
        <v>14</v>
      </c>
      <c r="I2400" s="1">
        <f t="shared" si="74"/>
        <v>30</v>
      </c>
      <c r="J2400" s="1">
        <f t="shared" si="75"/>
        <v>1</v>
      </c>
      <c r="K2400" s="1">
        <v>0</v>
      </c>
      <c r="L2400" s="1">
        <v>0</v>
      </c>
      <c r="M2400" s="1">
        <v>0</v>
      </c>
      <c r="N2400" s="1">
        <v>30</v>
      </c>
      <c r="O2400" s="1">
        <v>0</v>
      </c>
      <c r="P2400" s="1">
        <v>30</v>
      </c>
      <c r="Q2400" s="1">
        <v>40.79508646</v>
      </c>
      <c r="R2400" s="1">
        <v>-73.935341460000004</v>
      </c>
    </row>
    <row r="2401" spans="1:18" ht="12.7" hidden="1" x14ac:dyDescent="0.4">
      <c r="A2401" s="1" t="s">
        <v>8</v>
      </c>
      <c r="B2401" s="1" t="s">
        <v>13</v>
      </c>
      <c r="C2401" s="1" t="s">
        <v>5</v>
      </c>
      <c r="D2401" s="1">
        <v>0</v>
      </c>
      <c r="E2401" s="1"/>
      <c r="F2401" s="1">
        <v>1</v>
      </c>
      <c r="G2401" s="1">
        <v>9</v>
      </c>
      <c r="H2401" s="1">
        <v>20</v>
      </c>
      <c r="I2401" s="1">
        <f t="shared" si="74"/>
        <v>30</v>
      </c>
      <c r="J2401" s="1">
        <f t="shared" si="75"/>
        <v>1</v>
      </c>
      <c r="K2401" s="1">
        <v>0</v>
      </c>
      <c r="L2401" s="1">
        <v>0</v>
      </c>
      <c r="M2401" s="1">
        <v>0</v>
      </c>
      <c r="N2401" s="1">
        <v>30</v>
      </c>
      <c r="O2401" s="1">
        <v>0</v>
      </c>
      <c r="P2401" s="1">
        <v>30</v>
      </c>
      <c r="Q2401" s="1">
        <v>40.795412319999997</v>
      </c>
      <c r="R2401" s="1">
        <v>-73.933986790000006</v>
      </c>
    </row>
    <row r="2402" spans="1:18" ht="12.7" x14ac:dyDescent="0.4">
      <c r="A2402" s="1" t="s">
        <v>7</v>
      </c>
      <c r="B2402" s="1" t="s">
        <v>13</v>
      </c>
      <c r="C2402" s="1" t="s">
        <v>6</v>
      </c>
      <c r="D2402" s="3">
        <v>42912</v>
      </c>
      <c r="E2402" s="10">
        <v>2017.6</v>
      </c>
      <c r="F2402" s="1">
        <v>0</v>
      </c>
      <c r="G2402" s="1">
        <v>12</v>
      </c>
      <c r="H2402" s="1">
        <v>0</v>
      </c>
      <c r="I2402" s="1">
        <f t="shared" si="74"/>
        <v>12</v>
      </c>
      <c r="J2402" s="1">
        <f t="shared" si="75"/>
        <v>1</v>
      </c>
      <c r="K2402" s="1">
        <v>0</v>
      </c>
      <c r="L2402" s="1">
        <v>0</v>
      </c>
      <c r="M2402" s="1">
        <v>0</v>
      </c>
      <c r="N2402" s="1">
        <v>12</v>
      </c>
      <c r="O2402" s="1">
        <v>0</v>
      </c>
      <c r="P2402" s="1">
        <v>12</v>
      </c>
      <c r="Q2402" s="1">
        <v>40.818342829999999</v>
      </c>
      <c r="R2402" s="1">
        <v>-73.953003850000002</v>
      </c>
    </row>
    <row r="2403" spans="1:18" ht="12.7" x14ac:dyDescent="0.4">
      <c r="A2403" s="1" t="s">
        <v>7</v>
      </c>
      <c r="B2403" s="1" t="s">
        <v>13</v>
      </c>
      <c r="C2403" s="1" t="s">
        <v>6</v>
      </c>
      <c r="D2403" s="3">
        <v>42912</v>
      </c>
      <c r="E2403" s="10">
        <v>2017.6</v>
      </c>
      <c r="F2403" s="1">
        <v>0</v>
      </c>
      <c r="G2403" s="1">
        <v>12</v>
      </c>
      <c r="H2403" s="1">
        <v>0</v>
      </c>
      <c r="I2403" s="1">
        <f t="shared" si="74"/>
        <v>12</v>
      </c>
      <c r="J2403" s="1">
        <f t="shared" si="75"/>
        <v>1</v>
      </c>
      <c r="K2403" s="1">
        <v>0</v>
      </c>
      <c r="L2403" s="1">
        <v>0</v>
      </c>
      <c r="M2403" s="1">
        <v>0</v>
      </c>
      <c r="N2403" s="1">
        <v>12</v>
      </c>
      <c r="O2403" s="1">
        <v>0</v>
      </c>
      <c r="P2403" s="1">
        <v>12</v>
      </c>
      <c r="Q2403" s="1">
        <v>40.807186870000002</v>
      </c>
      <c r="R2403" s="1">
        <v>-73.949645099999998</v>
      </c>
    </row>
    <row r="2404" spans="1:18" ht="12.7" x14ac:dyDescent="0.4">
      <c r="A2404" s="1" t="s">
        <v>7</v>
      </c>
      <c r="B2404" s="1" t="s">
        <v>13</v>
      </c>
      <c r="C2404" s="1" t="s">
        <v>6</v>
      </c>
      <c r="D2404" s="3">
        <v>42912</v>
      </c>
      <c r="E2404" s="10">
        <v>2017.6</v>
      </c>
      <c r="F2404" s="1">
        <v>0</v>
      </c>
      <c r="G2404" s="1">
        <v>12</v>
      </c>
      <c r="H2404" s="1">
        <v>0</v>
      </c>
      <c r="I2404" s="1">
        <f t="shared" si="74"/>
        <v>12</v>
      </c>
      <c r="J2404" s="1">
        <f t="shared" si="75"/>
        <v>1</v>
      </c>
      <c r="K2404" s="1">
        <v>0</v>
      </c>
      <c r="L2404" s="1">
        <v>0</v>
      </c>
      <c r="M2404" s="1">
        <v>0</v>
      </c>
      <c r="N2404" s="1">
        <v>12</v>
      </c>
      <c r="O2404" s="1">
        <v>0</v>
      </c>
      <c r="P2404" s="1">
        <v>12</v>
      </c>
      <c r="Q2404" s="1">
        <v>40.814973449999997</v>
      </c>
      <c r="R2404" s="1">
        <v>-73.864340110000001</v>
      </c>
    </row>
    <row r="2405" spans="1:18" ht="12.7" x14ac:dyDescent="0.4">
      <c r="A2405" s="1" t="s">
        <v>7</v>
      </c>
      <c r="B2405" s="1" t="s">
        <v>13</v>
      </c>
      <c r="C2405" s="1" t="s">
        <v>6</v>
      </c>
      <c r="D2405" s="3">
        <v>42912</v>
      </c>
      <c r="E2405" s="10">
        <v>2017.6</v>
      </c>
      <c r="F2405" s="1">
        <v>0</v>
      </c>
      <c r="G2405" s="1">
        <v>12</v>
      </c>
      <c r="H2405" s="1">
        <v>0</v>
      </c>
      <c r="I2405" s="1">
        <f t="shared" si="74"/>
        <v>12</v>
      </c>
      <c r="J2405" s="1">
        <f t="shared" si="75"/>
        <v>1</v>
      </c>
      <c r="K2405" s="1">
        <v>0</v>
      </c>
      <c r="L2405" s="1">
        <v>0</v>
      </c>
      <c r="M2405" s="1">
        <v>0</v>
      </c>
      <c r="N2405" s="1">
        <v>12</v>
      </c>
      <c r="O2405" s="1">
        <v>0</v>
      </c>
      <c r="P2405" s="1">
        <v>12</v>
      </c>
      <c r="Q2405" s="1">
        <v>40.8202876</v>
      </c>
      <c r="R2405" s="1">
        <v>-73.89343178</v>
      </c>
    </row>
    <row r="2406" spans="1:18" ht="12.7" x14ac:dyDescent="0.4">
      <c r="A2406" s="1" t="s">
        <v>7</v>
      </c>
      <c r="B2406" s="1" t="s">
        <v>13</v>
      </c>
      <c r="C2406" s="1" t="s">
        <v>6</v>
      </c>
      <c r="D2406" s="3">
        <v>42912</v>
      </c>
      <c r="E2406" s="10">
        <v>2017.6</v>
      </c>
      <c r="F2406" s="1">
        <v>0</v>
      </c>
      <c r="G2406" s="1">
        <v>12</v>
      </c>
      <c r="H2406" s="1">
        <v>0</v>
      </c>
      <c r="I2406" s="1">
        <f t="shared" si="74"/>
        <v>12</v>
      </c>
      <c r="J2406" s="1">
        <f t="shared" si="75"/>
        <v>1</v>
      </c>
      <c r="K2406" s="1">
        <v>0</v>
      </c>
      <c r="L2406" s="1">
        <v>0</v>
      </c>
      <c r="M2406" s="1">
        <v>0</v>
      </c>
      <c r="N2406" s="1">
        <v>12</v>
      </c>
      <c r="O2406" s="1">
        <v>0</v>
      </c>
      <c r="P2406" s="1">
        <v>12</v>
      </c>
      <c r="Q2406" s="1">
        <v>40.841403929999998</v>
      </c>
      <c r="R2406" s="1">
        <v>-73.89181859</v>
      </c>
    </row>
    <row r="2407" spans="1:18" ht="12.7" x14ac:dyDescent="0.4">
      <c r="A2407" s="1" t="s">
        <v>7</v>
      </c>
      <c r="B2407" s="1" t="s">
        <v>13</v>
      </c>
      <c r="C2407" s="1" t="s">
        <v>6</v>
      </c>
      <c r="D2407" s="3">
        <v>42912</v>
      </c>
      <c r="E2407" s="10">
        <v>2017.6</v>
      </c>
      <c r="F2407" s="1">
        <v>0</v>
      </c>
      <c r="G2407" s="1">
        <v>12</v>
      </c>
      <c r="H2407" s="1">
        <v>0</v>
      </c>
      <c r="I2407" s="1">
        <f t="shared" si="74"/>
        <v>12</v>
      </c>
      <c r="J2407" s="1">
        <f t="shared" si="75"/>
        <v>1</v>
      </c>
      <c r="K2407" s="1">
        <v>0</v>
      </c>
      <c r="L2407" s="1">
        <v>0</v>
      </c>
      <c r="M2407" s="1">
        <v>0</v>
      </c>
      <c r="N2407" s="1">
        <v>12</v>
      </c>
      <c r="O2407" s="1">
        <v>0</v>
      </c>
      <c r="P2407" s="1">
        <v>12</v>
      </c>
      <c r="Q2407" s="1">
        <v>40.846199679999998</v>
      </c>
      <c r="R2407" s="1">
        <v>-73.881404979999999</v>
      </c>
    </row>
    <row r="2408" spans="1:18" ht="12.7" x14ac:dyDescent="0.4">
      <c r="A2408" s="1" t="s">
        <v>7</v>
      </c>
      <c r="B2408" s="1" t="s">
        <v>13</v>
      </c>
      <c r="C2408" s="1" t="s">
        <v>6</v>
      </c>
      <c r="D2408" s="3">
        <v>42912</v>
      </c>
      <c r="E2408" s="10">
        <v>2017.6</v>
      </c>
      <c r="F2408" s="1">
        <v>0</v>
      </c>
      <c r="G2408" s="1">
        <v>12</v>
      </c>
      <c r="H2408" s="1">
        <v>0</v>
      </c>
      <c r="I2408" s="1">
        <f t="shared" si="74"/>
        <v>12</v>
      </c>
      <c r="J2408" s="1">
        <f t="shared" si="75"/>
        <v>1</v>
      </c>
      <c r="K2408" s="1">
        <v>0</v>
      </c>
      <c r="L2408" s="1">
        <v>0</v>
      </c>
      <c r="M2408" s="1">
        <v>0</v>
      </c>
      <c r="N2408" s="1">
        <v>12</v>
      </c>
      <c r="O2408" s="1">
        <v>0</v>
      </c>
      <c r="P2408" s="1">
        <v>12</v>
      </c>
      <c r="Q2408" s="1">
        <v>40.857377409999998</v>
      </c>
      <c r="R2408" s="1">
        <v>-73.903385869999994</v>
      </c>
    </row>
    <row r="2409" spans="1:18" ht="12.7" hidden="1" x14ac:dyDescent="0.4">
      <c r="A2409" s="1" t="s">
        <v>7</v>
      </c>
      <c r="B2409" s="1" t="s">
        <v>13</v>
      </c>
      <c r="C2409" s="1" t="s">
        <v>5</v>
      </c>
      <c r="D2409" s="1">
        <v>0</v>
      </c>
      <c r="E2409" s="1"/>
      <c r="F2409" s="1">
        <v>15</v>
      </c>
      <c r="G2409" s="1">
        <v>16</v>
      </c>
      <c r="H2409" s="1">
        <v>0</v>
      </c>
      <c r="I2409" s="1">
        <f t="shared" si="74"/>
        <v>31</v>
      </c>
      <c r="J2409" s="1">
        <f t="shared" si="75"/>
        <v>1</v>
      </c>
      <c r="K2409" s="1">
        <v>0</v>
      </c>
      <c r="L2409" s="1">
        <v>0</v>
      </c>
      <c r="M2409" s="1">
        <v>0</v>
      </c>
      <c r="N2409" s="1">
        <v>31</v>
      </c>
      <c r="O2409" s="1">
        <v>0</v>
      </c>
      <c r="P2409" s="1">
        <v>31</v>
      </c>
      <c r="Q2409" s="1">
        <v>40.657932520000003</v>
      </c>
      <c r="R2409" s="1">
        <v>-73.924380740000004</v>
      </c>
    </row>
    <row r="2410" spans="1:18" ht="12.7" x14ac:dyDescent="0.4">
      <c r="A2410" s="1" t="s">
        <v>7</v>
      </c>
      <c r="B2410" s="1" t="s">
        <v>13</v>
      </c>
      <c r="C2410" s="1" t="s">
        <v>6</v>
      </c>
      <c r="D2410" s="3">
        <v>42912</v>
      </c>
      <c r="E2410" s="10">
        <v>2017.6</v>
      </c>
      <c r="F2410" s="1">
        <v>0</v>
      </c>
      <c r="G2410" s="1">
        <v>12</v>
      </c>
      <c r="H2410" s="1">
        <v>0</v>
      </c>
      <c r="I2410" s="1">
        <f t="shared" si="74"/>
        <v>12</v>
      </c>
      <c r="J2410" s="1">
        <f t="shared" si="75"/>
        <v>1</v>
      </c>
      <c r="K2410" s="1">
        <v>0</v>
      </c>
      <c r="L2410" s="1">
        <v>0</v>
      </c>
      <c r="M2410" s="1">
        <v>0</v>
      </c>
      <c r="N2410" s="1">
        <v>12</v>
      </c>
      <c r="O2410" s="1">
        <v>0</v>
      </c>
      <c r="P2410" s="1">
        <v>12</v>
      </c>
      <c r="Q2410" s="1">
        <v>40.670907329999999</v>
      </c>
      <c r="R2410" s="1">
        <v>-73.920660209999994</v>
      </c>
    </row>
    <row r="2411" spans="1:18" ht="12.7" hidden="1" x14ac:dyDescent="0.4">
      <c r="A2411" s="1" t="s">
        <v>8</v>
      </c>
      <c r="B2411" s="1" t="s">
        <v>13</v>
      </c>
      <c r="C2411" s="1" t="s">
        <v>5</v>
      </c>
      <c r="D2411" s="1">
        <v>0</v>
      </c>
      <c r="E2411" s="1"/>
      <c r="F2411" s="1">
        <v>2</v>
      </c>
      <c r="G2411" s="1">
        <v>14</v>
      </c>
      <c r="H2411" s="1">
        <v>10</v>
      </c>
      <c r="I2411" s="1">
        <f t="shared" si="74"/>
        <v>26</v>
      </c>
      <c r="J2411" s="1">
        <f t="shared" si="75"/>
        <v>0.83870967741935487</v>
      </c>
      <c r="K2411" s="1">
        <v>5</v>
      </c>
      <c r="L2411" s="1">
        <v>0</v>
      </c>
      <c r="M2411" s="1">
        <v>0</v>
      </c>
      <c r="N2411" s="1">
        <v>31</v>
      </c>
      <c r="O2411" s="1">
        <v>0</v>
      </c>
      <c r="P2411" s="1">
        <v>31</v>
      </c>
      <c r="Q2411" s="1">
        <v>40.862044539999999</v>
      </c>
      <c r="R2411" s="1">
        <v>-73.919137930000005</v>
      </c>
    </row>
    <row r="2412" spans="1:18" ht="12.7" hidden="1" x14ac:dyDescent="0.4">
      <c r="A2412" s="1" t="s">
        <v>4</v>
      </c>
      <c r="B2412" s="1" t="s">
        <v>13</v>
      </c>
      <c r="C2412" s="1" t="s">
        <v>5</v>
      </c>
      <c r="D2412" s="1">
        <v>0</v>
      </c>
      <c r="E2412" s="1"/>
      <c r="F2412" s="1">
        <v>0</v>
      </c>
      <c r="G2412" s="1">
        <v>5</v>
      </c>
      <c r="H2412" s="1">
        <v>27</v>
      </c>
      <c r="I2412" s="1">
        <f t="shared" si="74"/>
        <v>32</v>
      </c>
      <c r="J2412" s="1">
        <f t="shared" si="75"/>
        <v>1</v>
      </c>
      <c r="K2412" s="1">
        <v>0</v>
      </c>
      <c r="L2412" s="1">
        <v>0</v>
      </c>
      <c r="M2412" s="1">
        <v>0</v>
      </c>
      <c r="N2412" s="1">
        <v>32</v>
      </c>
      <c r="O2412" s="1">
        <v>0</v>
      </c>
      <c r="P2412" s="1">
        <v>32</v>
      </c>
      <c r="Q2412" s="1">
        <v>40.829201480000002</v>
      </c>
      <c r="R2412" s="1">
        <v>-73.901623670000006</v>
      </c>
    </row>
    <row r="2413" spans="1:18" ht="12.7" hidden="1" x14ac:dyDescent="0.4">
      <c r="A2413" s="1" t="s">
        <v>4</v>
      </c>
      <c r="B2413" s="1" t="s">
        <v>13</v>
      </c>
      <c r="C2413" s="1" t="s">
        <v>5</v>
      </c>
      <c r="D2413" s="1">
        <v>0</v>
      </c>
      <c r="E2413" s="1"/>
      <c r="F2413" s="1">
        <v>0</v>
      </c>
      <c r="G2413" s="1">
        <v>32</v>
      </c>
      <c r="H2413" s="1">
        <v>0</v>
      </c>
      <c r="I2413" s="1">
        <f t="shared" si="74"/>
        <v>32</v>
      </c>
      <c r="J2413" s="1">
        <f t="shared" si="75"/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32</v>
      </c>
      <c r="P2413" s="1">
        <v>32</v>
      </c>
      <c r="Q2413" s="1">
        <v>40.84443263</v>
      </c>
      <c r="R2413" s="1">
        <v>-73.905797329999999</v>
      </c>
    </row>
    <row r="2414" spans="1:18" ht="12.7" hidden="1" x14ac:dyDescent="0.4">
      <c r="A2414" s="1" t="s">
        <v>7</v>
      </c>
      <c r="B2414" s="1" t="s">
        <v>13</v>
      </c>
      <c r="C2414" s="1" t="s">
        <v>5</v>
      </c>
      <c r="D2414" s="1">
        <v>0</v>
      </c>
      <c r="E2414" s="1"/>
      <c r="F2414" s="1">
        <v>0</v>
      </c>
      <c r="G2414" s="1">
        <v>7</v>
      </c>
      <c r="H2414" s="1">
        <v>24</v>
      </c>
      <c r="I2414" s="1">
        <f t="shared" si="74"/>
        <v>31</v>
      </c>
      <c r="J2414" s="1">
        <f t="shared" si="75"/>
        <v>0.96875</v>
      </c>
      <c r="K2414" s="1">
        <v>0</v>
      </c>
      <c r="L2414" s="1">
        <v>0</v>
      </c>
      <c r="M2414" s="1">
        <v>1</v>
      </c>
      <c r="N2414" s="1">
        <v>32</v>
      </c>
      <c r="O2414" s="1">
        <v>0</v>
      </c>
      <c r="P2414" s="1">
        <v>32</v>
      </c>
      <c r="Q2414" s="1">
        <v>40.691549969999997</v>
      </c>
      <c r="R2414" s="1">
        <v>-73.927771910000004</v>
      </c>
    </row>
    <row r="2415" spans="1:18" ht="12.7" x14ac:dyDescent="0.4">
      <c r="A2415" s="1" t="s">
        <v>7</v>
      </c>
      <c r="B2415" s="1" t="s">
        <v>13</v>
      </c>
      <c r="C2415" s="1" t="s">
        <v>6</v>
      </c>
      <c r="D2415" s="3">
        <v>42912</v>
      </c>
      <c r="E2415" s="10">
        <v>2017.6</v>
      </c>
      <c r="F2415" s="1">
        <v>0</v>
      </c>
      <c r="G2415" s="1">
        <v>12</v>
      </c>
      <c r="H2415" s="1">
        <v>0</v>
      </c>
      <c r="I2415" s="1">
        <f t="shared" si="74"/>
        <v>12</v>
      </c>
      <c r="J2415" s="1">
        <f t="shared" si="75"/>
        <v>1</v>
      </c>
      <c r="K2415" s="1">
        <v>0</v>
      </c>
      <c r="L2415" s="1">
        <v>0</v>
      </c>
      <c r="M2415" s="1">
        <v>0</v>
      </c>
      <c r="N2415" s="1">
        <v>12</v>
      </c>
      <c r="O2415" s="1">
        <v>0</v>
      </c>
      <c r="P2415" s="1">
        <v>12</v>
      </c>
      <c r="Q2415" s="1">
        <v>40.660716800000003</v>
      </c>
      <c r="R2415" s="1">
        <v>-73.910580210000006</v>
      </c>
    </row>
    <row r="2416" spans="1:18" ht="12.7" x14ac:dyDescent="0.4">
      <c r="A2416" s="1" t="s">
        <v>7</v>
      </c>
      <c r="B2416" s="1" t="s">
        <v>13</v>
      </c>
      <c r="C2416" s="1" t="s">
        <v>6</v>
      </c>
      <c r="D2416" s="3">
        <v>42912</v>
      </c>
      <c r="E2416" s="10">
        <v>2017.6</v>
      </c>
      <c r="F2416" s="1">
        <v>0</v>
      </c>
      <c r="G2416" s="1">
        <v>12</v>
      </c>
      <c r="H2416" s="1">
        <v>0</v>
      </c>
      <c r="I2416" s="1">
        <f t="shared" si="74"/>
        <v>12</v>
      </c>
      <c r="J2416" s="1">
        <f t="shared" si="75"/>
        <v>1</v>
      </c>
      <c r="K2416" s="1">
        <v>0</v>
      </c>
      <c r="L2416" s="1">
        <v>0</v>
      </c>
      <c r="M2416" s="1">
        <v>0</v>
      </c>
      <c r="N2416" s="1">
        <v>12</v>
      </c>
      <c r="O2416" s="1">
        <v>0</v>
      </c>
      <c r="P2416" s="1">
        <v>12</v>
      </c>
      <c r="Q2416" s="1">
        <v>40.660752219999999</v>
      </c>
      <c r="R2416" s="1">
        <v>-73.910237749999993</v>
      </c>
    </row>
    <row r="2417" spans="1:18" ht="12.7" x14ac:dyDescent="0.4">
      <c r="A2417" s="1" t="s">
        <v>7</v>
      </c>
      <c r="B2417" s="1" t="s">
        <v>13</v>
      </c>
      <c r="C2417" s="1" t="s">
        <v>6</v>
      </c>
      <c r="D2417" s="3">
        <v>42912</v>
      </c>
      <c r="E2417" s="10">
        <v>2017.6</v>
      </c>
      <c r="F2417" s="1">
        <v>0</v>
      </c>
      <c r="G2417" s="1">
        <v>12</v>
      </c>
      <c r="H2417" s="1">
        <v>0</v>
      </c>
      <c r="I2417" s="1">
        <f t="shared" si="74"/>
        <v>12</v>
      </c>
      <c r="J2417" s="1">
        <f t="shared" si="75"/>
        <v>1</v>
      </c>
      <c r="K2417" s="1">
        <v>0</v>
      </c>
      <c r="L2417" s="1">
        <v>0</v>
      </c>
      <c r="M2417" s="1">
        <v>0</v>
      </c>
      <c r="N2417" s="1">
        <v>12</v>
      </c>
      <c r="O2417" s="1">
        <v>0</v>
      </c>
      <c r="P2417" s="1">
        <v>12</v>
      </c>
      <c r="Q2417" s="1">
        <v>40.660765949999998</v>
      </c>
      <c r="R2417" s="1">
        <v>-73.910241330000005</v>
      </c>
    </row>
    <row r="2418" spans="1:18" ht="12.7" hidden="1" x14ac:dyDescent="0.4">
      <c r="A2418" s="1" t="s">
        <v>7</v>
      </c>
      <c r="B2418" s="1" t="s">
        <v>13</v>
      </c>
      <c r="C2418" s="1" t="s">
        <v>5</v>
      </c>
      <c r="D2418" s="1">
        <v>0</v>
      </c>
      <c r="E2418" s="1"/>
      <c r="F2418" s="1">
        <v>0</v>
      </c>
      <c r="G2418" s="1">
        <v>3</v>
      </c>
      <c r="H2418" s="1">
        <v>28</v>
      </c>
      <c r="I2418" s="1">
        <f t="shared" si="74"/>
        <v>31</v>
      </c>
      <c r="J2418" s="1">
        <f t="shared" si="75"/>
        <v>0.96875</v>
      </c>
      <c r="K2418" s="1">
        <v>0</v>
      </c>
      <c r="L2418" s="1">
        <v>0</v>
      </c>
      <c r="M2418" s="1">
        <v>1</v>
      </c>
      <c r="N2418" s="1">
        <v>32</v>
      </c>
      <c r="O2418" s="1">
        <v>0</v>
      </c>
      <c r="P2418" s="1">
        <v>32</v>
      </c>
      <c r="Q2418" s="1">
        <v>40.669741270000003</v>
      </c>
      <c r="R2418" s="1">
        <v>-73.925474030000004</v>
      </c>
    </row>
    <row r="2419" spans="1:18" ht="12.7" x14ac:dyDescent="0.4">
      <c r="A2419" s="1" t="s">
        <v>7</v>
      </c>
      <c r="B2419" s="1" t="s">
        <v>13</v>
      </c>
      <c r="C2419" s="1" t="s">
        <v>6</v>
      </c>
      <c r="D2419" s="3">
        <v>42912</v>
      </c>
      <c r="E2419" s="10">
        <v>2017.6</v>
      </c>
      <c r="F2419" s="1">
        <v>0</v>
      </c>
      <c r="G2419" s="1">
        <v>12</v>
      </c>
      <c r="H2419" s="1">
        <v>0</v>
      </c>
      <c r="I2419" s="1">
        <f t="shared" si="74"/>
        <v>12</v>
      </c>
      <c r="J2419" s="1">
        <f t="shared" si="75"/>
        <v>1</v>
      </c>
      <c r="K2419" s="1">
        <v>0</v>
      </c>
      <c r="L2419" s="1">
        <v>0</v>
      </c>
      <c r="M2419" s="1">
        <v>0</v>
      </c>
      <c r="N2419" s="1">
        <v>12</v>
      </c>
      <c r="O2419" s="1">
        <v>0</v>
      </c>
      <c r="P2419" s="1">
        <v>12</v>
      </c>
      <c r="Q2419" s="1">
        <v>40.661885419999997</v>
      </c>
      <c r="R2419" s="1">
        <v>-73.909731609999994</v>
      </c>
    </row>
    <row r="2420" spans="1:18" ht="12.7" x14ac:dyDescent="0.4">
      <c r="A2420" s="1" t="s">
        <v>7</v>
      </c>
      <c r="B2420" s="1" t="s">
        <v>13</v>
      </c>
      <c r="C2420" s="1" t="s">
        <v>6</v>
      </c>
      <c r="D2420" s="3">
        <v>42912</v>
      </c>
      <c r="E2420" s="10">
        <v>2017.6</v>
      </c>
      <c r="F2420" s="1">
        <v>0</v>
      </c>
      <c r="G2420" s="1">
        <v>12</v>
      </c>
      <c r="H2420" s="1">
        <v>0</v>
      </c>
      <c r="I2420" s="1">
        <f t="shared" si="74"/>
        <v>12</v>
      </c>
      <c r="J2420" s="1">
        <f t="shared" si="75"/>
        <v>1</v>
      </c>
      <c r="K2420" s="1">
        <v>0</v>
      </c>
      <c r="L2420" s="1">
        <v>0</v>
      </c>
      <c r="M2420" s="1">
        <v>0</v>
      </c>
      <c r="N2420" s="1">
        <v>12</v>
      </c>
      <c r="O2420" s="1">
        <v>0</v>
      </c>
      <c r="P2420" s="1">
        <v>12</v>
      </c>
      <c r="Q2420" s="1">
        <v>40.641993280000001</v>
      </c>
      <c r="R2420" s="1">
        <v>-74.009959570000007</v>
      </c>
    </row>
    <row r="2421" spans="1:18" ht="12.7" x14ac:dyDescent="0.4">
      <c r="A2421" s="1" t="s">
        <v>7</v>
      </c>
      <c r="B2421" s="1" t="s">
        <v>13</v>
      </c>
      <c r="C2421" s="1" t="s">
        <v>6</v>
      </c>
      <c r="D2421" s="3">
        <v>42912</v>
      </c>
      <c r="E2421" s="10">
        <v>2017.6</v>
      </c>
      <c r="F2421" s="1">
        <v>0</v>
      </c>
      <c r="G2421" s="1">
        <v>12</v>
      </c>
      <c r="H2421" s="1">
        <v>0</v>
      </c>
      <c r="I2421" s="1">
        <f t="shared" si="74"/>
        <v>12</v>
      </c>
      <c r="J2421" s="1">
        <f t="shared" si="75"/>
        <v>1</v>
      </c>
      <c r="K2421" s="1">
        <v>0</v>
      </c>
      <c r="L2421" s="1">
        <v>0</v>
      </c>
      <c r="M2421" s="1">
        <v>0</v>
      </c>
      <c r="N2421" s="1">
        <v>12</v>
      </c>
      <c r="O2421" s="1">
        <v>0</v>
      </c>
      <c r="P2421" s="1">
        <v>12</v>
      </c>
      <c r="Q2421" s="1">
        <v>40.591241150000002</v>
      </c>
      <c r="R2421" s="1">
        <v>-73.786161449999994</v>
      </c>
    </row>
    <row r="2422" spans="1:18" ht="12.7" x14ac:dyDescent="0.4">
      <c r="A2422" s="1" t="s">
        <v>7</v>
      </c>
      <c r="B2422" s="1" t="s">
        <v>13</v>
      </c>
      <c r="C2422" s="1" t="s">
        <v>6</v>
      </c>
      <c r="D2422" s="3">
        <v>42912</v>
      </c>
      <c r="E2422" s="10">
        <v>2017.6</v>
      </c>
      <c r="F2422" s="1">
        <v>0</v>
      </c>
      <c r="G2422" s="1">
        <v>12</v>
      </c>
      <c r="H2422" s="1">
        <v>0</v>
      </c>
      <c r="I2422" s="1">
        <f t="shared" si="74"/>
        <v>12</v>
      </c>
      <c r="J2422" s="1">
        <f t="shared" si="75"/>
        <v>1</v>
      </c>
      <c r="K2422" s="1">
        <v>0</v>
      </c>
      <c r="L2422" s="1">
        <v>0</v>
      </c>
      <c r="M2422" s="1">
        <v>0</v>
      </c>
      <c r="N2422" s="1">
        <v>12</v>
      </c>
      <c r="O2422" s="1">
        <v>0</v>
      </c>
      <c r="P2422" s="1">
        <v>12</v>
      </c>
      <c r="Q2422" s="1">
        <v>40.590318140000001</v>
      </c>
      <c r="R2422" s="1">
        <v>-73.788720789999999</v>
      </c>
    </row>
    <row r="2423" spans="1:18" ht="12.7" hidden="1" x14ac:dyDescent="0.4">
      <c r="A2423" s="1" t="s">
        <v>9</v>
      </c>
      <c r="B2423" s="1" t="s">
        <v>13</v>
      </c>
      <c r="C2423" s="1" t="s">
        <v>5</v>
      </c>
      <c r="D2423" s="1">
        <v>0</v>
      </c>
      <c r="E2423" s="1"/>
      <c r="F2423" s="1">
        <v>0</v>
      </c>
      <c r="G2423" s="1">
        <v>0</v>
      </c>
      <c r="H2423" s="1">
        <v>31</v>
      </c>
      <c r="I2423" s="1">
        <f t="shared" si="74"/>
        <v>31</v>
      </c>
      <c r="J2423" s="1">
        <f t="shared" si="75"/>
        <v>0.96875</v>
      </c>
      <c r="K2423" s="1">
        <v>0</v>
      </c>
      <c r="L2423" s="1">
        <v>0</v>
      </c>
      <c r="M2423" s="1">
        <v>1</v>
      </c>
      <c r="N2423" s="1">
        <v>32</v>
      </c>
      <c r="O2423" s="1">
        <v>0</v>
      </c>
      <c r="P2423" s="1">
        <v>32</v>
      </c>
      <c r="Q2423" s="1">
        <v>40.593480329999998</v>
      </c>
      <c r="R2423" s="1">
        <v>-73.784379130000005</v>
      </c>
    </row>
    <row r="2424" spans="1:18" ht="12.7" hidden="1" x14ac:dyDescent="0.4">
      <c r="A2424" s="1" t="s">
        <v>4</v>
      </c>
      <c r="B2424" s="1" t="s">
        <v>13</v>
      </c>
      <c r="C2424" s="1" t="s">
        <v>5</v>
      </c>
      <c r="D2424" s="1">
        <v>0</v>
      </c>
      <c r="E2424" s="1"/>
      <c r="F2424" s="1">
        <v>0</v>
      </c>
      <c r="G2424" s="1">
        <v>6</v>
      </c>
      <c r="H2424" s="1">
        <v>19</v>
      </c>
      <c r="I2424" s="1">
        <f t="shared" si="74"/>
        <v>25</v>
      </c>
      <c r="J2424" s="1">
        <f t="shared" si="75"/>
        <v>0.75757575757575757</v>
      </c>
      <c r="K2424" s="1">
        <v>0</v>
      </c>
      <c r="L2424" s="1">
        <v>7</v>
      </c>
      <c r="M2424" s="1">
        <v>1</v>
      </c>
      <c r="N2424" s="1">
        <v>33</v>
      </c>
      <c r="O2424" s="1">
        <v>0</v>
      </c>
      <c r="P2424" s="1">
        <v>33</v>
      </c>
      <c r="Q2424" s="1">
        <v>40.817667040000003</v>
      </c>
      <c r="R2424" s="1">
        <v>-73.917681689999995</v>
      </c>
    </row>
    <row r="2425" spans="1:18" ht="12.7" x14ac:dyDescent="0.4">
      <c r="A2425" s="1" t="s">
        <v>7</v>
      </c>
      <c r="B2425" s="1" t="s">
        <v>13</v>
      </c>
      <c r="C2425" s="1" t="s">
        <v>6</v>
      </c>
      <c r="D2425" s="3">
        <v>42912</v>
      </c>
      <c r="E2425" s="10">
        <v>2017.6</v>
      </c>
      <c r="F2425" s="1">
        <v>0</v>
      </c>
      <c r="G2425" s="1">
        <v>12</v>
      </c>
      <c r="H2425" s="1">
        <v>0</v>
      </c>
      <c r="I2425" s="1">
        <f t="shared" si="74"/>
        <v>12</v>
      </c>
      <c r="J2425" s="1">
        <f t="shared" si="75"/>
        <v>1</v>
      </c>
      <c r="K2425" s="1">
        <v>0</v>
      </c>
      <c r="L2425" s="1">
        <v>0</v>
      </c>
      <c r="M2425" s="1">
        <v>0</v>
      </c>
      <c r="N2425" s="1">
        <v>12</v>
      </c>
      <c r="O2425" s="1">
        <v>0</v>
      </c>
      <c r="P2425" s="1">
        <v>12</v>
      </c>
      <c r="Q2425" s="1">
        <v>40.836896009999997</v>
      </c>
      <c r="R2425" s="1">
        <v>-73.909671230000001</v>
      </c>
    </row>
    <row r="2426" spans="1:18" ht="12.7" x14ac:dyDescent="0.4">
      <c r="A2426" s="1" t="s">
        <v>7</v>
      </c>
      <c r="B2426" s="1" t="s">
        <v>13</v>
      </c>
      <c r="C2426" s="1" t="s">
        <v>6</v>
      </c>
      <c r="D2426" s="3">
        <v>42912</v>
      </c>
      <c r="E2426" s="10">
        <v>2017.6</v>
      </c>
      <c r="F2426" s="1">
        <v>0</v>
      </c>
      <c r="G2426" s="1">
        <v>12</v>
      </c>
      <c r="H2426" s="1">
        <v>0</v>
      </c>
      <c r="I2426" s="1">
        <f t="shared" si="74"/>
        <v>12</v>
      </c>
      <c r="J2426" s="1">
        <f t="shared" si="75"/>
        <v>1</v>
      </c>
      <c r="K2426" s="1">
        <v>0</v>
      </c>
      <c r="L2426" s="1">
        <v>0</v>
      </c>
      <c r="M2426" s="1">
        <v>0</v>
      </c>
      <c r="N2426" s="1">
        <v>12</v>
      </c>
      <c r="O2426" s="1">
        <v>0</v>
      </c>
      <c r="P2426" s="1">
        <v>12</v>
      </c>
      <c r="Q2426" s="1">
        <v>40.67020986</v>
      </c>
      <c r="R2426" s="1">
        <v>-73.924301929999999</v>
      </c>
    </row>
    <row r="2427" spans="1:18" ht="12.7" hidden="1" x14ac:dyDescent="0.4">
      <c r="A2427" s="1" t="s">
        <v>8</v>
      </c>
      <c r="B2427" s="1" t="s">
        <v>13</v>
      </c>
      <c r="C2427" s="1" t="s">
        <v>5</v>
      </c>
      <c r="D2427" s="1">
        <v>0</v>
      </c>
      <c r="E2427" s="1"/>
      <c r="F2427" s="1">
        <v>33</v>
      </c>
      <c r="G2427" s="1">
        <v>0</v>
      </c>
      <c r="H2427" s="1">
        <v>0</v>
      </c>
      <c r="I2427" s="1">
        <f t="shared" si="74"/>
        <v>33</v>
      </c>
      <c r="J2427" s="1">
        <f t="shared" si="75"/>
        <v>1</v>
      </c>
      <c r="K2427" s="1">
        <v>0</v>
      </c>
      <c r="L2427" s="1">
        <v>0</v>
      </c>
      <c r="M2427" s="1">
        <v>0</v>
      </c>
      <c r="N2427" s="1">
        <v>33</v>
      </c>
      <c r="O2427" s="1">
        <v>0</v>
      </c>
      <c r="P2427" s="1">
        <v>33</v>
      </c>
      <c r="Q2427" s="1">
        <v>40.721831760000001</v>
      </c>
      <c r="R2427" s="1">
        <v>-73.979126230000006</v>
      </c>
    </row>
    <row r="2428" spans="1:18" ht="12.7" x14ac:dyDescent="0.4">
      <c r="A2428" s="1" t="s">
        <v>7</v>
      </c>
      <c r="B2428" s="1" t="s">
        <v>13</v>
      </c>
      <c r="C2428" s="1" t="s">
        <v>6</v>
      </c>
      <c r="D2428" s="3">
        <v>42912</v>
      </c>
      <c r="E2428" s="10">
        <v>2017.6</v>
      </c>
      <c r="F2428" s="1">
        <v>0</v>
      </c>
      <c r="G2428" s="1">
        <v>12</v>
      </c>
      <c r="H2428" s="1">
        <v>0</v>
      </c>
      <c r="I2428" s="1">
        <f t="shared" si="74"/>
        <v>12</v>
      </c>
      <c r="J2428" s="1">
        <f t="shared" si="75"/>
        <v>1</v>
      </c>
      <c r="K2428" s="1">
        <v>0</v>
      </c>
      <c r="L2428" s="1">
        <v>0</v>
      </c>
      <c r="M2428" s="1">
        <v>0</v>
      </c>
      <c r="N2428" s="1">
        <v>12</v>
      </c>
      <c r="O2428" s="1">
        <v>0</v>
      </c>
      <c r="P2428" s="1">
        <v>12</v>
      </c>
      <c r="Q2428" s="1">
        <v>40.83535887</v>
      </c>
      <c r="R2428" s="1">
        <v>-73.913106420000005</v>
      </c>
    </row>
    <row r="2429" spans="1:18" ht="12.7" hidden="1" x14ac:dyDescent="0.4">
      <c r="A2429" s="1" t="s">
        <v>7</v>
      </c>
      <c r="B2429" s="1" t="s">
        <v>13</v>
      </c>
      <c r="C2429" s="1" t="s">
        <v>5</v>
      </c>
      <c r="D2429" s="1">
        <v>0</v>
      </c>
      <c r="E2429" s="1"/>
      <c r="F2429" s="1">
        <v>0</v>
      </c>
      <c r="G2429" s="1">
        <v>32</v>
      </c>
      <c r="H2429" s="1">
        <v>1</v>
      </c>
      <c r="I2429" s="1">
        <f t="shared" si="74"/>
        <v>33</v>
      </c>
      <c r="J2429" s="1">
        <f t="shared" si="75"/>
        <v>0.97058823529411764</v>
      </c>
      <c r="K2429" s="1">
        <v>0</v>
      </c>
      <c r="L2429" s="1">
        <v>0</v>
      </c>
      <c r="M2429" s="1">
        <v>1</v>
      </c>
      <c r="N2429" s="1">
        <v>34</v>
      </c>
      <c r="O2429" s="1">
        <v>0</v>
      </c>
      <c r="P2429" s="1">
        <v>34</v>
      </c>
      <c r="Q2429" s="1">
        <v>40.66106224</v>
      </c>
      <c r="R2429" s="1">
        <v>-73.92540803</v>
      </c>
    </row>
    <row r="2430" spans="1:18" ht="12.7" hidden="1" x14ac:dyDescent="0.4">
      <c r="A2430" s="1" t="s">
        <v>8</v>
      </c>
      <c r="B2430" s="1" t="s">
        <v>13</v>
      </c>
      <c r="C2430" s="1" t="s">
        <v>5</v>
      </c>
      <c r="D2430" s="1">
        <v>0</v>
      </c>
      <c r="E2430" s="1"/>
      <c r="F2430" s="1">
        <v>9</v>
      </c>
      <c r="G2430" s="1">
        <v>16</v>
      </c>
      <c r="H2430" s="1">
        <v>8</v>
      </c>
      <c r="I2430" s="1">
        <f t="shared" si="74"/>
        <v>33</v>
      </c>
      <c r="J2430" s="1">
        <f t="shared" si="75"/>
        <v>0.97058823529411764</v>
      </c>
      <c r="K2430" s="1">
        <v>0</v>
      </c>
      <c r="L2430" s="1">
        <v>0</v>
      </c>
      <c r="M2430" s="1">
        <v>1</v>
      </c>
      <c r="N2430" s="1">
        <v>34</v>
      </c>
      <c r="O2430" s="1">
        <v>0</v>
      </c>
      <c r="P2430" s="1">
        <v>34</v>
      </c>
      <c r="Q2430" s="1">
        <v>40.792536089999999</v>
      </c>
      <c r="R2430" s="1">
        <v>-73.950992420000006</v>
      </c>
    </row>
    <row r="2431" spans="1:18" ht="12.7" x14ac:dyDescent="0.4">
      <c r="A2431" s="1" t="s">
        <v>7</v>
      </c>
      <c r="B2431" s="1" t="s">
        <v>13</v>
      </c>
      <c r="C2431" s="1" t="s">
        <v>6</v>
      </c>
      <c r="D2431" s="3">
        <v>42912</v>
      </c>
      <c r="E2431" s="10">
        <v>2017.6</v>
      </c>
      <c r="F2431" s="1">
        <v>0</v>
      </c>
      <c r="G2431" s="1">
        <v>16</v>
      </c>
      <c r="H2431" s="1">
        <v>0</v>
      </c>
      <c r="I2431" s="1">
        <f t="shared" si="74"/>
        <v>16</v>
      </c>
      <c r="J2431" s="1">
        <f t="shared" si="75"/>
        <v>1</v>
      </c>
      <c r="K2431" s="1">
        <v>0</v>
      </c>
      <c r="L2431" s="1">
        <v>0</v>
      </c>
      <c r="M2431" s="1">
        <v>0</v>
      </c>
      <c r="N2431" s="1">
        <v>16</v>
      </c>
      <c r="O2431" s="1">
        <v>0</v>
      </c>
      <c r="P2431" s="1">
        <v>16</v>
      </c>
      <c r="Q2431" s="1">
        <v>40.844797839999998</v>
      </c>
      <c r="R2431" s="1">
        <v>-73.884812159999996</v>
      </c>
    </row>
    <row r="2432" spans="1:18" ht="12.7" hidden="1" x14ac:dyDescent="0.4">
      <c r="A2432" s="1" t="s">
        <v>7</v>
      </c>
      <c r="B2432" s="1" t="s">
        <v>13</v>
      </c>
      <c r="C2432" s="1" t="s">
        <v>5</v>
      </c>
      <c r="D2432" s="1">
        <v>0</v>
      </c>
      <c r="E2432" s="1"/>
      <c r="F2432" s="1">
        <v>0</v>
      </c>
      <c r="G2432" s="1">
        <v>0</v>
      </c>
      <c r="H2432" s="1">
        <v>34</v>
      </c>
      <c r="I2432" s="1">
        <f t="shared" si="74"/>
        <v>34</v>
      </c>
      <c r="J2432" s="1">
        <f t="shared" si="75"/>
        <v>0.97142857142857142</v>
      </c>
      <c r="K2432" s="1">
        <v>0</v>
      </c>
      <c r="L2432" s="1">
        <v>0</v>
      </c>
      <c r="M2432" s="1">
        <v>0</v>
      </c>
      <c r="N2432" s="1">
        <v>34</v>
      </c>
      <c r="O2432" s="1">
        <v>0</v>
      </c>
      <c r="P2432" s="1">
        <v>35</v>
      </c>
      <c r="Q2432" s="1">
        <v>40.712860720000002</v>
      </c>
      <c r="R2432" s="1">
        <v>-73.963448769999999</v>
      </c>
    </row>
    <row r="2433" spans="1:18" ht="12.7" x14ac:dyDescent="0.4">
      <c r="A2433" s="1" t="s">
        <v>7</v>
      </c>
      <c r="B2433" s="1" t="s">
        <v>13</v>
      </c>
      <c r="C2433" s="1" t="s">
        <v>6</v>
      </c>
      <c r="D2433" s="3">
        <v>42912</v>
      </c>
      <c r="E2433" s="10">
        <v>2017.6</v>
      </c>
      <c r="F2433" s="1">
        <v>0</v>
      </c>
      <c r="G2433" s="1">
        <v>16</v>
      </c>
      <c r="H2433" s="1">
        <v>0</v>
      </c>
      <c r="I2433" s="1">
        <f t="shared" si="74"/>
        <v>16</v>
      </c>
      <c r="J2433" s="1">
        <f t="shared" si="75"/>
        <v>1</v>
      </c>
      <c r="K2433" s="1">
        <v>0</v>
      </c>
      <c r="L2433" s="1">
        <v>0</v>
      </c>
      <c r="M2433" s="1">
        <v>0</v>
      </c>
      <c r="N2433" s="1">
        <v>16</v>
      </c>
      <c r="O2433" s="1">
        <v>0</v>
      </c>
      <c r="P2433" s="1">
        <v>16</v>
      </c>
      <c r="Q2433" s="1">
        <v>40.685577960000003</v>
      </c>
      <c r="R2433" s="1">
        <v>-73.956230750000003</v>
      </c>
    </row>
    <row r="2434" spans="1:18" ht="12.7" x14ac:dyDescent="0.4">
      <c r="A2434" s="1" t="s">
        <v>7</v>
      </c>
      <c r="B2434" s="1" t="s">
        <v>13</v>
      </c>
      <c r="C2434" s="1" t="s">
        <v>6</v>
      </c>
      <c r="D2434" s="3">
        <v>42912</v>
      </c>
      <c r="E2434" s="10">
        <v>2017.6</v>
      </c>
      <c r="F2434" s="1">
        <v>0</v>
      </c>
      <c r="G2434" s="1">
        <v>16</v>
      </c>
      <c r="H2434" s="1">
        <v>0</v>
      </c>
      <c r="I2434" s="1">
        <f t="shared" ref="I2434:I2497" si="76">F2434+G2434+H2434</f>
        <v>16</v>
      </c>
      <c r="J2434" s="1">
        <f t="shared" ref="J2434:J2497" si="77">I2434/P2434</f>
        <v>1</v>
      </c>
      <c r="K2434" s="1">
        <v>0</v>
      </c>
      <c r="L2434" s="1">
        <v>0</v>
      </c>
      <c r="M2434" s="1">
        <v>0</v>
      </c>
      <c r="N2434" s="1">
        <v>16</v>
      </c>
      <c r="O2434" s="1">
        <v>0</v>
      </c>
      <c r="P2434" s="1">
        <v>16</v>
      </c>
      <c r="Q2434" s="1">
        <v>40.663274540000003</v>
      </c>
      <c r="R2434" s="1">
        <v>-73.910064939999998</v>
      </c>
    </row>
    <row r="2435" spans="1:18" ht="12.7" hidden="1" x14ac:dyDescent="0.4">
      <c r="A2435" s="1" t="s">
        <v>7</v>
      </c>
      <c r="B2435" s="1" t="s">
        <v>13</v>
      </c>
      <c r="C2435" s="1" t="s">
        <v>5</v>
      </c>
      <c r="D2435" s="1">
        <v>0</v>
      </c>
      <c r="E2435" s="1"/>
      <c r="F2435" s="1">
        <v>0</v>
      </c>
      <c r="G2435" s="1">
        <v>11</v>
      </c>
      <c r="H2435" s="1">
        <v>19</v>
      </c>
      <c r="I2435" s="1">
        <f t="shared" si="76"/>
        <v>30</v>
      </c>
      <c r="J2435" s="1">
        <f t="shared" si="77"/>
        <v>0.8571428571428571</v>
      </c>
      <c r="K2435" s="1">
        <v>4</v>
      </c>
      <c r="L2435" s="1">
        <v>0</v>
      </c>
      <c r="M2435" s="1">
        <v>1</v>
      </c>
      <c r="N2435" s="1">
        <v>35</v>
      </c>
      <c r="O2435" s="1">
        <v>0</v>
      </c>
      <c r="P2435" s="1">
        <v>35</v>
      </c>
      <c r="Q2435" s="1">
        <v>40.694990369999999</v>
      </c>
      <c r="R2435" s="1">
        <v>-73.939376490000001</v>
      </c>
    </row>
    <row r="2436" spans="1:18" ht="12.7" hidden="1" x14ac:dyDescent="0.4">
      <c r="A2436" s="1" t="s">
        <v>7</v>
      </c>
      <c r="B2436" s="1" t="s">
        <v>13</v>
      </c>
      <c r="C2436" s="1" t="s">
        <v>5</v>
      </c>
      <c r="D2436" s="1">
        <v>0</v>
      </c>
      <c r="E2436" s="1"/>
      <c r="F2436" s="1">
        <v>31</v>
      </c>
      <c r="G2436" s="1">
        <v>4</v>
      </c>
      <c r="H2436" s="1">
        <v>0</v>
      </c>
      <c r="I2436" s="1">
        <f t="shared" si="76"/>
        <v>35</v>
      </c>
      <c r="J2436" s="1">
        <f t="shared" si="77"/>
        <v>1</v>
      </c>
      <c r="K2436" s="1">
        <v>0</v>
      </c>
      <c r="L2436" s="1">
        <v>0</v>
      </c>
      <c r="M2436" s="1">
        <v>0</v>
      </c>
      <c r="N2436" s="1">
        <v>35</v>
      </c>
      <c r="O2436" s="1">
        <v>0</v>
      </c>
      <c r="P2436" s="1">
        <v>35</v>
      </c>
      <c r="Q2436" s="1">
        <v>40.660354239999997</v>
      </c>
      <c r="R2436" s="1">
        <v>-73.925646709999995</v>
      </c>
    </row>
    <row r="2437" spans="1:18" ht="12.7" x14ac:dyDescent="0.4">
      <c r="A2437" s="1" t="s">
        <v>7</v>
      </c>
      <c r="B2437" s="1" t="s">
        <v>13</v>
      </c>
      <c r="C2437" s="1" t="s">
        <v>6</v>
      </c>
      <c r="D2437" s="3">
        <v>42912</v>
      </c>
      <c r="E2437" s="10">
        <v>2017.6</v>
      </c>
      <c r="F2437" s="1">
        <v>0</v>
      </c>
      <c r="G2437" s="1">
        <v>16</v>
      </c>
      <c r="H2437" s="1">
        <v>0</v>
      </c>
      <c r="I2437" s="1">
        <f t="shared" si="76"/>
        <v>16</v>
      </c>
      <c r="J2437" s="1">
        <f t="shared" si="77"/>
        <v>1</v>
      </c>
      <c r="K2437" s="1">
        <v>0</v>
      </c>
      <c r="L2437" s="1">
        <v>0</v>
      </c>
      <c r="M2437" s="1">
        <v>0</v>
      </c>
      <c r="N2437" s="1">
        <v>16</v>
      </c>
      <c r="O2437" s="1">
        <v>0</v>
      </c>
      <c r="P2437" s="1">
        <v>16</v>
      </c>
      <c r="Q2437" s="1">
        <v>40.602979429999998</v>
      </c>
      <c r="R2437" s="1">
        <v>-73.965039439999998</v>
      </c>
    </row>
    <row r="2438" spans="1:18" ht="12.7" hidden="1" x14ac:dyDescent="0.4">
      <c r="A2438" s="1" t="s">
        <v>8</v>
      </c>
      <c r="B2438" s="1" t="s">
        <v>13</v>
      </c>
      <c r="C2438" s="1" t="s">
        <v>5</v>
      </c>
      <c r="D2438" s="1">
        <v>0</v>
      </c>
      <c r="E2438" s="1"/>
      <c r="F2438" s="1">
        <v>28</v>
      </c>
      <c r="G2438" s="1">
        <v>2</v>
      </c>
      <c r="H2438" s="1">
        <v>5</v>
      </c>
      <c r="I2438" s="1">
        <f t="shared" si="76"/>
        <v>35</v>
      </c>
      <c r="J2438" s="1">
        <f t="shared" si="77"/>
        <v>1</v>
      </c>
      <c r="K2438" s="1">
        <v>0</v>
      </c>
      <c r="L2438" s="1">
        <v>0</v>
      </c>
      <c r="M2438" s="1">
        <v>0</v>
      </c>
      <c r="N2438" s="1">
        <v>35</v>
      </c>
      <c r="O2438" s="1">
        <v>0</v>
      </c>
      <c r="P2438" s="1">
        <v>35</v>
      </c>
      <c r="Q2438" s="1">
        <v>40.800186080000003</v>
      </c>
      <c r="R2438" s="1">
        <v>-73.959138800000005</v>
      </c>
    </row>
    <row r="2439" spans="1:18" ht="12.7" hidden="1" x14ac:dyDescent="0.4">
      <c r="A2439" s="1" t="s">
        <v>8</v>
      </c>
      <c r="B2439" s="1" t="s">
        <v>13</v>
      </c>
      <c r="C2439" s="1" t="s">
        <v>5</v>
      </c>
      <c r="D2439" s="1">
        <v>0</v>
      </c>
      <c r="E2439" s="1"/>
      <c r="F2439" s="1">
        <v>34</v>
      </c>
      <c r="G2439" s="1">
        <v>0</v>
      </c>
      <c r="H2439" s="1">
        <v>0</v>
      </c>
      <c r="I2439" s="1">
        <f t="shared" si="76"/>
        <v>34</v>
      </c>
      <c r="J2439" s="1">
        <f t="shared" si="77"/>
        <v>0.97142857142857142</v>
      </c>
      <c r="K2439" s="1">
        <v>0</v>
      </c>
      <c r="L2439" s="1">
        <v>0</v>
      </c>
      <c r="M2439" s="1">
        <v>1</v>
      </c>
      <c r="N2439" s="1">
        <v>35</v>
      </c>
      <c r="O2439" s="1">
        <v>0</v>
      </c>
      <c r="P2439" s="1">
        <v>35</v>
      </c>
      <c r="Q2439" s="1">
        <v>40.802327210000001</v>
      </c>
      <c r="R2439" s="1">
        <v>-73.946332960000007</v>
      </c>
    </row>
    <row r="2440" spans="1:18" ht="12.7" x14ac:dyDescent="0.4">
      <c r="A2440" s="1" t="s">
        <v>7</v>
      </c>
      <c r="B2440" s="1" t="s">
        <v>13</v>
      </c>
      <c r="C2440" s="1" t="s">
        <v>6</v>
      </c>
      <c r="D2440" s="3">
        <v>42912</v>
      </c>
      <c r="E2440" s="10">
        <v>2017.6</v>
      </c>
      <c r="F2440" s="1">
        <v>0</v>
      </c>
      <c r="G2440" s="1">
        <v>18</v>
      </c>
      <c r="H2440" s="1">
        <v>0</v>
      </c>
      <c r="I2440" s="1">
        <f t="shared" si="76"/>
        <v>18</v>
      </c>
      <c r="J2440" s="1">
        <f t="shared" si="77"/>
        <v>1</v>
      </c>
      <c r="K2440" s="1">
        <v>0</v>
      </c>
      <c r="L2440" s="1">
        <v>0</v>
      </c>
      <c r="M2440" s="1">
        <v>0</v>
      </c>
      <c r="N2440" s="1">
        <v>18</v>
      </c>
      <c r="O2440" s="1">
        <v>0</v>
      </c>
      <c r="P2440" s="1">
        <v>18</v>
      </c>
      <c r="Q2440" s="1">
        <v>40.796342860000003</v>
      </c>
      <c r="R2440" s="1">
        <v>-73.934130330000002</v>
      </c>
    </row>
    <row r="2441" spans="1:18" ht="12.7" x14ac:dyDescent="0.4">
      <c r="A2441" s="1" t="s">
        <v>7</v>
      </c>
      <c r="B2441" s="1" t="s">
        <v>13</v>
      </c>
      <c r="C2441" s="1" t="s">
        <v>6</v>
      </c>
      <c r="D2441" s="3">
        <v>42912</v>
      </c>
      <c r="E2441" s="10">
        <v>2017.6</v>
      </c>
      <c r="F2441" s="1">
        <v>0</v>
      </c>
      <c r="G2441" s="1">
        <v>20</v>
      </c>
      <c r="H2441" s="1">
        <v>0</v>
      </c>
      <c r="I2441" s="1">
        <f t="shared" si="76"/>
        <v>20</v>
      </c>
      <c r="J2441" s="1">
        <f t="shared" si="77"/>
        <v>1</v>
      </c>
      <c r="K2441" s="1">
        <v>0</v>
      </c>
      <c r="L2441" s="1">
        <v>0</v>
      </c>
      <c r="M2441" s="1">
        <v>0</v>
      </c>
      <c r="N2441" s="1">
        <v>20</v>
      </c>
      <c r="O2441" s="1">
        <v>0</v>
      </c>
      <c r="P2441" s="1">
        <v>20</v>
      </c>
      <c r="Q2441" s="1">
        <v>40.831242500000002</v>
      </c>
      <c r="R2441" s="1">
        <v>-73.917805819999998</v>
      </c>
    </row>
    <row r="2442" spans="1:18" ht="12.7" x14ac:dyDescent="0.4">
      <c r="A2442" s="1" t="s">
        <v>4</v>
      </c>
      <c r="B2442" s="1" t="s">
        <v>13</v>
      </c>
      <c r="C2442" s="1" t="s">
        <v>6</v>
      </c>
      <c r="D2442" s="3">
        <v>42912</v>
      </c>
      <c r="E2442" s="10">
        <v>2017.6</v>
      </c>
      <c r="F2442" s="1">
        <v>0</v>
      </c>
      <c r="G2442" s="1">
        <v>60</v>
      </c>
      <c r="H2442" s="1">
        <v>0</v>
      </c>
      <c r="I2442" s="1">
        <f t="shared" si="76"/>
        <v>60</v>
      </c>
      <c r="J2442" s="1">
        <f t="shared" si="77"/>
        <v>1</v>
      </c>
      <c r="K2442" s="1">
        <v>0</v>
      </c>
      <c r="L2442" s="1">
        <v>0</v>
      </c>
      <c r="M2442" s="1">
        <v>0</v>
      </c>
      <c r="N2442" s="1">
        <v>60</v>
      </c>
      <c r="O2442" s="1">
        <v>0</v>
      </c>
      <c r="P2442" s="1">
        <v>60</v>
      </c>
      <c r="Q2442" s="1">
        <v>40.815273840000003</v>
      </c>
      <c r="R2442" s="1">
        <v>-73.865379950000005</v>
      </c>
    </row>
    <row r="2443" spans="1:18" ht="12.7" x14ac:dyDescent="0.4">
      <c r="A2443" s="1" t="s">
        <v>4</v>
      </c>
      <c r="B2443" s="1" t="s">
        <v>13</v>
      </c>
      <c r="C2443" s="1" t="s">
        <v>6</v>
      </c>
      <c r="D2443" s="3">
        <v>42912</v>
      </c>
      <c r="E2443" s="10">
        <v>2017.6</v>
      </c>
      <c r="F2443" s="1">
        <v>0</v>
      </c>
      <c r="G2443" s="1">
        <v>86</v>
      </c>
      <c r="H2443" s="1">
        <v>0</v>
      </c>
      <c r="I2443" s="1">
        <f t="shared" si="76"/>
        <v>86</v>
      </c>
      <c r="J2443" s="1">
        <f t="shared" si="77"/>
        <v>1</v>
      </c>
      <c r="K2443" s="1">
        <v>0</v>
      </c>
      <c r="L2443" s="1">
        <v>0</v>
      </c>
      <c r="M2443" s="1">
        <v>0</v>
      </c>
      <c r="N2443" s="1">
        <v>86</v>
      </c>
      <c r="O2443" s="1">
        <v>0</v>
      </c>
      <c r="P2443" s="1">
        <v>86</v>
      </c>
      <c r="Q2443" s="1">
        <v>40.841810049999999</v>
      </c>
      <c r="R2443" s="1">
        <v>-73.891709500000005</v>
      </c>
    </row>
    <row r="2444" spans="1:18" ht="12.7" x14ac:dyDescent="0.4">
      <c r="A2444" s="1" t="s">
        <v>9</v>
      </c>
      <c r="B2444" s="1" t="s">
        <v>12</v>
      </c>
      <c r="C2444" s="1" t="s">
        <v>6</v>
      </c>
      <c r="D2444" s="3">
        <v>42915</v>
      </c>
      <c r="E2444" s="10">
        <v>2017.6</v>
      </c>
      <c r="F2444" s="1">
        <v>0</v>
      </c>
      <c r="G2444" s="1">
        <v>0</v>
      </c>
      <c r="H2444" s="1">
        <v>0</v>
      </c>
      <c r="I2444" s="1">
        <f t="shared" si="76"/>
        <v>0</v>
      </c>
      <c r="J2444" s="1">
        <f t="shared" si="77"/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1</v>
      </c>
      <c r="P2444" s="1">
        <v>1</v>
      </c>
      <c r="Q2444" s="1">
        <v>40.859414860000001</v>
      </c>
      <c r="R2444" s="1">
        <v>-73.898028949999997</v>
      </c>
    </row>
    <row r="2445" spans="1:18" ht="12.7" x14ac:dyDescent="0.4">
      <c r="A2445" s="1" t="s">
        <v>10</v>
      </c>
      <c r="B2445" s="1" t="s">
        <v>12</v>
      </c>
      <c r="C2445" s="1" t="s">
        <v>6</v>
      </c>
      <c r="D2445" s="3">
        <v>42915</v>
      </c>
      <c r="E2445" s="10">
        <v>2017.6</v>
      </c>
      <c r="F2445" s="1">
        <v>0</v>
      </c>
      <c r="G2445" s="1">
        <v>0</v>
      </c>
      <c r="H2445" s="1">
        <v>1</v>
      </c>
      <c r="I2445" s="1">
        <f t="shared" si="76"/>
        <v>1</v>
      </c>
      <c r="J2445" s="1">
        <f t="shared" si="77"/>
        <v>1</v>
      </c>
      <c r="K2445" s="1">
        <v>0</v>
      </c>
      <c r="L2445" s="1">
        <v>0</v>
      </c>
      <c r="M2445" s="1">
        <v>0</v>
      </c>
      <c r="N2445" s="1">
        <v>0</v>
      </c>
      <c r="O2445" s="1">
        <v>1</v>
      </c>
      <c r="P2445" s="1">
        <v>1</v>
      </c>
      <c r="Q2445" s="1">
        <v>40.706203739999999</v>
      </c>
      <c r="R2445" s="1">
        <v>-73.941299529999995</v>
      </c>
    </row>
    <row r="2446" spans="1:18" ht="12.7" x14ac:dyDescent="0.4">
      <c r="A2446" s="1" t="s">
        <v>8</v>
      </c>
      <c r="B2446" s="1" t="s">
        <v>13</v>
      </c>
      <c r="C2446" s="1" t="s">
        <v>6</v>
      </c>
      <c r="D2446" s="3">
        <v>42915</v>
      </c>
      <c r="E2446" s="10">
        <v>2017.6</v>
      </c>
      <c r="F2446" s="1">
        <v>0</v>
      </c>
      <c r="G2446" s="1">
        <v>1</v>
      </c>
      <c r="H2446" s="1">
        <v>1</v>
      </c>
      <c r="I2446" s="1">
        <f t="shared" si="76"/>
        <v>2</v>
      </c>
      <c r="J2446" s="1">
        <f t="shared" si="77"/>
        <v>1</v>
      </c>
      <c r="K2446" s="1">
        <v>0</v>
      </c>
      <c r="L2446" s="1">
        <v>0</v>
      </c>
      <c r="M2446" s="1">
        <v>0</v>
      </c>
      <c r="N2446" s="1">
        <v>2</v>
      </c>
      <c r="O2446" s="1">
        <v>0</v>
      </c>
      <c r="P2446" s="1">
        <v>2</v>
      </c>
      <c r="Q2446" s="1">
        <v>40.658147130000003</v>
      </c>
      <c r="R2446" s="1">
        <v>-73.906428020000007</v>
      </c>
    </row>
    <row r="2447" spans="1:18" ht="12.7" x14ac:dyDescent="0.4">
      <c r="A2447" s="1" t="s">
        <v>8</v>
      </c>
      <c r="B2447" s="1" t="s">
        <v>13</v>
      </c>
      <c r="C2447" s="1" t="s">
        <v>6</v>
      </c>
      <c r="D2447" s="3">
        <v>42915</v>
      </c>
      <c r="E2447" s="10">
        <v>2017.6</v>
      </c>
      <c r="F2447" s="1">
        <v>0</v>
      </c>
      <c r="G2447" s="1">
        <v>2</v>
      </c>
      <c r="H2447" s="1">
        <v>3</v>
      </c>
      <c r="I2447" s="1">
        <f t="shared" si="76"/>
        <v>5</v>
      </c>
      <c r="J2447" s="1">
        <f t="shared" si="77"/>
        <v>1</v>
      </c>
      <c r="K2447" s="1">
        <v>0</v>
      </c>
      <c r="L2447" s="1">
        <v>0</v>
      </c>
      <c r="M2447" s="1">
        <v>0</v>
      </c>
      <c r="N2447" s="1">
        <v>5</v>
      </c>
      <c r="O2447" s="1">
        <v>0</v>
      </c>
      <c r="P2447" s="1">
        <v>5</v>
      </c>
      <c r="Q2447" s="1">
        <v>40.706121019999998</v>
      </c>
      <c r="R2447" s="1">
        <v>-73.940571030000001</v>
      </c>
    </row>
    <row r="2448" spans="1:18" ht="12.7" hidden="1" x14ac:dyDescent="0.4">
      <c r="A2448" s="1" t="s">
        <v>7</v>
      </c>
      <c r="B2448" s="1" t="s">
        <v>13</v>
      </c>
      <c r="C2448" s="1" t="s">
        <v>5</v>
      </c>
      <c r="D2448" s="1">
        <v>0</v>
      </c>
      <c r="E2448" s="1"/>
      <c r="F2448" s="1">
        <v>2</v>
      </c>
      <c r="G2448" s="1">
        <v>27</v>
      </c>
      <c r="H2448" s="1">
        <v>5</v>
      </c>
      <c r="I2448" s="1">
        <f t="shared" si="76"/>
        <v>34</v>
      </c>
      <c r="J2448" s="1">
        <f t="shared" si="77"/>
        <v>0.94444444444444442</v>
      </c>
      <c r="K2448" s="1">
        <v>1</v>
      </c>
      <c r="L2448" s="1">
        <v>0</v>
      </c>
      <c r="M2448" s="1">
        <v>1</v>
      </c>
      <c r="N2448" s="1">
        <v>36</v>
      </c>
      <c r="O2448" s="1">
        <v>0</v>
      </c>
      <c r="P2448" s="1">
        <v>36</v>
      </c>
      <c r="Q2448" s="1">
        <v>40.669991019999998</v>
      </c>
      <c r="R2448" s="1">
        <v>-73.925426889999997</v>
      </c>
    </row>
    <row r="2449" spans="1:18" ht="12.7" x14ac:dyDescent="0.4">
      <c r="A2449" s="1" t="s">
        <v>8</v>
      </c>
      <c r="B2449" s="1" t="s">
        <v>13</v>
      </c>
      <c r="C2449" s="1" t="s">
        <v>6</v>
      </c>
      <c r="D2449" s="3">
        <v>42915</v>
      </c>
      <c r="E2449" s="10">
        <v>2017.6</v>
      </c>
      <c r="F2449" s="1">
        <v>0</v>
      </c>
      <c r="G2449" s="1">
        <v>2</v>
      </c>
      <c r="H2449" s="1">
        <v>3</v>
      </c>
      <c r="I2449" s="1">
        <f t="shared" si="76"/>
        <v>5</v>
      </c>
      <c r="J2449" s="1">
        <f t="shared" si="77"/>
        <v>1</v>
      </c>
      <c r="K2449" s="1">
        <v>0</v>
      </c>
      <c r="L2449" s="1">
        <v>0</v>
      </c>
      <c r="M2449" s="1">
        <v>0</v>
      </c>
      <c r="N2449" s="1">
        <v>5</v>
      </c>
      <c r="O2449" s="1">
        <v>0</v>
      </c>
      <c r="P2449" s="1">
        <v>5</v>
      </c>
      <c r="Q2449" s="1">
        <v>40.66323337</v>
      </c>
      <c r="R2449" s="1">
        <v>-73.910075809999995</v>
      </c>
    </row>
    <row r="2450" spans="1:18" ht="12.7" x14ac:dyDescent="0.4">
      <c r="A2450" s="1" t="s">
        <v>8</v>
      </c>
      <c r="B2450" s="1" t="s">
        <v>13</v>
      </c>
      <c r="C2450" s="1" t="s">
        <v>6</v>
      </c>
      <c r="D2450" s="3">
        <v>42915</v>
      </c>
      <c r="E2450" s="10">
        <v>2017.6</v>
      </c>
      <c r="F2450" s="1">
        <v>0</v>
      </c>
      <c r="G2450" s="1">
        <v>2</v>
      </c>
      <c r="H2450" s="1">
        <v>3</v>
      </c>
      <c r="I2450" s="1">
        <f t="shared" si="76"/>
        <v>5</v>
      </c>
      <c r="J2450" s="1">
        <f t="shared" si="77"/>
        <v>1</v>
      </c>
      <c r="K2450" s="1">
        <v>0</v>
      </c>
      <c r="L2450" s="1">
        <v>0</v>
      </c>
      <c r="M2450" s="1">
        <v>0</v>
      </c>
      <c r="N2450" s="1">
        <v>5</v>
      </c>
      <c r="O2450" s="1">
        <v>0</v>
      </c>
      <c r="P2450" s="1">
        <v>5</v>
      </c>
      <c r="Q2450" s="1">
        <v>40.694602349999997</v>
      </c>
      <c r="R2450" s="1">
        <v>-73.942766629999994</v>
      </c>
    </row>
    <row r="2451" spans="1:18" ht="12.7" x14ac:dyDescent="0.4">
      <c r="A2451" s="1" t="s">
        <v>8</v>
      </c>
      <c r="B2451" s="1" t="s">
        <v>13</v>
      </c>
      <c r="C2451" s="1" t="s">
        <v>6</v>
      </c>
      <c r="D2451" s="3">
        <v>42915</v>
      </c>
      <c r="E2451" s="10">
        <v>2017.6</v>
      </c>
      <c r="F2451" s="1">
        <v>0</v>
      </c>
      <c r="G2451" s="1">
        <v>3</v>
      </c>
      <c r="H2451" s="1">
        <v>4</v>
      </c>
      <c r="I2451" s="1">
        <f t="shared" si="76"/>
        <v>7</v>
      </c>
      <c r="J2451" s="1">
        <f t="shared" si="77"/>
        <v>1</v>
      </c>
      <c r="K2451" s="1">
        <v>0</v>
      </c>
      <c r="L2451" s="1">
        <v>0</v>
      </c>
      <c r="M2451" s="1">
        <v>0</v>
      </c>
      <c r="N2451" s="1">
        <v>7</v>
      </c>
      <c r="O2451" s="1">
        <v>0</v>
      </c>
      <c r="P2451" s="1">
        <v>7</v>
      </c>
      <c r="Q2451" s="1">
        <v>40.685515930000001</v>
      </c>
      <c r="R2451" s="1">
        <v>-73.930562030000004</v>
      </c>
    </row>
    <row r="2452" spans="1:18" ht="12.7" hidden="1" x14ac:dyDescent="0.4">
      <c r="A2452" s="1" t="s">
        <v>8</v>
      </c>
      <c r="B2452" s="1" t="s">
        <v>13</v>
      </c>
      <c r="C2452" s="1" t="s">
        <v>5</v>
      </c>
      <c r="D2452" s="1">
        <v>0</v>
      </c>
      <c r="E2452" s="1"/>
      <c r="F2452" s="1">
        <v>6</v>
      </c>
      <c r="G2452" s="1">
        <v>20</v>
      </c>
      <c r="H2452" s="1">
        <v>10</v>
      </c>
      <c r="I2452" s="1">
        <f t="shared" si="76"/>
        <v>36</v>
      </c>
      <c r="J2452" s="1">
        <f t="shared" si="77"/>
        <v>1</v>
      </c>
      <c r="K2452" s="1">
        <v>0</v>
      </c>
      <c r="L2452" s="1">
        <v>0</v>
      </c>
      <c r="M2452" s="1">
        <v>0</v>
      </c>
      <c r="N2452" s="1">
        <v>36</v>
      </c>
      <c r="O2452" s="1">
        <v>0</v>
      </c>
      <c r="P2452" s="1">
        <v>36</v>
      </c>
      <c r="Q2452" s="1">
        <v>40.792637749999997</v>
      </c>
      <c r="R2452" s="1">
        <v>-73.951230699999996</v>
      </c>
    </row>
    <row r="2453" spans="1:18" ht="12.7" x14ac:dyDescent="0.4">
      <c r="A2453" s="1" t="s">
        <v>8</v>
      </c>
      <c r="B2453" s="1" t="s">
        <v>13</v>
      </c>
      <c r="C2453" s="1" t="s">
        <v>6</v>
      </c>
      <c r="D2453" s="3">
        <v>42915</v>
      </c>
      <c r="E2453" s="10">
        <v>2017.6</v>
      </c>
      <c r="F2453" s="1">
        <v>0</v>
      </c>
      <c r="G2453" s="1">
        <v>5</v>
      </c>
      <c r="H2453" s="1">
        <v>4</v>
      </c>
      <c r="I2453" s="1">
        <f t="shared" si="76"/>
        <v>9</v>
      </c>
      <c r="J2453" s="1">
        <f t="shared" si="77"/>
        <v>1</v>
      </c>
      <c r="K2453" s="1">
        <v>0</v>
      </c>
      <c r="L2453" s="1">
        <v>0</v>
      </c>
      <c r="M2453" s="1">
        <v>0</v>
      </c>
      <c r="N2453" s="1">
        <v>9</v>
      </c>
      <c r="O2453" s="1">
        <v>0</v>
      </c>
      <c r="P2453" s="1">
        <v>9</v>
      </c>
      <c r="Q2453" s="1">
        <v>40.822867709999997</v>
      </c>
      <c r="R2453" s="1">
        <v>-73.944228019999997</v>
      </c>
    </row>
    <row r="2454" spans="1:18" ht="12.7" x14ac:dyDescent="0.4">
      <c r="A2454" s="1" t="s">
        <v>8</v>
      </c>
      <c r="B2454" s="1" t="s">
        <v>13</v>
      </c>
      <c r="C2454" s="1" t="s">
        <v>6</v>
      </c>
      <c r="D2454" s="3">
        <v>42915</v>
      </c>
      <c r="E2454" s="10">
        <v>2017.6</v>
      </c>
      <c r="F2454" s="1">
        <v>0</v>
      </c>
      <c r="G2454" s="1">
        <v>4</v>
      </c>
      <c r="H2454" s="1">
        <v>4</v>
      </c>
      <c r="I2454" s="1">
        <f t="shared" si="76"/>
        <v>8</v>
      </c>
      <c r="J2454" s="1">
        <f t="shared" si="77"/>
        <v>0.88888888888888884</v>
      </c>
      <c r="K2454" s="1">
        <v>0</v>
      </c>
      <c r="L2454" s="1">
        <v>0</v>
      </c>
      <c r="M2454" s="1">
        <v>1</v>
      </c>
      <c r="N2454" s="1">
        <v>9</v>
      </c>
      <c r="O2454" s="1">
        <v>0</v>
      </c>
      <c r="P2454" s="1">
        <v>9</v>
      </c>
      <c r="Q2454" s="1">
        <v>40.847060220000003</v>
      </c>
      <c r="R2454" s="1">
        <v>-73.917742899999993</v>
      </c>
    </row>
    <row r="2455" spans="1:18" ht="12.7" x14ac:dyDescent="0.4">
      <c r="A2455" s="1" t="s">
        <v>8</v>
      </c>
      <c r="B2455" s="1" t="s">
        <v>13</v>
      </c>
      <c r="C2455" s="1" t="s">
        <v>6</v>
      </c>
      <c r="D2455" s="3">
        <v>42915</v>
      </c>
      <c r="E2455" s="10">
        <v>2017.6</v>
      </c>
      <c r="F2455" s="1">
        <v>0</v>
      </c>
      <c r="G2455" s="1">
        <v>5</v>
      </c>
      <c r="H2455" s="1">
        <v>4</v>
      </c>
      <c r="I2455" s="1">
        <f t="shared" si="76"/>
        <v>9</v>
      </c>
      <c r="J2455" s="1">
        <f t="shared" si="77"/>
        <v>1</v>
      </c>
      <c r="K2455" s="1">
        <v>0</v>
      </c>
      <c r="L2455" s="1">
        <v>0</v>
      </c>
      <c r="M2455" s="1">
        <v>0</v>
      </c>
      <c r="N2455" s="1">
        <v>9</v>
      </c>
      <c r="O2455" s="1">
        <v>0</v>
      </c>
      <c r="P2455" s="1">
        <v>9</v>
      </c>
      <c r="Q2455" s="1">
        <v>40.848176559999999</v>
      </c>
      <c r="R2455" s="1">
        <v>-73.909402900000003</v>
      </c>
    </row>
    <row r="2456" spans="1:18" ht="12.7" hidden="1" x14ac:dyDescent="0.4">
      <c r="A2456" s="1" t="s">
        <v>4</v>
      </c>
      <c r="B2456" s="1" t="s">
        <v>13</v>
      </c>
      <c r="C2456" s="1" t="s">
        <v>5</v>
      </c>
      <c r="D2456" s="1">
        <v>0</v>
      </c>
      <c r="E2456" s="1"/>
      <c r="F2456" s="1">
        <v>0</v>
      </c>
      <c r="G2456" s="1">
        <v>0</v>
      </c>
      <c r="H2456" s="1">
        <v>29</v>
      </c>
      <c r="I2456" s="1">
        <f t="shared" si="76"/>
        <v>29</v>
      </c>
      <c r="J2456" s="1">
        <f t="shared" si="77"/>
        <v>0.78378378378378377</v>
      </c>
      <c r="K2456" s="1">
        <v>8</v>
      </c>
      <c r="L2456" s="1">
        <v>0</v>
      </c>
      <c r="M2456" s="1">
        <v>0</v>
      </c>
      <c r="N2456" s="1">
        <v>37</v>
      </c>
      <c r="O2456" s="1">
        <v>0</v>
      </c>
      <c r="P2456" s="1">
        <v>37</v>
      </c>
      <c r="Q2456" s="1">
        <v>40.858630210000001</v>
      </c>
      <c r="R2456" s="1">
        <v>-73.901580139999993</v>
      </c>
    </row>
    <row r="2457" spans="1:18" ht="12.7" x14ac:dyDescent="0.4">
      <c r="A2457" s="1" t="s">
        <v>8</v>
      </c>
      <c r="B2457" s="1" t="s">
        <v>13</v>
      </c>
      <c r="C2457" s="1" t="s">
        <v>6</v>
      </c>
      <c r="D2457" s="3">
        <v>42915</v>
      </c>
      <c r="E2457" s="10">
        <v>2017.6</v>
      </c>
      <c r="F2457" s="1">
        <v>0</v>
      </c>
      <c r="G2457" s="1">
        <v>5</v>
      </c>
      <c r="H2457" s="1">
        <v>4</v>
      </c>
      <c r="I2457" s="1">
        <f t="shared" si="76"/>
        <v>9</v>
      </c>
      <c r="J2457" s="1">
        <f t="shared" si="77"/>
        <v>1</v>
      </c>
      <c r="K2457" s="1">
        <v>0</v>
      </c>
      <c r="L2457" s="1">
        <v>0</v>
      </c>
      <c r="M2457" s="1">
        <v>0</v>
      </c>
      <c r="N2457" s="1">
        <v>9</v>
      </c>
      <c r="O2457" s="1">
        <v>0</v>
      </c>
      <c r="P2457" s="1">
        <v>9</v>
      </c>
      <c r="Q2457" s="1">
        <v>40.671371260000001</v>
      </c>
      <c r="R2457" s="1">
        <v>-73.913147030000005</v>
      </c>
    </row>
    <row r="2458" spans="1:18" ht="12.7" x14ac:dyDescent="0.4">
      <c r="A2458" s="1" t="s">
        <v>8</v>
      </c>
      <c r="B2458" s="1" t="s">
        <v>13</v>
      </c>
      <c r="C2458" s="1" t="s">
        <v>6</v>
      </c>
      <c r="D2458" s="3">
        <v>42915</v>
      </c>
      <c r="E2458" s="10">
        <v>2017.6</v>
      </c>
      <c r="F2458" s="1">
        <v>0</v>
      </c>
      <c r="G2458" s="1">
        <v>5</v>
      </c>
      <c r="H2458" s="1">
        <v>5</v>
      </c>
      <c r="I2458" s="1">
        <f t="shared" si="76"/>
        <v>10</v>
      </c>
      <c r="J2458" s="1">
        <f t="shared" si="77"/>
        <v>1</v>
      </c>
      <c r="K2458" s="1">
        <v>0</v>
      </c>
      <c r="L2458" s="1">
        <v>0</v>
      </c>
      <c r="M2458" s="1">
        <v>0</v>
      </c>
      <c r="N2458" s="1">
        <v>10</v>
      </c>
      <c r="O2458" s="1">
        <v>0</v>
      </c>
      <c r="P2458" s="1">
        <v>10</v>
      </c>
      <c r="Q2458" s="1">
        <v>40.830413649999997</v>
      </c>
      <c r="R2458" s="1">
        <v>-73.917882730000002</v>
      </c>
    </row>
    <row r="2459" spans="1:18" ht="12.7" x14ac:dyDescent="0.4">
      <c r="A2459" s="1" t="s">
        <v>8</v>
      </c>
      <c r="B2459" s="1" t="s">
        <v>13</v>
      </c>
      <c r="C2459" s="1" t="s">
        <v>6</v>
      </c>
      <c r="D2459" s="3">
        <v>42915</v>
      </c>
      <c r="E2459" s="10">
        <v>2017.6</v>
      </c>
      <c r="F2459" s="1">
        <v>0</v>
      </c>
      <c r="G2459" s="1">
        <v>5</v>
      </c>
      <c r="H2459" s="1">
        <v>4</v>
      </c>
      <c r="I2459" s="1">
        <f t="shared" si="76"/>
        <v>9</v>
      </c>
      <c r="J2459" s="1">
        <f t="shared" si="77"/>
        <v>0.9</v>
      </c>
      <c r="K2459" s="1">
        <v>0</v>
      </c>
      <c r="L2459" s="1">
        <v>0</v>
      </c>
      <c r="M2459" s="1">
        <v>1</v>
      </c>
      <c r="N2459" s="1">
        <v>10</v>
      </c>
      <c r="O2459" s="1">
        <v>0</v>
      </c>
      <c r="P2459" s="1">
        <v>10</v>
      </c>
      <c r="Q2459" s="1">
        <v>40.835396430000003</v>
      </c>
      <c r="R2459" s="1">
        <v>-73.886794339999994</v>
      </c>
    </row>
    <row r="2460" spans="1:18" ht="12.7" hidden="1" x14ac:dyDescent="0.4">
      <c r="A2460" s="1" t="s">
        <v>8</v>
      </c>
      <c r="B2460" s="1" t="s">
        <v>13</v>
      </c>
      <c r="C2460" s="1" t="s">
        <v>5</v>
      </c>
      <c r="D2460" s="1">
        <v>0</v>
      </c>
      <c r="E2460" s="1"/>
      <c r="F2460" s="1">
        <v>1</v>
      </c>
      <c r="G2460" s="1">
        <v>14</v>
      </c>
      <c r="H2460" s="1">
        <v>22</v>
      </c>
      <c r="I2460" s="1">
        <f t="shared" si="76"/>
        <v>37</v>
      </c>
      <c r="J2460" s="1">
        <f t="shared" si="77"/>
        <v>0.97368421052631582</v>
      </c>
      <c r="K2460" s="1">
        <v>0</v>
      </c>
      <c r="L2460" s="1">
        <v>0</v>
      </c>
      <c r="M2460" s="1">
        <v>1</v>
      </c>
      <c r="N2460" s="1">
        <v>38</v>
      </c>
      <c r="O2460" s="1">
        <v>0</v>
      </c>
      <c r="P2460" s="1">
        <v>38</v>
      </c>
      <c r="Q2460" s="1">
        <v>40.78870577</v>
      </c>
      <c r="R2460" s="1">
        <v>-73.94775233</v>
      </c>
    </row>
    <row r="2461" spans="1:18" ht="12.7" hidden="1" x14ac:dyDescent="0.4">
      <c r="A2461" s="1" t="s">
        <v>4</v>
      </c>
      <c r="B2461" s="1" t="s">
        <v>13</v>
      </c>
      <c r="C2461" s="1" t="s">
        <v>5</v>
      </c>
      <c r="D2461" s="1">
        <v>0</v>
      </c>
      <c r="E2461" s="1"/>
      <c r="F2461" s="1">
        <v>0</v>
      </c>
      <c r="G2461" s="1">
        <v>39</v>
      </c>
      <c r="H2461" s="1">
        <v>0</v>
      </c>
      <c r="I2461" s="1">
        <f t="shared" si="76"/>
        <v>39</v>
      </c>
      <c r="J2461" s="1">
        <f t="shared" si="77"/>
        <v>1</v>
      </c>
      <c r="K2461" s="1">
        <v>0</v>
      </c>
      <c r="L2461" s="1">
        <v>0</v>
      </c>
      <c r="M2461" s="1">
        <v>0</v>
      </c>
      <c r="N2461" s="1">
        <v>39</v>
      </c>
      <c r="O2461" s="1">
        <v>0</v>
      </c>
      <c r="P2461" s="1">
        <v>39</v>
      </c>
      <c r="Q2461" s="1">
        <v>40.820963069999998</v>
      </c>
      <c r="R2461" s="1">
        <v>-73.858030420000006</v>
      </c>
    </row>
    <row r="2462" spans="1:18" ht="12.7" x14ac:dyDescent="0.4">
      <c r="A2462" s="1" t="s">
        <v>8</v>
      </c>
      <c r="B2462" s="1" t="s">
        <v>13</v>
      </c>
      <c r="C2462" s="1" t="s">
        <v>6</v>
      </c>
      <c r="D2462" s="3">
        <v>42915</v>
      </c>
      <c r="E2462" s="10">
        <v>2017.6</v>
      </c>
      <c r="F2462" s="1">
        <v>0</v>
      </c>
      <c r="G2462" s="1">
        <v>6</v>
      </c>
      <c r="H2462" s="1">
        <v>5</v>
      </c>
      <c r="I2462" s="1">
        <f t="shared" si="76"/>
        <v>11</v>
      </c>
      <c r="J2462" s="1">
        <f t="shared" si="77"/>
        <v>1</v>
      </c>
      <c r="K2462" s="1">
        <v>0</v>
      </c>
      <c r="L2462" s="1">
        <v>0</v>
      </c>
      <c r="M2462" s="1">
        <v>0</v>
      </c>
      <c r="N2462" s="1">
        <v>11</v>
      </c>
      <c r="O2462" s="1">
        <v>0</v>
      </c>
      <c r="P2462" s="1">
        <v>11</v>
      </c>
      <c r="Q2462" s="1">
        <v>40.826821260000003</v>
      </c>
      <c r="R2462" s="1">
        <v>-73.880680720000001</v>
      </c>
    </row>
    <row r="2463" spans="1:18" ht="12.7" x14ac:dyDescent="0.4">
      <c r="A2463" s="1" t="s">
        <v>8</v>
      </c>
      <c r="B2463" s="1" t="s">
        <v>13</v>
      </c>
      <c r="C2463" s="1" t="s">
        <v>6</v>
      </c>
      <c r="D2463" s="3">
        <v>42915</v>
      </c>
      <c r="E2463" s="10">
        <v>2017.6</v>
      </c>
      <c r="F2463" s="1">
        <v>0</v>
      </c>
      <c r="G2463" s="1">
        <v>7</v>
      </c>
      <c r="H2463" s="1">
        <v>5</v>
      </c>
      <c r="I2463" s="1">
        <f t="shared" si="76"/>
        <v>12</v>
      </c>
      <c r="J2463" s="1">
        <f t="shared" si="77"/>
        <v>1</v>
      </c>
      <c r="K2463" s="1">
        <v>0</v>
      </c>
      <c r="L2463" s="1">
        <v>0</v>
      </c>
      <c r="M2463" s="1">
        <v>0</v>
      </c>
      <c r="N2463" s="1">
        <v>12</v>
      </c>
      <c r="O2463" s="1">
        <v>0</v>
      </c>
      <c r="P2463" s="1">
        <v>12</v>
      </c>
      <c r="Q2463" s="1">
        <v>40.827200120000001</v>
      </c>
      <c r="R2463" s="1">
        <v>-73.880770380000001</v>
      </c>
    </row>
    <row r="2464" spans="1:18" ht="12.7" x14ac:dyDescent="0.4">
      <c r="A2464" s="1" t="s">
        <v>8</v>
      </c>
      <c r="B2464" s="1" t="s">
        <v>13</v>
      </c>
      <c r="C2464" s="1" t="s">
        <v>6</v>
      </c>
      <c r="D2464" s="3">
        <v>42915</v>
      </c>
      <c r="E2464" s="10">
        <v>2017.6</v>
      </c>
      <c r="F2464" s="1">
        <v>0</v>
      </c>
      <c r="G2464" s="1">
        <v>8</v>
      </c>
      <c r="H2464" s="1">
        <v>6</v>
      </c>
      <c r="I2464" s="1">
        <f t="shared" si="76"/>
        <v>14</v>
      </c>
      <c r="J2464" s="1">
        <f t="shared" si="77"/>
        <v>0.93333333333333335</v>
      </c>
      <c r="K2464" s="1">
        <v>0</v>
      </c>
      <c r="L2464" s="1">
        <v>0</v>
      </c>
      <c r="M2464" s="1">
        <v>1</v>
      </c>
      <c r="N2464" s="1">
        <v>15</v>
      </c>
      <c r="O2464" s="1">
        <v>0</v>
      </c>
      <c r="P2464" s="1">
        <v>15</v>
      </c>
      <c r="Q2464" s="1">
        <v>40.827389549999999</v>
      </c>
      <c r="R2464" s="1">
        <v>-73.880813399999994</v>
      </c>
    </row>
    <row r="2465" spans="1:18" ht="12.7" x14ac:dyDescent="0.4">
      <c r="A2465" s="1" t="s">
        <v>8</v>
      </c>
      <c r="B2465" s="1" t="s">
        <v>13</v>
      </c>
      <c r="C2465" s="1" t="s">
        <v>6</v>
      </c>
      <c r="D2465" s="3">
        <v>42915</v>
      </c>
      <c r="E2465" s="10">
        <v>2017.6</v>
      </c>
      <c r="F2465" s="1">
        <v>0</v>
      </c>
      <c r="G2465" s="1">
        <v>9</v>
      </c>
      <c r="H2465" s="1">
        <v>10</v>
      </c>
      <c r="I2465" s="1">
        <f t="shared" si="76"/>
        <v>19</v>
      </c>
      <c r="J2465" s="1">
        <f t="shared" si="77"/>
        <v>1</v>
      </c>
      <c r="K2465" s="1">
        <v>0</v>
      </c>
      <c r="L2465" s="1">
        <v>0</v>
      </c>
      <c r="M2465" s="1">
        <v>0</v>
      </c>
      <c r="N2465" s="1">
        <v>19</v>
      </c>
      <c r="O2465" s="1">
        <v>0</v>
      </c>
      <c r="P2465" s="1">
        <v>19</v>
      </c>
      <c r="Q2465" s="1">
        <v>40.827578979999998</v>
      </c>
      <c r="R2465" s="1">
        <v>-73.880856420000001</v>
      </c>
    </row>
    <row r="2466" spans="1:18" ht="12.7" hidden="1" x14ac:dyDescent="0.4">
      <c r="A2466" s="1" t="s">
        <v>4</v>
      </c>
      <c r="B2466" s="1" t="s">
        <v>13</v>
      </c>
      <c r="C2466" s="1" t="s">
        <v>5</v>
      </c>
      <c r="D2466" s="1">
        <v>0</v>
      </c>
      <c r="E2466" s="1"/>
      <c r="F2466" s="1">
        <v>0</v>
      </c>
      <c r="G2466" s="1">
        <v>0</v>
      </c>
      <c r="H2466" s="1">
        <v>39</v>
      </c>
      <c r="I2466" s="1">
        <f t="shared" si="76"/>
        <v>39</v>
      </c>
      <c r="J2466" s="1">
        <f t="shared" si="77"/>
        <v>1</v>
      </c>
      <c r="K2466" s="1">
        <v>0</v>
      </c>
      <c r="L2466" s="1">
        <v>0</v>
      </c>
      <c r="M2466" s="1">
        <v>0</v>
      </c>
      <c r="N2466" s="1">
        <v>39</v>
      </c>
      <c r="O2466" s="1">
        <v>0</v>
      </c>
      <c r="P2466" s="1">
        <v>39</v>
      </c>
      <c r="Q2466" s="1">
        <v>40.831338629999998</v>
      </c>
      <c r="R2466" s="1">
        <v>-73.891347120000006</v>
      </c>
    </row>
    <row r="2467" spans="1:18" ht="12.7" x14ac:dyDescent="0.4">
      <c r="A2467" s="1" t="s">
        <v>8</v>
      </c>
      <c r="B2467" s="1" t="s">
        <v>13</v>
      </c>
      <c r="C2467" s="1" t="s">
        <v>6</v>
      </c>
      <c r="D2467" s="3">
        <v>42915</v>
      </c>
      <c r="E2467" s="10">
        <v>2017.6</v>
      </c>
      <c r="F2467" s="1">
        <v>0</v>
      </c>
      <c r="G2467" s="1">
        <v>11</v>
      </c>
      <c r="H2467" s="1">
        <v>11</v>
      </c>
      <c r="I2467" s="1">
        <f t="shared" si="76"/>
        <v>22</v>
      </c>
      <c r="J2467" s="1">
        <f t="shared" si="77"/>
        <v>1</v>
      </c>
      <c r="K2467" s="1">
        <v>0</v>
      </c>
      <c r="L2467" s="1">
        <v>0</v>
      </c>
      <c r="M2467" s="1">
        <v>0</v>
      </c>
      <c r="N2467" s="1">
        <v>22</v>
      </c>
      <c r="O2467" s="1">
        <v>0</v>
      </c>
      <c r="P2467" s="1">
        <v>22</v>
      </c>
      <c r="Q2467" s="1">
        <v>40.835653909999998</v>
      </c>
      <c r="R2467" s="1">
        <v>-73.894946649999994</v>
      </c>
    </row>
    <row r="2468" spans="1:18" ht="12.7" hidden="1" x14ac:dyDescent="0.4">
      <c r="A2468" s="1" t="s">
        <v>4</v>
      </c>
      <c r="B2468" s="1" t="s">
        <v>13</v>
      </c>
      <c r="C2468" s="1" t="s">
        <v>5</v>
      </c>
      <c r="D2468" s="1">
        <v>0</v>
      </c>
      <c r="E2468" s="1"/>
      <c r="F2468" s="1">
        <v>0</v>
      </c>
      <c r="G2468" s="1">
        <v>39</v>
      </c>
      <c r="H2468" s="1">
        <v>0</v>
      </c>
      <c r="I2468" s="1">
        <f t="shared" si="76"/>
        <v>39</v>
      </c>
      <c r="J2468" s="1">
        <f t="shared" si="77"/>
        <v>1</v>
      </c>
      <c r="K2468" s="1">
        <v>0</v>
      </c>
      <c r="L2468" s="1">
        <v>0</v>
      </c>
      <c r="M2468" s="1">
        <v>0</v>
      </c>
      <c r="N2468" s="1">
        <v>39</v>
      </c>
      <c r="O2468" s="1">
        <v>0</v>
      </c>
      <c r="P2468" s="1">
        <v>39</v>
      </c>
      <c r="Q2468" s="1">
        <v>40.821723460000001</v>
      </c>
      <c r="R2468" s="1">
        <v>-73.86036283</v>
      </c>
    </row>
    <row r="2469" spans="1:18" ht="12.7" hidden="1" x14ac:dyDescent="0.4">
      <c r="A2469" s="1" t="s">
        <v>4</v>
      </c>
      <c r="B2469" s="1" t="s">
        <v>13</v>
      </c>
      <c r="C2469" s="1" t="s">
        <v>5</v>
      </c>
      <c r="D2469" s="1">
        <v>0</v>
      </c>
      <c r="E2469" s="1"/>
      <c r="F2469" s="1">
        <v>0</v>
      </c>
      <c r="G2469" s="1">
        <v>39</v>
      </c>
      <c r="H2469" s="1">
        <v>0</v>
      </c>
      <c r="I2469" s="1">
        <f t="shared" si="76"/>
        <v>39</v>
      </c>
      <c r="J2469" s="1">
        <f t="shared" si="77"/>
        <v>1</v>
      </c>
      <c r="K2469" s="1">
        <v>0</v>
      </c>
      <c r="L2469" s="1">
        <v>0</v>
      </c>
      <c r="M2469" s="1">
        <v>0</v>
      </c>
      <c r="N2469" s="1">
        <v>39</v>
      </c>
      <c r="O2469" s="1">
        <v>0</v>
      </c>
      <c r="P2469" s="1">
        <v>39</v>
      </c>
      <c r="Q2469" s="1">
        <v>40.821916590000001</v>
      </c>
      <c r="R2469" s="1">
        <v>-73.858924419999994</v>
      </c>
    </row>
    <row r="2470" spans="1:18" ht="12.7" x14ac:dyDescent="0.4">
      <c r="A2470" s="1" t="s">
        <v>8</v>
      </c>
      <c r="B2470" s="1" t="s">
        <v>13</v>
      </c>
      <c r="C2470" s="1" t="s">
        <v>6</v>
      </c>
      <c r="D2470" s="3">
        <v>42915</v>
      </c>
      <c r="E2470" s="10">
        <v>2017.6</v>
      </c>
      <c r="F2470" s="1">
        <v>0</v>
      </c>
      <c r="G2470" s="1">
        <v>13</v>
      </c>
      <c r="H2470" s="1">
        <v>11</v>
      </c>
      <c r="I2470" s="1">
        <f t="shared" si="76"/>
        <v>24</v>
      </c>
      <c r="J2470" s="1">
        <f t="shared" si="77"/>
        <v>0.96</v>
      </c>
      <c r="K2470" s="1">
        <v>0</v>
      </c>
      <c r="L2470" s="1">
        <v>0</v>
      </c>
      <c r="M2470" s="1">
        <v>1</v>
      </c>
      <c r="N2470" s="1">
        <v>25</v>
      </c>
      <c r="O2470" s="1">
        <v>0</v>
      </c>
      <c r="P2470" s="1">
        <v>25</v>
      </c>
      <c r="Q2470" s="1">
        <v>40.8521602</v>
      </c>
      <c r="R2470" s="1">
        <v>-73.910789129999998</v>
      </c>
    </row>
    <row r="2471" spans="1:18" ht="12.7" x14ac:dyDescent="0.4">
      <c r="A2471" s="1" t="s">
        <v>8</v>
      </c>
      <c r="B2471" s="1" t="s">
        <v>13</v>
      </c>
      <c r="C2471" s="1" t="s">
        <v>6</v>
      </c>
      <c r="D2471" s="3">
        <v>42915</v>
      </c>
      <c r="E2471" s="10">
        <v>2017.6</v>
      </c>
      <c r="F2471" s="1">
        <v>0</v>
      </c>
      <c r="G2471" s="1">
        <v>13</v>
      </c>
      <c r="H2471" s="1">
        <v>12</v>
      </c>
      <c r="I2471" s="1">
        <f t="shared" si="76"/>
        <v>25</v>
      </c>
      <c r="J2471" s="1">
        <f t="shared" si="77"/>
        <v>0.96153846153846156</v>
      </c>
      <c r="K2471" s="1">
        <v>0</v>
      </c>
      <c r="L2471" s="1">
        <v>0</v>
      </c>
      <c r="M2471" s="1">
        <v>1</v>
      </c>
      <c r="N2471" s="1">
        <v>26</v>
      </c>
      <c r="O2471" s="1">
        <v>0</v>
      </c>
      <c r="P2471" s="1">
        <v>26</v>
      </c>
      <c r="Q2471" s="1">
        <v>40.603083740000002</v>
      </c>
      <c r="R2471" s="1">
        <v>-73.965082600000002</v>
      </c>
    </row>
    <row r="2472" spans="1:18" ht="12.7" x14ac:dyDescent="0.4">
      <c r="A2472" s="1" t="s">
        <v>7</v>
      </c>
      <c r="B2472" s="1" t="s">
        <v>13</v>
      </c>
      <c r="C2472" s="1" t="s">
        <v>6</v>
      </c>
      <c r="D2472" s="3">
        <v>42915</v>
      </c>
      <c r="E2472" s="10">
        <v>2017.6</v>
      </c>
      <c r="F2472" s="1">
        <v>0</v>
      </c>
      <c r="G2472" s="1">
        <v>0</v>
      </c>
      <c r="H2472" s="1">
        <v>0</v>
      </c>
      <c r="I2472" s="1">
        <f t="shared" si="76"/>
        <v>0</v>
      </c>
      <c r="J2472" s="1">
        <f t="shared" si="77"/>
        <v>0</v>
      </c>
      <c r="K2472" s="1">
        <v>67</v>
      </c>
      <c r="L2472" s="1">
        <v>2</v>
      </c>
      <c r="M2472" s="1">
        <v>0</v>
      </c>
      <c r="N2472" s="1">
        <v>69</v>
      </c>
      <c r="O2472" s="1">
        <v>0</v>
      </c>
      <c r="P2472" s="1">
        <v>69</v>
      </c>
      <c r="Q2472" s="1">
        <v>40.732885269999997</v>
      </c>
      <c r="R2472" s="1">
        <v>-73.981284099999996</v>
      </c>
    </row>
    <row r="2473" spans="1:18" ht="12.7" x14ac:dyDescent="0.4">
      <c r="A2473" s="1" t="s">
        <v>7</v>
      </c>
      <c r="B2473" s="1" t="s">
        <v>13</v>
      </c>
      <c r="C2473" s="1" t="s">
        <v>6</v>
      </c>
      <c r="D2473" s="3">
        <v>42915</v>
      </c>
      <c r="E2473" s="10">
        <v>2017.6</v>
      </c>
      <c r="F2473" s="1">
        <v>0</v>
      </c>
      <c r="G2473" s="1">
        <v>0</v>
      </c>
      <c r="H2473" s="1">
        <v>19</v>
      </c>
      <c r="I2473" s="1">
        <f t="shared" si="76"/>
        <v>19</v>
      </c>
      <c r="J2473" s="1">
        <f t="shared" si="77"/>
        <v>0.26760563380281688</v>
      </c>
      <c r="K2473" s="1">
        <v>52</v>
      </c>
      <c r="L2473" s="1">
        <v>0</v>
      </c>
      <c r="M2473" s="1">
        <v>0</v>
      </c>
      <c r="N2473" s="1">
        <v>71</v>
      </c>
      <c r="O2473" s="1">
        <v>0</v>
      </c>
      <c r="P2473" s="1">
        <v>71</v>
      </c>
      <c r="Q2473" s="1">
        <v>40.733604309999997</v>
      </c>
      <c r="R2473" s="1">
        <v>-73.980757089999997</v>
      </c>
    </row>
    <row r="2474" spans="1:18" ht="12.7" x14ac:dyDescent="0.4">
      <c r="A2474" s="1" t="s">
        <v>7</v>
      </c>
      <c r="B2474" s="1" t="s">
        <v>13</v>
      </c>
      <c r="C2474" s="1" t="s">
        <v>6</v>
      </c>
      <c r="D2474" s="3">
        <v>42915</v>
      </c>
      <c r="E2474" s="10">
        <v>2017.6</v>
      </c>
      <c r="F2474" s="1">
        <v>0</v>
      </c>
      <c r="G2474" s="1">
        <v>0</v>
      </c>
      <c r="H2474" s="1">
        <v>305</v>
      </c>
      <c r="I2474" s="1">
        <f t="shared" si="76"/>
        <v>305</v>
      </c>
      <c r="J2474" s="1">
        <f t="shared" si="77"/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305</v>
      </c>
      <c r="P2474" s="1">
        <v>305</v>
      </c>
      <c r="Q2474" s="1">
        <v>40.815695509999998</v>
      </c>
      <c r="R2474" s="1">
        <v>-73.864508439999994</v>
      </c>
    </row>
    <row r="2475" spans="1:18" ht="12.7" x14ac:dyDescent="0.4">
      <c r="A2475" s="1" t="s">
        <v>7</v>
      </c>
      <c r="B2475" s="1" t="s">
        <v>12</v>
      </c>
      <c r="C2475" s="1" t="s">
        <v>6</v>
      </c>
      <c r="D2475" s="3">
        <v>42916</v>
      </c>
      <c r="E2475" s="10">
        <v>2017.6</v>
      </c>
      <c r="F2475" s="1">
        <v>0</v>
      </c>
      <c r="G2475" s="1">
        <v>0</v>
      </c>
      <c r="H2475" s="1">
        <v>1</v>
      </c>
      <c r="I2475" s="1">
        <f t="shared" si="76"/>
        <v>1</v>
      </c>
      <c r="J2475" s="1">
        <f t="shared" si="77"/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1</v>
      </c>
      <c r="P2475" s="1">
        <v>1</v>
      </c>
      <c r="Q2475" s="1">
        <v>40.826631829999997</v>
      </c>
      <c r="R2475" s="1">
        <v>-73.880637699999994</v>
      </c>
    </row>
    <row r="2476" spans="1:18" ht="12.7" x14ac:dyDescent="0.4">
      <c r="A2476" s="1" t="s">
        <v>9</v>
      </c>
      <c r="B2476" s="1" t="s">
        <v>12</v>
      </c>
      <c r="C2476" s="1" t="s">
        <v>6</v>
      </c>
      <c r="D2476" s="3">
        <v>42916</v>
      </c>
      <c r="E2476" s="10">
        <v>2017.6</v>
      </c>
      <c r="F2476" s="1">
        <v>0</v>
      </c>
      <c r="G2476" s="1">
        <v>0</v>
      </c>
      <c r="H2476" s="1">
        <v>1</v>
      </c>
      <c r="I2476" s="1">
        <f t="shared" si="76"/>
        <v>1</v>
      </c>
      <c r="J2476" s="1">
        <f t="shared" si="77"/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1</v>
      </c>
      <c r="P2476" s="1">
        <v>1</v>
      </c>
      <c r="Q2476" s="1">
        <v>40.827010690000002</v>
      </c>
      <c r="R2476" s="1">
        <v>-73.880723739999993</v>
      </c>
    </row>
    <row r="2477" spans="1:18" ht="12.7" x14ac:dyDescent="0.4">
      <c r="A2477" s="1" t="s">
        <v>7</v>
      </c>
      <c r="B2477" s="1" t="s">
        <v>12</v>
      </c>
      <c r="C2477" s="1" t="s">
        <v>6</v>
      </c>
      <c r="D2477" s="3">
        <v>42927</v>
      </c>
      <c r="E2477" s="10">
        <v>2017.7</v>
      </c>
      <c r="F2477" s="1">
        <v>0</v>
      </c>
      <c r="G2477" s="1">
        <v>0</v>
      </c>
      <c r="H2477" s="1">
        <v>1</v>
      </c>
      <c r="I2477" s="1">
        <f t="shared" si="76"/>
        <v>1</v>
      </c>
      <c r="J2477" s="1">
        <f t="shared" si="77"/>
        <v>1</v>
      </c>
      <c r="K2477" s="1">
        <v>0</v>
      </c>
      <c r="L2477" s="1">
        <v>0</v>
      </c>
      <c r="M2477" s="1">
        <v>0</v>
      </c>
      <c r="N2477" s="1">
        <v>0</v>
      </c>
      <c r="O2477" s="1">
        <v>1</v>
      </c>
      <c r="P2477" s="1">
        <v>1</v>
      </c>
      <c r="Q2477" s="1">
        <v>40.848369519999999</v>
      </c>
      <c r="R2477" s="1">
        <v>-73.894257890000006</v>
      </c>
    </row>
    <row r="2478" spans="1:18" ht="12.7" x14ac:dyDescent="0.4">
      <c r="A2478" s="1" t="s">
        <v>8</v>
      </c>
      <c r="B2478" s="1" t="s">
        <v>13</v>
      </c>
      <c r="C2478" s="1" t="s">
        <v>6</v>
      </c>
      <c r="D2478" s="3">
        <v>42928</v>
      </c>
      <c r="E2478" s="10">
        <v>2017.7</v>
      </c>
      <c r="F2478" s="1">
        <v>0</v>
      </c>
      <c r="G2478" s="1">
        <v>0</v>
      </c>
      <c r="H2478" s="1">
        <v>2</v>
      </c>
      <c r="I2478" s="1">
        <f t="shared" si="76"/>
        <v>2</v>
      </c>
      <c r="J2478" s="1">
        <f t="shared" si="77"/>
        <v>0.2</v>
      </c>
      <c r="K2478" s="1">
        <v>8</v>
      </c>
      <c r="L2478" s="1">
        <v>0</v>
      </c>
      <c r="M2478" s="1">
        <v>0</v>
      </c>
      <c r="N2478" s="1">
        <v>10</v>
      </c>
      <c r="O2478" s="1">
        <v>0</v>
      </c>
      <c r="P2478" s="1">
        <v>10</v>
      </c>
      <c r="Q2478" s="1">
        <v>40.663190180000001</v>
      </c>
      <c r="R2478" s="1">
        <v>-73.910998609999993</v>
      </c>
    </row>
    <row r="2479" spans="1:18" ht="12.7" x14ac:dyDescent="0.4">
      <c r="A2479" s="1" t="s">
        <v>4</v>
      </c>
      <c r="B2479" s="1" t="s">
        <v>12</v>
      </c>
      <c r="C2479" s="1" t="s">
        <v>6</v>
      </c>
      <c r="D2479" s="3">
        <v>42929</v>
      </c>
      <c r="E2479" s="10">
        <v>2017.7</v>
      </c>
      <c r="F2479" s="1">
        <v>0</v>
      </c>
      <c r="G2479" s="1">
        <v>0</v>
      </c>
      <c r="H2479" s="1">
        <v>1</v>
      </c>
      <c r="I2479" s="1">
        <f t="shared" si="76"/>
        <v>1</v>
      </c>
      <c r="J2479" s="1">
        <f t="shared" si="77"/>
        <v>1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1</v>
      </c>
      <c r="Q2479" s="1">
        <v>40.73396657</v>
      </c>
      <c r="R2479" s="1">
        <v>-73.980497189999994</v>
      </c>
    </row>
    <row r="2480" spans="1:18" ht="12.7" x14ac:dyDescent="0.4">
      <c r="A2480" s="1" t="s">
        <v>7</v>
      </c>
      <c r="B2480" s="1" t="s">
        <v>13</v>
      </c>
      <c r="C2480" s="1" t="s">
        <v>6</v>
      </c>
      <c r="D2480" s="3">
        <v>42929</v>
      </c>
      <c r="E2480" s="10">
        <v>2017.7</v>
      </c>
      <c r="F2480" s="1">
        <v>0</v>
      </c>
      <c r="G2480" s="1">
        <v>2</v>
      </c>
      <c r="H2480" s="1">
        <v>0</v>
      </c>
      <c r="I2480" s="1">
        <f t="shared" si="76"/>
        <v>2</v>
      </c>
      <c r="J2480" s="1">
        <f t="shared" si="77"/>
        <v>1</v>
      </c>
      <c r="K2480" s="1">
        <v>0</v>
      </c>
      <c r="L2480" s="1">
        <v>0</v>
      </c>
      <c r="M2480" s="1">
        <v>0</v>
      </c>
      <c r="N2480" s="1">
        <v>0</v>
      </c>
      <c r="O2480" s="1">
        <v>2</v>
      </c>
      <c r="P2480" s="1">
        <v>2</v>
      </c>
      <c r="Q2480" s="1">
        <v>40.805135749999998</v>
      </c>
      <c r="R2480" s="1">
        <v>-73.936852419999994</v>
      </c>
    </row>
    <row r="2481" spans="1:18" ht="12.7" x14ac:dyDescent="0.4">
      <c r="A2481" s="1" t="s">
        <v>8</v>
      </c>
      <c r="B2481" s="1" t="s">
        <v>13</v>
      </c>
      <c r="C2481" s="1" t="s">
        <v>6</v>
      </c>
      <c r="D2481" s="3">
        <v>42929</v>
      </c>
      <c r="E2481" s="10">
        <v>2017.7</v>
      </c>
      <c r="F2481" s="1">
        <v>0</v>
      </c>
      <c r="G2481" s="1">
        <v>0</v>
      </c>
      <c r="H2481" s="1">
        <v>8</v>
      </c>
      <c r="I2481" s="1">
        <f t="shared" si="76"/>
        <v>8</v>
      </c>
      <c r="J2481" s="1">
        <f t="shared" si="77"/>
        <v>1</v>
      </c>
      <c r="K2481" s="1">
        <v>0</v>
      </c>
      <c r="L2481" s="1">
        <v>0</v>
      </c>
      <c r="M2481" s="1">
        <v>0</v>
      </c>
      <c r="N2481" s="1">
        <v>8</v>
      </c>
      <c r="O2481" s="1">
        <v>0</v>
      </c>
      <c r="P2481" s="1">
        <v>8</v>
      </c>
      <c r="Q2481" s="1">
        <v>40.591059960000003</v>
      </c>
      <c r="R2481" s="1">
        <v>-73.786140419999995</v>
      </c>
    </row>
    <row r="2482" spans="1:18" ht="12.7" x14ac:dyDescent="0.4">
      <c r="A2482" s="1" t="s">
        <v>8</v>
      </c>
      <c r="B2482" s="1" t="s">
        <v>13</v>
      </c>
      <c r="C2482" s="1" t="s">
        <v>6</v>
      </c>
      <c r="D2482" s="3">
        <v>42929</v>
      </c>
      <c r="E2482" s="10">
        <v>2017.7</v>
      </c>
      <c r="F2482" s="1">
        <v>0</v>
      </c>
      <c r="G2482" s="1">
        <v>2</v>
      </c>
      <c r="H2482" s="1">
        <v>6</v>
      </c>
      <c r="I2482" s="1">
        <f t="shared" si="76"/>
        <v>8</v>
      </c>
      <c r="J2482" s="1">
        <f t="shared" si="77"/>
        <v>1</v>
      </c>
      <c r="K2482" s="1">
        <v>0</v>
      </c>
      <c r="L2482" s="1">
        <v>0</v>
      </c>
      <c r="M2482" s="1">
        <v>0</v>
      </c>
      <c r="N2482" s="1">
        <v>8</v>
      </c>
      <c r="O2482" s="1">
        <v>0</v>
      </c>
      <c r="P2482" s="1">
        <v>8</v>
      </c>
      <c r="Q2482" s="1">
        <v>40.591167030000001</v>
      </c>
      <c r="R2482" s="1">
        <v>-73.786154479999993</v>
      </c>
    </row>
    <row r="2483" spans="1:18" ht="12.7" x14ac:dyDescent="0.4">
      <c r="A2483" s="1" t="s">
        <v>8</v>
      </c>
      <c r="B2483" s="1" t="s">
        <v>13</v>
      </c>
      <c r="C2483" s="1" t="s">
        <v>6</v>
      </c>
      <c r="D2483" s="3">
        <v>42929</v>
      </c>
      <c r="E2483" s="10">
        <v>2017.7</v>
      </c>
      <c r="F2483" s="1">
        <v>0</v>
      </c>
      <c r="G2483" s="1">
        <v>0</v>
      </c>
      <c r="H2483" s="1">
        <v>8</v>
      </c>
      <c r="I2483" s="1">
        <f t="shared" si="76"/>
        <v>8</v>
      </c>
      <c r="J2483" s="1">
        <f t="shared" si="77"/>
        <v>1</v>
      </c>
      <c r="K2483" s="1">
        <v>0</v>
      </c>
      <c r="L2483" s="1">
        <v>0</v>
      </c>
      <c r="M2483" s="1">
        <v>0</v>
      </c>
      <c r="N2483" s="1">
        <v>8</v>
      </c>
      <c r="O2483" s="1">
        <v>0</v>
      </c>
      <c r="P2483" s="1">
        <v>8</v>
      </c>
      <c r="Q2483" s="1">
        <v>40.59024402</v>
      </c>
      <c r="R2483" s="1">
        <v>-73.788713819999998</v>
      </c>
    </row>
    <row r="2484" spans="1:18" ht="12.7" x14ac:dyDescent="0.4">
      <c r="A2484" s="1" t="s">
        <v>8</v>
      </c>
      <c r="B2484" s="1" t="s">
        <v>13</v>
      </c>
      <c r="C2484" s="1" t="s">
        <v>6</v>
      </c>
      <c r="D2484" s="3">
        <v>42929</v>
      </c>
      <c r="E2484" s="10">
        <v>2017.7</v>
      </c>
      <c r="F2484" s="1">
        <v>0</v>
      </c>
      <c r="G2484" s="1">
        <v>0</v>
      </c>
      <c r="H2484" s="1">
        <v>8</v>
      </c>
      <c r="I2484" s="1">
        <f t="shared" si="76"/>
        <v>8</v>
      </c>
      <c r="J2484" s="1">
        <f t="shared" si="77"/>
        <v>1</v>
      </c>
      <c r="K2484" s="1">
        <v>0</v>
      </c>
      <c r="L2484" s="1">
        <v>0</v>
      </c>
      <c r="M2484" s="1">
        <v>0</v>
      </c>
      <c r="N2484" s="1">
        <v>8</v>
      </c>
      <c r="O2484" s="1">
        <v>0</v>
      </c>
      <c r="P2484" s="1">
        <v>8</v>
      </c>
      <c r="Q2484" s="1">
        <v>40.83302072</v>
      </c>
      <c r="R2484" s="1">
        <v>-73.92973594</v>
      </c>
    </row>
    <row r="2485" spans="1:18" ht="12.7" x14ac:dyDescent="0.4">
      <c r="A2485" s="1" t="s">
        <v>8</v>
      </c>
      <c r="B2485" s="1" t="s">
        <v>13</v>
      </c>
      <c r="C2485" s="1" t="s">
        <v>6</v>
      </c>
      <c r="D2485" s="3">
        <v>42929</v>
      </c>
      <c r="E2485" s="10">
        <v>2017.7</v>
      </c>
      <c r="F2485" s="1">
        <v>0</v>
      </c>
      <c r="G2485" s="1">
        <v>2</v>
      </c>
      <c r="H2485" s="1">
        <v>6</v>
      </c>
      <c r="I2485" s="1">
        <f t="shared" si="76"/>
        <v>8</v>
      </c>
      <c r="J2485" s="1">
        <f t="shared" si="77"/>
        <v>1</v>
      </c>
      <c r="K2485" s="1">
        <v>0</v>
      </c>
      <c r="L2485" s="1">
        <v>0</v>
      </c>
      <c r="M2485" s="1">
        <v>0</v>
      </c>
      <c r="N2485" s="1">
        <v>8</v>
      </c>
      <c r="O2485" s="1">
        <v>0</v>
      </c>
      <c r="P2485" s="1">
        <v>8</v>
      </c>
      <c r="Q2485" s="1">
        <v>40.836164230000001</v>
      </c>
      <c r="R2485" s="1">
        <v>-73.914662930000006</v>
      </c>
    </row>
    <row r="2486" spans="1:18" ht="12.7" x14ac:dyDescent="0.4">
      <c r="A2486" s="1" t="s">
        <v>8</v>
      </c>
      <c r="B2486" s="1" t="s">
        <v>13</v>
      </c>
      <c r="C2486" s="1" t="s">
        <v>6</v>
      </c>
      <c r="D2486" s="3">
        <v>42929</v>
      </c>
      <c r="E2486" s="10">
        <v>2017.7</v>
      </c>
      <c r="F2486" s="1">
        <v>0</v>
      </c>
      <c r="G2486" s="1">
        <v>0</v>
      </c>
      <c r="H2486" s="1">
        <v>8</v>
      </c>
      <c r="I2486" s="1">
        <f t="shared" si="76"/>
        <v>8</v>
      </c>
      <c r="J2486" s="1">
        <f t="shared" si="77"/>
        <v>1</v>
      </c>
      <c r="K2486" s="1">
        <v>0</v>
      </c>
      <c r="L2486" s="1">
        <v>0</v>
      </c>
      <c r="M2486" s="1">
        <v>0</v>
      </c>
      <c r="N2486" s="1">
        <v>8</v>
      </c>
      <c r="O2486" s="1">
        <v>0</v>
      </c>
      <c r="P2486" s="1">
        <v>8</v>
      </c>
      <c r="Q2486" s="1">
        <v>40.848422730000003</v>
      </c>
      <c r="R2486" s="1">
        <v>-73.911845970000002</v>
      </c>
    </row>
    <row r="2487" spans="1:18" ht="12.7" x14ac:dyDescent="0.4">
      <c r="A2487" s="1" t="s">
        <v>8</v>
      </c>
      <c r="B2487" s="1" t="s">
        <v>13</v>
      </c>
      <c r="C2487" s="1" t="s">
        <v>6</v>
      </c>
      <c r="D2487" s="3">
        <v>42929</v>
      </c>
      <c r="E2487" s="10">
        <v>2017.7</v>
      </c>
      <c r="F2487" s="1">
        <v>0</v>
      </c>
      <c r="G2487" s="1">
        <v>0</v>
      </c>
      <c r="H2487" s="1">
        <v>14</v>
      </c>
      <c r="I2487" s="1">
        <f t="shared" si="76"/>
        <v>14</v>
      </c>
      <c r="J2487" s="1">
        <f t="shared" si="77"/>
        <v>0.93333333333333335</v>
      </c>
      <c r="K2487" s="1">
        <v>0</v>
      </c>
      <c r="L2487" s="1">
        <v>0</v>
      </c>
      <c r="M2487" s="1">
        <v>1</v>
      </c>
      <c r="N2487" s="1">
        <v>15</v>
      </c>
      <c r="O2487" s="1">
        <v>0</v>
      </c>
      <c r="P2487" s="1">
        <v>15</v>
      </c>
      <c r="Q2487" s="1">
        <v>40.660493529999997</v>
      </c>
      <c r="R2487" s="1">
        <v>-73.909373059999993</v>
      </c>
    </row>
    <row r="2488" spans="1:18" ht="12.7" x14ac:dyDescent="0.4">
      <c r="A2488" s="1" t="s">
        <v>8</v>
      </c>
      <c r="B2488" s="1" t="s">
        <v>13</v>
      </c>
      <c r="C2488" s="1" t="s">
        <v>6</v>
      </c>
      <c r="D2488" s="3">
        <v>42929</v>
      </c>
      <c r="E2488" s="10">
        <v>2017.7</v>
      </c>
      <c r="F2488" s="1">
        <v>0</v>
      </c>
      <c r="G2488" s="1">
        <v>3</v>
      </c>
      <c r="H2488" s="1">
        <v>12</v>
      </c>
      <c r="I2488" s="1">
        <f t="shared" si="76"/>
        <v>15</v>
      </c>
      <c r="J2488" s="1">
        <f t="shared" si="77"/>
        <v>1</v>
      </c>
      <c r="K2488" s="1">
        <v>0</v>
      </c>
      <c r="L2488" s="1">
        <v>0</v>
      </c>
      <c r="M2488" s="1">
        <v>0</v>
      </c>
      <c r="N2488" s="1">
        <v>15</v>
      </c>
      <c r="O2488" s="1">
        <v>0</v>
      </c>
      <c r="P2488" s="1">
        <v>15</v>
      </c>
      <c r="Q2488" s="1">
        <v>40.646230240000001</v>
      </c>
      <c r="R2488" s="1">
        <v>-73.907623090000001</v>
      </c>
    </row>
    <row r="2489" spans="1:18" ht="12.7" x14ac:dyDescent="0.4">
      <c r="A2489" s="1" t="s">
        <v>8</v>
      </c>
      <c r="B2489" s="1" t="s">
        <v>13</v>
      </c>
      <c r="C2489" s="1" t="s">
        <v>6</v>
      </c>
      <c r="D2489" s="3">
        <v>42929</v>
      </c>
      <c r="E2489" s="10">
        <v>2017.7</v>
      </c>
      <c r="F2489" s="1">
        <v>0</v>
      </c>
      <c r="G2489" s="1">
        <v>7</v>
      </c>
      <c r="H2489" s="1">
        <v>10</v>
      </c>
      <c r="I2489" s="1">
        <f t="shared" si="76"/>
        <v>17</v>
      </c>
      <c r="J2489" s="1">
        <f t="shared" si="77"/>
        <v>1</v>
      </c>
      <c r="K2489" s="1">
        <v>0</v>
      </c>
      <c r="L2489" s="1">
        <v>0</v>
      </c>
      <c r="M2489" s="1">
        <v>0</v>
      </c>
      <c r="N2489" s="1">
        <v>17</v>
      </c>
      <c r="O2489" s="1">
        <v>0</v>
      </c>
      <c r="P2489" s="1">
        <v>17</v>
      </c>
      <c r="Q2489" s="1">
        <v>40.823246519999998</v>
      </c>
      <c r="R2489" s="1">
        <v>-73.938891100000006</v>
      </c>
    </row>
    <row r="2490" spans="1:18" ht="12.7" x14ac:dyDescent="0.4">
      <c r="A2490" s="1" t="s">
        <v>8</v>
      </c>
      <c r="B2490" s="1" t="s">
        <v>13</v>
      </c>
      <c r="C2490" s="1" t="s">
        <v>6</v>
      </c>
      <c r="D2490" s="3">
        <v>42929</v>
      </c>
      <c r="E2490" s="10">
        <v>2017.7</v>
      </c>
      <c r="F2490" s="1">
        <v>0</v>
      </c>
      <c r="G2490" s="1">
        <v>3</v>
      </c>
      <c r="H2490" s="1">
        <v>18</v>
      </c>
      <c r="I2490" s="1">
        <f t="shared" si="76"/>
        <v>21</v>
      </c>
      <c r="J2490" s="1">
        <f t="shared" si="77"/>
        <v>0.95454545454545459</v>
      </c>
      <c r="K2490" s="1">
        <v>1</v>
      </c>
      <c r="L2490" s="1">
        <v>0</v>
      </c>
      <c r="M2490" s="1">
        <v>0</v>
      </c>
      <c r="N2490" s="1">
        <v>22</v>
      </c>
      <c r="O2490" s="1">
        <v>0</v>
      </c>
      <c r="P2490" s="1">
        <v>22</v>
      </c>
      <c r="Q2490" s="1">
        <v>40.822168589999997</v>
      </c>
      <c r="R2490" s="1">
        <v>-73.940312030000001</v>
      </c>
    </row>
    <row r="2491" spans="1:18" ht="12.7" x14ac:dyDescent="0.4">
      <c r="A2491" s="1" t="s">
        <v>8</v>
      </c>
      <c r="B2491" s="1" t="s">
        <v>12</v>
      </c>
      <c r="C2491" s="1" t="s">
        <v>6</v>
      </c>
      <c r="D2491" s="3">
        <v>42930</v>
      </c>
      <c r="E2491" s="10">
        <v>2017.7</v>
      </c>
      <c r="F2491" s="1">
        <v>0</v>
      </c>
      <c r="G2491" s="1">
        <v>0</v>
      </c>
      <c r="H2491" s="1">
        <v>29</v>
      </c>
      <c r="I2491" s="1">
        <f t="shared" si="76"/>
        <v>29</v>
      </c>
      <c r="J2491" s="1">
        <f t="shared" si="77"/>
        <v>0.23770491803278687</v>
      </c>
      <c r="K2491" s="1">
        <v>0</v>
      </c>
      <c r="L2491" s="1">
        <v>0</v>
      </c>
      <c r="M2491" s="1">
        <v>0</v>
      </c>
      <c r="N2491" s="1">
        <v>29</v>
      </c>
      <c r="O2491" s="1">
        <v>0</v>
      </c>
      <c r="P2491" s="1">
        <v>122</v>
      </c>
      <c r="Q2491" s="1">
        <v>40.822237289999997</v>
      </c>
      <c r="R2491" s="1">
        <v>-73.940470939999997</v>
      </c>
    </row>
    <row r="2492" spans="1:18" ht="12.7" x14ac:dyDescent="0.4">
      <c r="A2492" s="1" t="s">
        <v>8</v>
      </c>
      <c r="B2492" s="1" t="s">
        <v>12</v>
      </c>
      <c r="C2492" s="1" t="s">
        <v>6</v>
      </c>
      <c r="D2492" s="3">
        <v>42930</v>
      </c>
      <c r="E2492" s="10">
        <v>2017.7</v>
      </c>
      <c r="F2492" s="1">
        <v>0</v>
      </c>
      <c r="G2492" s="1">
        <v>0</v>
      </c>
      <c r="H2492" s="1">
        <v>62</v>
      </c>
      <c r="I2492" s="1">
        <f t="shared" si="76"/>
        <v>62</v>
      </c>
      <c r="J2492" s="1">
        <f t="shared" si="77"/>
        <v>0.22142857142857142</v>
      </c>
      <c r="K2492" s="1">
        <v>0</v>
      </c>
      <c r="L2492" s="1">
        <v>0</v>
      </c>
      <c r="M2492" s="1">
        <v>0</v>
      </c>
      <c r="N2492" s="1">
        <v>62</v>
      </c>
      <c r="O2492" s="1">
        <v>0</v>
      </c>
      <c r="P2492" s="1">
        <v>280</v>
      </c>
      <c r="Q2492" s="1">
        <v>40.817835359999997</v>
      </c>
      <c r="R2492" s="1">
        <v>-73.953737610000005</v>
      </c>
    </row>
    <row r="2493" spans="1:18" ht="12.7" hidden="1" x14ac:dyDescent="0.4">
      <c r="A2493" s="1" t="s">
        <v>4</v>
      </c>
      <c r="B2493" s="1" t="s">
        <v>13</v>
      </c>
      <c r="C2493" s="1" t="s">
        <v>5</v>
      </c>
      <c r="D2493" s="1">
        <v>0</v>
      </c>
      <c r="E2493" s="1"/>
      <c r="F2493" s="1">
        <v>19</v>
      </c>
      <c r="G2493" s="1">
        <v>13</v>
      </c>
      <c r="H2493" s="1">
        <v>10</v>
      </c>
      <c r="I2493" s="1">
        <f t="shared" si="76"/>
        <v>42</v>
      </c>
      <c r="J2493" s="1">
        <f t="shared" si="77"/>
        <v>1</v>
      </c>
      <c r="K2493" s="1">
        <v>0</v>
      </c>
      <c r="L2493" s="1">
        <v>0</v>
      </c>
      <c r="M2493" s="1">
        <v>0</v>
      </c>
      <c r="N2493" s="1">
        <v>42</v>
      </c>
      <c r="O2493" s="1">
        <v>0</v>
      </c>
      <c r="P2493" s="1">
        <v>42</v>
      </c>
      <c r="Q2493" s="1">
        <v>40.831246540000002</v>
      </c>
      <c r="R2493" s="1">
        <v>-73.927959939999994</v>
      </c>
    </row>
    <row r="2494" spans="1:18" ht="12.7" x14ac:dyDescent="0.4">
      <c r="A2494" s="1" t="s">
        <v>8</v>
      </c>
      <c r="B2494" s="1" t="s">
        <v>13</v>
      </c>
      <c r="C2494" s="1" t="s">
        <v>6</v>
      </c>
      <c r="D2494" s="3">
        <v>42930</v>
      </c>
      <c r="E2494" s="10">
        <v>2017.7</v>
      </c>
      <c r="F2494" s="1">
        <v>0</v>
      </c>
      <c r="G2494" s="1">
        <v>10</v>
      </c>
      <c r="H2494" s="1">
        <v>8</v>
      </c>
      <c r="I2494" s="1">
        <f t="shared" si="76"/>
        <v>18</v>
      </c>
      <c r="J2494" s="1">
        <f t="shared" si="77"/>
        <v>1</v>
      </c>
      <c r="K2494" s="1">
        <v>0</v>
      </c>
      <c r="L2494" s="1">
        <v>0</v>
      </c>
      <c r="M2494" s="1">
        <v>0</v>
      </c>
      <c r="N2494" s="1">
        <v>18</v>
      </c>
      <c r="O2494" s="1">
        <v>0</v>
      </c>
      <c r="P2494" s="1">
        <v>18</v>
      </c>
      <c r="Q2494" s="1">
        <v>40.830128029999997</v>
      </c>
      <c r="R2494" s="1">
        <v>-73.913890159999994</v>
      </c>
    </row>
    <row r="2495" spans="1:18" ht="12.7" hidden="1" x14ac:dyDescent="0.4">
      <c r="A2495" s="1" t="s">
        <v>4</v>
      </c>
      <c r="B2495" s="1" t="s">
        <v>13</v>
      </c>
      <c r="C2495" s="1" t="s">
        <v>5</v>
      </c>
      <c r="D2495" s="1">
        <v>0</v>
      </c>
      <c r="E2495" s="1"/>
      <c r="F2495" s="1">
        <v>7</v>
      </c>
      <c r="G2495" s="1">
        <v>32</v>
      </c>
      <c r="H2495" s="1">
        <v>3</v>
      </c>
      <c r="I2495" s="1">
        <f t="shared" si="76"/>
        <v>42</v>
      </c>
      <c r="J2495" s="1">
        <f t="shared" si="77"/>
        <v>1</v>
      </c>
      <c r="K2495" s="1">
        <v>0</v>
      </c>
      <c r="L2495" s="1">
        <v>0</v>
      </c>
      <c r="M2495" s="1">
        <v>0</v>
      </c>
      <c r="N2495" s="1">
        <v>42</v>
      </c>
      <c r="O2495" s="1">
        <v>0</v>
      </c>
      <c r="P2495" s="1">
        <v>42</v>
      </c>
      <c r="Q2495" s="1">
        <v>40.839733260000003</v>
      </c>
      <c r="R2495" s="1">
        <v>-73.898814450000003</v>
      </c>
    </row>
    <row r="2496" spans="1:18" ht="12.7" x14ac:dyDescent="0.4">
      <c r="A2496" s="1" t="s">
        <v>8</v>
      </c>
      <c r="B2496" s="1" t="s">
        <v>13</v>
      </c>
      <c r="C2496" s="1" t="s">
        <v>6</v>
      </c>
      <c r="D2496" s="3">
        <v>42930</v>
      </c>
      <c r="E2496" s="10">
        <v>2017.7</v>
      </c>
      <c r="F2496" s="1">
        <v>1</v>
      </c>
      <c r="G2496" s="1">
        <v>10</v>
      </c>
      <c r="H2496" s="1">
        <v>7</v>
      </c>
      <c r="I2496" s="1">
        <f t="shared" si="76"/>
        <v>18</v>
      </c>
      <c r="J2496" s="1">
        <f t="shared" si="77"/>
        <v>1</v>
      </c>
      <c r="K2496" s="1">
        <v>0</v>
      </c>
      <c r="L2496" s="1">
        <v>0</v>
      </c>
      <c r="M2496" s="1">
        <v>0</v>
      </c>
      <c r="N2496" s="1">
        <v>18</v>
      </c>
      <c r="O2496" s="1">
        <v>0</v>
      </c>
      <c r="P2496" s="1">
        <v>18</v>
      </c>
      <c r="Q2496" s="1">
        <v>40.854222980000003</v>
      </c>
      <c r="R2496" s="1">
        <v>-73.905779850000002</v>
      </c>
    </row>
    <row r="2497" spans="1:18" ht="12.7" x14ac:dyDescent="0.4">
      <c r="A2497" s="1" t="s">
        <v>8</v>
      </c>
      <c r="B2497" s="1" t="s">
        <v>13</v>
      </c>
      <c r="C2497" s="1" t="s">
        <v>6</v>
      </c>
      <c r="D2497" s="3">
        <v>42930</v>
      </c>
      <c r="E2497" s="10">
        <v>2017.7</v>
      </c>
      <c r="F2497" s="1">
        <v>0</v>
      </c>
      <c r="G2497" s="1">
        <v>12</v>
      </c>
      <c r="H2497" s="1">
        <v>10</v>
      </c>
      <c r="I2497" s="1">
        <f t="shared" si="76"/>
        <v>22</v>
      </c>
      <c r="J2497" s="1">
        <f t="shared" si="77"/>
        <v>1</v>
      </c>
      <c r="K2497" s="1">
        <v>0</v>
      </c>
      <c r="L2497" s="1">
        <v>0</v>
      </c>
      <c r="M2497" s="1">
        <v>0</v>
      </c>
      <c r="N2497" s="1">
        <v>22</v>
      </c>
      <c r="O2497" s="1">
        <v>0</v>
      </c>
      <c r="P2497" s="1">
        <v>22</v>
      </c>
      <c r="Q2497" s="1">
        <v>40.667423710000001</v>
      </c>
      <c r="R2497" s="1">
        <v>-73.923998690000005</v>
      </c>
    </row>
    <row r="2498" spans="1:18" ht="12.7" x14ac:dyDescent="0.4">
      <c r="A2498" s="1" t="s">
        <v>4</v>
      </c>
      <c r="B2498" s="1" t="s">
        <v>13</v>
      </c>
      <c r="C2498" s="1" t="s">
        <v>6</v>
      </c>
      <c r="D2498" s="3">
        <v>42934</v>
      </c>
      <c r="E2498" s="10">
        <v>2017.7</v>
      </c>
      <c r="F2498" s="1">
        <v>0</v>
      </c>
      <c r="G2498" s="1">
        <v>0</v>
      </c>
      <c r="H2498" s="1">
        <v>8</v>
      </c>
      <c r="I2498" s="1">
        <f t="shared" ref="I2498:I2561" si="78">F2498+G2498+H2498</f>
        <v>8</v>
      </c>
      <c r="J2498" s="1">
        <f t="shared" ref="J2498:J2561" si="79">I2498/P2498</f>
        <v>1</v>
      </c>
      <c r="K2498" s="1">
        <v>0</v>
      </c>
      <c r="L2498" s="1">
        <v>0</v>
      </c>
      <c r="M2498" s="1">
        <v>0</v>
      </c>
      <c r="N2498" s="1">
        <v>0</v>
      </c>
      <c r="O2498" s="1">
        <v>8</v>
      </c>
      <c r="P2498" s="1">
        <v>8</v>
      </c>
      <c r="Q2498" s="1">
        <v>40.822143259999997</v>
      </c>
      <c r="R2498" s="1">
        <v>-73.944550190000001</v>
      </c>
    </row>
    <row r="2499" spans="1:18" ht="12.7" x14ac:dyDescent="0.4">
      <c r="A2499" s="1" t="s">
        <v>7</v>
      </c>
      <c r="B2499" s="1" t="s">
        <v>12</v>
      </c>
      <c r="C2499" s="1" t="s">
        <v>6</v>
      </c>
      <c r="D2499" s="3">
        <v>42935</v>
      </c>
      <c r="E2499" s="10">
        <v>2017.7</v>
      </c>
      <c r="F2499" s="1">
        <v>0</v>
      </c>
      <c r="G2499" s="1">
        <v>0</v>
      </c>
      <c r="H2499" s="1">
        <v>31</v>
      </c>
      <c r="I2499" s="1">
        <f t="shared" si="78"/>
        <v>31</v>
      </c>
      <c r="J2499" s="1">
        <f t="shared" si="79"/>
        <v>1</v>
      </c>
      <c r="K2499" s="1">
        <v>0</v>
      </c>
      <c r="L2499" s="1">
        <v>0</v>
      </c>
      <c r="M2499" s="1">
        <v>0</v>
      </c>
      <c r="N2499" s="1">
        <v>31</v>
      </c>
      <c r="O2499" s="1">
        <v>0</v>
      </c>
      <c r="P2499" s="1">
        <v>31</v>
      </c>
      <c r="Q2499" s="1">
        <v>40.797963789999997</v>
      </c>
      <c r="R2499" s="1">
        <v>-73.932051970000003</v>
      </c>
    </row>
    <row r="2500" spans="1:18" ht="12.7" x14ac:dyDescent="0.4">
      <c r="A2500" s="1" t="s">
        <v>8</v>
      </c>
      <c r="B2500" s="1" t="s">
        <v>12</v>
      </c>
      <c r="C2500" s="1" t="s">
        <v>6</v>
      </c>
      <c r="D2500" s="3">
        <v>42935</v>
      </c>
      <c r="E2500" s="10">
        <v>2017.7</v>
      </c>
      <c r="F2500" s="1">
        <v>0</v>
      </c>
      <c r="G2500" s="1">
        <v>0</v>
      </c>
      <c r="H2500" s="1">
        <v>120</v>
      </c>
      <c r="I2500" s="1">
        <f t="shared" si="78"/>
        <v>120</v>
      </c>
      <c r="J2500" s="1">
        <f t="shared" si="79"/>
        <v>0.20066889632107024</v>
      </c>
      <c r="K2500" s="1">
        <v>0</v>
      </c>
      <c r="L2500" s="1">
        <v>0</v>
      </c>
      <c r="M2500" s="1">
        <v>0</v>
      </c>
      <c r="N2500" s="1">
        <v>120</v>
      </c>
      <c r="O2500" s="1">
        <v>0</v>
      </c>
      <c r="P2500" s="1">
        <v>598</v>
      </c>
      <c r="Q2500" s="1">
        <v>40.876724189999997</v>
      </c>
      <c r="R2500" s="1">
        <v>-73.874277559999996</v>
      </c>
    </row>
    <row r="2501" spans="1:18" ht="12.7" x14ac:dyDescent="0.4">
      <c r="A2501" s="1" t="s">
        <v>7</v>
      </c>
      <c r="B2501" s="1" t="s">
        <v>12</v>
      </c>
      <c r="C2501" s="1" t="s">
        <v>6</v>
      </c>
      <c r="D2501" s="3">
        <v>42936</v>
      </c>
      <c r="E2501" s="10">
        <v>2017.7</v>
      </c>
      <c r="F2501" s="1">
        <v>0</v>
      </c>
      <c r="G2501" s="1">
        <v>0</v>
      </c>
      <c r="H2501" s="1">
        <v>0</v>
      </c>
      <c r="I2501" s="1">
        <f t="shared" si="78"/>
        <v>0</v>
      </c>
      <c r="J2501" s="1">
        <f t="shared" si="79"/>
        <v>0</v>
      </c>
      <c r="K2501" s="1">
        <v>3</v>
      </c>
      <c r="L2501" s="1">
        <v>0</v>
      </c>
      <c r="M2501" s="1">
        <v>0</v>
      </c>
      <c r="N2501" s="1">
        <v>2</v>
      </c>
      <c r="O2501" s="1">
        <v>1</v>
      </c>
      <c r="P2501" s="1">
        <v>3</v>
      </c>
      <c r="Q2501" s="1">
        <v>40.821000439999999</v>
      </c>
      <c r="R2501" s="1">
        <v>-73.895580379999998</v>
      </c>
    </row>
    <row r="2502" spans="1:18" ht="12.7" x14ac:dyDescent="0.4">
      <c r="A2502" s="1" t="s">
        <v>4</v>
      </c>
      <c r="B2502" s="1" t="s">
        <v>13</v>
      </c>
      <c r="C2502" s="1" t="s">
        <v>6</v>
      </c>
      <c r="D2502" s="3">
        <v>42936</v>
      </c>
      <c r="E2502" s="10">
        <v>2017.7</v>
      </c>
      <c r="F2502" s="1">
        <v>0</v>
      </c>
      <c r="G2502" s="1">
        <v>3</v>
      </c>
      <c r="H2502" s="1">
        <v>38</v>
      </c>
      <c r="I2502" s="1">
        <f t="shared" si="78"/>
        <v>41</v>
      </c>
      <c r="J2502" s="1">
        <f t="shared" si="79"/>
        <v>0.89130434782608692</v>
      </c>
      <c r="K2502" s="1">
        <v>5</v>
      </c>
      <c r="L2502" s="1">
        <v>0</v>
      </c>
      <c r="M2502" s="1">
        <v>0</v>
      </c>
      <c r="N2502" s="1">
        <v>46</v>
      </c>
      <c r="O2502" s="1">
        <v>0</v>
      </c>
      <c r="P2502" s="1">
        <v>46</v>
      </c>
      <c r="Q2502" s="1">
        <v>40.835408229999999</v>
      </c>
      <c r="R2502" s="1">
        <v>-73.924760840000005</v>
      </c>
    </row>
    <row r="2503" spans="1:18" ht="12.7" x14ac:dyDescent="0.4">
      <c r="A2503" s="1" t="s">
        <v>7</v>
      </c>
      <c r="B2503" s="1" t="s">
        <v>12</v>
      </c>
      <c r="C2503" s="1" t="s">
        <v>6</v>
      </c>
      <c r="D2503" s="3">
        <v>42937</v>
      </c>
      <c r="E2503" s="10">
        <v>2017.7</v>
      </c>
      <c r="F2503" s="1">
        <v>0</v>
      </c>
      <c r="G2503" s="1">
        <v>0</v>
      </c>
      <c r="H2503" s="1">
        <v>0</v>
      </c>
      <c r="I2503" s="1">
        <f t="shared" si="78"/>
        <v>0</v>
      </c>
      <c r="J2503" s="1">
        <f t="shared" si="79"/>
        <v>0</v>
      </c>
      <c r="K2503" s="1">
        <v>3</v>
      </c>
      <c r="L2503" s="1">
        <v>0</v>
      </c>
      <c r="M2503" s="1">
        <v>0</v>
      </c>
      <c r="N2503" s="1">
        <v>2</v>
      </c>
      <c r="O2503" s="1">
        <v>1</v>
      </c>
      <c r="P2503" s="1">
        <v>3</v>
      </c>
      <c r="Q2503" s="1">
        <v>40.834705620000001</v>
      </c>
      <c r="R2503" s="1">
        <v>-73.920721459999996</v>
      </c>
    </row>
    <row r="2504" spans="1:18" ht="12.7" x14ac:dyDescent="0.4">
      <c r="A2504" s="1" t="s">
        <v>7</v>
      </c>
      <c r="B2504" s="1" t="s">
        <v>13</v>
      </c>
      <c r="C2504" s="1" t="s">
        <v>6</v>
      </c>
      <c r="D2504" s="3">
        <v>42937</v>
      </c>
      <c r="E2504" s="10">
        <v>2017.7</v>
      </c>
      <c r="F2504" s="1">
        <v>0</v>
      </c>
      <c r="G2504" s="1">
        <v>0</v>
      </c>
      <c r="H2504" s="1">
        <v>4</v>
      </c>
      <c r="I2504" s="1">
        <f t="shared" si="78"/>
        <v>4</v>
      </c>
      <c r="J2504" s="1">
        <f t="shared" si="79"/>
        <v>1</v>
      </c>
      <c r="K2504" s="1">
        <v>0</v>
      </c>
      <c r="L2504" s="1">
        <v>0</v>
      </c>
      <c r="M2504" s="1">
        <v>0</v>
      </c>
      <c r="N2504" s="1">
        <v>4</v>
      </c>
      <c r="O2504" s="1">
        <v>0</v>
      </c>
      <c r="P2504" s="1">
        <v>4</v>
      </c>
      <c r="Q2504" s="1">
        <v>40.835974020000002</v>
      </c>
      <c r="R2504" s="1">
        <v>-73.913560959999998</v>
      </c>
    </row>
    <row r="2505" spans="1:18" ht="12.7" x14ac:dyDescent="0.4">
      <c r="A2505" s="1" t="s">
        <v>7</v>
      </c>
      <c r="B2505" s="1" t="s">
        <v>13</v>
      </c>
      <c r="C2505" s="1" t="s">
        <v>6</v>
      </c>
      <c r="D2505" s="3">
        <v>42937</v>
      </c>
      <c r="E2505" s="10">
        <v>2017.7</v>
      </c>
      <c r="F2505" s="1">
        <v>0</v>
      </c>
      <c r="G2505" s="1">
        <v>0</v>
      </c>
      <c r="H2505" s="1">
        <v>6</v>
      </c>
      <c r="I2505" s="1">
        <f t="shared" si="78"/>
        <v>6</v>
      </c>
      <c r="J2505" s="1">
        <f t="shared" si="79"/>
        <v>0.75</v>
      </c>
      <c r="K2505" s="1">
        <v>0</v>
      </c>
      <c r="L2505" s="1">
        <v>2</v>
      </c>
      <c r="M2505" s="1">
        <v>0</v>
      </c>
      <c r="N2505" s="1">
        <v>8</v>
      </c>
      <c r="O2505" s="1">
        <v>0</v>
      </c>
      <c r="P2505" s="1">
        <v>8</v>
      </c>
      <c r="Q2505" s="1">
        <v>40.835559359999998</v>
      </c>
      <c r="R2505" s="1">
        <v>-73.913279619999997</v>
      </c>
    </row>
    <row r="2506" spans="1:18" ht="12.7" hidden="1" x14ac:dyDescent="0.4">
      <c r="A2506" s="1" t="s">
        <v>4</v>
      </c>
      <c r="B2506" s="1" t="s">
        <v>13</v>
      </c>
      <c r="C2506" s="1" t="s">
        <v>5</v>
      </c>
      <c r="D2506" s="1">
        <v>0</v>
      </c>
      <c r="E2506" s="1"/>
      <c r="F2506" s="1">
        <v>0</v>
      </c>
      <c r="G2506" s="1">
        <v>19</v>
      </c>
      <c r="H2506" s="1">
        <v>24</v>
      </c>
      <c r="I2506" s="1">
        <f t="shared" si="78"/>
        <v>43</v>
      </c>
      <c r="J2506" s="1">
        <f t="shared" si="79"/>
        <v>1</v>
      </c>
      <c r="K2506" s="1">
        <v>0</v>
      </c>
      <c r="L2506" s="1">
        <v>0</v>
      </c>
      <c r="M2506" s="1">
        <v>0</v>
      </c>
      <c r="N2506" s="1">
        <v>43</v>
      </c>
      <c r="O2506" s="1">
        <v>0</v>
      </c>
      <c r="P2506" s="1">
        <v>43</v>
      </c>
      <c r="Q2506" s="1">
        <v>40.83157345</v>
      </c>
      <c r="R2506" s="1">
        <v>-73.876494890000004</v>
      </c>
    </row>
    <row r="2507" spans="1:18" ht="12.7" x14ac:dyDescent="0.4">
      <c r="A2507" s="1" t="s">
        <v>7</v>
      </c>
      <c r="B2507" s="1" t="s">
        <v>13</v>
      </c>
      <c r="C2507" s="1" t="s">
        <v>6</v>
      </c>
      <c r="D2507" s="3">
        <v>42937</v>
      </c>
      <c r="E2507" s="10">
        <v>2017.7</v>
      </c>
      <c r="F2507" s="1">
        <v>0</v>
      </c>
      <c r="G2507" s="1">
        <v>0</v>
      </c>
      <c r="H2507" s="1">
        <v>8</v>
      </c>
      <c r="I2507" s="1">
        <f t="shared" si="78"/>
        <v>8</v>
      </c>
      <c r="J2507" s="1">
        <f t="shared" si="79"/>
        <v>1</v>
      </c>
      <c r="K2507" s="1">
        <v>0</v>
      </c>
      <c r="L2507" s="1">
        <v>0</v>
      </c>
      <c r="M2507" s="1">
        <v>0</v>
      </c>
      <c r="N2507" s="1">
        <v>8</v>
      </c>
      <c r="O2507" s="1">
        <v>0</v>
      </c>
      <c r="P2507" s="1">
        <v>8</v>
      </c>
      <c r="Q2507" s="1">
        <v>40.852256259999997</v>
      </c>
      <c r="R2507" s="1">
        <v>-73.910774549999999</v>
      </c>
    </row>
    <row r="2508" spans="1:18" ht="12.7" x14ac:dyDescent="0.4">
      <c r="A2508" s="1" t="s">
        <v>9</v>
      </c>
      <c r="B2508" s="1" t="s">
        <v>12</v>
      </c>
      <c r="C2508" s="1" t="s">
        <v>6</v>
      </c>
      <c r="D2508" s="3">
        <v>42940</v>
      </c>
      <c r="E2508" s="10">
        <v>2017.7</v>
      </c>
      <c r="F2508" s="1">
        <v>0</v>
      </c>
      <c r="G2508" s="1">
        <v>0</v>
      </c>
      <c r="H2508" s="1">
        <v>1</v>
      </c>
      <c r="I2508" s="1">
        <f t="shared" si="78"/>
        <v>1</v>
      </c>
      <c r="J2508" s="1">
        <f t="shared" si="79"/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</v>
      </c>
      <c r="Q2508" s="1">
        <v>40.855396089999999</v>
      </c>
      <c r="R2508" s="1">
        <v>-73.885751749999997</v>
      </c>
    </row>
    <row r="2509" spans="1:18" ht="12.7" x14ac:dyDescent="0.4">
      <c r="A2509" s="1" t="s">
        <v>10</v>
      </c>
      <c r="B2509" s="1" t="s">
        <v>12</v>
      </c>
      <c r="C2509" s="1" t="s">
        <v>6</v>
      </c>
      <c r="D2509" s="3">
        <v>42940</v>
      </c>
      <c r="E2509" s="10">
        <v>2017.7</v>
      </c>
      <c r="F2509" s="1">
        <v>0</v>
      </c>
      <c r="G2509" s="1">
        <v>0</v>
      </c>
      <c r="H2509" s="1">
        <v>1</v>
      </c>
      <c r="I2509" s="1">
        <f t="shared" si="78"/>
        <v>1</v>
      </c>
      <c r="J2509" s="1">
        <f t="shared" si="79"/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1</v>
      </c>
      <c r="P2509" s="1">
        <v>1</v>
      </c>
      <c r="Q2509" s="1">
        <v>40.732553189999997</v>
      </c>
      <c r="R2509" s="1">
        <v>-73.981536770000005</v>
      </c>
    </row>
    <row r="2510" spans="1:18" ht="12.7" x14ac:dyDescent="0.4">
      <c r="A2510" s="1" t="s">
        <v>7</v>
      </c>
      <c r="B2510" s="1" t="s">
        <v>13</v>
      </c>
      <c r="C2510" s="1" t="s">
        <v>6</v>
      </c>
      <c r="D2510" s="3">
        <v>42940</v>
      </c>
      <c r="E2510" s="10">
        <v>2017.7</v>
      </c>
      <c r="F2510" s="1">
        <v>0</v>
      </c>
      <c r="G2510" s="1">
        <v>0</v>
      </c>
      <c r="H2510" s="1">
        <v>7</v>
      </c>
      <c r="I2510" s="1">
        <f t="shared" si="78"/>
        <v>7</v>
      </c>
      <c r="J2510" s="1">
        <f t="shared" si="79"/>
        <v>0.77777777777777779</v>
      </c>
      <c r="K2510" s="1">
        <v>0</v>
      </c>
      <c r="L2510" s="1">
        <v>2</v>
      </c>
      <c r="M2510" s="1">
        <v>0</v>
      </c>
      <c r="N2510" s="1">
        <v>9</v>
      </c>
      <c r="O2510" s="1">
        <v>0</v>
      </c>
      <c r="P2510" s="1">
        <v>9</v>
      </c>
      <c r="Q2510" s="1">
        <v>40.729584869999996</v>
      </c>
      <c r="R2510" s="1">
        <v>-73.974963720000005</v>
      </c>
    </row>
    <row r="2511" spans="1:18" ht="12.7" x14ac:dyDescent="0.4">
      <c r="A2511" s="1" t="s">
        <v>4</v>
      </c>
      <c r="B2511" s="1" t="s">
        <v>13</v>
      </c>
      <c r="C2511" s="1" t="s">
        <v>6</v>
      </c>
      <c r="D2511" s="3">
        <v>42941</v>
      </c>
      <c r="E2511" s="10">
        <v>2017.7</v>
      </c>
      <c r="F2511" s="1">
        <v>0</v>
      </c>
      <c r="G2511" s="1">
        <v>0</v>
      </c>
      <c r="H2511" s="1">
        <v>10</v>
      </c>
      <c r="I2511" s="1">
        <f t="shared" si="78"/>
        <v>10</v>
      </c>
      <c r="J2511" s="1">
        <f t="shared" si="79"/>
        <v>1</v>
      </c>
      <c r="K2511" s="1">
        <v>0</v>
      </c>
      <c r="L2511" s="1">
        <v>0</v>
      </c>
      <c r="M2511" s="1">
        <v>0</v>
      </c>
      <c r="N2511" s="1">
        <v>0</v>
      </c>
      <c r="O2511" s="1">
        <v>10</v>
      </c>
      <c r="P2511" s="1">
        <v>10</v>
      </c>
      <c r="Q2511" s="1">
        <v>40.730007499999999</v>
      </c>
      <c r="R2511" s="1">
        <v>-73.974667699999998</v>
      </c>
    </row>
    <row r="2512" spans="1:18" ht="12.7" x14ac:dyDescent="0.4">
      <c r="A2512" s="1" t="s">
        <v>4</v>
      </c>
      <c r="B2512" s="1" t="s">
        <v>12</v>
      </c>
      <c r="C2512" s="1" t="s">
        <v>6</v>
      </c>
      <c r="D2512" s="3">
        <v>42942</v>
      </c>
      <c r="E2512" s="10">
        <v>2017.7</v>
      </c>
      <c r="F2512" s="1">
        <v>0</v>
      </c>
      <c r="G2512" s="1">
        <v>0</v>
      </c>
      <c r="H2512" s="1">
        <v>0</v>
      </c>
      <c r="I2512" s="1">
        <f t="shared" si="78"/>
        <v>0</v>
      </c>
      <c r="J2512" s="1">
        <f t="shared" si="79"/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1</v>
      </c>
      <c r="P2512" s="1">
        <v>1</v>
      </c>
      <c r="Q2512" s="1">
        <v>40.730781399999998</v>
      </c>
      <c r="R2512" s="1">
        <v>-73.974129790000006</v>
      </c>
    </row>
    <row r="2513" spans="1:18" ht="12.7" x14ac:dyDescent="0.4">
      <c r="A2513" s="1" t="s">
        <v>7</v>
      </c>
      <c r="B2513" s="1" t="s">
        <v>12</v>
      </c>
      <c r="C2513" s="1" t="s">
        <v>6</v>
      </c>
      <c r="D2513" s="3">
        <v>42942</v>
      </c>
      <c r="E2513" s="10">
        <v>2017.7</v>
      </c>
      <c r="F2513" s="1">
        <v>75</v>
      </c>
      <c r="G2513" s="1">
        <v>0</v>
      </c>
      <c r="H2513" s="1">
        <v>25</v>
      </c>
      <c r="I2513" s="1">
        <f t="shared" si="78"/>
        <v>100</v>
      </c>
      <c r="J2513" s="1">
        <f t="shared" si="79"/>
        <v>0.99009900990099009</v>
      </c>
      <c r="K2513" s="1">
        <v>0</v>
      </c>
      <c r="L2513" s="1">
        <v>0</v>
      </c>
      <c r="M2513" s="1">
        <v>1</v>
      </c>
      <c r="N2513" s="1">
        <v>101</v>
      </c>
      <c r="O2513" s="1">
        <v>0</v>
      </c>
      <c r="P2513" s="1">
        <v>101</v>
      </c>
      <c r="Q2513" s="1">
        <v>40.828164559999998</v>
      </c>
      <c r="R2513" s="1">
        <v>-73.949199230000005</v>
      </c>
    </row>
    <row r="2514" spans="1:18" ht="12.7" x14ac:dyDescent="0.4">
      <c r="A2514" s="1" t="s">
        <v>4</v>
      </c>
      <c r="B2514" s="1" t="s">
        <v>13</v>
      </c>
      <c r="C2514" s="1" t="s">
        <v>6</v>
      </c>
      <c r="D2514" s="3">
        <v>42942</v>
      </c>
      <c r="E2514" s="10">
        <v>2017.7</v>
      </c>
      <c r="F2514" s="1">
        <v>0</v>
      </c>
      <c r="G2514" s="1">
        <v>3</v>
      </c>
      <c r="H2514" s="1">
        <v>0</v>
      </c>
      <c r="I2514" s="1">
        <f t="shared" si="78"/>
        <v>3</v>
      </c>
      <c r="J2514" s="1">
        <f t="shared" si="79"/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3</v>
      </c>
      <c r="P2514" s="1">
        <v>3</v>
      </c>
      <c r="Q2514" s="1">
        <v>40.847527210000003</v>
      </c>
      <c r="R2514" s="1">
        <v>-73.894598990000006</v>
      </c>
    </row>
    <row r="2515" spans="1:18" ht="12.7" x14ac:dyDescent="0.4">
      <c r="A2515" s="1" t="s">
        <v>7</v>
      </c>
      <c r="B2515" s="1" t="s">
        <v>13</v>
      </c>
      <c r="C2515" s="1" t="s">
        <v>6</v>
      </c>
      <c r="D2515" s="3">
        <v>42942</v>
      </c>
      <c r="E2515" s="10">
        <v>2017.7</v>
      </c>
      <c r="F2515" s="1">
        <v>0</v>
      </c>
      <c r="G2515" s="1">
        <v>0</v>
      </c>
      <c r="H2515" s="1">
        <v>3</v>
      </c>
      <c r="I2515" s="1">
        <f t="shared" si="78"/>
        <v>3</v>
      </c>
      <c r="J2515" s="1">
        <f t="shared" si="79"/>
        <v>1</v>
      </c>
      <c r="K2515" s="1">
        <v>0</v>
      </c>
      <c r="L2515" s="1">
        <v>0</v>
      </c>
      <c r="M2515" s="1">
        <v>0</v>
      </c>
      <c r="N2515" s="1">
        <v>3</v>
      </c>
      <c r="O2515" s="1">
        <v>0</v>
      </c>
      <c r="P2515" s="1">
        <v>3</v>
      </c>
      <c r="Q2515" s="1">
        <v>40.846603440000003</v>
      </c>
      <c r="R2515" s="1">
        <v>-73.916135060000002</v>
      </c>
    </row>
    <row r="2516" spans="1:18" ht="12.7" x14ac:dyDescent="0.4">
      <c r="A2516" s="1" t="s">
        <v>7</v>
      </c>
      <c r="B2516" s="1" t="s">
        <v>12</v>
      </c>
      <c r="C2516" s="1" t="s">
        <v>6</v>
      </c>
      <c r="D2516" s="3">
        <v>42943</v>
      </c>
      <c r="E2516" s="10">
        <v>2017.7</v>
      </c>
      <c r="F2516" s="1">
        <v>0</v>
      </c>
      <c r="G2516" s="1">
        <v>0</v>
      </c>
      <c r="H2516" s="1">
        <v>1</v>
      </c>
      <c r="I2516" s="1">
        <f t="shared" si="78"/>
        <v>1</v>
      </c>
      <c r="J2516" s="1">
        <f t="shared" si="79"/>
        <v>1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1</v>
      </c>
      <c r="Q2516" s="1">
        <v>40.835994419999999</v>
      </c>
      <c r="R2516" s="1">
        <v>-73.886439170000003</v>
      </c>
    </row>
    <row r="2517" spans="1:18" ht="12.7" x14ac:dyDescent="0.4">
      <c r="A2517" s="1" t="s">
        <v>4</v>
      </c>
      <c r="B2517" s="1" t="s">
        <v>12</v>
      </c>
      <c r="C2517" s="1" t="s">
        <v>6</v>
      </c>
      <c r="D2517" s="3">
        <v>42947</v>
      </c>
      <c r="E2517" s="10">
        <v>2017.7</v>
      </c>
      <c r="F2517" s="1">
        <v>0</v>
      </c>
      <c r="G2517" s="1">
        <v>1</v>
      </c>
      <c r="H2517" s="1">
        <v>0</v>
      </c>
      <c r="I2517" s="1">
        <f t="shared" si="78"/>
        <v>1</v>
      </c>
      <c r="J2517" s="1">
        <f t="shared" si="79"/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1</v>
      </c>
      <c r="P2517" s="1">
        <v>1</v>
      </c>
      <c r="Q2517" s="1">
        <v>40.826065700000001</v>
      </c>
      <c r="R2517" s="1">
        <v>-73.93956781</v>
      </c>
    </row>
    <row r="2518" spans="1:18" ht="12.7" hidden="1" x14ac:dyDescent="0.4">
      <c r="A2518" s="1" t="s">
        <v>4</v>
      </c>
      <c r="B2518" s="1" t="s">
        <v>13</v>
      </c>
      <c r="C2518" s="1" t="s">
        <v>5</v>
      </c>
      <c r="D2518" s="1">
        <v>0</v>
      </c>
      <c r="E2518" s="1"/>
      <c r="F2518" s="1">
        <v>21</v>
      </c>
      <c r="G2518" s="1">
        <v>20</v>
      </c>
      <c r="H2518" s="1">
        <v>3</v>
      </c>
      <c r="I2518" s="1">
        <f t="shared" si="78"/>
        <v>44</v>
      </c>
      <c r="J2518" s="1">
        <f t="shared" si="79"/>
        <v>0.97777777777777775</v>
      </c>
      <c r="K2518" s="1">
        <v>0</v>
      </c>
      <c r="L2518" s="1">
        <v>0</v>
      </c>
      <c r="M2518" s="1">
        <v>1</v>
      </c>
      <c r="N2518" s="1">
        <v>45</v>
      </c>
      <c r="O2518" s="1">
        <v>0</v>
      </c>
      <c r="P2518" s="1">
        <v>45</v>
      </c>
      <c r="Q2518" s="1">
        <v>40.830837819999999</v>
      </c>
      <c r="R2518" s="1">
        <v>-73.928339809999997</v>
      </c>
    </row>
    <row r="2519" spans="1:18" ht="12.7" hidden="1" x14ac:dyDescent="0.4">
      <c r="A2519" s="1" t="s">
        <v>4</v>
      </c>
      <c r="B2519" s="1" t="s">
        <v>13</v>
      </c>
      <c r="C2519" s="1" t="s">
        <v>5</v>
      </c>
      <c r="D2519" s="1">
        <v>0</v>
      </c>
      <c r="E2519" s="1"/>
      <c r="F2519" s="1">
        <v>0</v>
      </c>
      <c r="G2519" s="1">
        <v>45</v>
      </c>
      <c r="H2519" s="1">
        <v>0</v>
      </c>
      <c r="I2519" s="1">
        <f t="shared" si="78"/>
        <v>45</v>
      </c>
      <c r="J2519" s="1">
        <f t="shared" si="79"/>
        <v>1</v>
      </c>
      <c r="K2519" s="1">
        <v>0</v>
      </c>
      <c r="L2519" s="1">
        <v>0</v>
      </c>
      <c r="M2519" s="1">
        <v>0</v>
      </c>
      <c r="N2519" s="1">
        <v>45</v>
      </c>
      <c r="O2519" s="1">
        <v>0</v>
      </c>
      <c r="P2519" s="1">
        <v>45</v>
      </c>
      <c r="Q2519" s="1">
        <v>40.821399599999999</v>
      </c>
      <c r="R2519" s="1">
        <v>-73.858130650000007</v>
      </c>
    </row>
    <row r="2520" spans="1:18" ht="12.7" hidden="1" x14ac:dyDescent="0.4">
      <c r="A2520" s="1" t="s">
        <v>4</v>
      </c>
      <c r="B2520" s="1" t="s">
        <v>13</v>
      </c>
      <c r="C2520" s="1" t="s">
        <v>5</v>
      </c>
      <c r="D2520" s="1">
        <v>0</v>
      </c>
      <c r="E2520" s="1"/>
      <c r="F2520" s="1">
        <v>43</v>
      </c>
      <c r="G2520" s="1">
        <v>1</v>
      </c>
      <c r="H2520" s="1">
        <v>0</v>
      </c>
      <c r="I2520" s="1">
        <f t="shared" si="78"/>
        <v>44</v>
      </c>
      <c r="J2520" s="1">
        <f t="shared" si="79"/>
        <v>0.97777777777777775</v>
      </c>
      <c r="K2520" s="1">
        <v>0</v>
      </c>
      <c r="L2520" s="1">
        <v>0</v>
      </c>
      <c r="M2520" s="1">
        <v>1</v>
      </c>
      <c r="N2520" s="1">
        <v>45</v>
      </c>
      <c r="O2520" s="1">
        <v>0</v>
      </c>
      <c r="P2520" s="1">
        <v>45</v>
      </c>
      <c r="Q2520" s="1">
        <v>40.831587599999999</v>
      </c>
      <c r="R2520" s="1">
        <v>-73.899553170000004</v>
      </c>
    </row>
    <row r="2521" spans="1:18" ht="12.7" x14ac:dyDescent="0.4">
      <c r="A2521" s="1" t="s">
        <v>8</v>
      </c>
      <c r="B2521" s="1" t="s">
        <v>12</v>
      </c>
      <c r="C2521" s="1" t="s">
        <v>6</v>
      </c>
      <c r="D2521" s="3">
        <v>42947</v>
      </c>
      <c r="E2521" s="10">
        <v>2017.7</v>
      </c>
      <c r="F2521" s="1">
        <v>0</v>
      </c>
      <c r="G2521" s="1">
        <v>0</v>
      </c>
      <c r="H2521" s="1">
        <v>0</v>
      </c>
      <c r="I2521" s="1">
        <f t="shared" si="78"/>
        <v>0</v>
      </c>
      <c r="J2521" s="1">
        <f t="shared" si="79"/>
        <v>0</v>
      </c>
      <c r="K2521" s="1">
        <v>1</v>
      </c>
      <c r="L2521" s="1">
        <v>0</v>
      </c>
      <c r="M2521" s="1">
        <v>0</v>
      </c>
      <c r="N2521" s="1">
        <v>0</v>
      </c>
      <c r="O2521" s="1">
        <v>1</v>
      </c>
      <c r="P2521" s="1">
        <v>1</v>
      </c>
      <c r="Q2521" s="1">
        <v>40.837524559999999</v>
      </c>
      <c r="R2521" s="1">
        <v>-73.867134660000005</v>
      </c>
    </row>
    <row r="2522" spans="1:18" ht="12.7" x14ac:dyDescent="0.4">
      <c r="A2522" s="1" t="s">
        <v>4</v>
      </c>
      <c r="B2522" s="1" t="s">
        <v>12</v>
      </c>
      <c r="C2522" s="1" t="s">
        <v>6</v>
      </c>
      <c r="D2522" s="3">
        <v>42947</v>
      </c>
      <c r="E2522" s="10">
        <v>2017.7</v>
      </c>
      <c r="F2522" s="1">
        <v>8</v>
      </c>
      <c r="G2522" s="1">
        <v>0</v>
      </c>
      <c r="H2522" s="1">
        <v>120</v>
      </c>
      <c r="I2522" s="1">
        <f t="shared" si="78"/>
        <v>128</v>
      </c>
      <c r="J2522" s="1">
        <f t="shared" si="79"/>
        <v>1</v>
      </c>
      <c r="K2522" s="1">
        <v>0</v>
      </c>
      <c r="L2522" s="1">
        <v>0</v>
      </c>
      <c r="M2522" s="1">
        <v>0</v>
      </c>
      <c r="N2522" s="1">
        <v>128</v>
      </c>
      <c r="O2522" s="1">
        <v>0</v>
      </c>
      <c r="P2522" s="1">
        <v>128</v>
      </c>
      <c r="Q2522" s="1">
        <v>40.837543539999999</v>
      </c>
      <c r="R2522" s="1">
        <v>-73.866928630000004</v>
      </c>
    </row>
    <row r="2523" spans="1:18" ht="12.7" hidden="1" x14ac:dyDescent="0.4">
      <c r="A2523" s="1" t="s">
        <v>4</v>
      </c>
      <c r="B2523" s="1" t="s">
        <v>13</v>
      </c>
      <c r="C2523" s="1" t="s">
        <v>5</v>
      </c>
      <c r="D2523" s="1">
        <v>0</v>
      </c>
      <c r="E2523" s="1"/>
      <c r="F2523" s="1">
        <v>0</v>
      </c>
      <c r="G2523" s="1">
        <v>45</v>
      </c>
      <c r="H2523" s="1">
        <v>0</v>
      </c>
      <c r="I2523" s="1">
        <f t="shared" si="78"/>
        <v>45</v>
      </c>
      <c r="J2523" s="1">
        <f t="shared" si="79"/>
        <v>1</v>
      </c>
      <c r="K2523" s="1">
        <v>0</v>
      </c>
      <c r="L2523" s="1">
        <v>0</v>
      </c>
      <c r="M2523" s="1">
        <v>0</v>
      </c>
      <c r="N2523" s="1">
        <v>45</v>
      </c>
      <c r="O2523" s="1">
        <v>0</v>
      </c>
      <c r="P2523" s="1">
        <v>45</v>
      </c>
      <c r="Q2523" s="1">
        <v>40.82181053</v>
      </c>
      <c r="R2523" s="1">
        <v>-73.85973036</v>
      </c>
    </row>
    <row r="2524" spans="1:18" ht="12.7" x14ac:dyDescent="0.4">
      <c r="A2524" s="1" t="s">
        <v>4</v>
      </c>
      <c r="B2524" s="1" t="s">
        <v>13</v>
      </c>
      <c r="C2524" s="1" t="s">
        <v>6</v>
      </c>
      <c r="D2524" s="3">
        <v>42947</v>
      </c>
      <c r="E2524" s="10">
        <v>2017.7</v>
      </c>
      <c r="F2524" s="1">
        <v>13</v>
      </c>
      <c r="G2524" s="1">
        <v>24</v>
      </c>
      <c r="H2524" s="1">
        <v>11</v>
      </c>
      <c r="I2524" s="1">
        <f t="shared" si="78"/>
        <v>48</v>
      </c>
      <c r="J2524" s="1">
        <f t="shared" si="79"/>
        <v>0.97959183673469385</v>
      </c>
      <c r="K2524" s="1">
        <v>0</v>
      </c>
      <c r="L2524" s="1">
        <v>0</v>
      </c>
      <c r="M2524" s="1">
        <v>1</v>
      </c>
      <c r="N2524" s="1">
        <v>49</v>
      </c>
      <c r="O2524" s="1">
        <v>0</v>
      </c>
      <c r="P2524" s="1">
        <v>49</v>
      </c>
      <c r="Q2524" s="1">
        <v>40.641963089999997</v>
      </c>
      <c r="R2524" s="1">
        <v>-74.010017219999995</v>
      </c>
    </row>
    <row r="2525" spans="1:18" ht="12.7" hidden="1" x14ac:dyDescent="0.4">
      <c r="A2525" s="1" t="s">
        <v>8</v>
      </c>
      <c r="B2525" s="1" t="s">
        <v>13</v>
      </c>
      <c r="C2525" s="1" t="s">
        <v>5</v>
      </c>
      <c r="D2525" s="1">
        <v>0</v>
      </c>
      <c r="E2525" s="1"/>
      <c r="F2525" s="1">
        <v>0</v>
      </c>
      <c r="G2525" s="1">
        <v>0</v>
      </c>
      <c r="H2525" s="1">
        <v>45</v>
      </c>
      <c r="I2525" s="1">
        <f t="shared" si="78"/>
        <v>45</v>
      </c>
      <c r="J2525" s="1">
        <f t="shared" si="79"/>
        <v>1</v>
      </c>
      <c r="K2525" s="1">
        <v>0</v>
      </c>
      <c r="L2525" s="1">
        <v>0</v>
      </c>
      <c r="M2525" s="1">
        <v>0</v>
      </c>
      <c r="N2525" s="1">
        <v>45</v>
      </c>
      <c r="O2525" s="1">
        <v>0</v>
      </c>
      <c r="P2525" s="1">
        <v>45</v>
      </c>
      <c r="Q2525" s="1">
        <v>40.724605969999999</v>
      </c>
      <c r="R2525" s="1">
        <v>-73.975373270000006</v>
      </c>
    </row>
    <row r="2526" spans="1:18" ht="12.7" hidden="1" x14ac:dyDescent="0.4">
      <c r="A2526" s="1" t="s">
        <v>4</v>
      </c>
      <c r="B2526" s="1" t="s">
        <v>13</v>
      </c>
      <c r="C2526" s="1" t="s">
        <v>5</v>
      </c>
      <c r="D2526" s="1">
        <v>0</v>
      </c>
      <c r="E2526" s="1"/>
      <c r="F2526" s="1">
        <v>0</v>
      </c>
      <c r="G2526" s="1">
        <v>32</v>
      </c>
      <c r="H2526" s="1">
        <v>14</v>
      </c>
      <c r="I2526" s="1">
        <f t="shared" si="78"/>
        <v>46</v>
      </c>
      <c r="J2526" s="1">
        <f t="shared" si="79"/>
        <v>1</v>
      </c>
      <c r="K2526" s="1">
        <v>0</v>
      </c>
      <c r="L2526" s="1">
        <v>0</v>
      </c>
      <c r="M2526" s="1">
        <v>0</v>
      </c>
      <c r="N2526" s="1">
        <v>46</v>
      </c>
      <c r="O2526" s="1">
        <v>0</v>
      </c>
      <c r="P2526" s="1">
        <v>46</v>
      </c>
      <c r="Q2526" s="1">
        <v>40.837926349999996</v>
      </c>
      <c r="R2526" s="1">
        <v>-73.904201959999995</v>
      </c>
    </row>
    <row r="2527" spans="1:18" ht="12.7" x14ac:dyDescent="0.4">
      <c r="A2527" s="1" t="s">
        <v>7</v>
      </c>
      <c r="B2527" s="1" t="s">
        <v>13</v>
      </c>
      <c r="C2527" s="1" t="s">
        <v>6</v>
      </c>
      <c r="D2527" s="3">
        <v>42948</v>
      </c>
      <c r="E2527" s="10">
        <v>2017.8</v>
      </c>
      <c r="F2527" s="1">
        <v>0</v>
      </c>
      <c r="G2527" s="1">
        <v>0</v>
      </c>
      <c r="H2527" s="1">
        <v>100</v>
      </c>
      <c r="I2527" s="1">
        <f t="shared" si="78"/>
        <v>100</v>
      </c>
      <c r="J2527" s="1">
        <f t="shared" si="79"/>
        <v>0.70921985815602839</v>
      </c>
      <c r="K2527" s="1">
        <v>40</v>
      </c>
      <c r="L2527" s="1">
        <v>0</v>
      </c>
      <c r="M2527" s="1">
        <v>1</v>
      </c>
      <c r="N2527" s="1">
        <v>141</v>
      </c>
      <c r="O2527" s="1">
        <v>0</v>
      </c>
      <c r="P2527" s="1">
        <v>141</v>
      </c>
      <c r="Q2527" s="1">
        <v>40.814440660000002</v>
      </c>
      <c r="R2527" s="1">
        <v>-73.886956429999998</v>
      </c>
    </row>
    <row r="2528" spans="1:18" ht="12.7" x14ac:dyDescent="0.4">
      <c r="A2528" s="1" t="s">
        <v>7</v>
      </c>
      <c r="B2528" s="1" t="s">
        <v>13</v>
      </c>
      <c r="C2528" s="1" t="s">
        <v>6</v>
      </c>
      <c r="D2528" s="3">
        <v>42949</v>
      </c>
      <c r="E2528" s="10">
        <v>2017.8</v>
      </c>
      <c r="F2528" s="1">
        <v>0</v>
      </c>
      <c r="G2528" s="1">
        <v>0</v>
      </c>
      <c r="H2528" s="1">
        <v>1</v>
      </c>
      <c r="I2528" s="1">
        <f t="shared" si="78"/>
        <v>1</v>
      </c>
      <c r="J2528" s="1">
        <f t="shared" si="79"/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1">
        <v>1</v>
      </c>
      <c r="Q2528" s="1">
        <v>40.863592250000004</v>
      </c>
      <c r="R2528" s="1">
        <v>-73.90439275</v>
      </c>
    </row>
    <row r="2529" spans="1:18" ht="12.7" hidden="1" x14ac:dyDescent="0.4">
      <c r="A2529" s="1" t="s">
        <v>4</v>
      </c>
      <c r="B2529" s="1" t="s">
        <v>13</v>
      </c>
      <c r="C2529" s="1" t="s">
        <v>5</v>
      </c>
      <c r="D2529" s="1">
        <v>0</v>
      </c>
      <c r="E2529" s="1"/>
      <c r="F2529" s="1">
        <v>22</v>
      </c>
      <c r="G2529" s="1">
        <v>23</v>
      </c>
      <c r="H2529" s="1">
        <v>0</v>
      </c>
      <c r="I2529" s="1">
        <f t="shared" si="78"/>
        <v>45</v>
      </c>
      <c r="J2529" s="1">
        <f t="shared" si="79"/>
        <v>0.97826086956521741</v>
      </c>
      <c r="K2529" s="1">
        <v>0</v>
      </c>
      <c r="L2529" s="1">
        <v>0</v>
      </c>
      <c r="M2529" s="1">
        <v>1</v>
      </c>
      <c r="N2529" s="1">
        <v>46</v>
      </c>
      <c r="O2529" s="1">
        <v>0</v>
      </c>
      <c r="P2529" s="1">
        <v>46</v>
      </c>
      <c r="Q2529" s="1">
        <v>40.814922109999998</v>
      </c>
      <c r="R2529" s="1">
        <v>-73.900051579999996</v>
      </c>
    </row>
    <row r="2530" spans="1:18" ht="12.7" hidden="1" x14ac:dyDescent="0.4">
      <c r="A2530" s="1" t="s">
        <v>4</v>
      </c>
      <c r="B2530" s="1" t="s">
        <v>13</v>
      </c>
      <c r="C2530" s="1" t="s">
        <v>5</v>
      </c>
      <c r="D2530" s="1">
        <v>0</v>
      </c>
      <c r="E2530" s="1"/>
      <c r="F2530" s="1">
        <v>7</v>
      </c>
      <c r="G2530" s="1">
        <v>17</v>
      </c>
      <c r="H2530" s="1">
        <v>17</v>
      </c>
      <c r="I2530" s="1">
        <f t="shared" si="78"/>
        <v>41</v>
      </c>
      <c r="J2530" s="1">
        <f t="shared" si="79"/>
        <v>0.87234042553191493</v>
      </c>
      <c r="K2530" s="1">
        <v>5</v>
      </c>
      <c r="L2530" s="1">
        <v>0</v>
      </c>
      <c r="M2530" s="1">
        <v>1</v>
      </c>
      <c r="N2530" s="1">
        <v>47</v>
      </c>
      <c r="O2530" s="1">
        <v>0</v>
      </c>
      <c r="P2530" s="1">
        <v>47</v>
      </c>
      <c r="Q2530" s="1">
        <v>40.85814774</v>
      </c>
      <c r="R2530" s="1">
        <v>-73.905579079999995</v>
      </c>
    </row>
    <row r="2531" spans="1:18" ht="12.7" x14ac:dyDescent="0.4">
      <c r="A2531" s="1" t="s">
        <v>9</v>
      </c>
      <c r="B2531" s="1" t="s">
        <v>12</v>
      </c>
      <c r="C2531" s="1" t="s">
        <v>6</v>
      </c>
      <c r="D2531" s="3">
        <v>42950</v>
      </c>
      <c r="E2531" s="10">
        <v>2017.8</v>
      </c>
      <c r="F2531" s="1">
        <v>0</v>
      </c>
      <c r="G2531" s="1">
        <v>0</v>
      </c>
      <c r="H2531" s="1">
        <v>1</v>
      </c>
      <c r="I2531" s="1">
        <f t="shared" si="78"/>
        <v>1</v>
      </c>
      <c r="J2531" s="1">
        <f t="shared" si="79"/>
        <v>1</v>
      </c>
      <c r="K2531" s="1">
        <v>0</v>
      </c>
      <c r="L2531" s="1">
        <v>0</v>
      </c>
      <c r="M2531" s="1">
        <v>0</v>
      </c>
      <c r="N2531" s="1">
        <v>0</v>
      </c>
      <c r="O2531" s="1">
        <v>1</v>
      </c>
      <c r="P2531" s="1">
        <v>1</v>
      </c>
      <c r="Q2531" s="1">
        <v>40.84189413</v>
      </c>
      <c r="R2531" s="1">
        <v>-73.893581490000003</v>
      </c>
    </row>
    <row r="2532" spans="1:18" ht="12.7" x14ac:dyDescent="0.4">
      <c r="A2532" s="1" t="s">
        <v>4</v>
      </c>
      <c r="B2532" s="1" t="s">
        <v>12</v>
      </c>
      <c r="C2532" s="1" t="s">
        <v>6</v>
      </c>
      <c r="D2532" s="3">
        <v>42950</v>
      </c>
      <c r="E2532" s="10">
        <v>2017.8</v>
      </c>
      <c r="F2532" s="1">
        <v>0</v>
      </c>
      <c r="G2532" s="1">
        <v>0</v>
      </c>
      <c r="H2532" s="1">
        <v>7</v>
      </c>
      <c r="I2532" s="1">
        <f t="shared" si="78"/>
        <v>7</v>
      </c>
      <c r="J2532" s="1">
        <f t="shared" si="79"/>
        <v>0.20588235294117646</v>
      </c>
      <c r="K2532" s="1">
        <v>0</v>
      </c>
      <c r="L2532" s="1">
        <v>0</v>
      </c>
      <c r="M2532" s="1">
        <v>0</v>
      </c>
      <c r="N2532" s="1">
        <v>7</v>
      </c>
      <c r="O2532" s="1">
        <v>0</v>
      </c>
      <c r="P2532" s="1">
        <v>34</v>
      </c>
      <c r="Q2532" s="1">
        <v>40.830595449999997</v>
      </c>
      <c r="R2532" s="1">
        <v>-73.918803960000005</v>
      </c>
    </row>
    <row r="2533" spans="1:18" ht="12.7" x14ac:dyDescent="0.4">
      <c r="A2533" s="1" t="s">
        <v>7</v>
      </c>
      <c r="B2533" s="1" t="s">
        <v>13</v>
      </c>
      <c r="C2533" s="1" t="s">
        <v>6</v>
      </c>
      <c r="D2533" s="3">
        <v>42950</v>
      </c>
      <c r="E2533" s="10">
        <v>2017.8</v>
      </c>
      <c r="F2533" s="1">
        <v>0</v>
      </c>
      <c r="G2533" s="1">
        <v>0</v>
      </c>
      <c r="H2533" s="1">
        <v>4</v>
      </c>
      <c r="I2533" s="1">
        <f t="shared" si="78"/>
        <v>4</v>
      </c>
      <c r="J2533" s="1">
        <f t="shared" si="79"/>
        <v>0.5</v>
      </c>
      <c r="K2533" s="1">
        <v>0</v>
      </c>
      <c r="L2533" s="1">
        <v>4</v>
      </c>
      <c r="M2533" s="1">
        <v>0</v>
      </c>
      <c r="N2533" s="1">
        <v>8</v>
      </c>
      <c r="O2533" s="1">
        <v>0</v>
      </c>
      <c r="P2533" s="1">
        <v>8</v>
      </c>
      <c r="Q2533" s="1">
        <v>40.836539979999998</v>
      </c>
      <c r="R2533" s="1">
        <v>-73.914297450000007</v>
      </c>
    </row>
    <row r="2534" spans="1:18" ht="12.7" x14ac:dyDescent="0.4">
      <c r="A2534" s="1" t="s">
        <v>7</v>
      </c>
      <c r="B2534" s="1" t="s">
        <v>13</v>
      </c>
      <c r="C2534" s="1" t="s">
        <v>6</v>
      </c>
      <c r="D2534" s="3">
        <v>42950</v>
      </c>
      <c r="E2534" s="10">
        <v>2017.8</v>
      </c>
      <c r="F2534" s="1">
        <v>0</v>
      </c>
      <c r="G2534" s="1">
        <v>0</v>
      </c>
      <c r="H2534" s="1">
        <v>15</v>
      </c>
      <c r="I2534" s="1">
        <f t="shared" si="78"/>
        <v>15</v>
      </c>
      <c r="J2534" s="1">
        <f t="shared" si="79"/>
        <v>0.75</v>
      </c>
      <c r="K2534" s="1">
        <v>0</v>
      </c>
      <c r="L2534" s="1">
        <v>5</v>
      </c>
      <c r="M2534" s="1">
        <v>0</v>
      </c>
      <c r="N2534" s="1">
        <v>20</v>
      </c>
      <c r="O2534" s="1">
        <v>0</v>
      </c>
      <c r="P2534" s="1">
        <v>20</v>
      </c>
      <c r="Q2534" s="1">
        <v>40.834605940000003</v>
      </c>
      <c r="R2534" s="1">
        <v>-73.901756610000007</v>
      </c>
    </row>
    <row r="2535" spans="1:18" ht="12.7" x14ac:dyDescent="0.4">
      <c r="A2535" s="1" t="s">
        <v>7</v>
      </c>
      <c r="B2535" s="1" t="s">
        <v>13</v>
      </c>
      <c r="C2535" s="1" t="s">
        <v>6</v>
      </c>
      <c r="D2535" s="3">
        <v>42951</v>
      </c>
      <c r="E2535" s="10">
        <v>2017.8</v>
      </c>
      <c r="F2535" s="1">
        <v>0</v>
      </c>
      <c r="G2535" s="1">
        <v>0</v>
      </c>
      <c r="H2535" s="1">
        <v>1</v>
      </c>
      <c r="I2535" s="1">
        <f t="shared" si="78"/>
        <v>1</v>
      </c>
      <c r="J2535" s="1">
        <f t="shared" si="79"/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1</v>
      </c>
      <c r="P2535" s="1">
        <v>1</v>
      </c>
      <c r="Q2535" s="1">
        <v>40.829472350000003</v>
      </c>
      <c r="R2535" s="1">
        <v>-73.914299330000006</v>
      </c>
    </row>
    <row r="2536" spans="1:18" ht="12.7" hidden="1" x14ac:dyDescent="0.4">
      <c r="A2536" s="1" t="s">
        <v>4</v>
      </c>
      <c r="B2536" s="1" t="s">
        <v>13</v>
      </c>
      <c r="C2536" s="1" t="s">
        <v>5</v>
      </c>
      <c r="D2536" s="1">
        <v>0</v>
      </c>
      <c r="E2536" s="1"/>
      <c r="F2536" s="1">
        <v>1</v>
      </c>
      <c r="G2536" s="1">
        <v>26</v>
      </c>
      <c r="H2536" s="1">
        <v>21</v>
      </c>
      <c r="I2536" s="1">
        <f t="shared" si="78"/>
        <v>48</v>
      </c>
      <c r="J2536" s="1">
        <f t="shared" si="79"/>
        <v>1</v>
      </c>
      <c r="K2536" s="1">
        <v>0</v>
      </c>
      <c r="L2536" s="1">
        <v>0</v>
      </c>
      <c r="M2536" s="1">
        <v>0</v>
      </c>
      <c r="N2536" s="1">
        <v>48</v>
      </c>
      <c r="O2536" s="1">
        <v>0</v>
      </c>
      <c r="P2536" s="1">
        <v>48</v>
      </c>
      <c r="Q2536" s="1">
        <v>40.843346859999997</v>
      </c>
      <c r="R2536" s="1">
        <v>-73.914295910000007</v>
      </c>
    </row>
    <row r="2537" spans="1:18" ht="12.7" x14ac:dyDescent="0.4">
      <c r="A2537" s="1" t="s">
        <v>8</v>
      </c>
      <c r="B2537" s="1" t="s">
        <v>13</v>
      </c>
      <c r="C2537" s="1" t="s">
        <v>6</v>
      </c>
      <c r="D2537" s="3">
        <v>42951</v>
      </c>
      <c r="E2537" s="10">
        <v>2017.8</v>
      </c>
      <c r="F2537" s="1">
        <v>0</v>
      </c>
      <c r="G2537" s="1">
        <v>0</v>
      </c>
      <c r="H2537" s="1">
        <v>11</v>
      </c>
      <c r="I2537" s="1">
        <f t="shared" si="78"/>
        <v>11</v>
      </c>
      <c r="J2537" s="1">
        <f t="shared" si="79"/>
        <v>0.73333333333333328</v>
      </c>
      <c r="K2537" s="1">
        <v>4</v>
      </c>
      <c r="L2537" s="1">
        <v>0</v>
      </c>
      <c r="M2537" s="1">
        <v>0</v>
      </c>
      <c r="N2537" s="1">
        <v>0</v>
      </c>
      <c r="O2537" s="1">
        <v>15</v>
      </c>
      <c r="P2537" s="1">
        <v>15</v>
      </c>
      <c r="Q2537" s="1">
        <v>40.854088590000003</v>
      </c>
      <c r="R2537" s="1">
        <v>-73.905902940000004</v>
      </c>
    </row>
    <row r="2538" spans="1:18" ht="12.7" x14ac:dyDescent="0.4">
      <c r="A2538" s="1" t="s">
        <v>7</v>
      </c>
      <c r="B2538" s="1" t="s">
        <v>13</v>
      </c>
      <c r="C2538" s="1" t="s">
        <v>6</v>
      </c>
      <c r="D2538" s="3">
        <v>42954</v>
      </c>
      <c r="E2538" s="10">
        <v>2017.8</v>
      </c>
      <c r="F2538" s="1">
        <v>3</v>
      </c>
      <c r="G2538" s="1">
        <v>0</v>
      </c>
      <c r="H2538" s="1">
        <v>13</v>
      </c>
      <c r="I2538" s="1">
        <f t="shared" si="78"/>
        <v>16</v>
      </c>
      <c r="J2538" s="1">
        <f t="shared" si="79"/>
        <v>1</v>
      </c>
      <c r="K2538" s="1">
        <v>0</v>
      </c>
      <c r="L2538" s="1">
        <v>0</v>
      </c>
      <c r="M2538" s="1">
        <v>0</v>
      </c>
      <c r="N2538" s="1">
        <v>16</v>
      </c>
      <c r="O2538" s="1">
        <v>0</v>
      </c>
      <c r="P2538" s="1">
        <v>16</v>
      </c>
      <c r="Q2538" s="1">
        <v>40.815898390000001</v>
      </c>
      <c r="R2538" s="1">
        <v>-73.887239359999995</v>
      </c>
    </row>
    <row r="2539" spans="1:18" ht="12.7" x14ac:dyDescent="0.4">
      <c r="A2539" s="1" t="s">
        <v>9</v>
      </c>
      <c r="B2539" s="1" t="s">
        <v>12</v>
      </c>
      <c r="C2539" s="1" t="s">
        <v>6</v>
      </c>
      <c r="D2539" s="3">
        <v>42955</v>
      </c>
      <c r="E2539" s="10">
        <v>2017.8</v>
      </c>
      <c r="F2539" s="1">
        <v>0</v>
      </c>
      <c r="G2539" s="1">
        <v>0</v>
      </c>
      <c r="H2539" s="1">
        <v>1</v>
      </c>
      <c r="I2539" s="1">
        <f t="shared" si="78"/>
        <v>1</v>
      </c>
      <c r="J2539" s="1">
        <f t="shared" si="79"/>
        <v>1</v>
      </c>
      <c r="K2539" s="1">
        <v>0</v>
      </c>
      <c r="L2539" s="1">
        <v>0</v>
      </c>
      <c r="M2539" s="1">
        <v>0</v>
      </c>
      <c r="N2539" s="1">
        <v>0</v>
      </c>
      <c r="O2539" s="1">
        <v>1</v>
      </c>
      <c r="P2539" s="1">
        <v>1</v>
      </c>
      <c r="Q2539" s="1">
        <v>40.817069889999999</v>
      </c>
      <c r="R2539" s="1">
        <v>-73.895456490000001</v>
      </c>
    </row>
    <row r="2540" spans="1:18" ht="12.7" x14ac:dyDescent="0.4">
      <c r="A2540" s="1" t="s">
        <v>7</v>
      </c>
      <c r="B2540" s="1" t="s">
        <v>12</v>
      </c>
      <c r="C2540" s="1" t="s">
        <v>6</v>
      </c>
      <c r="D2540" s="3">
        <v>42962</v>
      </c>
      <c r="E2540" s="10">
        <v>2017.8</v>
      </c>
      <c r="F2540" s="1">
        <v>0</v>
      </c>
      <c r="G2540" s="1">
        <v>17</v>
      </c>
      <c r="H2540" s="1">
        <v>32</v>
      </c>
      <c r="I2540" s="1">
        <f t="shared" si="78"/>
        <v>49</v>
      </c>
      <c r="J2540" s="1">
        <f t="shared" si="79"/>
        <v>0.98</v>
      </c>
      <c r="K2540" s="1">
        <v>0</v>
      </c>
      <c r="L2540" s="1">
        <v>0</v>
      </c>
      <c r="M2540" s="1">
        <v>0</v>
      </c>
      <c r="N2540" s="1">
        <v>49</v>
      </c>
      <c r="O2540" s="1">
        <v>0</v>
      </c>
      <c r="P2540" s="1">
        <v>50</v>
      </c>
      <c r="Q2540" s="1">
        <v>40.826775339999998</v>
      </c>
      <c r="R2540" s="1">
        <v>-73.878762129999998</v>
      </c>
    </row>
    <row r="2541" spans="1:18" ht="12.7" x14ac:dyDescent="0.4">
      <c r="A2541" s="1" t="s">
        <v>10</v>
      </c>
      <c r="B2541" s="1" t="s">
        <v>12</v>
      </c>
      <c r="C2541" s="1" t="s">
        <v>6</v>
      </c>
      <c r="D2541" s="3">
        <v>42963</v>
      </c>
      <c r="E2541" s="10">
        <v>2017.8</v>
      </c>
      <c r="F2541" s="1">
        <v>0</v>
      </c>
      <c r="G2541" s="1">
        <v>0</v>
      </c>
      <c r="H2541" s="1">
        <v>1</v>
      </c>
      <c r="I2541" s="1">
        <f t="shared" si="78"/>
        <v>1</v>
      </c>
      <c r="J2541" s="1">
        <f t="shared" si="79"/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1</v>
      </c>
      <c r="P2541" s="1">
        <v>1</v>
      </c>
      <c r="Q2541" s="1">
        <v>40.827771140000003</v>
      </c>
      <c r="R2541" s="1">
        <v>-73.880881369999997</v>
      </c>
    </row>
    <row r="2542" spans="1:18" ht="12.7" hidden="1" x14ac:dyDescent="0.4">
      <c r="A2542" s="1" t="s">
        <v>4</v>
      </c>
      <c r="B2542" s="1" t="s">
        <v>13</v>
      </c>
      <c r="C2542" s="1" t="s">
        <v>5</v>
      </c>
      <c r="D2542" s="1">
        <v>0</v>
      </c>
      <c r="E2542" s="1"/>
      <c r="F2542" s="1">
        <v>4</v>
      </c>
      <c r="G2542" s="1">
        <v>27</v>
      </c>
      <c r="H2542" s="1">
        <v>18</v>
      </c>
      <c r="I2542" s="1">
        <f t="shared" si="78"/>
        <v>49</v>
      </c>
      <c r="J2542" s="1">
        <f t="shared" si="79"/>
        <v>1</v>
      </c>
      <c r="K2542" s="1">
        <v>0</v>
      </c>
      <c r="L2542" s="1">
        <v>0</v>
      </c>
      <c r="M2542" s="1">
        <v>0</v>
      </c>
      <c r="N2542" s="1">
        <v>49</v>
      </c>
      <c r="O2542" s="1">
        <v>0</v>
      </c>
      <c r="P2542" s="1">
        <v>49</v>
      </c>
      <c r="Q2542" s="1">
        <v>40.84417534</v>
      </c>
      <c r="R2542" s="1">
        <v>-73.913727399999999</v>
      </c>
    </row>
    <row r="2543" spans="1:18" ht="12.7" x14ac:dyDescent="0.4">
      <c r="A2543" s="1" t="s">
        <v>8</v>
      </c>
      <c r="B2543" s="1" t="s">
        <v>13</v>
      </c>
      <c r="C2543" s="1" t="s">
        <v>6</v>
      </c>
      <c r="D2543" s="3">
        <v>42964</v>
      </c>
      <c r="E2543" s="10">
        <v>2017.8</v>
      </c>
      <c r="F2543" s="1">
        <v>0</v>
      </c>
      <c r="G2543" s="1">
        <v>6</v>
      </c>
      <c r="H2543" s="1">
        <v>13</v>
      </c>
      <c r="I2543" s="1">
        <f t="shared" si="78"/>
        <v>19</v>
      </c>
      <c r="J2543" s="1">
        <f t="shared" si="79"/>
        <v>0.95</v>
      </c>
      <c r="K2543" s="1">
        <v>0</v>
      </c>
      <c r="L2543" s="1">
        <v>0</v>
      </c>
      <c r="M2543" s="1">
        <v>1</v>
      </c>
      <c r="N2543" s="1">
        <v>20</v>
      </c>
      <c r="O2543" s="1">
        <v>0</v>
      </c>
      <c r="P2543" s="1">
        <v>20</v>
      </c>
      <c r="Q2543" s="1">
        <v>40.864430499999997</v>
      </c>
      <c r="R2543" s="1">
        <v>-73.893151349999997</v>
      </c>
    </row>
    <row r="2544" spans="1:18" ht="12.7" x14ac:dyDescent="0.4">
      <c r="A2544" s="1" t="s">
        <v>8</v>
      </c>
      <c r="B2544" s="1" t="s">
        <v>13</v>
      </c>
      <c r="C2544" s="1" t="s">
        <v>6</v>
      </c>
      <c r="D2544" s="3">
        <v>42964</v>
      </c>
      <c r="E2544" s="10">
        <v>2017.8</v>
      </c>
      <c r="F2544" s="1">
        <v>0</v>
      </c>
      <c r="G2544" s="1">
        <v>6</v>
      </c>
      <c r="H2544" s="1">
        <v>14</v>
      </c>
      <c r="I2544" s="1">
        <f t="shared" si="78"/>
        <v>20</v>
      </c>
      <c r="J2544" s="1">
        <f t="shared" si="79"/>
        <v>0.95238095238095233</v>
      </c>
      <c r="K2544" s="1">
        <v>0</v>
      </c>
      <c r="L2544" s="1">
        <v>0</v>
      </c>
      <c r="M2544" s="1">
        <v>1</v>
      </c>
      <c r="N2544" s="1">
        <v>21</v>
      </c>
      <c r="O2544" s="1">
        <v>0</v>
      </c>
      <c r="P2544" s="1">
        <v>21</v>
      </c>
      <c r="Q2544" s="1">
        <v>40.827379909999998</v>
      </c>
      <c r="R2544" s="1">
        <v>-73.938609080000006</v>
      </c>
    </row>
    <row r="2545" spans="1:18" ht="12.7" x14ac:dyDescent="0.4">
      <c r="A2545" s="1" t="s">
        <v>9</v>
      </c>
      <c r="B2545" s="1" t="s">
        <v>12</v>
      </c>
      <c r="C2545" s="1" t="s">
        <v>6</v>
      </c>
      <c r="D2545" s="3">
        <v>42965</v>
      </c>
      <c r="E2545" s="10">
        <v>2017.8</v>
      </c>
      <c r="F2545" s="1">
        <v>0</v>
      </c>
      <c r="G2545" s="1">
        <v>0</v>
      </c>
      <c r="H2545" s="1">
        <v>0</v>
      </c>
      <c r="I2545" s="1">
        <f t="shared" si="78"/>
        <v>0</v>
      </c>
      <c r="J2545" s="1">
        <f t="shared" si="79"/>
        <v>0</v>
      </c>
      <c r="K2545" s="1">
        <v>1</v>
      </c>
      <c r="L2545" s="1">
        <v>0</v>
      </c>
      <c r="M2545" s="1">
        <v>0</v>
      </c>
      <c r="N2545" s="1">
        <v>0</v>
      </c>
      <c r="O2545" s="1">
        <v>1</v>
      </c>
      <c r="P2545" s="1">
        <v>1</v>
      </c>
      <c r="Q2545" s="1">
        <v>40.811707550000001</v>
      </c>
      <c r="R2545" s="1">
        <v>-73.902693540000001</v>
      </c>
    </row>
    <row r="2546" spans="1:18" ht="12.7" x14ac:dyDescent="0.4">
      <c r="A2546" s="1" t="s">
        <v>7</v>
      </c>
      <c r="B2546" s="1" t="s">
        <v>13</v>
      </c>
      <c r="C2546" s="1" t="s">
        <v>6</v>
      </c>
      <c r="D2546" s="3">
        <v>42965</v>
      </c>
      <c r="E2546" s="10">
        <v>2017.8</v>
      </c>
      <c r="F2546" s="1">
        <v>0</v>
      </c>
      <c r="G2546" s="1">
        <v>0</v>
      </c>
      <c r="H2546" s="1">
        <v>0</v>
      </c>
      <c r="I2546" s="1">
        <f t="shared" si="78"/>
        <v>0</v>
      </c>
      <c r="J2546" s="1">
        <f t="shared" si="79"/>
        <v>0</v>
      </c>
      <c r="K2546" s="1">
        <v>2</v>
      </c>
      <c r="L2546" s="1">
        <v>0</v>
      </c>
      <c r="M2546" s="1">
        <v>0</v>
      </c>
      <c r="N2546" s="1">
        <v>0</v>
      </c>
      <c r="O2546" s="1">
        <v>2</v>
      </c>
      <c r="P2546" s="1">
        <v>2</v>
      </c>
      <c r="Q2546" s="1">
        <v>40.811743130000004</v>
      </c>
      <c r="R2546" s="1">
        <v>-73.902570659999995</v>
      </c>
    </row>
    <row r="2547" spans="1:18" ht="12.7" x14ac:dyDescent="0.4">
      <c r="A2547" s="1" t="s">
        <v>9</v>
      </c>
      <c r="B2547" s="1" t="s">
        <v>12</v>
      </c>
      <c r="C2547" s="1" t="s">
        <v>6</v>
      </c>
      <c r="D2547" s="3">
        <v>42968</v>
      </c>
      <c r="E2547" s="10">
        <v>2017.8</v>
      </c>
      <c r="F2547" s="1">
        <v>0</v>
      </c>
      <c r="G2547" s="1">
        <v>0</v>
      </c>
      <c r="H2547" s="1">
        <v>0</v>
      </c>
      <c r="I2547" s="1">
        <f t="shared" si="78"/>
        <v>0</v>
      </c>
      <c r="J2547" s="1">
        <f t="shared" si="79"/>
        <v>0</v>
      </c>
      <c r="K2547" s="1">
        <v>1</v>
      </c>
      <c r="L2547" s="1">
        <v>0</v>
      </c>
      <c r="M2547" s="1">
        <v>0</v>
      </c>
      <c r="N2547" s="1">
        <v>0</v>
      </c>
      <c r="O2547" s="1">
        <v>1</v>
      </c>
      <c r="P2547" s="1">
        <v>1</v>
      </c>
      <c r="Q2547" s="1">
        <v>40.811781449999998</v>
      </c>
      <c r="R2547" s="1">
        <v>-73.902444169999995</v>
      </c>
    </row>
    <row r="2548" spans="1:18" ht="12.7" hidden="1" x14ac:dyDescent="0.4">
      <c r="A2548" s="1" t="s">
        <v>4</v>
      </c>
      <c r="B2548" s="1" t="s">
        <v>13</v>
      </c>
      <c r="C2548" s="1" t="s">
        <v>5</v>
      </c>
      <c r="D2548" s="1">
        <v>0</v>
      </c>
      <c r="E2548" s="1"/>
      <c r="F2548" s="1">
        <v>0</v>
      </c>
      <c r="G2548" s="1">
        <v>0</v>
      </c>
      <c r="H2548" s="1">
        <v>50</v>
      </c>
      <c r="I2548" s="1">
        <f t="shared" si="78"/>
        <v>50</v>
      </c>
      <c r="J2548" s="1">
        <f t="shared" si="79"/>
        <v>1</v>
      </c>
      <c r="K2548" s="1">
        <v>0</v>
      </c>
      <c r="L2548" s="1">
        <v>0</v>
      </c>
      <c r="M2548" s="1">
        <v>0</v>
      </c>
      <c r="N2548" s="1">
        <v>50</v>
      </c>
      <c r="O2548" s="1">
        <v>0</v>
      </c>
      <c r="P2548" s="1">
        <v>50</v>
      </c>
      <c r="Q2548" s="1">
        <v>40.831242609999997</v>
      </c>
      <c r="R2548" s="1">
        <v>-73.891401479999999</v>
      </c>
    </row>
    <row r="2549" spans="1:18" ht="12.7" hidden="1" x14ac:dyDescent="0.4">
      <c r="A2549" s="1" t="s">
        <v>4</v>
      </c>
      <c r="B2549" s="1" t="s">
        <v>13</v>
      </c>
      <c r="C2549" s="1" t="s">
        <v>5</v>
      </c>
      <c r="D2549" s="1">
        <v>0</v>
      </c>
      <c r="E2549" s="1"/>
      <c r="F2549" s="1">
        <v>1</v>
      </c>
      <c r="G2549" s="1">
        <v>26</v>
      </c>
      <c r="H2549" s="1">
        <v>23</v>
      </c>
      <c r="I2549" s="1">
        <f t="shared" si="78"/>
        <v>50</v>
      </c>
      <c r="J2549" s="1">
        <f t="shared" si="79"/>
        <v>1</v>
      </c>
      <c r="K2549" s="1">
        <v>0</v>
      </c>
      <c r="L2549" s="1">
        <v>0</v>
      </c>
      <c r="M2549" s="1">
        <v>0</v>
      </c>
      <c r="N2549" s="1">
        <v>50</v>
      </c>
      <c r="O2549" s="1">
        <v>0</v>
      </c>
      <c r="P2549" s="1">
        <v>50</v>
      </c>
      <c r="Q2549" s="1">
        <v>40.843987990000002</v>
      </c>
      <c r="R2549" s="1">
        <v>-73.912773479999998</v>
      </c>
    </row>
    <row r="2550" spans="1:18" ht="12.7" hidden="1" x14ac:dyDescent="0.4">
      <c r="A2550" s="1" t="s">
        <v>8</v>
      </c>
      <c r="B2550" s="1" t="s">
        <v>13</v>
      </c>
      <c r="C2550" s="1" t="s">
        <v>5</v>
      </c>
      <c r="D2550" s="1">
        <v>0</v>
      </c>
      <c r="E2550" s="1"/>
      <c r="F2550" s="1">
        <v>50</v>
      </c>
      <c r="G2550" s="1">
        <v>0</v>
      </c>
      <c r="H2550" s="1">
        <v>0</v>
      </c>
      <c r="I2550" s="1">
        <f t="shared" si="78"/>
        <v>50</v>
      </c>
      <c r="J2550" s="1">
        <f t="shared" si="79"/>
        <v>1</v>
      </c>
      <c r="K2550" s="1">
        <v>0</v>
      </c>
      <c r="L2550" s="1">
        <v>0</v>
      </c>
      <c r="M2550" s="1">
        <v>0</v>
      </c>
      <c r="N2550" s="1">
        <v>50</v>
      </c>
      <c r="O2550" s="1">
        <v>0</v>
      </c>
      <c r="P2550" s="1">
        <v>50</v>
      </c>
      <c r="Q2550" s="1">
        <v>40.79773118</v>
      </c>
      <c r="R2550" s="1">
        <v>-73.94939943</v>
      </c>
    </row>
    <row r="2551" spans="1:18" ht="12.7" hidden="1" x14ac:dyDescent="0.4">
      <c r="A2551" s="1" t="s">
        <v>8</v>
      </c>
      <c r="B2551" s="1" t="s">
        <v>13</v>
      </c>
      <c r="C2551" s="1" t="s">
        <v>5</v>
      </c>
      <c r="D2551" s="1">
        <v>0</v>
      </c>
      <c r="E2551" s="1"/>
      <c r="F2551" s="1">
        <v>45</v>
      </c>
      <c r="G2551" s="1">
        <v>4</v>
      </c>
      <c r="H2551" s="1">
        <v>1</v>
      </c>
      <c r="I2551" s="1">
        <f t="shared" si="78"/>
        <v>50</v>
      </c>
      <c r="J2551" s="1">
        <f t="shared" si="79"/>
        <v>1</v>
      </c>
      <c r="K2551" s="1">
        <v>0</v>
      </c>
      <c r="L2551" s="1">
        <v>0</v>
      </c>
      <c r="M2551" s="1">
        <v>0</v>
      </c>
      <c r="N2551" s="1">
        <v>50</v>
      </c>
      <c r="O2551" s="1">
        <v>0</v>
      </c>
      <c r="P2551" s="1">
        <v>50</v>
      </c>
      <c r="Q2551" s="1">
        <v>40.740603919999998</v>
      </c>
      <c r="R2551" s="1">
        <v>-73.983959549999994</v>
      </c>
    </row>
    <row r="2552" spans="1:18" ht="12.7" hidden="1" x14ac:dyDescent="0.4">
      <c r="A2552" s="1" t="s">
        <v>4</v>
      </c>
      <c r="B2552" s="1" t="s">
        <v>13</v>
      </c>
      <c r="C2552" s="1" t="s">
        <v>5</v>
      </c>
      <c r="D2552" s="1">
        <v>0</v>
      </c>
      <c r="E2552" s="1"/>
      <c r="F2552" s="1">
        <v>0</v>
      </c>
      <c r="G2552" s="1">
        <v>51</v>
      </c>
      <c r="H2552" s="1">
        <v>0</v>
      </c>
      <c r="I2552" s="1">
        <f t="shared" si="78"/>
        <v>51</v>
      </c>
      <c r="J2552" s="1">
        <f t="shared" si="79"/>
        <v>1</v>
      </c>
      <c r="K2552" s="1">
        <v>0</v>
      </c>
      <c r="L2552" s="1">
        <v>0</v>
      </c>
      <c r="M2552" s="1">
        <v>0</v>
      </c>
      <c r="N2552" s="1">
        <v>51</v>
      </c>
      <c r="O2552" s="1">
        <v>0</v>
      </c>
      <c r="P2552" s="1">
        <v>51</v>
      </c>
      <c r="Q2552" s="1">
        <v>40.821254089999996</v>
      </c>
      <c r="R2552" s="1">
        <v>-73.858098440000006</v>
      </c>
    </row>
    <row r="2553" spans="1:18" ht="12.7" x14ac:dyDescent="0.4">
      <c r="A2553" s="1" t="s">
        <v>9</v>
      </c>
      <c r="B2553" s="1" t="s">
        <v>12</v>
      </c>
      <c r="C2553" s="1" t="s">
        <v>6</v>
      </c>
      <c r="D2553" s="3">
        <v>42969</v>
      </c>
      <c r="E2553" s="10">
        <v>2017.8</v>
      </c>
      <c r="F2553" s="1">
        <v>0</v>
      </c>
      <c r="G2553" s="1">
        <v>0</v>
      </c>
      <c r="H2553" s="1">
        <v>0</v>
      </c>
      <c r="I2553" s="1">
        <f t="shared" si="78"/>
        <v>0</v>
      </c>
      <c r="J2553" s="1">
        <f t="shared" si="79"/>
        <v>0</v>
      </c>
      <c r="K2553" s="1">
        <v>1</v>
      </c>
      <c r="L2553" s="1">
        <v>0</v>
      </c>
      <c r="M2553" s="1">
        <v>0</v>
      </c>
      <c r="N2553" s="1">
        <v>0</v>
      </c>
      <c r="O2553" s="1">
        <v>1</v>
      </c>
      <c r="P2553" s="1">
        <v>1</v>
      </c>
      <c r="Q2553" s="1">
        <v>40.842757579999997</v>
      </c>
      <c r="R2553" s="1">
        <v>-73.904845550000005</v>
      </c>
    </row>
    <row r="2554" spans="1:18" ht="12.7" x14ac:dyDescent="0.4">
      <c r="A2554" s="1" t="s">
        <v>9</v>
      </c>
      <c r="B2554" s="1" t="s">
        <v>12</v>
      </c>
      <c r="C2554" s="1" t="s">
        <v>6</v>
      </c>
      <c r="D2554" s="3">
        <v>42970</v>
      </c>
      <c r="E2554" s="10">
        <v>2017.8</v>
      </c>
      <c r="F2554" s="1">
        <v>0</v>
      </c>
      <c r="G2554" s="1">
        <v>0</v>
      </c>
      <c r="H2554" s="1">
        <v>0</v>
      </c>
      <c r="I2554" s="1">
        <f t="shared" si="78"/>
        <v>0</v>
      </c>
      <c r="J2554" s="1">
        <f t="shared" si="79"/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1</v>
      </c>
      <c r="P2554" s="1">
        <v>1</v>
      </c>
      <c r="Q2554" s="1">
        <v>40.838129209999998</v>
      </c>
      <c r="R2554" s="1">
        <v>-73.888640030000005</v>
      </c>
    </row>
    <row r="2555" spans="1:18" ht="12.7" x14ac:dyDescent="0.4">
      <c r="A2555" s="1" t="s">
        <v>4</v>
      </c>
      <c r="B2555" s="1" t="s">
        <v>12</v>
      </c>
      <c r="C2555" s="1" t="s">
        <v>6</v>
      </c>
      <c r="D2555" s="3">
        <v>42975</v>
      </c>
      <c r="E2555" s="10">
        <v>2017.8</v>
      </c>
      <c r="F2555" s="1">
        <v>0</v>
      </c>
      <c r="G2555" s="1">
        <v>0</v>
      </c>
      <c r="H2555" s="1">
        <v>1</v>
      </c>
      <c r="I2555" s="1">
        <f t="shared" si="78"/>
        <v>1</v>
      </c>
      <c r="J2555" s="1">
        <f t="shared" si="79"/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1</v>
      </c>
      <c r="P2555" s="1">
        <v>1</v>
      </c>
      <c r="Q2555" s="1">
        <v>40.876192400000001</v>
      </c>
      <c r="R2555" s="1">
        <v>-73.874904139999998</v>
      </c>
    </row>
    <row r="2556" spans="1:18" ht="12.7" hidden="1" x14ac:dyDescent="0.4">
      <c r="A2556" s="1" t="s">
        <v>8</v>
      </c>
      <c r="B2556" s="1" t="s">
        <v>13</v>
      </c>
      <c r="C2556" s="1" t="s">
        <v>5</v>
      </c>
      <c r="D2556" s="1">
        <v>0</v>
      </c>
      <c r="E2556" s="1"/>
      <c r="F2556" s="1">
        <v>10</v>
      </c>
      <c r="G2556" s="1">
        <v>17</v>
      </c>
      <c r="H2556" s="1">
        <v>23</v>
      </c>
      <c r="I2556" s="1">
        <f t="shared" si="78"/>
        <v>50</v>
      </c>
      <c r="J2556" s="1">
        <f t="shared" si="79"/>
        <v>0.98039215686274506</v>
      </c>
      <c r="K2556" s="1">
        <v>0</v>
      </c>
      <c r="L2556" s="1">
        <v>0</v>
      </c>
      <c r="M2556" s="1">
        <v>1</v>
      </c>
      <c r="N2556" s="1">
        <v>51</v>
      </c>
      <c r="O2556" s="1">
        <v>0</v>
      </c>
      <c r="P2556" s="1">
        <v>51</v>
      </c>
      <c r="Q2556" s="1">
        <v>40.788882479999998</v>
      </c>
      <c r="R2556" s="1">
        <v>-73.950110350000003</v>
      </c>
    </row>
    <row r="2557" spans="1:18" ht="12.7" x14ac:dyDescent="0.4">
      <c r="A2557" s="1" t="s">
        <v>10</v>
      </c>
      <c r="B2557" s="1" t="s">
        <v>12</v>
      </c>
      <c r="C2557" s="1" t="s">
        <v>6</v>
      </c>
      <c r="D2557" s="3">
        <v>42975</v>
      </c>
      <c r="E2557" s="10">
        <v>2017.8</v>
      </c>
      <c r="F2557" s="1">
        <v>0</v>
      </c>
      <c r="G2557" s="1">
        <v>0</v>
      </c>
      <c r="H2557" s="1">
        <v>0</v>
      </c>
      <c r="I2557" s="1">
        <f t="shared" si="78"/>
        <v>0</v>
      </c>
      <c r="J2557" s="1">
        <f t="shared" si="79"/>
        <v>0</v>
      </c>
      <c r="K2557" s="1">
        <v>1</v>
      </c>
      <c r="L2557" s="1">
        <v>0</v>
      </c>
      <c r="M2557" s="1">
        <v>0</v>
      </c>
      <c r="N2557" s="1">
        <v>0</v>
      </c>
      <c r="O2557" s="1">
        <v>1</v>
      </c>
      <c r="P2557" s="1">
        <v>1</v>
      </c>
      <c r="Q2557" s="1">
        <v>40.735105500000003</v>
      </c>
      <c r="R2557" s="1">
        <v>-73.979670540000001</v>
      </c>
    </row>
    <row r="2558" spans="1:18" ht="12.7" x14ac:dyDescent="0.4">
      <c r="A2558" s="1" t="s">
        <v>8</v>
      </c>
      <c r="B2558" s="1" t="s">
        <v>12</v>
      </c>
      <c r="C2558" s="1" t="s">
        <v>6</v>
      </c>
      <c r="D2558" s="3">
        <v>42976</v>
      </c>
      <c r="E2558" s="10">
        <v>2017.8</v>
      </c>
      <c r="F2558" s="1">
        <v>0</v>
      </c>
      <c r="G2558" s="1">
        <v>0</v>
      </c>
      <c r="H2558" s="1">
        <v>41</v>
      </c>
      <c r="I2558" s="1">
        <f t="shared" si="78"/>
        <v>41</v>
      </c>
      <c r="J2558" s="1">
        <f t="shared" si="79"/>
        <v>0.20398009950248755</v>
      </c>
      <c r="K2558" s="1">
        <v>0</v>
      </c>
      <c r="L2558" s="1">
        <v>0</v>
      </c>
      <c r="M2558" s="1">
        <v>0</v>
      </c>
      <c r="N2558" s="1">
        <v>41</v>
      </c>
      <c r="O2558" s="1">
        <v>0</v>
      </c>
      <c r="P2558" s="1">
        <v>201</v>
      </c>
      <c r="Q2558" s="1">
        <v>40.73656278</v>
      </c>
      <c r="R2558" s="1">
        <v>-73.978638090000004</v>
      </c>
    </row>
    <row r="2559" spans="1:18" ht="12.7" x14ac:dyDescent="0.4">
      <c r="A2559" s="1" t="s">
        <v>8</v>
      </c>
      <c r="B2559" s="1" t="s">
        <v>12</v>
      </c>
      <c r="C2559" s="1" t="s">
        <v>6</v>
      </c>
      <c r="D2559" s="3">
        <v>42976</v>
      </c>
      <c r="E2559" s="10">
        <v>2017.8</v>
      </c>
      <c r="F2559" s="1">
        <v>0</v>
      </c>
      <c r="G2559" s="1">
        <v>0</v>
      </c>
      <c r="H2559" s="1">
        <v>75</v>
      </c>
      <c r="I2559" s="1">
        <f t="shared" si="78"/>
        <v>75</v>
      </c>
      <c r="J2559" s="1">
        <f t="shared" si="79"/>
        <v>0.20161290322580644</v>
      </c>
      <c r="K2559" s="1">
        <v>0</v>
      </c>
      <c r="L2559" s="1">
        <v>0</v>
      </c>
      <c r="M2559" s="1">
        <v>0</v>
      </c>
      <c r="N2559" s="1">
        <v>75</v>
      </c>
      <c r="O2559" s="1">
        <v>0</v>
      </c>
      <c r="P2559" s="1">
        <v>372</v>
      </c>
      <c r="Q2559" s="1">
        <v>40.818323849999999</v>
      </c>
      <c r="R2559" s="1">
        <v>-73.941511340000005</v>
      </c>
    </row>
    <row r="2560" spans="1:18" ht="12.7" hidden="1" x14ac:dyDescent="0.4">
      <c r="A2560" s="1" t="s">
        <v>4</v>
      </c>
      <c r="B2560" s="1" t="s">
        <v>13</v>
      </c>
      <c r="C2560" s="1" t="s">
        <v>5</v>
      </c>
      <c r="D2560" s="1">
        <v>0</v>
      </c>
      <c r="E2560" s="1"/>
      <c r="F2560" s="1">
        <v>40</v>
      </c>
      <c r="G2560" s="1">
        <v>9</v>
      </c>
      <c r="H2560" s="1">
        <v>3</v>
      </c>
      <c r="I2560" s="1">
        <f t="shared" si="78"/>
        <v>52</v>
      </c>
      <c r="J2560" s="1">
        <f t="shared" si="79"/>
        <v>1</v>
      </c>
      <c r="K2560" s="1">
        <v>0</v>
      </c>
      <c r="L2560" s="1">
        <v>0</v>
      </c>
      <c r="M2560" s="1">
        <v>0</v>
      </c>
      <c r="N2560" s="1">
        <v>52</v>
      </c>
      <c r="O2560" s="1">
        <v>0</v>
      </c>
      <c r="P2560" s="1">
        <v>52</v>
      </c>
      <c r="Q2560" s="1">
        <v>40.816391000000003</v>
      </c>
      <c r="R2560" s="1">
        <v>-73.89745542</v>
      </c>
    </row>
    <row r="2561" spans="1:18" ht="12.7" hidden="1" x14ac:dyDescent="0.4">
      <c r="A2561" s="1" t="s">
        <v>4</v>
      </c>
      <c r="B2561" s="1" t="s">
        <v>13</v>
      </c>
      <c r="C2561" s="1" t="s">
        <v>5</v>
      </c>
      <c r="D2561" s="1">
        <v>0</v>
      </c>
      <c r="E2561" s="1"/>
      <c r="F2561" s="1">
        <v>13</v>
      </c>
      <c r="G2561" s="1">
        <v>18</v>
      </c>
      <c r="H2561" s="1">
        <v>20</v>
      </c>
      <c r="I2561" s="1">
        <f t="shared" si="78"/>
        <v>51</v>
      </c>
      <c r="J2561" s="1">
        <f t="shared" si="79"/>
        <v>0.98076923076923073</v>
      </c>
      <c r="K2561" s="1">
        <v>0</v>
      </c>
      <c r="L2561" s="1">
        <v>0</v>
      </c>
      <c r="M2561" s="1">
        <v>1</v>
      </c>
      <c r="N2561" s="1">
        <v>52</v>
      </c>
      <c r="O2561" s="1">
        <v>0</v>
      </c>
      <c r="P2561" s="1">
        <v>52</v>
      </c>
      <c r="Q2561" s="1">
        <v>40.831405660000001</v>
      </c>
      <c r="R2561" s="1">
        <v>-73.927840520000004</v>
      </c>
    </row>
    <row r="2562" spans="1:18" ht="12.7" x14ac:dyDescent="0.4">
      <c r="A2562" s="1" t="s">
        <v>7</v>
      </c>
      <c r="B2562" s="1" t="s">
        <v>13</v>
      </c>
      <c r="C2562" s="1" t="s">
        <v>6</v>
      </c>
      <c r="D2562" s="3">
        <v>42976</v>
      </c>
      <c r="E2562" s="10">
        <v>2017.8</v>
      </c>
      <c r="F2562" s="1">
        <v>0</v>
      </c>
      <c r="G2562" s="1">
        <v>1</v>
      </c>
      <c r="H2562" s="1">
        <v>0</v>
      </c>
      <c r="I2562" s="1">
        <f t="shared" ref="I2562:I2625" si="80">F2562+G2562+H2562</f>
        <v>1</v>
      </c>
      <c r="J2562" s="1">
        <f t="shared" ref="J2562:J2625" si="81">I2562/P2562</f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1</v>
      </c>
      <c r="P2562" s="1">
        <v>1</v>
      </c>
      <c r="Q2562" s="1">
        <v>40.674640709999998</v>
      </c>
      <c r="R2562" s="1">
        <v>-73.939528370000005</v>
      </c>
    </row>
    <row r="2563" spans="1:18" ht="12.7" x14ac:dyDescent="0.4">
      <c r="A2563" s="1" t="s">
        <v>4</v>
      </c>
      <c r="B2563" s="1" t="s">
        <v>13</v>
      </c>
      <c r="C2563" s="1" t="s">
        <v>6</v>
      </c>
      <c r="D2563" s="3">
        <v>42976</v>
      </c>
      <c r="E2563" s="10">
        <v>2017.8</v>
      </c>
      <c r="F2563" s="1">
        <v>0</v>
      </c>
      <c r="G2563" s="1">
        <v>0</v>
      </c>
      <c r="H2563" s="1">
        <v>11</v>
      </c>
      <c r="I2563" s="1">
        <f t="shared" si="80"/>
        <v>11</v>
      </c>
      <c r="J2563" s="1">
        <f t="shared" si="81"/>
        <v>1</v>
      </c>
      <c r="K2563" s="1">
        <v>0</v>
      </c>
      <c r="L2563" s="1">
        <v>0</v>
      </c>
      <c r="M2563" s="1">
        <v>0</v>
      </c>
      <c r="N2563" s="1">
        <v>11</v>
      </c>
      <c r="O2563" s="1">
        <v>0</v>
      </c>
      <c r="P2563" s="1">
        <v>11</v>
      </c>
      <c r="Q2563" s="1">
        <v>40.735127050000003</v>
      </c>
      <c r="R2563" s="1">
        <v>-73.977469439999993</v>
      </c>
    </row>
    <row r="2564" spans="1:18" ht="12.7" x14ac:dyDescent="0.4">
      <c r="A2564" s="1" t="s">
        <v>9</v>
      </c>
      <c r="B2564" s="1" t="s">
        <v>12</v>
      </c>
      <c r="C2564" s="1" t="s">
        <v>6</v>
      </c>
      <c r="D2564" s="3">
        <v>42977</v>
      </c>
      <c r="E2564" s="10">
        <v>2017.8</v>
      </c>
      <c r="F2564" s="1">
        <v>0</v>
      </c>
      <c r="G2564" s="1">
        <v>24</v>
      </c>
      <c r="H2564" s="1">
        <v>76</v>
      </c>
      <c r="I2564" s="1">
        <f t="shared" si="80"/>
        <v>100</v>
      </c>
      <c r="J2564" s="1">
        <f t="shared" si="81"/>
        <v>0.99009900990099009</v>
      </c>
      <c r="K2564" s="1">
        <v>0</v>
      </c>
      <c r="L2564" s="1">
        <v>0</v>
      </c>
      <c r="M2564" s="1">
        <v>1</v>
      </c>
      <c r="N2564" s="1">
        <v>101</v>
      </c>
      <c r="O2564" s="1">
        <v>0</v>
      </c>
      <c r="P2564" s="1">
        <v>101</v>
      </c>
      <c r="Q2564" s="1">
        <v>40.734465180000001</v>
      </c>
      <c r="R2564" s="1">
        <v>-73.975575300000003</v>
      </c>
    </row>
    <row r="2565" spans="1:18" ht="12.7" x14ac:dyDescent="0.4">
      <c r="A2565" s="1" t="s">
        <v>4</v>
      </c>
      <c r="B2565" s="1" t="s">
        <v>12</v>
      </c>
      <c r="C2565" s="1" t="s">
        <v>6</v>
      </c>
      <c r="D2565" s="3">
        <v>42978</v>
      </c>
      <c r="E2565" s="10">
        <v>2017.8</v>
      </c>
      <c r="F2565" s="1">
        <v>0</v>
      </c>
      <c r="G2565" s="1">
        <v>0</v>
      </c>
      <c r="H2565" s="1">
        <v>0</v>
      </c>
      <c r="I2565" s="1">
        <f t="shared" si="80"/>
        <v>0</v>
      </c>
      <c r="J2565" s="1">
        <f t="shared" si="81"/>
        <v>0</v>
      </c>
      <c r="K2565" s="1">
        <v>1</v>
      </c>
      <c r="L2565" s="1">
        <v>0</v>
      </c>
      <c r="M2565" s="1">
        <v>0</v>
      </c>
      <c r="N2565" s="1">
        <v>0</v>
      </c>
      <c r="O2565" s="1">
        <v>1</v>
      </c>
      <c r="P2565" s="1">
        <v>1</v>
      </c>
      <c r="Q2565" s="1">
        <v>40.73447341</v>
      </c>
      <c r="R2565" s="1">
        <v>-73.975557249999994</v>
      </c>
    </row>
    <row r="2566" spans="1:18" ht="12.7" x14ac:dyDescent="0.4">
      <c r="A2566" s="1" t="s">
        <v>4</v>
      </c>
      <c r="B2566" s="1" t="s">
        <v>12</v>
      </c>
      <c r="C2566" s="1" t="s">
        <v>6</v>
      </c>
      <c r="D2566" s="3">
        <v>42978</v>
      </c>
      <c r="E2566" s="10">
        <v>2017.8</v>
      </c>
      <c r="F2566" s="1">
        <v>0</v>
      </c>
      <c r="G2566" s="1">
        <v>0</v>
      </c>
      <c r="H2566" s="1">
        <v>1</v>
      </c>
      <c r="I2566" s="1">
        <f t="shared" si="80"/>
        <v>1</v>
      </c>
      <c r="J2566" s="1">
        <f t="shared" si="81"/>
        <v>1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  <c r="P2566" s="1">
        <v>1</v>
      </c>
      <c r="Q2566" s="1">
        <v>40.734190609999999</v>
      </c>
      <c r="R2566" s="1">
        <v>-73.975167659999997</v>
      </c>
    </row>
    <row r="2567" spans="1:18" ht="12.7" x14ac:dyDescent="0.4">
      <c r="A2567" s="1" t="s">
        <v>9</v>
      </c>
      <c r="B2567" s="1" t="s">
        <v>12</v>
      </c>
      <c r="C2567" s="1" t="s">
        <v>6</v>
      </c>
      <c r="D2567" s="3">
        <v>42978</v>
      </c>
      <c r="E2567" s="10">
        <v>2017.8</v>
      </c>
      <c r="F2567" s="1">
        <v>0</v>
      </c>
      <c r="G2567" s="1">
        <v>0</v>
      </c>
      <c r="H2567" s="1">
        <v>1</v>
      </c>
      <c r="I2567" s="1">
        <f t="shared" si="80"/>
        <v>1</v>
      </c>
      <c r="J2567" s="1">
        <f t="shared" si="81"/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1</v>
      </c>
      <c r="Q2567" s="1">
        <v>40.73571201</v>
      </c>
      <c r="R2567" s="1">
        <v>-73.979222919999998</v>
      </c>
    </row>
    <row r="2568" spans="1:18" ht="12.7" x14ac:dyDescent="0.4">
      <c r="A2568" s="1" t="s">
        <v>7</v>
      </c>
      <c r="B2568" s="1" t="s">
        <v>13</v>
      </c>
      <c r="C2568" s="1" t="s">
        <v>6</v>
      </c>
      <c r="D2568" s="3">
        <v>42979</v>
      </c>
      <c r="E2568" s="10">
        <v>2017.9</v>
      </c>
      <c r="F2568" s="1">
        <v>0</v>
      </c>
      <c r="G2568" s="1">
        <v>0</v>
      </c>
      <c r="H2568" s="1">
        <v>17</v>
      </c>
      <c r="I2568" s="1">
        <f t="shared" si="80"/>
        <v>17</v>
      </c>
      <c r="J2568" s="1">
        <f t="shared" si="81"/>
        <v>0.85</v>
      </c>
      <c r="K2568" s="1">
        <v>0</v>
      </c>
      <c r="L2568" s="1">
        <v>3</v>
      </c>
      <c r="M2568" s="1">
        <v>0</v>
      </c>
      <c r="N2568" s="1">
        <v>20</v>
      </c>
      <c r="O2568" s="1">
        <v>0</v>
      </c>
      <c r="P2568" s="1">
        <v>20</v>
      </c>
      <c r="Q2568" s="1">
        <v>40.736483020000001</v>
      </c>
      <c r="R2568" s="1">
        <v>-73.977811779999996</v>
      </c>
    </row>
    <row r="2569" spans="1:18" ht="12.7" x14ac:dyDescent="0.4">
      <c r="A2569" s="1" t="s">
        <v>4</v>
      </c>
      <c r="B2569" s="1" t="s">
        <v>12</v>
      </c>
      <c r="C2569" s="1" t="s">
        <v>6</v>
      </c>
      <c r="D2569" s="3">
        <v>42983</v>
      </c>
      <c r="E2569" s="10">
        <v>2017.9</v>
      </c>
      <c r="F2569" s="1">
        <v>0</v>
      </c>
      <c r="G2569" s="1">
        <v>0</v>
      </c>
      <c r="H2569" s="1">
        <v>1</v>
      </c>
      <c r="I2569" s="1">
        <f t="shared" si="80"/>
        <v>1</v>
      </c>
      <c r="J2569" s="1">
        <f t="shared" si="81"/>
        <v>1</v>
      </c>
      <c r="K2569" s="1">
        <v>0</v>
      </c>
      <c r="L2569" s="1">
        <v>0</v>
      </c>
      <c r="M2569" s="1">
        <v>0</v>
      </c>
      <c r="N2569" s="1">
        <v>0</v>
      </c>
      <c r="O2569" s="1">
        <v>1</v>
      </c>
      <c r="P2569" s="1">
        <v>1</v>
      </c>
      <c r="Q2569" s="1">
        <v>40.663535340000003</v>
      </c>
      <c r="R2569" s="1">
        <v>-73.910129470000001</v>
      </c>
    </row>
    <row r="2570" spans="1:18" ht="12.7" x14ac:dyDescent="0.4">
      <c r="A2570" s="1" t="s">
        <v>10</v>
      </c>
      <c r="B2570" s="1" t="s">
        <v>12</v>
      </c>
      <c r="C2570" s="1" t="s">
        <v>6</v>
      </c>
      <c r="D2570" s="3">
        <v>42986</v>
      </c>
      <c r="E2570" s="10">
        <v>2017.9</v>
      </c>
      <c r="F2570" s="1">
        <v>0</v>
      </c>
      <c r="G2570" s="1">
        <v>0</v>
      </c>
      <c r="H2570" s="1">
        <v>1</v>
      </c>
      <c r="I2570" s="1">
        <f t="shared" si="80"/>
        <v>1</v>
      </c>
      <c r="J2570" s="1">
        <f t="shared" si="81"/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1</v>
      </c>
      <c r="P2570" s="1">
        <v>1</v>
      </c>
      <c r="Q2570" s="1">
        <v>40.734915659999999</v>
      </c>
      <c r="R2570" s="1">
        <v>-73.977253009999998</v>
      </c>
    </row>
    <row r="2571" spans="1:18" ht="12.7" x14ac:dyDescent="0.4">
      <c r="A2571" s="1" t="s">
        <v>4</v>
      </c>
      <c r="B2571" s="1" t="s">
        <v>13</v>
      </c>
      <c r="C2571" s="1" t="s">
        <v>6</v>
      </c>
      <c r="D2571" s="3">
        <v>42986</v>
      </c>
      <c r="E2571" s="10">
        <v>2017.9</v>
      </c>
      <c r="F2571" s="1">
        <v>0</v>
      </c>
      <c r="G2571" s="1">
        <v>0</v>
      </c>
      <c r="H2571" s="1">
        <v>19</v>
      </c>
      <c r="I2571" s="1">
        <f t="shared" si="80"/>
        <v>19</v>
      </c>
      <c r="J2571" s="1">
        <f t="shared" si="81"/>
        <v>0.95</v>
      </c>
      <c r="K2571" s="1">
        <v>0</v>
      </c>
      <c r="L2571" s="1">
        <v>0</v>
      </c>
      <c r="M2571" s="1">
        <v>1</v>
      </c>
      <c r="N2571" s="1">
        <v>20</v>
      </c>
      <c r="O2571" s="1">
        <v>0</v>
      </c>
      <c r="P2571" s="1">
        <v>20</v>
      </c>
      <c r="Q2571" s="1">
        <v>40.734885419999998</v>
      </c>
      <c r="R2571" s="1">
        <v>-73.977011259999998</v>
      </c>
    </row>
    <row r="2572" spans="1:18" ht="12.7" x14ac:dyDescent="0.4">
      <c r="A2572" s="1" t="s">
        <v>4</v>
      </c>
      <c r="B2572" s="1" t="s">
        <v>13</v>
      </c>
      <c r="C2572" s="1" t="s">
        <v>6</v>
      </c>
      <c r="D2572" s="3">
        <v>42990</v>
      </c>
      <c r="E2572" s="10">
        <v>2017.9</v>
      </c>
      <c r="F2572" s="1">
        <v>0</v>
      </c>
      <c r="G2572" s="1">
        <v>1</v>
      </c>
      <c r="H2572" s="1">
        <v>0</v>
      </c>
      <c r="I2572" s="1">
        <f t="shared" si="80"/>
        <v>1</v>
      </c>
      <c r="J2572" s="1">
        <f t="shared" si="81"/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1</v>
      </c>
      <c r="P2572" s="1">
        <v>1</v>
      </c>
      <c r="Q2572" s="1">
        <v>40.73480009</v>
      </c>
      <c r="R2572" s="1">
        <v>-73.975845800000002</v>
      </c>
    </row>
    <row r="2573" spans="1:18" ht="12.7" x14ac:dyDescent="0.4">
      <c r="A2573" s="1" t="s">
        <v>4</v>
      </c>
      <c r="B2573" s="1" t="s">
        <v>13</v>
      </c>
      <c r="C2573" s="1" t="s">
        <v>6</v>
      </c>
      <c r="D2573" s="3">
        <v>42990</v>
      </c>
      <c r="E2573" s="10">
        <v>2017.9</v>
      </c>
      <c r="F2573" s="1">
        <v>0</v>
      </c>
      <c r="G2573" s="1">
        <v>0</v>
      </c>
      <c r="H2573" s="1">
        <v>1</v>
      </c>
      <c r="I2573" s="1">
        <f t="shared" si="80"/>
        <v>1</v>
      </c>
      <c r="J2573" s="1">
        <f t="shared" si="81"/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1</v>
      </c>
      <c r="P2573" s="1">
        <v>1</v>
      </c>
      <c r="Q2573" s="1">
        <v>40.80088619</v>
      </c>
      <c r="R2573" s="1">
        <v>-73.952506889999995</v>
      </c>
    </row>
    <row r="2574" spans="1:18" ht="12.7" hidden="1" x14ac:dyDescent="0.4">
      <c r="A2574" s="1" t="s">
        <v>8</v>
      </c>
      <c r="B2574" s="1" t="s">
        <v>13</v>
      </c>
      <c r="C2574" s="1" t="s">
        <v>5</v>
      </c>
      <c r="D2574" s="1">
        <v>0</v>
      </c>
      <c r="E2574" s="1"/>
      <c r="F2574" s="1">
        <v>39</v>
      </c>
      <c r="G2574" s="1">
        <v>0</v>
      </c>
      <c r="H2574" s="1">
        <v>14</v>
      </c>
      <c r="I2574" s="1">
        <f t="shared" si="80"/>
        <v>53</v>
      </c>
      <c r="J2574" s="1">
        <f t="shared" si="81"/>
        <v>1</v>
      </c>
      <c r="K2574" s="1">
        <v>0</v>
      </c>
      <c r="L2574" s="1">
        <v>0</v>
      </c>
      <c r="M2574" s="1">
        <v>0</v>
      </c>
      <c r="N2574" s="1">
        <v>53</v>
      </c>
      <c r="O2574" s="1">
        <v>0</v>
      </c>
      <c r="P2574" s="1">
        <v>53</v>
      </c>
      <c r="Q2574" s="1">
        <v>40.763407639999997</v>
      </c>
      <c r="R2574" s="1">
        <v>-73.986845579999994</v>
      </c>
    </row>
    <row r="2575" spans="1:18" ht="12.7" x14ac:dyDescent="0.4">
      <c r="A2575" s="1" t="s">
        <v>9</v>
      </c>
      <c r="B2575" s="1" t="s">
        <v>13</v>
      </c>
      <c r="C2575" s="1" t="s">
        <v>6</v>
      </c>
      <c r="D2575" s="3">
        <v>42991</v>
      </c>
      <c r="E2575" s="10">
        <v>2017.9</v>
      </c>
      <c r="F2575" s="1">
        <v>2</v>
      </c>
      <c r="G2575" s="1">
        <v>0</v>
      </c>
      <c r="H2575" s="1">
        <v>0</v>
      </c>
      <c r="I2575" s="1">
        <f t="shared" si="80"/>
        <v>2</v>
      </c>
      <c r="J2575" s="1">
        <f t="shared" si="81"/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2</v>
      </c>
      <c r="P2575" s="1">
        <v>2</v>
      </c>
      <c r="Q2575" s="1">
        <v>40.736068779999997</v>
      </c>
      <c r="R2575" s="1">
        <v>-73.978966610000001</v>
      </c>
    </row>
    <row r="2576" spans="1:18" ht="12.7" x14ac:dyDescent="0.4">
      <c r="A2576" s="1" t="s">
        <v>7</v>
      </c>
      <c r="B2576" s="1" t="s">
        <v>12</v>
      </c>
      <c r="C2576" s="1" t="s">
        <v>6</v>
      </c>
      <c r="D2576" s="3">
        <v>42992</v>
      </c>
      <c r="E2576" s="10">
        <v>2017.9</v>
      </c>
      <c r="F2576" s="1">
        <v>0</v>
      </c>
      <c r="G2576" s="1">
        <v>0</v>
      </c>
      <c r="H2576" s="1">
        <v>2</v>
      </c>
      <c r="I2576" s="1">
        <f t="shared" si="80"/>
        <v>2</v>
      </c>
      <c r="J2576" s="1">
        <f t="shared" si="81"/>
        <v>0.25</v>
      </c>
      <c r="K2576" s="1">
        <v>0</v>
      </c>
      <c r="L2576" s="1">
        <v>0</v>
      </c>
      <c r="M2576" s="1">
        <v>0</v>
      </c>
      <c r="N2576" s="1">
        <v>2</v>
      </c>
      <c r="O2576" s="1">
        <v>0</v>
      </c>
      <c r="P2576" s="1">
        <v>8</v>
      </c>
      <c r="Q2576" s="1">
        <v>40.73442738</v>
      </c>
      <c r="R2576" s="1">
        <v>-73.978739809999993</v>
      </c>
    </row>
    <row r="2577" spans="1:18" ht="12.7" x14ac:dyDescent="0.4">
      <c r="A2577" s="1" t="s">
        <v>7</v>
      </c>
      <c r="B2577" s="1" t="s">
        <v>12</v>
      </c>
      <c r="C2577" s="1" t="s">
        <v>6</v>
      </c>
      <c r="D2577" s="3">
        <v>42992</v>
      </c>
      <c r="E2577" s="10">
        <v>2017.9</v>
      </c>
      <c r="F2577" s="1">
        <v>0</v>
      </c>
      <c r="G2577" s="1">
        <v>0</v>
      </c>
      <c r="H2577" s="1">
        <v>2</v>
      </c>
      <c r="I2577" s="1">
        <f t="shared" si="80"/>
        <v>2</v>
      </c>
      <c r="J2577" s="1">
        <f t="shared" si="81"/>
        <v>0.25</v>
      </c>
      <c r="K2577" s="1">
        <v>0</v>
      </c>
      <c r="L2577" s="1">
        <v>0</v>
      </c>
      <c r="M2577" s="1">
        <v>0</v>
      </c>
      <c r="N2577" s="1">
        <v>2</v>
      </c>
      <c r="O2577" s="1">
        <v>0</v>
      </c>
      <c r="P2577" s="1">
        <v>8</v>
      </c>
      <c r="Q2577" s="1">
        <v>40.736139770000001</v>
      </c>
      <c r="R2577" s="1">
        <v>-73.977014440000005</v>
      </c>
    </row>
    <row r="2578" spans="1:18" ht="12.7" x14ac:dyDescent="0.4">
      <c r="A2578" s="1" t="s">
        <v>10</v>
      </c>
      <c r="B2578" s="1" t="s">
        <v>13</v>
      </c>
      <c r="C2578" s="1" t="s">
        <v>6</v>
      </c>
      <c r="D2578" s="3">
        <v>42992</v>
      </c>
      <c r="E2578" s="10">
        <v>2017.9</v>
      </c>
      <c r="F2578" s="1">
        <v>0</v>
      </c>
      <c r="G2578" s="1">
        <v>0</v>
      </c>
      <c r="H2578" s="1">
        <v>0</v>
      </c>
      <c r="I2578" s="1">
        <f t="shared" si="80"/>
        <v>0</v>
      </c>
      <c r="J2578" s="1">
        <f t="shared" si="81"/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1</v>
      </c>
      <c r="P2578" s="1">
        <v>1</v>
      </c>
      <c r="Q2578" s="1">
        <v>40.734213199999999</v>
      </c>
      <c r="R2578" s="1">
        <v>-73.978285229999997</v>
      </c>
    </row>
    <row r="2579" spans="1:18" ht="12.7" x14ac:dyDescent="0.4">
      <c r="A2579" s="1" t="s">
        <v>4</v>
      </c>
      <c r="B2579" s="1" t="s">
        <v>13</v>
      </c>
      <c r="C2579" s="1" t="s">
        <v>6</v>
      </c>
      <c r="D2579" s="3">
        <v>42992</v>
      </c>
      <c r="E2579" s="10">
        <v>2017.9</v>
      </c>
      <c r="F2579" s="1">
        <v>0</v>
      </c>
      <c r="G2579" s="1">
        <v>0</v>
      </c>
      <c r="H2579" s="1">
        <v>3</v>
      </c>
      <c r="I2579" s="1">
        <f t="shared" si="80"/>
        <v>3</v>
      </c>
      <c r="J2579" s="1">
        <f t="shared" si="81"/>
        <v>1</v>
      </c>
      <c r="K2579" s="1">
        <v>0</v>
      </c>
      <c r="L2579" s="1">
        <v>0</v>
      </c>
      <c r="M2579" s="1">
        <v>0</v>
      </c>
      <c r="N2579" s="1">
        <v>0</v>
      </c>
      <c r="O2579" s="1">
        <v>3</v>
      </c>
      <c r="P2579" s="1">
        <v>3</v>
      </c>
      <c r="Q2579" s="1">
        <v>40.735782780000001</v>
      </c>
      <c r="R2579" s="1">
        <v>-73.976181030000006</v>
      </c>
    </row>
    <row r="2580" spans="1:18" ht="12.7" x14ac:dyDescent="0.4">
      <c r="A2580" s="1" t="s">
        <v>9</v>
      </c>
      <c r="B2580" s="1" t="s">
        <v>12</v>
      </c>
      <c r="C2580" s="1" t="s">
        <v>6</v>
      </c>
      <c r="D2580" s="3">
        <v>42993</v>
      </c>
      <c r="E2580" s="10">
        <v>2017.9</v>
      </c>
      <c r="F2580" s="1">
        <v>0</v>
      </c>
      <c r="G2580" s="1">
        <v>0</v>
      </c>
      <c r="H2580" s="1">
        <v>1</v>
      </c>
      <c r="I2580" s="1">
        <f t="shared" si="80"/>
        <v>1</v>
      </c>
      <c r="J2580" s="1">
        <f t="shared" si="81"/>
        <v>1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1</v>
      </c>
      <c r="Q2580" s="1">
        <v>40.733823260000001</v>
      </c>
      <c r="R2580" s="1">
        <v>-73.977339979999996</v>
      </c>
    </row>
    <row r="2581" spans="1:18" ht="12.7" x14ac:dyDescent="0.4">
      <c r="A2581" s="1" t="s">
        <v>7</v>
      </c>
      <c r="B2581" s="1" t="s">
        <v>13</v>
      </c>
      <c r="C2581" s="1" t="s">
        <v>6</v>
      </c>
      <c r="D2581" s="3">
        <v>42996</v>
      </c>
      <c r="E2581" s="10">
        <v>2017.9</v>
      </c>
      <c r="F2581" s="1">
        <v>0</v>
      </c>
      <c r="G2581" s="1">
        <v>0</v>
      </c>
      <c r="H2581" s="1">
        <v>0</v>
      </c>
      <c r="I2581" s="1">
        <f t="shared" si="80"/>
        <v>0</v>
      </c>
      <c r="J2581" s="1">
        <f t="shared" si="81"/>
        <v>0</v>
      </c>
      <c r="K2581" s="1">
        <v>2</v>
      </c>
      <c r="L2581" s="1">
        <v>0</v>
      </c>
      <c r="M2581" s="1">
        <v>0</v>
      </c>
      <c r="N2581" s="1">
        <v>0</v>
      </c>
      <c r="O2581" s="1">
        <v>2</v>
      </c>
      <c r="P2581" s="1">
        <v>2</v>
      </c>
      <c r="Q2581" s="1">
        <v>40.735623510000003</v>
      </c>
      <c r="R2581" s="1">
        <v>-73.975798589999997</v>
      </c>
    </row>
    <row r="2582" spans="1:18" ht="12.7" x14ac:dyDescent="0.4">
      <c r="A2582" s="1" t="s">
        <v>9</v>
      </c>
      <c r="B2582" s="1" t="s">
        <v>13</v>
      </c>
      <c r="C2582" s="1" t="s">
        <v>6</v>
      </c>
      <c r="D2582" s="3">
        <v>42998</v>
      </c>
      <c r="E2582" s="10">
        <v>2017.9</v>
      </c>
      <c r="F2582" s="1">
        <v>0</v>
      </c>
      <c r="G2582" s="1">
        <v>2</v>
      </c>
      <c r="H2582" s="1">
        <v>0</v>
      </c>
      <c r="I2582" s="1">
        <f t="shared" si="80"/>
        <v>2</v>
      </c>
      <c r="J2582" s="1">
        <f t="shared" si="81"/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2</v>
      </c>
      <c r="P2582" s="1">
        <v>2</v>
      </c>
      <c r="Q2582" s="1">
        <v>40.733447050000002</v>
      </c>
      <c r="R2582" s="1">
        <v>-73.976445260000006</v>
      </c>
    </row>
    <row r="2583" spans="1:18" ht="12.7" x14ac:dyDescent="0.4">
      <c r="A2583" s="1" t="s">
        <v>10</v>
      </c>
      <c r="B2583" s="1" t="s">
        <v>12</v>
      </c>
      <c r="C2583" s="1" t="s">
        <v>6</v>
      </c>
      <c r="D2583" s="3">
        <v>42999</v>
      </c>
      <c r="E2583" s="10">
        <v>2017.9</v>
      </c>
      <c r="F2583" s="1">
        <v>0</v>
      </c>
      <c r="G2583" s="1">
        <v>0</v>
      </c>
      <c r="H2583" s="1">
        <v>0</v>
      </c>
      <c r="I2583" s="1">
        <f t="shared" si="80"/>
        <v>0</v>
      </c>
      <c r="J2583" s="1">
        <f t="shared" si="81"/>
        <v>0</v>
      </c>
      <c r="K2583" s="1">
        <v>1</v>
      </c>
      <c r="L2583" s="1">
        <v>0</v>
      </c>
      <c r="M2583" s="1">
        <v>0</v>
      </c>
      <c r="N2583" s="1">
        <v>0</v>
      </c>
      <c r="O2583" s="1">
        <v>1</v>
      </c>
      <c r="P2583" s="1">
        <v>1</v>
      </c>
      <c r="Q2583" s="1">
        <v>40.73326307</v>
      </c>
      <c r="R2583" s="1">
        <v>-73.976012339999997</v>
      </c>
    </row>
    <row r="2584" spans="1:18" ht="12.7" x14ac:dyDescent="0.4">
      <c r="A2584" s="1" t="s">
        <v>7</v>
      </c>
      <c r="B2584" s="1" t="s">
        <v>13</v>
      </c>
      <c r="C2584" s="1" t="s">
        <v>6</v>
      </c>
      <c r="D2584" s="3">
        <v>42999</v>
      </c>
      <c r="E2584" s="10">
        <v>2017.9</v>
      </c>
      <c r="F2584" s="1">
        <v>0</v>
      </c>
      <c r="G2584" s="1">
        <v>0</v>
      </c>
      <c r="H2584" s="1">
        <v>0</v>
      </c>
      <c r="I2584" s="1">
        <f t="shared" si="80"/>
        <v>0</v>
      </c>
      <c r="J2584" s="1">
        <f t="shared" si="81"/>
        <v>0</v>
      </c>
      <c r="K2584" s="1">
        <v>2</v>
      </c>
      <c r="L2584" s="1">
        <v>0</v>
      </c>
      <c r="M2584" s="1">
        <v>0</v>
      </c>
      <c r="N2584" s="1">
        <v>0</v>
      </c>
      <c r="O2584" s="1">
        <v>2</v>
      </c>
      <c r="P2584" s="1">
        <v>2</v>
      </c>
      <c r="Q2584" s="1">
        <v>40.732966480000002</v>
      </c>
      <c r="R2584" s="1">
        <v>-73.975298010000003</v>
      </c>
    </row>
    <row r="2585" spans="1:18" ht="12.7" x14ac:dyDescent="0.4">
      <c r="A2585" s="1" t="s">
        <v>4</v>
      </c>
      <c r="B2585" s="1" t="s">
        <v>12</v>
      </c>
      <c r="C2585" s="1" t="s">
        <v>6</v>
      </c>
      <c r="D2585" s="3">
        <v>43000</v>
      </c>
      <c r="E2585" s="10">
        <v>2017.9</v>
      </c>
      <c r="F2585" s="1">
        <v>0</v>
      </c>
      <c r="G2585" s="1">
        <v>0</v>
      </c>
      <c r="H2585" s="1">
        <v>1</v>
      </c>
      <c r="I2585" s="1">
        <f t="shared" si="80"/>
        <v>1</v>
      </c>
      <c r="J2585" s="1">
        <f t="shared" si="81"/>
        <v>1</v>
      </c>
      <c r="K2585" s="1">
        <v>0</v>
      </c>
      <c r="L2585" s="1">
        <v>0</v>
      </c>
      <c r="M2585" s="1">
        <v>0</v>
      </c>
      <c r="N2585" s="1">
        <v>0</v>
      </c>
      <c r="O2585" s="1">
        <v>1</v>
      </c>
      <c r="P2585" s="1">
        <v>1</v>
      </c>
      <c r="Q2585" s="1">
        <v>40.827112730000003</v>
      </c>
      <c r="R2585" s="1">
        <v>-73.875979240000007</v>
      </c>
    </row>
    <row r="2586" spans="1:18" ht="12.7" x14ac:dyDescent="0.4">
      <c r="A2586" s="1" t="s">
        <v>9</v>
      </c>
      <c r="B2586" s="1" t="s">
        <v>12</v>
      </c>
      <c r="C2586" s="1" t="s">
        <v>6</v>
      </c>
      <c r="D2586" s="3">
        <v>43000</v>
      </c>
      <c r="E2586" s="10">
        <v>2017.9</v>
      </c>
      <c r="F2586" s="1">
        <v>0</v>
      </c>
      <c r="G2586" s="1">
        <v>0</v>
      </c>
      <c r="H2586" s="1">
        <v>0</v>
      </c>
      <c r="I2586" s="1">
        <f t="shared" si="80"/>
        <v>0</v>
      </c>
      <c r="J2586" s="1">
        <f t="shared" si="81"/>
        <v>0</v>
      </c>
      <c r="K2586" s="1">
        <v>1</v>
      </c>
      <c r="L2586" s="1">
        <v>0</v>
      </c>
      <c r="M2586" s="1">
        <v>0</v>
      </c>
      <c r="N2586" s="1">
        <v>0</v>
      </c>
      <c r="O2586" s="1">
        <v>1</v>
      </c>
      <c r="P2586" s="1">
        <v>1</v>
      </c>
      <c r="Q2586" s="1">
        <v>40.830151180000001</v>
      </c>
      <c r="R2586" s="1">
        <v>-73.911837649999995</v>
      </c>
    </row>
    <row r="2587" spans="1:18" ht="12.7" x14ac:dyDescent="0.4">
      <c r="A2587" s="1" t="s">
        <v>9</v>
      </c>
      <c r="B2587" s="1" t="s">
        <v>12</v>
      </c>
      <c r="C2587" s="1" t="s">
        <v>6</v>
      </c>
      <c r="D2587" s="3">
        <v>43006</v>
      </c>
      <c r="E2587" s="10">
        <v>2017.9</v>
      </c>
      <c r="F2587" s="1">
        <v>0</v>
      </c>
      <c r="G2587" s="1">
        <v>0</v>
      </c>
      <c r="H2587" s="1">
        <v>0</v>
      </c>
      <c r="I2587" s="1">
        <f t="shared" si="80"/>
        <v>0</v>
      </c>
      <c r="J2587" s="1">
        <f t="shared" si="81"/>
        <v>0</v>
      </c>
      <c r="K2587" s="1">
        <v>1</v>
      </c>
      <c r="L2587" s="1">
        <v>0</v>
      </c>
      <c r="M2587" s="1">
        <v>0</v>
      </c>
      <c r="N2587" s="1">
        <v>0</v>
      </c>
      <c r="O2587" s="1">
        <v>1</v>
      </c>
      <c r="P2587" s="1">
        <v>1</v>
      </c>
      <c r="Q2587" s="1">
        <v>40.830258180000001</v>
      </c>
      <c r="R2587" s="1">
        <v>-73.911779699999997</v>
      </c>
    </row>
    <row r="2588" spans="1:18" ht="12.7" x14ac:dyDescent="0.4">
      <c r="A2588" s="1" t="s">
        <v>4</v>
      </c>
      <c r="B2588" s="1" t="s">
        <v>13</v>
      </c>
      <c r="C2588" s="1" t="s">
        <v>6</v>
      </c>
      <c r="D2588" s="3">
        <v>43007</v>
      </c>
      <c r="E2588" s="10">
        <v>2017.9</v>
      </c>
      <c r="F2588" s="1">
        <v>0</v>
      </c>
      <c r="G2588" s="1">
        <v>0</v>
      </c>
      <c r="H2588" s="1">
        <v>0</v>
      </c>
      <c r="I2588" s="1">
        <f t="shared" si="80"/>
        <v>0</v>
      </c>
      <c r="J2588" s="1">
        <f t="shared" si="81"/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2</v>
      </c>
      <c r="P2588" s="1">
        <v>2</v>
      </c>
      <c r="Q2588" s="1">
        <v>40.830639529999999</v>
      </c>
      <c r="R2588" s="1">
        <v>-73.91156599</v>
      </c>
    </row>
    <row r="2589" spans="1:18" ht="12.7" x14ac:dyDescent="0.4">
      <c r="A2589" s="1" t="s">
        <v>7</v>
      </c>
      <c r="B2589" s="1" t="s">
        <v>13</v>
      </c>
      <c r="C2589" s="1" t="s">
        <v>6</v>
      </c>
      <c r="D2589" s="3">
        <v>43007</v>
      </c>
      <c r="E2589" s="10">
        <v>2017.9</v>
      </c>
      <c r="F2589" s="1">
        <v>0</v>
      </c>
      <c r="G2589" s="1">
        <v>0</v>
      </c>
      <c r="H2589" s="1">
        <v>0</v>
      </c>
      <c r="I2589" s="1">
        <f t="shared" si="80"/>
        <v>0</v>
      </c>
      <c r="J2589" s="1">
        <f t="shared" si="81"/>
        <v>0</v>
      </c>
      <c r="K2589" s="1">
        <v>4</v>
      </c>
      <c r="L2589" s="1">
        <v>0</v>
      </c>
      <c r="M2589" s="1">
        <v>0</v>
      </c>
      <c r="N2589" s="1">
        <v>0</v>
      </c>
      <c r="O2589" s="1">
        <v>4</v>
      </c>
      <c r="P2589" s="1">
        <v>4</v>
      </c>
      <c r="Q2589" s="1">
        <v>40.841185189999997</v>
      </c>
      <c r="R2589" s="1">
        <v>-73.915870830000003</v>
      </c>
    </row>
    <row r="2590" spans="1:18" ht="12.7" hidden="1" x14ac:dyDescent="0.4">
      <c r="A2590" s="1" t="s">
        <v>4</v>
      </c>
      <c r="B2590" s="1" t="s">
        <v>13</v>
      </c>
      <c r="C2590" s="1" t="s">
        <v>5</v>
      </c>
      <c r="D2590" s="1">
        <v>0</v>
      </c>
      <c r="E2590" s="1"/>
      <c r="F2590" s="1">
        <v>0</v>
      </c>
      <c r="G2590" s="1">
        <v>31</v>
      </c>
      <c r="H2590" s="1">
        <v>21</v>
      </c>
      <c r="I2590" s="1">
        <f t="shared" si="80"/>
        <v>52</v>
      </c>
      <c r="J2590" s="1">
        <f t="shared" si="81"/>
        <v>0.96296296296296291</v>
      </c>
      <c r="K2590" s="1">
        <v>2</v>
      </c>
      <c r="L2590" s="1">
        <v>0</v>
      </c>
      <c r="M2590" s="1">
        <v>0</v>
      </c>
      <c r="N2590" s="1">
        <v>54</v>
      </c>
      <c r="O2590" s="1">
        <v>0</v>
      </c>
      <c r="P2590" s="1">
        <v>54</v>
      </c>
      <c r="Q2590" s="1">
        <v>40.84175226</v>
      </c>
      <c r="R2590" s="1">
        <v>-73.91438832</v>
      </c>
    </row>
    <row r="2591" spans="1:18" ht="12.7" hidden="1" x14ac:dyDescent="0.4">
      <c r="A2591" s="1" t="s">
        <v>4</v>
      </c>
      <c r="B2591" s="1" t="s">
        <v>13</v>
      </c>
      <c r="C2591" s="1" t="s">
        <v>5</v>
      </c>
      <c r="D2591" s="1">
        <v>0</v>
      </c>
      <c r="E2591" s="1"/>
      <c r="F2591" s="1">
        <v>2</v>
      </c>
      <c r="G2591" s="1">
        <v>30</v>
      </c>
      <c r="H2591" s="1">
        <v>20</v>
      </c>
      <c r="I2591" s="1">
        <f t="shared" si="80"/>
        <v>52</v>
      </c>
      <c r="J2591" s="1">
        <f t="shared" si="81"/>
        <v>0.96296296296296291</v>
      </c>
      <c r="K2591" s="1">
        <v>2</v>
      </c>
      <c r="L2591" s="1">
        <v>0</v>
      </c>
      <c r="M2591" s="1">
        <v>0</v>
      </c>
      <c r="N2591" s="1">
        <v>54</v>
      </c>
      <c r="O2591" s="1">
        <v>0</v>
      </c>
      <c r="P2591" s="1">
        <v>54</v>
      </c>
      <c r="Q2591" s="1">
        <v>40.842125340000003</v>
      </c>
      <c r="R2591" s="1">
        <v>-73.914124000000001</v>
      </c>
    </row>
    <row r="2592" spans="1:18" ht="12.7" x14ac:dyDescent="0.4">
      <c r="A2592" s="1" t="s">
        <v>8</v>
      </c>
      <c r="B2592" s="1" t="s">
        <v>12</v>
      </c>
      <c r="C2592" s="1" t="s">
        <v>6</v>
      </c>
      <c r="D2592" s="3">
        <v>43009</v>
      </c>
      <c r="E2592" s="9">
        <v>2017.1</v>
      </c>
      <c r="F2592" s="1">
        <v>0</v>
      </c>
      <c r="G2592" s="1">
        <v>142</v>
      </c>
      <c r="H2592" s="1">
        <v>0</v>
      </c>
      <c r="I2592" s="1">
        <f t="shared" si="80"/>
        <v>142</v>
      </c>
      <c r="J2592" s="1">
        <f t="shared" si="81"/>
        <v>0.2002820874471086</v>
      </c>
      <c r="K2592" s="1">
        <v>0</v>
      </c>
      <c r="L2592" s="1">
        <v>0</v>
      </c>
      <c r="M2592" s="1">
        <v>1</v>
      </c>
      <c r="N2592" s="1">
        <v>143</v>
      </c>
      <c r="O2592" s="1">
        <v>0</v>
      </c>
      <c r="P2592" s="1">
        <v>709</v>
      </c>
      <c r="Q2592" s="1">
        <v>40.848144580000003</v>
      </c>
      <c r="R2592" s="1">
        <v>-73.894391979999995</v>
      </c>
    </row>
    <row r="2593" spans="1:18" ht="12.7" x14ac:dyDescent="0.4">
      <c r="A2593" s="1" t="s">
        <v>4</v>
      </c>
      <c r="B2593" s="1" t="s">
        <v>13</v>
      </c>
      <c r="C2593" s="1" t="s">
        <v>6</v>
      </c>
      <c r="D2593" s="3">
        <v>43010</v>
      </c>
      <c r="E2593" s="9">
        <v>2017.1</v>
      </c>
      <c r="F2593" s="1">
        <v>0</v>
      </c>
      <c r="G2593" s="1">
        <v>0</v>
      </c>
      <c r="H2593" s="1">
        <v>25</v>
      </c>
      <c r="I2593" s="1">
        <f t="shared" si="80"/>
        <v>25</v>
      </c>
      <c r="J2593" s="1">
        <f t="shared" si="81"/>
        <v>1</v>
      </c>
      <c r="K2593" s="1">
        <v>0</v>
      </c>
      <c r="L2593" s="1">
        <v>0</v>
      </c>
      <c r="M2593" s="1">
        <v>0</v>
      </c>
      <c r="N2593" s="1">
        <v>25</v>
      </c>
      <c r="O2593" s="1">
        <v>0</v>
      </c>
      <c r="P2593" s="1">
        <v>25</v>
      </c>
      <c r="Q2593" s="1">
        <v>40.857841030000003</v>
      </c>
      <c r="R2593" s="1">
        <v>-73.903103229999999</v>
      </c>
    </row>
    <row r="2594" spans="1:18" ht="12.7" x14ac:dyDescent="0.4">
      <c r="A2594" s="1" t="s">
        <v>4</v>
      </c>
      <c r="B2594" s="1" t="s">
        <v>12</v>
      </c>
      <c r="C2594" s="1" t="s">
        <v>6</v>
      </c>
      <c r="D2594" s="3">
        <v>43011</v>
      </c>
      <c r="E2594" s="9">
        <v>2017.1</v>
      </c>
      <c r="F2594" s="1">
        <v>0</v>
      </c>
      <c r="G2594" s="1">
        <v>0</v>
      </c>
      <c r="H2594" s="1">
        <v>1</v>
      </c>
      <c r="I2594" s="1">
        <f t="shared" si="80"/>
        <v>1</v>
      </c>
      <c r="J2594" s="1">
        <f t="shared" si="81"/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1</v>
      </c>
      <c r="P2594" s="1">
        <v>1</v>
      </c>
      <c r="Q2594" s="1">
        <v>40.81853512</v>
      </c>
      <c r="R2594" s="1">
        <v>-73.941355799999997</v>
      </c>
    </row>
    <row r="2595" spans="1:18" ht="12.7" x14ac:dyDescent="0.4">
      <c r="A2595" s="1" t="s">
        <v>7</v>
      </c>
      <c r="B2595" s="1" t="s">
        <v>12</v>
      </c>
      <c r="C2595" s="1" t="s">
        <v>6</v>
      </c>
      <c r="D2595" s="3">
        <v>43012</v>
      </c>
      <c r="E2595" s="9">
        <v>2017.1</v>
      </c>
      <c r="F2595" s="1">
        <v>0</v>
      </c>
      <c r="G2595" s="1">
        <v>0</v>
      </c>
      <c r="H2595" s="1">
        <v>3</v>
      </c>
      <c r="I2595" s="1">
        <f t="shared" si="80"/>
        <v>3</v>
      </c>
      <c r="J2595" s="1">
        <f t="shared" si="81"/>
        <v>0.2</v>
      </c>
      <c r="K2595" s="1">
        <v>0</v>
      </c>
      <c r="L2595" s="1">
        <v>0</v>
      </c>
      <c r="M2595" s="1">
        <v>0</v>
      </c>
      <c r="N2595" s="1">
        <v>3</v>
      </c>
      <c r="O2595" s="1">
        <v>0</v>
      </c>
      <c r="P2595" s="1">
        <v>15</v>
      </c>
      <c r="Q2595" s="1">
        <v>40.756087870000002</v>
      </c>
      <c r="R2595" s="1">
        <v>-73.823781030000006</v>
      </c>
    </row>
    <row r="2596" spans="1:18" ht="12.7" hidden="1" x14ac:dyDescent="0.4">
      <c r="A2596" s="1" t="s">
        <v>4</v>
      </c>
      <c r="B2596" s="1" t="s">
        <v>13</v>
      </c>
      <c r="C2596" s="1" t="s">
        <v>5</v>
      </c>
      <c r="D2596" s="1">
        <v>0</v>
      </c>
      <c r="E2596" s="1"/>
      <c r="F2596" s="1">
        <v>9</v>
      </c>
      <c r="G2596" s="1">
        <v>26</v>
      </c>
      <c r="H2596" s="1">
        <v>19</v>
      </c>
      <c r="I2596" s="1">
        <f t="shared" si="80"/>
        <v>54</v>
      </c>
      <c r="J2596" s="1">
        <f t="shared" si="81"/>
        <v>0.98181818181818181</v>
      </c>
      <c r="K2596" s="1">
        <v>0</v>
      </c>
      <c r="L2596" s="1">
        <v>0</v>
      </c>
      <c r="M2596" s="1">
        <v>1</v>
      </c>
      <c r="N2596" s="1">
        <v>55</v>
      </c>
      <c r="O2596" s="1">
        <v>0</v>
      </c>
      <c r="P2596" s="1">
        <v>55</v>
      </c>
      <c r="Q2596" s="1">
        <v>40.829767099999998</v>
      </c>
      <c r="R2596" s="1">
        <v>-73.912073039999996</v>
      </c>
    </row>
    <row r="2597" spans="1:18" ht="12.7" x14ac:dyDescent="0.4">
      <c r="A2597" s="1" t="s">
        <v>9</v>
      </c>
      <c r="B2597" s="1" t="s">
        <v>13</v>
      </c>
      <c r="C2597" s="1" t="s">
        <v>6</v>
      </c>
      <c r="D2597" s="3">
        <v>43012</v>
      </c>
      <c r="E2597" s="9">
        <v>2017.1</v>
      </c>
      <c r="F2597" s="1">
        <v>0</v>
      </c>
      <c r="G2597" s="1">
        <v>2</v>
      </c>
      <c r="H2597" s="1">
        <v>0</v>
      </c>
      <c r="I2597" s="1">
        <f t="shared" si="80"/>
        <v>2</v>
      </c>
      <c r="J2597" s="1">
        <f t="shared" si="81"/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2</v>
      </c>
      <c r="P2597" s="1">
        <v>2</v>
      </c>
      <c r="Q2597" s="1">
        <v>40.836644190000001</v>
      </c>
      <c r="R2597" s="1">
        <v>-73.914167219999996</v>
      </c>
    </row>
    <row r="2598" spans="1:18" ht="12.7" hidden="1" x14ac:dyDescent="0.4">
      <c r="A2598" s="1" t="s">
        <v>4</v>
      </c>
      <c r="B2598" s="1" t="s">
        <v>13</v>
      </c>
      <c r="C2598" s="1" t="s">
        <v>5</v>
      </c>
      <c r="D2598" s="1">
        <v>0</v>
      </c>
      <c r="E2598" s="1"/>
      <c r="F2598" s="1">
        <v>2</v>
      </c>
      <c r="G2598" s="1">
        <v>29</v>
      </c>
      <c r="H2598" s="1">
        <v>23</v>
      </c>
      <c r="I2598" s="1">
        <f t="shared" si="80"/>
        <v>54</v>
      </c>
      <c r="J2598" s="1">
        <f t="shared" si="81"/>
        <v>0.98181818181818181</v>
      </c>
      <c r="K2598" s="1">
        <v>0</v>
      </c>
      <c r="L2598" s="1">
        <v>0</v>
      </c>
      <c r="M2598" s="1">
        <v>1</v>
      </c>
      <c r="N2598" s="1">
        <v>55</v>
      </c>
      <c r="O2598" s="1">
        <v>0</v>
      </c>
      <c r="P2598" s="1">
        <v>55</v>
      </c>
      <c r="Q2598" s="1">
        <v>40.842803699999997</v>
      </c>
      <c r="R2598" s="1">
        <v>-73.914683330000003</v>
      </c>
    </row>
    <row r="2599" spans="1:18" ht="12.7" x14ac:dyDescent="0.4">
      <c r="A2599" s="1" t="s">
        <v>8</v>
      </c>
      <c r="B2599" s="1" t="s">
        <v>13</v>
      </c>
      <c r="C2599" s="1" t="s">
        <v>6</v>
      </c>
      <c r="D2599" s="3">
        <v>43012</v>
      </c>
      <c r="E2599" s="9">
        <v>2017.1</v>
      </c>
      <c r="F2599" s="1">
        <v>0</v>
      </c>
      <c r="G2599" s="1">
        <v>0</v>
      </c>
      <c r="H2599" s="1">
        <v>88</v>
      </c>
      <c r="I2599" s="1">
        <f t="shared" si="80"/>
        <v>88</v>
      </c>
      <c r="J2599" s="1">
        <f t="shared" si="81"/>
        <v>0.9887640449438202</v>
      </c>
      <c r="K2599" s="1">
        <v>0</v>
      </c>
      <c r="L2599" s="1">
        <v>0</v>
      </c>
      <c r="M2599" s="1">
        <v>1</v>
      </c>
      <c r="N2599" s="1">
        <v>89</v>
      </c>
      <c r="O2599" s="1">
        <v>0</v>
      </c>
      <c r="P2599" s="1">
        <v>89</v>
      </c>
      <c r="Q2599" s="1">
        <v>40.835235259999997</v>
      </c>
      <c r="R2599" s="1">
        <v>-73.884807030000005</v>
      </c>
    </row>
    <row r="2600" spans="1:18" ht="12.7" hidden="1" x14ac:dyDescent="0.4">
      <c r="A2600" s="1" t="s">
        <v>4</v>
      </c>
      <c r="B2600" s="1" t="s">
        <v>13</v>
      </c>
      <c r="C2600" s="1" t="s">
        <v>5</v>
      </c>
      <c r="D2600" s="1">
        <v>0</v>
      </c>
      <c r="E2600" s="1"/>
      <c r="F2600" s="1">
        <v>0</v>
      </c>
      <c r="G2600" s="1">
        <v>33</v>
      </c>
      <c r="H2600" s="1">
        <v>21</v>
      </c>
      <c r="I2600" s="1">
        <f t="shared" si="80"/>
        <v>54</v>
      </c>
      <c r="J2600" s="1">
        <f t="shared" si="81"/>
        <v>0.98181818181818181</v>
      </c>
      <c r="K2600" s="1">
        <v>0</v>
      </c>
      <c r="L2600" s="1">
        <v>0</v>
      </c>
      <c r="M2600" s="1">
        <v>1</v>
      </c>
      <c r="N2600" s="1">
        <v>55</v>
      </c>
      <c r="O2600" s="1">
        <v>0</v>
      </c>
      <c r="P2600" s="1">
        <v>55</v>
      </c>
      <c r="Q2600" s="1">
        <v>40.849108280000003</v>
      </c>
      <c r="R2600" s="1">
        <v>-73.891769909999994</v>
      </c>
    </row>
    <row r="2601" spans="1:18" ht="12.7" hidden="1" x14ac:dyDescent="0.4">
      <c r="A2601" s="1" t="s">
        <v>4</v>
      </c>
      <c r="B2601" s="1" t="s">
        <v>13</v>
      </c>
      <c r="C2601" s="1" t="s">
        <v>5</v>
      </c>
      <c r="D2601" s="1">
        <v>0</v>
      </c>
      <c r="E2601" s="1"/>
      <c r="F2601" s="1">
        <v>2</v>
      </c>
      <c r="G2601" s="1">
        <v>0</v>
      </c>
      <c r="H2601" s="1">
        <v>51</v>
      </c>
      <c r="I2601" s="1">
        <f t="shared" si="80"/>
        <v>53</v>
      </c>
      <c r="J2601" s="1">
        <f t="shared" si="81"/>
        <v>0.96363636363636362</v>
      </c>
      <c r="K2601" s="1">
        <v>2</v>
      </c>
      <c r="L2601" s="1">
        <v>0</v>
      </c>
      <c r="M2601" s="1">
        <v>0</v>
      </c>
      <c r="N2601" s="1">
        <v>55</v>
      </c>
      <c r="O2601" s="1">
        <v>0</v>
      </c>
      <c r="P2601" s="1">
        <v>55</v>
      </c>
      <c r="Q2601" s="1">
        <v>40.864238489999998</v>
      </c>
      <c r="R2601" s="1">
        <v>-73.893274579999996</v>
      </c>
    </row>
    <row r="2602" spans="1:18" ht="12.7" hidden="1" x14ac:dyDescent="0.4">
      <c r="A2602" s="1" t="s">
        <v>4</v>
      </c>
      <c r="B2602" s="1" t="s">
        <v>13</v>
      </c>
      <c r="C2602" s="1" t="s">
        <v>5</v>
      </c>
      <c r="D2602" s="1">
        <v>0</v>
      </c>
      <c r="E2602" s="1"/>
      <c r="F2602" s="1">
        <v>0</v>
      </c>
      <c r="G2602" s="1">
        <v>0</v>
      </c>
      <c r="H2602" s="1">
        <v>56</v>
      </c>
      <c r="I2602" s="1">
        <f t="shared" si="80"/>
        <v>56</v>
      </c>
      <c r="J2602" s="1">
        <f t="shared" si="81"/>
        <v>1</v>
      </c>
      <c r="K2602" s="1">
        <v>0</v>
      </c>
      <c r="L2602" s="1">
        <v>0</v>
      </c>
      <c r="M2602" s="1">
        <v>0</v>
      </c>
      <c r="N2602" s="1">
        <v>56</v>
      </c>
      <c r="O2602" s="1">
        <v>0</v>
      </c>
      <c r="P2602" s="1">
        <v>56</v>
      </c>
      <c r="Q2602" s="1">
        <v>40.831099969999997</v>
      </c>
      <c r="R2602" s="1">
        <v>-73.891484820000002</v>
      </c>
    </row>
    <row r="2603" spans="1:18" ht="12.7" hidden="1" x14ac:dyDescent="0.4">
      <c r="A2603" s="1" t="s">
        <v>4</v>
      </c>
      <c r="B2603" s="1" t="s">
        <v>13</v>
      </c>
      <c r="C2603" s="1" t="s">
        <v>5</v>
      </c>
      <c r="D2603" s="1">
        <v>0</v>
      </c>
      <c r="E2603" s="1"/>
      <c r="F2603" s="1">
        <v>16</v>
      </c>
      <c r="G2603" s="1">
        <v>39</v>
      </c>
      <c r="H2603" s="1">
        <v>0</v>
      </c>
      <c r="I2603" s="1">
        <f t="shared" si="80"/>
        <v>55</v>
      </c>
      <c r="J2603" s="1">
        <f t="shared" si="81"/>
        <v>0.9821428571428571</v>
      </c>
      <c r="K2603" s="1">
        <v>0</v>
      </c>
      <c r="L2603" s="1">
        <v>0</v>
      </c>
      <c r="M2603" s="1">
        <v>1</v>
      </c>
      <c r="N2603" s="1">
        <v>56</v>
      </c>
      <c r="O2603" s="1">
        <v>0</v>
      </c>
      <c r="P2603" s="1">
        <v>56</v>
      </c>
      <c r="Q2603" s="1">
        <v>40.853485509999999</v>
      </c>
      <c r="R2603" s="1">
        <v>-73.913888830000005</v>
      </c>
    </row>
    <row r="2604" spans="1:18" ht="12.7" hidden="1" x14ac:dyDescent="0.4">
      <c r="A2604" s="1" t="s">
        <v>8</v>
      </c>
      <c r="B2604" s="1" t="s">
        <v>13</v>
      </c>
      <c r="C2604" s="1" t="s">
        <v>5</v>
      </c>
      <c r="D2604" s="1">
        <v>0</v>
      </c>
      <c r="E2604" s="1"/>
      <c r="F2604" s="1">
        <v>7</v>
      </c>
      <c r="G2604" s="1">
        <v>36</v>
      </c>
      <c r="H2604" s="1">
        <v>12</v>
      </c>
      <c r="I2604" s="1">
        <f t="shared" si="80"/>
        <v>55</v>
      </c>
      <c r="J2604" s="1">
        <f t="shared" si="81"/>
        <v>0.9821428571428571</v>
      </c>
      <c r="K2604" s="1">
        <v>0</v>
      </c>
      <c r="L2604" s="1">
        <v>0</v>
      </c>
      <c r="M2604" s="1">
        <v>1</v>
      </c>
      <c r="N2604" s="1">
        <v>13</v>
      </c>
      <c r="O2604" s="1">
        <v>43</v>
      </c>
      <c r="P2604" s="1">
        <v>56</v>
      </c>
      <c r="Q2604" s="1">
        <v>40.802135069999999</v>
      </c>
      <c r="R2604" s="1">
        <v>-73.95257101</v>
      </c>
    </row>
    <row r="2605" spans="1:18" ht="12.7" hidden="1" x14ac:dyDescent="0.4">
      <c r="A2605" s="1" t="s">
        <v>8</v>
      </c>
      <c r="B2605" s="1" t="s">
        <v>13</v>
      </c>
      <c r="C2605" s="1" t="s">
        <v>5</v>
      </c>
      <c r="D2605" s="1">
        <v>0</v>
      </c>
      <c r="E2605" s="1"/>
      <c r="F2605" s="1">
        <v>0</v>
      </c>
      <c r="G2605" s="1">
        <v>0</v>
      </c>
      <c r="H2605" s="1">
        <v>56</v>
      </c>
      <c r="I2605" s="1">
        <f t="shared" si="80"/>
        <v>56</v>
      </c>
      <c r="J2605" s="1">
        <f t="shared" si="81"/>
        <v>1</v>
      </c>
      <c r="K2605" s="1">
        <v>0</v>
      </c>
      <c r="L2605" s="1">
        <v>0</v>
      </c>
      <c r="M2605" s="1">
        <v>0</v>
      </c>
      <c r="N2605" s="1">
        <v>56</v>
      </c>
      <c r="O2605" s="1">
        <v>0</v>
      </c>
      <c r="P2605" s="1">
        <v>56</v>
      </c>
      <c r="Q2605" s="1">
        <v>40.763435090000002</v>
      </c>
      <c r="R2605" s="1">
        <v>-73.986906939999997</v>
      </c>
    </row>
    <row r="2606" spans="1:18" ht="12.7" hidden="1" x14ac:dyDescent="0.4">
      <c r="A2606" s="1" t="s">
        <v>8</v>
      </c>
      <c r="B2606" s="1" t="s">
        <v>13</v>
      </c>
      <c r="C2606" s="1" t="s">
        <v>5</v>
      </c>
      <c r="D2606" s="1">
        <v>0</v>
      </c>
      <c r="E2606" s="1"/>
      <c r="F2606" s="1">
        <v>0</v>
      </c>
      <c r="G2606" s="1">
        <v>8</v>
      </c>
      <c r="H2606" s="1">
        <v>47</v>
      </c>
      <c r="I2606" s="1">
        <f t="shared" si="80"/>
        <v>55</v>
      </c>
      <c r="J2606" s="1">
        <f t="shared" si="81"/>
        <v>0.9821428571428571</v>
      </c>
      <c r="K2606" s="1">
        <v>0</v>
      </c>
      <c r="L2606" s="1">
        <v>0</v>
      </c>
      <c r="M2606" s="1">
        <v>1</v>
      </c>
      <c r="N2606" s="1">
        <v>56</v>
      </c>
      <c r="O2606" s="1">
        <v>0</v>
      </c>
      <c r="P2606" s="1">
        <v>56</v>
      </c>
      <c r="Q2606" s="1">
        <v>40.813097329999998</v>
      </c>
      <c r="R2606" s="1">
        <v>-73.952169429999998</v>
      </c>
    </row>
    <row r="2607" spans="1:18" ht="12.7" x14ac:dyDescent="0.4">
      <c r="A2607" s="1" t="s">
        <v>8</v>
      </c>
      <c r="B2607" s="1" t="s">
        <v>13</v>
      </c>
      <c r="C2607" s="1" t="s">
        <v>6</v>
      </c>
      <c r="D2607" s="3">
        <v>43012</v>
      </c>
      <c r="E2607" s="9">
        <v>2017.1</v>
      </c>
      <c r="F2607" s="1">
        <v>110</v>
      </c>
      <c r="G2607" s="1">
        <v>17</v>
      </c>
      <c r="H2607" s="1">
        <v>16</v>
      </c>
      <c r="I2607" s="1">
        <f t="shared" si="80"/>
        <v>143</v>
      </c>
      <c r="J2607" s="1">
        <f t="shared" si="81"/>
        <v>0.94701986754966883</v>
      </c>
      <c r="K2607" s="1">
        <v>6</v>
      </c>
      <c r="L2607" s="1">
        <v>1</v>
      </c>
      <c r="M2607" s="1">
        <v>1</v>
      </c>
      <c r="N2607" s="1">
        <v>151</v>
      </c>
      <c r="O2607" s="1">
        <v>0</v>
      </c>
      <c r="P2607" s="1">
        <v>151</v>
      </c>
      <c r="Q2607" s="1">
        <v>40.590098519999998</v>
      </c>
      <c r="R2607" s="1">
        <v>-73.788699879999996</v>
      </c>
    </row>
    <row r="2608" spans="1:18" ht="12.7" x14ac:dyDescent="0.4">
      <c r="A2608" s="1" t="s">
        <v>10</v>
      </c>
      <c r="B2608" s="1" t="s">
        <v>12</v>
      </c>
      <c r="C2608" s="1" t="s">
        <v>6</v>
      </c>
      <c r="D2608" s="3">
        <v>43013</v>
      </c>
      <c r="E2608" s="9">
        <v>2017.1</v>
      </c>
      <c r="F2608" s="1">
        <v>0</v>
      </c>
      <c r="G2608" s="1">
        <v>0</v>
      </c>
      <c r="H2608" s="1">
        <v>1</v>
      </c>
      <c r="I2608" s="1">
        <f t="shared" si="80"/>
        <v>1</v>
      </c>
      <c r="J2608" s="1">
        <f t="shared" si="81"/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1</v>
      </c>
      <c r="Q2608" s="1">
        <v>40.835799430000002</v>
      </c>
      <c r="R2608" s="1">
        <v>-73.914995869999998</v>
      </c>
    </row>
    <row r="2609" spans="1:18" ht="12.7" x14ac:dyDescent="0.4">
      <c r="A2609" s="1" t="s">
        <v>10</v>
      </c>
      <c r="B2609" s="1" t="s">
        <v>12</v>
      </c>
      <c r="C2609" s="1" t="s">
        <v>6</v>
      </c>
      <c r="D2609" s="3">
        <v>43013</v>
      </c>
      <c r="E2609" s="9">
        <v>2017.1</v>
      </c>
      <c r="F2609" s="1">
        <v>0</v>
      </c>
      <c r="G2609" s="1">
        <v>0</v>
      </c>
      <c r="H2609" s="1">
        <v>0</v>
      </c>
      <c r="I2609" s="1">
        <f t="shared" si="80"/>
        <v>0</v>
      </c>
      <c r="J2609" s="1">
        <f t="shared" si="81"/>
        <v>0</v>
      </c>
      <c r="K2609" s="1">
        <v>1</v>
      </c>
      <c r="L2609" s="1">
        <v>0</v>
      </c>
      <c r="M2609" s="1">
        <v>0</v>
      </c>
      <c r="N2609" s="1">
        <v>0</v>
      </c>
      <c r="O2609" s="1">
        <v>1</v>
      </c>
      <c r="P2609" s="1">
        <v>1</v>
      </c>
      <c r="Q2609" s="1">
        <v>40.847810090000003</v>
      </c>
      <c r="R2609" s="1">
        <v>-73.911109429999996</v>
      </c>
    </row>
    <row r="2610" spans="1:18" ht="12.7" x14ac:dyDescent="0.4">
      <c r="A2610" s="1" t="s">
        <v>4</v>
      </c>
      <c r="B2610" s="1" t="s">
        <v>12</v>
      </c>
      <c r="C2610" s="1" t="s">
        <v>6</v>
      </c>
      <c r="D2610" s="3">
        <v>43013</v>
      </c>
      <c r="E2610" s="9">
        <v>2017.1</v>
      </c>
      <c r="F2610" s="1">
        <v>33</v>
      </c>
      <c r="G2610" s="1">
        <v>0</v>
      </c>
      <c r="H2610" s="1">
        <v>16</v>
      </c>
      <c r="I2610" s="1">
        <f t="shared" si="80"/>
        <v>49</v>
      </c>
      <c r="J2610" s="1">
        <f t="shared" si="81"/>
        <v>0.98</v>
      </c>
      <c r="K2610" s="1">
        <v>0</v>
      </c>
      <c r="L2610" s="1">
        <v>0</v>
      </c>
      <c r="M2610" s="1">
        <v>1</v>
      </c>
      <c r="N2610" s="1">
        <v>50</v>
      </c>
      <c r="O2610" s="1">
        <v>0</v>
      </c>
      <c r="P2610" s="1">
        <v>50</v>
      </c>
      <c r="Q2610" s="1">
        <v>40.827132329999998</v>
      </c>
      <c r="R2610" s="1">
        <v>-73.942876659999996</v>
      </c>
    </row>
    <row r="2611" spans="1:18" ht="12.7" x14ac:dyDescent="0.4">
      <c r="A2611" s="1" t="s">
        <v>7</v>
      </c>
      <c r="B2611" s="1" t="s">
        <v>13</v>
      </c>
      <c r="C2611" s="1" t="s">
        <v>6</v>
      </c>
      <c r="D2611" s="3">
        <v>43014</v>
      </c>
      <c r="E2611" s="9">
        <v>2017.1</v>
      </c>
      <c r="F2611" s="1">
        <v>0</v>
      </c>
      <c r="G2611" s="1">
        <v>3</v>
      </c>
      <c r="H2611" s="1">
        <v>0</v>
      </c>
      <c r="I2611" s="1">
        <f t="shared" si="80"/>
        <v>3</v>
      </c>
      <c r="J2611" s="1">
        <f t="shared" si="81"/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3</v>
      </c>
      <c r="P2611" s="1">
        <v>3</v>
      </c>
      <c r="Q2611" s="1">
        <v>40.684596079999999</v>
      </c>
      <c r="R2611" s="1">
        <v>-73.958228899999995</v>
      </c>
    </row>
    <row r="2612" spans="1:18" ht="12.7" x14ac:dyDescent="0.4">
      <c r="A2612" s="1" t="s">
        <v>4</v>
      </c>
      <c r="B2612" s="1" t="s">
        <v>13</v>
      </c>
      <c r="C2612" s="1" t="s">
        <v>6</v>
      </c>
      <c r="D2612" s="3">
        <v>43015</v>
      </c>
      <c r="E2612" s="9">
        <v>2017.1</v>
      </c>
      <c r="F2612" s="1">
        <v>0</v>
      </c>
      <c r="G2612" s="1">
        <v>9</v>
      </c>
      <c r="H2612" s="1">
        <v>18</v>
      </c>
      <c r="I2612" s="1">
        <f t="shared" si="80"/>
        <v>27</v>
      </c>
      <c r="J2612" s="1">
        <f t="shared" si="81"/>
        <v>0.9642857142857143</v>
      </c>
      <c r="K2612" s="1">
        <v>0</v>
      </c>
      <c r="L2612" s="1">
        <v>0</v>
      </c>
      <c r="M2612" s="1">
        <v>1</v>
      </c>
      <c r="N2612" s="1">
        <v>28</v>
      </c>
      <c r="O2612" s="1">
        <v>0</v>
      </c>
      <c r="P2612" s="1">
        <v>28</v>
      </c>
      <c r="Q2612" s="1">
        <v>40.814973449999997</v>
      </c>
      <c r="R2612" s="1">
        <v>-73.864340110000001</v>
      </c>
    </row>
    <row r="2613" spans="1:18" ht="12.7" x14ac:dyDescent="0.4">
      <c r="A2613" s="1" t="s">
        <v>7</v>
      </c>
      <c r="B2613" s="1" t="s">
        <v>13</v>
      </c>
      <c r="C2613" s="1" t="s">
        <v>6</v>
      </c>
      <c r="D2613" s="3">
        <v>43017</v>
      </c>
      <c r="E2613" s="9">
        <v>2017.1</v>
      </c>
      <c r="F2613" s="1">
        <v>0</v>
      </c>
      <c r="G2613" s="1">
        <v>0</v>
      </c>
      <c r="H2613" s="1">
        <v>6</v>
      </c>
      <c r="I2613" s="1">
        <f t="shared" si="80"/>
        <v>6</v>
      </c>
      <c r="J2613" s="1">
        <f t="shared" si="81"/>
        <v>1</v>
      </c>
      <c r="K2613" s="1">
        <v>0</v>
      </c>
      <c r="L2613" s="1">
        <v>0</v>
      </c>
      <c r="M2613" s="1">
        <v>0</v>
      </c>
      <c r="N2613" s="1">
        <v>6</v>
      </c>
      <c r="O2613" s="1">
        <v>0</v>
      </c>
      <c r="P2613" s="1">
        <v>6</v>
      </c>
      <c r="Q2613" s="1">
        <v>40.815446809999997</v>
      </c>
      <c r="R2613" s="1">
        <v>-73.865419340000003</v>
      </c>
    </row>
    <row r="2614" spans="1:18" ht="12.7" x14ac:dyDescent="0.4">
      <c r="A2614" s="1" t="s">
        <v>7</v>
      </c>
      <c r="B2614" s="1" t="s">
        <v>13</v>
      </c>
      <c r="C2614" s="1" t="s">
        <v>6</v>
      </c>
      <c r="D2614" s="3">
        <v>43017</v>
      </c>
      <c r="E2614" s="9">
        <v>2017.1</v>
      </c>
      <c r="F2614" s="1">
        <v>0</v>
      </c>
      <c r="G2614" s="1">
        <v>3</v>
      </c>
      <c r="H2614" s="1">
        <v>3</v>
      </c>
      <c r="I2614" s="1">
        <f t="shared" si="80"/>
        <v>6</v>
      </c>
      <c r="J2614" s="1">
        <f t="shared" si="81"/>
        <v>1</v>
      </c>
      <c r="K2614" s="1">
        <v>0</v>
      </c>
      <c r="L2614" s="1">
        <v>0</v>
      </c>
      <c r="M2614" s="1">
        <v>0</v>
      </c>
      <c r="N2614" s="1">
        <v>6</v>
      </c>
      <c r="O2614" s="1">
        <v>0</v>
      </c>
      <c r="P2614" s="1">
        <v>6</v>
      </c>
      <c r="Q2614" s="1">
        <v>40.82176647</v>
      </c>
      <c r="R2614" s="1">
        <v>-73.895860999999996</v>
      </c>
    </row>
    <row r="2615" spans="1:18" ht="12.7" hidden="1" x14ac:dyDescent="0.4">
      <c r="A2615" s="1" t="s">
        <v>4</v>
      </c>
      <c r="B2615" s="1" t="s">
        <v>13</v>
      </c>
      <c r="C2615" s="1" t="s">
        <v>5</v>
      </c>
      <c r="D2615" s="1">
        <v>0</v>
      </c>
      <c r="E2615" s="1"/>
      <c r="F2615" s="1">
        <v>1</v>
      </c>
      <c r="G2615" s="1">
        <v>26</v>
      </c>
      <c r="H2615" s="1">
        <v>32</v>
      </c>
      <c r="I2615" s="1">
        <f t="shared" si="80"/>
        <v>59</v>
      </c>
      <c r="J2615" s="1">
        <f t="shared" si="81"/>
        <v>1</v>
      </c>
      <c r="K2615" s="1">
        <v>0</v>
      </c>
      <c r="L2615" s="1">
        <v>0</v>
      </c>
      <c r="M2615" s="1">
        <v>0</v>
      </c>
      <c r="N2615" s="1">
        <v>59</v>
      </c>
      <c r="O2615" s="1">
        <v>0</v>
      </c>
      <c r="P2615" s="1">
        <v>59</v>
      </c>
      <c r="Q2615" s="1">
        <v>40.841119339999999</v>
      </c>
      <c r="R2615" s="1">
        <v>-73.915892600000006</v>
      </c>
    </row>
    <row r="2616" spans="1:18" ht="12.7" x14ac:dyDescent="0.4">
      <c r="A2616" s="1" t="s">
        <v>7</v>
      </c>
      <c r="B2616" s="1" t="s">
        <v>13</v>
      </c>
      <c r="C2616" s="1" t="s">
        <v>6</v>
      </c>
      <c r="D2616" s="3">
        <v>43017</v>
      </c>
      <c r="E2616" s="9">
        <v>2017.1</v>
      </c>
      <c r="F2616" s="1">
        <v>0</v>
      </c>
      <c r="G2616" s="1">
        <v>3</v>
      </c>
      <c r="H2616" s="1">
        <v>3</v>
      </c>
      <c r="I2616" s="1">
        <f t="shared" si="80"/>
        <v>6</v>
      </c>
      <c r="J2616" s="1">
        <f t="shared" si="81"/>
        <v>1</v>
      </c>
      <c r="K2616" s="1">
        <v>0</v>
      </c>
      <c r="L2616" s="1">
        <v>0</v>
      </c>
      <c r="M2616" s="1">
        <v>0</v>
      </c>
      <c r="N2616" s="1">
        <v>6</v>
      </c>
      <c r="O2616" s="1">
        <v>0</v>
      </c>
      <c r="P2616" s="1">
        <v>6</v>
      </c>
      <c r="Q2616" s="1">
        <v>40.814557120000003</v>
      </c>
      <c r="R2616" s="1">
        <v>-73.865077940000006</v>
      </c>
    </row>
    <row r="2617" spans="1:18" ht="12.7" x14ac:dyDescent="0.4">
      <c r="A2617" s="1" t="s">
        <v>7</v>
      </c>
      <c r="B2617" s="1" t="s">
        <v>13</v>
      </c>
      <c r="C2617" s="1" t="s">
        <v>6</v>
      </c>
      <c r="D2617" s="3">
        <v>43017</v>
      </c>
      <c r="E2617" s="9">
        <v>2017.1</v>
      </c>
      <c r="F2617" s="1">
        <v>0</v>
      </c>
      <c r="G2617" s="1">
        <v>2</v>
      </c>
      <c r="H2617" s="1">
        <v>4</v>
      </c>
      <c r="I2617" s="1">
        <f t="shared" si="80"/>
        <v>6</v>
      </c>
      <c r="J2617" s="1">
        <f t="shared" si="81"/>
        <v>1</v>
      </c>
      <c r="K2617" s="1">
        <v>0</v>
      </c>
      <c r="L2617" s="1">
        <v>0</v>
      </c>
      <c r="M2617" s="1">
        <v>0</v>
      </c>
      <c r="N2617" s="1">
        <v>6</v>
      </c>
      <c r="O2617" s="1">
        <v>0</v>
      </c>
      <c r="P2617" s="1">
        <v>6</v>
      </c>
      <c r="Q2617" s="1">
        <v>40.848046029999999</v>
      </c>
      <c r="R2617" s="1">
        <v>-73.910968150000002</v>
      </c>
    </row>
    <row r="2618" spans="1:18" ht="12.7" x14ac:dyDescent="0.4">
      <c r="A2618" s="1" t="s">
        <v>7</v>
      </c>
      <c r="B2618" s="1" t="s">
        <v>13</v>
      </c>
      <c r="C2618" s="1" t="s">
        <v>6</v>
      </c>
      <c r="D2618" s="3">
        <v>43017</v>
      </c>
      <c r="E2618" s="9">
        <v>2017.1</v>
      </c>
      <c r="F2618" s="1">
        <v>0</v>
      </c>
      <c r="G2618" s="1">
        <v>0</v>
      </c>
      <c r="H2618" s="1">
        <v>5</v>
      </c>
      <c r="I2618" s="1">
        <f t="shared" si="80"/>
        <v>5</v>
      </c>
      <c r="J2618" s="1">
        <f t="shared" si="81"/>
        <v>0.83333333333333337</v>
      </c>
      <c r="K2618" s="1">
        <v>0</v>
      </c>
      <c r="L2618" s="1">
        <v>1</v>
      </c>
      <c r="M2618" s="1">
        <v>0</v>
      </c>
      <c r="N2618" s="1">
        <v>6</v>
      </c>
      <c r="O2618" s="1">
        <v>0</v>
      </c>
      <c r="P2618" s="1">
        <v>6</v>
      </c>
      <c r="Q2618" s="1">
        <v>40.799518900000002</v>
      </c>
      <c r="R2618" s="1">
        <v>-73.951500159999995</v>
      </c>
    </row>
    <row r="2619" spans="1:18" ht="12.7" x14ac:dyDescent="0.4">
      <c r="A2619" s="1" t="s">
        <v>7</v>
      </c>
      <c r="B2619" s="1" t="s">
        <v>12</v>
      </c>
      <c r="C2619" s="1" t="s">
        <v>6</v>
      </c>
      <c r="D2619" s="2">
        <v>43018</v>
      </c>
      <c r="E2619" s="9">
        <v>2017.1</v>
      </c>
      <c r="F2619" s="1">
        <v>0</v>
      </c>
      <c r="G2619" s="1">
        <v>0</v>
      </c>
      <c r="H2619" s="1">
        <v>2</v>
      </c>
      <c r="I2619" s="1">
        <f t="shared" si="80"/>
        <v>2</v>
      </c>
      <c r="J2619" s="1">
        <f t="shared" si="81"/>
        <v>0.25</v>
      </c>
      <c r="K2619" s="1">
        <v>0</v>
      </c>
      <c r="L2619" s="1">
        <v>0</v>
      </c>
      <c r="M2619" s="1">
        <v>0</v>
      </c>
      <c r="N2619" s="1">
        <v>2</v>
      </c>
      <c r="O2619" s="1">
        <v>0</v>
      </c>
      <c r="P2619" s="1">
        <v>8</v>
      </c>
      <c r="Q2619" s="1">
        <v>40.830094729999999</v>
      </c>
      <c r="R2619" s="1">
        <v>-73.903053299999996</v>
      </c>
    </row>
    <row r="2620" spans="1:18" ht="12.7" hidden="1" x14ac:dyDescent="0.4">
      <c r="A2620" s="1" t="s">
        <v>4</v>
      </c>
      <c r="B2620" s="1" t="s">
        <v>13</v>
      </c>
      <c r="C2620" s="1" t="s">
        <v>5</v>
      </c>
      <c r="D2620" s="1">
        <v>0</v>
      </c>
      <c r="E2620" s="1"/>
      <c r="F2620" s="1">
        <v>1</v>
      </c>
      <c r="G2620" s="1">
        <v>27</v>
      </c>
      <c r="H2620" s="1">
        <v>28</v>
      </c>
      <c r="I2620" s="1">
        <f t="shared" si="80"/>
        <v>56</v>
      </c>
      <c r="J2620" s="1">
        <f t="shared" si="81"/>
        <v>0.93333333333333335</v>
      </c>
      <c r="K2620" s="1">
        <v>3</v>
      </c>
      <c r="L2620" s="1">
        <v>0</v>
      </c>
      <c r="M2620" s="1">
        <v>1</v>
      </c>
      <c r="N2620" s="1">
        <v>60</v>
      </c>
      <c r="O2620" s="1">
        <v>0</v>
      </c>
      <c r="P2620" s="1">
        <v>60</v>
      </c>
      <c r="Q2620" s="1">
        <v>40.843165810000002</v>
      </c>
      <c r="R2620" s="1">
        <v>-73.914422639999998</v>
      </c>
    </row>
    <row r="2621" spans="1:18" ht="12.7" hidden="1" x14ac:dyDescent="0.4">
      <c r="A2621" s="1" t="s">
        <v>4</v>
      </c>
      <c r="B2621" s="1" t="s">
        <v>13</v>
      </c>
      <c r="C2621" s="1" t="s">
        <v>5</v>
      </c>
      <c r="D2621" s="1">
        <v>0</v>
      </c>
      <c r="E2621" s="1"/>
      <c r="F2621" s="1">
        <v>0</v>
      </c>
      <c r="G2621" s="1">
        <v>0</v>
      </c>
      <c r="H2621" s="1">
        <v>53</v>
      </c>
      <c r="I2621" s="1">
        <f t="shared" si="80"/>
        <v>53</v>
      </c>
      <c r="J2621" s="1">
        <f t="shared" si="81"/>
        <v>0.8833333333333333</v>
      </c>
      <c r="K2621" s="1">
        <v>6</v>
      </c>
      <c r="L2621" s="1">
        <v>0</v>
      </c>
      <c r="M2621" s="1">
        <v>1</v>
      </c>
      <c r="N2621" s="1">
        <v>60</v>
      </c>
      <c r="O2621" s="1">
        <v>0</v>
      </c>
      <c r="P2621" s="1">
        <v>60</v>
      </c>
      <c r="Q2621" s="1">
        <v>40.848236129999997</v>
      </c>
      <c r="R2621" s="1">
        <v>-73.919411339999996</v>
      </c>
    </row>
    <row r="2622" spans="1:18" ht="12.7" hidden="1" x14ac:dyDescent="0.4">
      <c r="A2622" s="1" t="s">
        <v>8</v>
      </c>
      <c r="B2622" s="1" t="s">
        <v>13</v>
      </c>
      <c r="C2622" s="1" t="s">
        <v>5</v>
      </c>
      <c r="D2622" s="1">
        <v>0</v>
      </c>
      <c r="E2622" s="1"/>
      <c r="F2622" s="1">
        <v>0</v>
      </c>
      <c r="G2622" s="1">
        <v>31</v>
      </c>
      <c r="H2622" s="1">
        <v>28</v>
      </c>
      <c r="I2622" s="1">
        <f t="shared" si="80"/>
        <v>59</v>
      </c>
      <c r="J2622" s="1">
        <f t="shared" si="81"/>
        <v>0.98333333333333328</v>
      </c>
      <c r="K2622" s="1">
        <v>0</v>
      </c>
      <c r="L2622" s="1">
        <v>0</v>
      </c>
      <c r="M2622" s="1">
        <v>1</v>
      </c>
      <c r="N2622" s="1">
        <v>60</v>
      </c>
      <c r="O2622" s="1">
        <v>0</v>
      </c>
      <c r="P2622" s="1">
        <v>60</v>
      </c>
      <c r="Q2622" s="1">
        <v>40.796435160000001</v>
      </c>
      <c r="R2622" s="1">
        <v>-73.948273569999998</v>
      </c>
    </row>
    <row r="2623" spans="1:18" ht="12.7" hidden="1" x14ac:dyDescent="0.4">
      <c r="A2623" s="1" t="s">
        <v>8</v>
      </c>
      <c r="B2623" s="1" t="s">
        <v>13</v>
      </c>
      <c r="C2623" s="1" t="s">
        <v>5</v>
      </c>
      <c r="D2623" s="1">
        <v>0</v>
      </c>
      <c r="E2623" s="1"/>
      <c r="F2623" s="1">
        <v>0</v>
      </c>
      <c r="G2623" s="1">
        <v>3</v>
      </c>
      <c r="H2623" s="1">
        <v>55</v>
      </c>
      <c r="I2623" s="1">
        <f t="shared" si="80"/>
        <v>58</v>
      </c>
      <c r="J2623" s="1">
        <f t="shared" si="81"/>
        <v>0.96666666666666667</v>
      </c>
      <c r="K2623" s="1">
        <v>2</v>
      </c>
      <c r="L2623" s="1">
        <v>0</v>
      </c>
      <c r="M2623" s="1">
        <v>0</v>
      </c>
      <c r="N2623" s="1">
        <v>60</v>
      </c>
      <c r="O2623" s="1">
        <v>0</v>
      </c>
      <c r="P2623" s="1">
        <v>60</v>
      </c>
      <c r="Q2623" s="1">
        <v>40.821895210000001</v>
      </c>
      <c r="R2623" s="1">
        <v>-73.948253780000002</v>
      </c>
    </row>
    <row r="2624" spans="1:18" ht="12.7" hidden="1" x14ac:dyDescent="0.4">
      <c r="A2624" s="1" t="s">
        <v>8</v>
      </c>
      <c r="B2624" s="1" t="s">
        <v>13</v>
      </c>
      <c r="C2624" s="1" t="s">
        <v>5</v>
      </c>
      <c r="D2624" s="1">
        <v>0</v>
      </c>
      <c r="E2624" s="1"/>
      <c r="F2624" s="1">
        <v>0</v>
      </c>
      <c r="G2624" s="1">
        <v>0</v>
      </c>
      <c r="H2624" s="1">
        <v>0</v>
      </c>
      <c r="I2624" s="1">
        <f t="shared" si="80"/>
        <v>0</v>
      </c>
      <c r="J2624" s="1">
        <f t="shared" si="81"/>
        <v>0</v>
      </c>
      <c r="K2624" s="1">
        <v>60</v>
      </c>
      <c r="L2624" s="1">
        <v>0</v>
      </c>
      <c r="M2624" s="1">
        <v>0</v>
      </c>
      <c r="N2624" s="1">
        <v>0</v>
      </c>
      <c r="O2624" s="1">
        <v>60</v>
      </c>
      <c r="P2624" s="1">
        <v>60</v>
      </c>
      <c r="Q2624" s="1">
        <v>40.815501879999999</v>
      </c>
      <c r="R2624" s="1">
        <v>-73.935614259999994</v>
      </c>
    </row>
    <row r="2625" spans="1:18" ht="12.7" hidden="1" x14ac:dyDescent="0.4">
      <c r="A2625" s="1" t="s">
        <v>9</v>
      </c>
      <c r="B2625" s="1" t="s">
        <v>13</v>
      </c>
      <c r="C2625" s="1" t="s">
        <v>5</v>
      </c>
      <c r="D2625" s="1">
        <v>0</v>
      </c>
      <c r="E2625" s="1"/>
      <c r="F2625" s="1">
        <v>50</v>
      </c>
      <c r="G2625" s="1">
        <v>1</v>
      </c>
      <c r="H2625" s="1">
        <v>7</v>
      </c>
      <c r="I2625" s="1">
        <f t="shared" si="80"/>
        <v>58</v>
      </c>
      <c r="J2625" s="1">
        <f t="shared" si="81"/>
        <v>0.96666666666666667</v>
      </c>
      <c r="K2625" s="1">
        <v>2</v>
      </c>
      <c r="L2625" s="1">
        <v>0</v>
      </c>
      <c r="M2625" s="1">
        <v>0</v>
      </c>
      <c r="N2625" s="1">
        <v>60</v>
      </c>
      <c r="O2625" s="1">
        <v>0</v>
      </c>
      <c r="P2625" s="1">
        <v>60</v>
      </c>
      <c r="Q2625" s="1">
        <v>40.78568946</v>
      </c>
      <c r="R2625" s="1">
        <v>-73.915608730000002</v>
      </c>
    </row>
    <row r="2626" spans="1:18" ht="12.7" hidden="1" x14ac:dyDescent="0.4">
      <c r="A2626" s="1" t="s">
        <v>9</v>
      </c>
      <c r="B2626" s="1" t="s">
        <v>13</v>
      </c>
      <c r="C2626" s="1" t="s">
        <v>5</v>
      </c>
      <c r="D2626" s="1">
        <v>0</v>
      </c>
      <c r="E2626" s="1"/>
      <c r="F2626" s="1">
        <v>50</v>
      </c>
      <c r="G2626" s="1">
        <v>0</v>
      </c>
      <c r="H2626" s="1">
        <v>10</v>
      </c>
      <c r="I2626" s="1">
        <f t="shared" ref="I2626:I2689" si="82">F2626+G2626+H2626</f>
        <v>60</v>
      </c>
      <c r="J2626" s="1">
        <f t="shared" ref="J2626:J2689" si="83">I2626/P2626</f>
        <v>1</v>
      </c>
      <c r="K2626" s="1">
        <v>0</v>
      </c>
      <c r="L2626" s="1">
        <v>0</v>
      </c>
      <c r="M2626" s="1">
        <v>0</v>
      </c>
      <c r="N2626" s="1">
        <v>60</v>
      </c>
      <c r="O2626" s="1">
        <v>0</v>
      </c>
      <c r="P2626" s="1">
        <v>60</v>
      </c>
      <c r="Q2626" s="1">
        <v>40.785257970000004</v>
      </c>
      <c r="R2626" s="1">
        <v>-73.914836510000001</v>
      </c>
    </row>
    <row r="2627" spans="1:18" ht="12.7" hidden="1" x14ac:dyDescent="0.4">
      <c r="A2627" s="1" t="s">
        <v>9</v>
      </c>
      <c r="B2627" s="1" t="s">
        <v>13</v>
      </c>
      <c r="C2627" s="1" t="s">
        <v>5</v>
      </c>
      <c r="D2627" s="1">
        <v>0</v>
      </c>
      <c r="E2627" s="1"/>
      <c r="F2627" s="1">
        <v>50</v>
      </c>
      <c r="G2627" s="1">
        <v>8</v>
      </c>
      <c r="H2627" s="1">
        <v>2</v>
      </c>
      <c r="I2627" s="1">
        <f t="shared" si="82"/>
        <v>60</v>
      </c>
      <c r="J2627" s="1">
        <f t="shared" si="83"/>
        <v>1</v>
      </c>
      <c r="K2627" s="1">
        <v>0</v>
      </c>
      <c r="L2627" s="1">
        <v>0</v>
      </c>
      <c r="M2627" s="1">
        <v>0</v>
      </c>
      <c r="N2627" s="1">
        <v>60</v>
      </c>
      <c r="O2627" s="1">
        <v>0</v>
      </c>
      <c r="P2627" s="1">
        <v>60</v>
      </c>
      <c r="Q2627" s="1">
        <v>40.784164660000002</v>
      </c>
      <c r="R2627" s="1">
        <v>-73.913621000000006</v>
      </c>
    </row>
    <row r="2628" spans="1:18" ht="12.7" hidden="1" x14ac:dyDescent="0.4">
      <c r="A2628" s="1" t="s">
        <v>9</v>
      </c>
      <c r="B2628" s="1" t="s">
        <v>13</v>
      </c>
      <c r="C2628" s="1" t="s">
        <v>5</v>
      </c>
      <c r="D2628" s="1">
        <v>0</v>
      </c>
      <c r="E2628" s="1"/>
      <c r="F2628" s="1">
        <v>50</v>
      </c>
      <c r="G2628" s="1">
        <v>8</v>
      </c>
      <c r="H2628" s="1">
        <v>2</v>
      </c>
      <c r="I2628" s="1">
        <f t="shared" si="82"/>
        <v>60</v>
      </c>
      <c r="J2628" s="1">
        <f t="shared" si="83"/>
        <v>1</v>
      </c>
      <c r="K2628" s="1">
        <v>0</v>
      </c>
      <c r="L2628" s="1">
        <v>0</v>
      </c>
      <c r="M2628" s="1">
        <v>0</v>
      </c>
      <c r="N2628" s="1">
        <v>60</v>
      </c>
      <c r="O2628" s="1">
        <v>0</v>
      </c>
      <c r="P2628" s="1">
        <v>60</v>
      </c>
      <c r="Q2628" s="1">
        <v>40.78415098</v>
      </c>
      <c r="R2628" s="1">
        <v>-73.913667959999998</v>
      </c>
    </row>
    <row r="2629" spans="1:18" ht="12.7" hidden="1" x14ac:dyDescent="0.4">
      <c r="A2629" s="1" t="s">
        <v>9</v>
      </c>
      <c r="B2629" s="1" t="s">
        <v>13</v>
      </c>
      <c r="C2629" s="1" t="s">
        <v>5</v>
      </c>
      <c r="D2629" s="1">
        <v>0</v>
      </c>
      <c r="E2629" s="1"/>
      <c r="F2629" s="1">
        <v>50</v>
      </c>
      <c r="G2629" s="1">
        <v>9</v>
      </c>
      <c r="H2629" s="1">
        <v>1</v>
      </c>
      <c r="I2629" s="1">
        <f t="shared" si="82"/>
        <v>60</v>
      </c>
      <c r="J2629" s="1">
        <f t="shared" si="83"/>
        <v>1</v>
      </c>
      <c r="K2629" s="1">
        <v>0</v>
      </c>
      <c r="L2629" s="1">
        <v>0</v>
      </c>
      <c r="M2629" s="1">
        <v>0</v>
      </c>
      <c r="N2629" s="1">
        <v>60</v>
      </c>
      <c r="O2629" s="1">
        <v>0</v>
      </c>
      <c r="P2629" s="1">
        <v>60</v>
      </c>
      <c r="Q2629" s="1">
        <v>40.784376729999998</v>
      </c>
      <c r="R2629" s="1">
        <v>-73.914588480000006</v>
      </c>
    </row>
    <row r="2630" spans="1:18" ht="12.7" hidden="1" x14ac:dyDescent="0.4">
      <c r="A2630" s="1" t="s">
        <v>9</v>
      </c>
      <c r="B2630" s="1" t="s">
        <v>13</v>
      </c>
      <c r="C2630" s="1" t="s">
        <v>5</v>
      </c>
      <c r="D2630" s="1">
        <v>0</v>
      </c>
      <c r="E2630" s="1"/>
      <c r="F2630" s="1">
        <v>50</v>
      </c>
      <c r="G2630" s="1">
        <v>0</v>
      </c>
      <c r="H2630" s="1">
        <v>6</v>
      </c>
      <c r="I2630" s="1">
        <f t="shared" si="82"/>
        <v>56</v>
      </c>
      <c r="J2630" s="1">
        <f t="shared" si="83"/>
        <v>0.93333333333333335</v>
      </c>
      <c r="K2630" s="1">
        <v>4</v>
      </c>
      <c r="L2630" s="1">
        <v>0</v>
      </c>
      <c r="M2630" s="1">
        <v>0</v>
      </c>
      <c r="N2630" s="1">
        <v>60</v>
      </c>
      <c r="O2630" s="1">
        <v>0</v>
      </c>
      <c r="P2630" s="1">
        <v>60</v>
      </c>
      <c r="Q2630" s="1">
        <v>40.784363040000002</v>
      </c>
      <c r="R2630" s="1">
        <v>-73.914635439999998</v>
      </c>
    </row>
    <row r="2631" spans="1:18" ht="12.7" x14ac:dyDescent="0.4">
      <c r="A2631" s="1" t="s">
        <v>7</v>
      </c>
      <c r="B2631" s="1" t="s">
        <v>13</v>
      </c>
      <c r="C2631" s="1" t="s">
        <v>6</v>
      </c>
      <c r="D2631" s="2">
        <v>43019</v>
      </c>
      <c r="E2631" s="9">
        <v>2017.1</v>
      </c>
      <c r="F2631" s="1">
        <v>0</v>
      </c>
      <c r="G2631" s="1">
        <v>0</v>
      </c>
      <c r="H2631" s="1">
        <v>1</v>
      </c>
      <c r="I2631" s="1">
        <f t="shared" si="82"/>
        <v>1</v>
      </c>
      <c r="J2631" s="1">
        <f t="shared" si="83"/>
        <v>1.3157894736842105E-2</v>
      </c>
      <c r="K2631" s="1">
        <v>70</v>
      </c>
      <c r="L2631" s="1">
        <v>5</v>
      </c>
      <c r="M2631" s="1">
        <v>0</v>
      </c>
      <c r="N2631" s="1">
        <v>76</v>
      </c>
      <c r="O2631" s="1">
        <v>0</v>
      </c>
      <c r="P2631" s="1">
        <v>76</v>
      </c>
      <c r="Q2631" s="1">
        <v>40.814914180000002</v>
      </c>
      <c r="R2631" s="1">
        <v>-73.865293980000004</v>
      </c>
    </row>
    <row r="2632" spans="1:18" ht="12.7" x14ac:dyDescent="0.4">
      <c r="A2632" s="1" t="s">
        <v>7</v>
      </c>
      <c r="B2632" s="1" t="s">
        <v>12</v>
      </c>
      <c r="C2632" s="1" t="s">
        <v>6</v>
      </c>
      <c r="D2632" s="2">
        <v>43024</v>
      </c>
      <c r="E2632" s="9">
        <v>2017.1</v>
      </c>
      <c r="F2632" s="1">
        <v>0</v>
      </c>
      <c r="G2632" s="1">
        <v>0</v>
      </c>
      <c r="H2632" s="1">
        <v>2</v>
      </c>
      <c r="I2632" s="1">
        <f t="shared" si="82"/>
        <v>2</v>
      </c>
      <c r="J2632" s="1">
        <f t="shared" si="83"/>
        <v>0.25</v>
      </c>
      <c r="K2632" s="1">
        <v>0</v>
      </c>
      <c r="L2632" s="1">
        <v>0</v>
      </c>
      <c r="M2632" s="1">
        <v>0</v>
      </c>
      <c r="N2632" s="1">
        <v>2</v>
      </c>
      <c r="O2632" s="1">
        <v>0</v>
      </c>
      <c r="P2632" s="1">
        <v>8</v>
      </c>
      <c r="Q2632" s="1">
        <v>40.815272700000001</v>
      </c>
      <c r="R2632" s="1">
        <v>-73.864408139999995</v>
      </c>
    </row>
    <row r="2633" spans="1:18" ht="12.7" x14ac:dyDescent="0.4">
      <c r="A2633" s="1" t="s">
        <v>9</v>
      </c>
      <c r="B2633" s="1" t="s">
        <v>12</v>
      </c>
      <c r="C2633" s="1" t="s">
        <v>6</v>
      </c>
      <c r="D2633" s="2">
        <v>43024</v>
      </c>
      <c r="E2633" s="9">
        <v>2017.1</v>
      </c>
      <c r="F2633" s="1">
        <v>0</v>
      </c>
      <c r="G2633" s="1">
        <v>0</v>
      </c>
      <c r="H2633" s="1">
        <v>6</v>
      </c>
      <c r="I2633" s="1">
        <f t="shared" si="82"/>
        <v>6</v>
      </c>
      <c r="J2633" s="1">
        <f t="shared" si="83"/>
        <v>0.24</v>
      </c>
      <c r="K2633" s="1">
        <v>0</v>
      </c>
      <c r="L2633" s="1">
        <v>0</v>
      </c>
      <c r="M2633" s="1">
        <v>0</v>
      </c>
      <c r="N2633" s="1">
        <v>6</v>
      </c>
      <c r="O2633" s="1">
        <v>0</v>
      </c>
      <c r="P2633" s="1">
        <v>25</v>
      </c>
      <c r="Q2633" s="1">
        <v>40.815544510000002</v>
      </c>
      <c r="R2633" s="1">
        <v>-73.864472620000001</v>
      </c>
    </row>
    <row r="2634" spans="1:18" ht="12.7" hidden="1" x14ac:dyDescent="0.4">
      <c r="A2634" s="1" t="s">
        <v>4</v>
      </c>
      <c r="B2634" s="1" t="s">
        <v>13</v>
      </c>
      <c r="C2634" s="1" t="s">
        <v>5</v>
      </c>
      <c r="D2634" s="1">
        <v>0</v>
      </c>
      <c r="E2634" s="1"/>
      <c r="F2634" s="1">
        <v>19</v>
      </c>
      <c r="G2634" s="1">
        <v>39</v>
      </c>
      <c r="H2634" s="1">
        <v>2</v>
      </c>
      <c r="I2634" s="1">
        <f t="shared" si="82"/>
        <v>60</v>
      </c>
      <c r="J2634" s="1">
        <f t="shared" si="83"/>
        <v>0.98360655737704916</v>
      </c>
      <c r="K2634" s="1">
        <v>0</v>
      </c>
      <c r="L2634" s="1">
        <v>0</v>
      </c>
      <c r="M2634" s="1">
        <v>1</v>
      </c>
      <c r="N2634" s="1">
        <v>61</v>
      </c>
      <c r="O2634" s="1">
        <v>0</v>
      </c>
      <c r="P2634" s="1">
        <v>61</v>
      </c>
      <c r="Q2634" s="1">
        <v>40.82023556</v>
      </c>
      <c r="R2634" s="1">
        <v>-73.906200100000007</v>
      </c>
    </row>
    <row r="2635" spans="1:18" ht="12.7" hidden="1" x14ac:dyDescent="0.4">
      <c r="A2635" s="1" t="s">
        <v>4</v>
      </c>
      <c r="B2635" s="1" t="s">
        <v>13</v>
      </c>
      <c r="C2635" s="1" t="s">
        <v>5</v>
      </c>
      <c r="D2635" s="1">
        <v>0</v>
      </c>
      <c r="E2635" s="1"/>
      <c r="F2635" s="1">
        <v>60</v>
      </c>
      <c r="G2635" s="1">
        <v>0</v>
      </c>
      <c r="H2635" s="1">
        <v>0</v>
      </c>
      <c r="I2635" s="1">
        <f t="shared" si="82"/>
        <v>60</v>
      </c>
      <c r="J2635" s="1">
        <f t="shared" si="83"/>
        <v>0.98360655737704916</v>
      </c>
      <c r="K2635" s="1">
        <v>0</v>
      </c>
      <c r="L2635" s="1">
        <v>0</v>
      </c>
      <c r="M2635" s="1">
        <v>1</v>
      </c>
      <c r="N2635" s="1">
        <v>61</v>
      </c>
      <c r="O2635" s="1">
        <v>0</v>
      </c>
      <c r="P2635" s="1">
        <v>61</v>
      </c>
      <c r="Q2635" s="1">
        <v>40.844083089999998</v>
      </c>
      <c r="R2635" s="1">
        <v>-73.889262560000006</v>
      </c>
    </row>
    <row r="2636" spans="1:18" ht="12.7" x14ac:dyDescent="0.4">
      <c r="A2636" s="1" t="s">
        <v>8</v>
      </c>
      <c r="B2636" s="1" t="s">
        <v>12</v>
      </c>
      <c r="C2636" s="1" t="s">
        <v>6</v>
      </c>
      <c r="D2636" s="2">
        <v>43024</v>
      </c>
      <c r="E2636" s="9">
        <v>2017.1</v>
      </c>
      <c r="F2636" s="1">
        <v>0</v>
      </c>
      <c r="G2636" s="1">
        <v>0</v>
      </c>
      <c r="H2636" s="1">
        <v>7</v>
      </c>
      <c r="I2636" s="1">
        <f t="shared" si="82"/>
        <v>7</v>
      </c>
      <c r="J2636" s="1">
        <f t="shared" si="83"/>
        <v>0.21875</v>
      </c>
      <c r="K2636" s="1">
        <v>0</v>
      </c>
      <c r="L2636" s="1">
        <v>0</v>
      </c>
      <c r="M2636" s="1">
        <v>0</v>
      </c>
      <c r="N2636" s="1">
        <v>7</v>
      </c>
      <c r="O2636" s="1">
        <v>0</v>
      </c>
      <c r="P2636" s="1">
        <v>32</v>
      </c>
      <c r="Q2636" s="1">
        <v>40.832516200000001</v>
      </c>
      <c r="R2636" s="1">
        <v>-73.921985219999996</v>
      </c>
    </row>
    <row r="2637" spans="1:18" ht="12.7" hidden="1" x14ac:dyDescent="0.4">
      <c r="A2637" s="1" t="s">
        <v>7</v>
      </c>
      <c r="B2637" s="1" t="s">
        <v>13</v>
      </c>
      <c r="C2637" s="1" t="s">
        <v>5</v>
      </c>
      <c r="D2637" s="1">
        <v>0</v>
      </c>
      <c r="E2637" s="1"/>
      <c r="F2637" s="1">
        <v>5</v>
      </c>
      <c r="G2637" s="1">
        <v>57</v>
      </c>
      <c r="H2637" s="1">
        <v>0</v>
      </c>
      <c r="I2637" s="1">
        <f t="shared" si="82"/>
        <v>62</v>
      </c>
      <c r="J2637" s="1">
        <f t="shared" si="83"/>
        <v>1</v>
      </c>
      <c r="K2637" s="1">
        <v>0</v>
      </c>
      <c r="L2637" s="1">
        <v>0</v>
      </c>
      <c r="M2637" s="1">
        <v>0</v>
      </c>
      <c r="N2637" s="1">
        <v>0</v>
      </c>
      <c r="O2637" s="1">
        <v>62</v>
      </c>
      <c r="P2637" s="1">
        <v>62</v>
      </c>
      <c r="Q2637" s="1">
        <v>40.598922799999997</v>
      </c>
      <c r="R2637" s="1">
        <v>-73.976561140000001</v>
      </c>
    </row>
    <row r="2638" spans="1:18" ht="12.7" x14ac:dyDescent="0.4">
      <c r="A2638" s="1" t="s">
        <v>7</v>
      </c>
      <c r="B2638" s="1" t="s">
        <v>12</v>
      </c>
      <c r="C2638" s="1" t="s">
        <v>6</v>
      </c>
      <c r="D2638" s="2">
        <v>43024</v>
      </c>
      <c r="E2638" s="9">
        <v>2017.1</v>
      </c>
      <c r="F2638" s="1">
        <v>0</v>
      </c>
      <c r="G2638" s="1">
        <v>0</v>
      </c>
      <c r="H2638" s="1">
        <v>10</v>
      </c>
      <c r="I2638" s="1">
        <f t="shared" si="82"/>
        <v>10</v>
      </c>
      <c r="J2638" s="1">
        <f t="shared" si="83"/>
        <v>0.20408163265306123</v>
      </c>
      <c r="K2638" s="1">
        <v>0</v>
      </c>
      <c r="L2638" s="1">
        <v>0</v>
      </c>
      <c r="M2638" s="1">
        <v>0</v>
      </c>
      <c r="N2638" s="1">
        <v>10</v>
      </c>
      <c r="O2638" s="1">
        <v>0</v>
      </c>
      <c r="P2638" s="1">
        <v>49</v>
      </c>
      <c r="Q2638" s="1">
        <v>40.838030830000001</v>
      </c>
      <c r="R2638" s="1">
        <v>-73.911281509999995</v>
      </c>
    </row>
    <row r="2639" spans="1:18" ht="12.7" x14ac:dyDescent="0.4">
      <c r="A2639" s="1" t="s">
        <v>10</v>
      </c>
      <c r="B2639" s="1" t="s">
        <v>12</v>
      </c>
      <c r="C2639" s="1" t="s">
        <v>6</v>
      </c>
      <c r="D2639" s="2">
        <v>43024</v>
      </c>
      <c r="E2639" s="9">
        <v>2017.1</v>
      </c>
      <c r="F2639" s="1">
        <v>0</v>
      </c>
      <c r="G2639" s="1">
        <v>0</v>
      </c>
      <c r="H2639" s="1">
        <v>57</v>
      </c>
      <c r="I2639" s="1">
        <f t="shared" si="82"/>
        <v>57</v>
      </c>
      <c r="J2639" s="1">
        <f t="shared" si="83"/>
        <v>1</v>
      </c>
      <c r="K2639" s="1">
        <v>0</v>
      </c>
      <c r="L2639" s="1">
        <v>0</v>
      </c>
      <c r="M2639" s="1">
        <v>0</v>
      </c>
      <c r="N2639" s="1">
        <v>57</v>
      </c>
      <c r="O2639" s="1">
        <v>0</v>
      </c>
      <c r="P2639" s="1">
        <v>57</v>
      </c>
      <c r="Q2639" s="1">
        <v>40.856795650000002</v>
      </c>
      <c r="R2639" s="1">
        <v>-73.885510760000003</v>
      </c>
    </row>
    <row r="2640" spans="1:18" ht="12.7" x14ac:dyDescent="0.4">
      <c r="A2640" s="1" t="s">
        <v>10</v>
      </c>
      <c r="B2640" s="1" t="s">
        <v>12</v>
      </c>
      <c r="C2640" s="1" t="s">
        <v>6</v>
      </c>
      <c r="D2640" s="2">
        <v>43024</v>
      </c>
      <c r="E2640" s="9">
        <v>2017.1</v>
      </c>
      <c r="F2640" s="1">
        <v>0</v>
      </c>
      <c r="G2640" s="1">
        <v>0</v>
      </c>
      <c r="H2640" s="1">
        <v>58</v>
      </c>
      <c r="I2640" s="1">
        <f t="shared" si="82"/>
        <v>58</v>
      </c>
      <c r="J2640" s="1">
        <f t="shared" si="83"/>
        <v>0.11284046692607004</v>
      </c>
      <c r="K2640" s="1">
        <v>0</v>
      </c>
      <c r="L2640" s="1">
        <v>0</v>
      </c>
      <c r="M2640" s="1">
        <v>1</v>
      </c>
      <c r="N2640" s="1">
        <v>59</v>
      </c>
      <c r="O2640" s="1">
        <v>0</v>
      </c>
      <c r="P2640" s="1">
        <v>514</v>
      </c>
      <c r="Q2640" s="1">
        <v>40.715247689999998</v>
      </c>
      <c r="R2640" s="1">
        <v>-73.960511139999994</v>
      </c>
    </row>
    <row r="2641" spans="1:18" ht="12.7" hidden="1" x14ac:dyDescent="0.4">
      <c r="A2641" s="1" t="s">
        <v>7</v>
      </c>
      <c r="B2641" s="1" t="s">
        <v>13</v>
      </c>
      <c r="C2641" s="1" t="s">
        <v>5</v>
      </c>
      <c r="D2641" s="1">
        <v>0</v>
      </c>
      <c r="E2641" s="1"/>
      <c r="F2641" s="1">
        <v>3</v>
      </c>
      <c r="G2641" s="1">
        <v>59</v>
      </c>
      <c r="H2641" s="1">
        <v>0</v>
      </c>
      <c r="I2641" s="1">
        <f t="shared" si="82"/>
        <v>62</v>
      </c>
      <c r="J2641" s="1">
        <f t="shared" si="83"/>
        <v>0.98412698412698407</v>
      </c>
      <c r="K2641" s="1">
        <v>0</v>
      </c>
      <c r="L2641" s="1">
        <v>0</v>
      </c>
      <c r="M2641" s="1">
        <v>1</v>
      </c>
      <c r="N2641" s="1">
        <v>0</v>
      </c>
      <c r="O2641" s="1">
        <v>63</v>
      </c>
      <c r="P2641" s="1">
        <v>63</v>
      </c>
      <c r="Q2641" s="1">
        <v>40.599740859999997</v>
      </c>
      <c r="R2641" s="1">
        <v>-73.97709021</v>
      </c>
    </row>
    <row r="2642" spans="1:18" ht="12.7" x14ac:dyDescent="0.4">
      <c r="A2642" s="1" t="s">
        <v>7</v>
      </c>
      <c r="B2642" s="1" t="s">
        <v>13</v>
      </c>
      <c r="C2642" s="1" t="s">
        <v>6</v>
      </c>
      <c r="D2642" s="2">
        <v>43027</v>
      </c>
      <c r="E2642" s="9">
        <v>2017.1</v>
      </c>
      <c r="F2642" s="1">
        <v>0</v>
      </c>
      <c r="G2642" s="1">
        <v>0</v>
      </c>
      <c r="H2642" s="1">
        <v>3</v>
      </c>
      <c r="I2642" s="1">
        <f t="shared" si="82"/>
        <v>3</v>
      </c>
      <c r="J2642" s="1">
        <f t="shared" si="83"/>
        <v>1</v>
      </c>
      <c r="K2642" s="1">
        <v>0</v>
      </c>
      <c r="L2642" s="1">
        <v>0</v>
      </c>
      <c r="M2642" s="1">
        <v>0</v>
      </c>
      <c r="N2642" s="1">
        <v>0</v>
      </c>
      <c r="O2642" s="1">
        <v>3</v>
      </c>
      <c r="P2642" s="1">
        <v>3</v>
      </c>
      <c r="Q2642" s="1">
        <v>40.850178030000002</v>
      </c>
      <c r="R2642" s="1">
        <v>-73.917496869999994</v>
      </c>
    </row>
    <row r="2643" spans="1:18" ht="12.7" hidden="1" x14ac:dyDescent="0.4">
      <c r="A2643" s="1" t="s">
        <v>4</v>
      </c>
      <c r="B2643" s="1" t="s">
        <v>13</v>
      </c>
      <c r="C2643" s="1" t="s">
        <v>5</v>
      </c>
      <c r="D2643" s="1">
        <v>0</v>
      </c>
      <c r="E2643" s="1"/>
      <c r="F2643" s="1">
        <v>0</v>
      </c>
      <c r="G2643" s="1">
        <v>0</v>
      </c>
      <c r="H2643" s="1">
        <v>54</v>
      </c>
      <c r="I2643" s="1">
        <f t="shared" si="82"/>
        <v>54</v>
      </c>
      <c r="J2643" s="1">
        <f t="shared" si="83"/>
        <v>0.83076923076923082</v>
      </c>
      <c r="K2643" s="1">
        <v>11</v>
      </c>
      <c r="L2643" s="1">
        <v>0</v>
      </c>
      <c r="M2643" s="1">
        <v>0</v>
      </c>
      <c r="N2643" s="1">
        <v>65</v>
      </c>
      <c r="O2643" s="1">
        <v>0</v>
      </c>
      <c r="P2643" s="1">
        <v>65</v>
      </c>
      <c r="Q2643" s="1">
        <v>40.859814</v>
      </c>
      <c r="R2643" s="1">
        <v>-73.905851459999994</v>
      </c>
    </row>
    <row r="2644" spans="1:18" ht="12.7" hidden="1" x14ac:dyDescent="0.4">
      <c r="A2644" s="1" t="s">
        <v>7</v>
      </c>
      <c r="B2644" s="1" t="s">
        <v>13</v>
      </c>
      <c r="C2644" s="1" t="s">
        <v>5</v>
      </c>
      <c r="D2644" s="1">
        <v>0</v>
      </c>
      <c r="E2644" s="1"/>
      <c r="F2644" s="1">
        <v>0</v>
      </c>
      <c r="G2644" s="1">
        <v>0</v>
      </c>
      <c r="H2644" s="1">
        <v>0</v>
      </c>
      <c r="I2644" s="1">
        <f t="shared" si="82"/>
        <v>0</v>
      </c>
      <c r="J2644" s="1">
        <f t="shared" si="83"/>
        <v>0</v>
      </c>
      <c r="K2644" s="1">
        <v>65</v>
      </c>
      <c r="L2644" s="1">
        <v>0</v>
      </c>
      <c r="M2644" s="1">
        <v>0</v>
      </c>
      <c r="N2644" s="1">
        <v>65</v>
      </c>
      <c r="O2644" s="1">
        <v>0</v>
      </c>
      <c r="P2644" s="1">
        <v>65</v>
      </c>
      <c r="Q2644" s="1">
        <v>40.66396975</v>
      </c>
      <c r="R2644" s="1">
        <v>-73.878120870000004</v>
      </c>
    </row>
    <row r="2645" spans="1:18" ht="12.7" x14ac:dyDescent="0.4">
      <c r="A2645" s="1" t="s">
        <v>9</v>
      </c>
      <c r="B2645" s="1" t="s">
        <v>12</v>
      </c>
      <c r="C2645" s="1" t="s">
        <v>6</v>
      </c>
      <c r="D2645" s="2">
        <v>43031</v>
      </c>
      <c r="E2645" s="9">
        <v>2017.1</v>
      </c>
      <c r="F2645" s="1">
        <v>0</v>
      </c>
      <c r="G2645" s="1">
        <v>1</v>
      </c>
      <c r="H2645" s="1">
        <v>0</v>
      </c>
      <c r="I2645" s="1">
        <f t="shared" si="82"/>
        <v>1</v>
      </c>
      <c r="J2645" s="1">
        <f t="shared" si="83"/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1</v>
      </c>
      <c r="P2645" s="1">
        <v>1</v>
      </c>
      <c r="Q2645" s="1">
        <v>40.667451290000002</v>
      </c>
      <c r="R2645" s="1">
        <v>-73.924189709999993</v>
      </c>
    </row>
    <row r="2646" spans="1:18" ht="12.7" hidden="1" x14ac:dyDescent="0.4">
      <c r="A2646" s="1" t="s">
        <v>4</v>
      </c>
      <c r="B2646" s="1" t="s">
        <v>13</v>
      </c>
      <c r="C2646" s="1" t="s">
        <v>5</v>
      </c>
      <c r="D2646" s="1">
        <v>0</v>
      </c>
      <c r="E2646" s="1"/>
      <c r="F2646" s="1">
        <v>15</v>
      </c>
      <c r="G2646" s="1">
        <v>45</v>
      </c>
      <c r="H2646" s="1">
        <v>7</v>
      </c>
      <c r="I2646" s="1">
        <f t="shared" si="82"/>
        <v>67</v>
      </c>
      <c r="J2646" s="1">
        <f t="shared" si="83"/>
        <v>0.98529411764705888</v>
      </c>
      <c r="K2646" s="1">
        <v>0</v>
      </c>
      <c r="L2646" s="1">
        <v>0</v>
      </c>
      <c r="M2646" s="1">
        <v>1</v>
      </c>
      <c r="N2646" s="1">
        <v>68</v>
      </c>
      <c r="O2646" s="1">
        <v>0</v>
      </c>
      <c r="P2646" s="1">
        <v>68</v>
      </c>
      <c r="Q2646" s="1">
        <v>40.825695140000001</v>
      </c>
      <c r="R2646" s="1">
        <v>-73.906615160000001</v>
      </c>
    </row>
    <row r="2647" spans="1:18" ht="12.7" hidden="1" x14ac:dyDescent="0.4">
      <c r="A2647" s="1" t="s">
        <v>4</v>
      </c>
      <c r="B2647" s="1" t="s">
        <v>13</v>
      </c>
      <c r="C2647" s="1" t="s">
        <v>5</v>
      </c>
      <c r="D2647" s="1">
        <v>0</v>
      </c>
      <c r="E2647" s="1"/>
      <c r="F2647" s="1">
        <v>2</v>
      </c>
      <c r="G2647" s="1">
        <v>35</v>
      </c>
      <c r="H2647" s="1">
        <v>31</v>
      </c>
      <c r="I2647" s="1">
        <f t="shared" si="82"/>
        <v>68</v>
      </c>
      <c r="J2647" s="1">
        <f t="shared" si="83"/>
        <v>1</v>
      </c>
      <c r="K2647" s="1">
        <v>0</v>
      </c>
      <c r="L2647" s="1">
        <v>0</v>
      </c>
      <c r="M2647" s="1">
        <v>0</v>
      </c>
      <c r="N2647" s="1">
        <v>68</v>
      </c>
      <c r="O2647" s="1">
        <v>0</v>
      </c>
      <c r="P2647" s="1">
        <v>68</v>
      </c>
      <c r="Q2647" s="1">
        <v>40.840089820000003</v>
      </c>
      <c r="R2647" s="1">
        <v>-73.915550569999994</v>
      </c>
    </row>
    <row r="2648" spans="1:18" ht="12.7" x14ac:dyDescent="0.4">
      <c r="A2648" s="1" t="s">
        <v>9</v>
      </c>
      <c r="B2648" s="1" t="s">
        <v>12</v>
      </c>
      <c r="C2648" s="1" t="s">
        <v>6</v>
      </c>
      <c r="D2648" s="2">
        <v>43031</v>
      </c>
      <c r="E2648" s="9">
        <v>2017.1</v>
      </c>
      <c r="F2648" s="1">
        <v>0</v>
      </c>
      <c r="G2648" s="1">
        <v>0</v>
      </c>
      <c r="H2648" s="1">
        <v>0</v>
      </c>
      <c r="I2648" s="1">
        <f t="shared" si="82"/>
        <v>0</v>
      </c>
      <c r="J2648" s="1">
        <f t="shared" si="83"/>
        <v>0</v>
      </c>
      <c r="K2648" s="1">
        <v>1</v>
      </c>
      <c r="L2648" s="1">
        <v>0</v>
      </c>
      <c r="M2648" s="1">
        <v>0</v>
      </c>
      <c r="N2648" s="1">
        <v>0</v>
      </c>
      <c r="O2648" s="1">
        <v>1</v>
      </c>
      <c r="P2648" s="1">
        <v>1</v>
      </c>
      <c r="Q2648" s="1">
        <v>40.821702180000003</v>
      </c>
      <c r="R2648" s="1">
        <v>-73.900767619999996</v>
      </c>
    </row>
    <row r="2649" spans="1:18" ht="12.7" x14ac:dyDescent="0.4">
      <c r="A2649" s="1" t="s">
        <v>7</v>
      </c>
      <c r="B2649" s="1" t="s">
        <v>12</v>
      </c>
      <c r="C2649" s="1" t="s">
        <v>6</v>
      </c>
      <c r="D2649" s="2">
        <v>43031</v>
      </c>
      <c r="E2649" s="9">
        <v>2017.1</v>
      </c>
      <c r="F2649" s="1">
        <v>0</v>
      </c>
      <c r="G2649" s="1">
        <v>0</v>
      </c>
      <c r="H2649" s="1">
        <v>10</v>
      </c>
      <c r="I2649" s="1">
        <f t="shared" si="82"/>
        <v>10</v>
      </c>
      <c r="J2649" s="1">
        <f t="shared" si="83"/>
        <v>0.2</v>
      </c>
      <c r="K2649" s="1">
        <v>0</v>
      </c>
      <c r="L2649" s="1">
        <v>0</v>
      </c>
      <c r="M2649" s="1">
        <v>0</v>
      </c>
      <c r="N2649" s="1">
        <v>10</v>
      </c>
      <c r="O2649" s="1">
        <v>0</v>
      </c>
      <c r="P2649" s="1">
        <v>50</v>
      </c>
      <c r="Q2649" s="1">
        <v>40.828294970000002</v>
      </c>
      <c r="R2649" s="1">
        <v>-73.875297709999998</v>
      </c>
    </row>
    <row r="2650" spans="1:18" ht="12.7" x14ac:dyDescent="0.4">
      <c r="A2650" s="1" t="s">
        <v>4</v>
      </c>
      <c r="B2650" s="1" t="s">
        <v>13</v>
      </c>
      <c r="C2650" s="1" t="s">
        <v>6</v>
      </c>
      <c r="D2650" s="2">
        <v>43032</v>
      </c>
      <c r="E2650" s="9">
        <v>2017.1</v>
      </c>
      <c r="F2650" s="1">
        <v>0</v>
      </c>
      <c r="G2650" s="1">
        <v>0</v>
      </c>
      <c r="H2650" s="1">
        <v>0</v>
      </c>
      <c r="I2650" s="1">
        <f t="shared" si="82"/>
        <v>0</v>
      </c>
      <c r="J2650" s="1">
        <f t="shared" si="83"/>
        <v>0</v>
      </c>
      <c r="K2650" s="1">
        <v>3</v>
      </c>
      <c r="L2650" s="1">
        <v>0</v>
      </c>
      <c r="M2650" s="1">
        <v>0</v>
      </c>
      <c r="N2650" s="1">
        <v>0</v>
      </c>
      <c r="O2650" s="1">
        <v>3</v>
      </c>
      <c r="P2650" s="1">
        <v>3</v>
      </c>
      <c r="Q2650" s="1">
        <v>40.676336990000003</v>
      </c>
      <c r="R2650" s="1">
        <v>-73.958061029999996</v>
      </c>
    </row>
    <row r="2651" spans="1:18" ht="12.7" x14ac:dyDescent="0.4">
      <c r="A2651" s="1" t="s">
        <v>8</v>
      </c>
      <c r="B2651" s="1" t="s">
        <v>12</v>
      </c>
      <c r="C2651" s="1" t="s">
        <v>6</v>
      </c>
      <c r="D2651" s="2">
        <v>43033</v>
      </c>
      <c r="E2651" s="9">
        <v>2017.1</v>
      </c>
      <c r="F2651" s="1">
        <v>0</v>
      </c>
      <c r="G2651" s="1">
        <v>20</v>
      </c>
      <c r="H2651" s="1">
        <v>79</v>
      </c>
      <c r="I2651" s="1">
        <f t="shared" si="82"/>
        <v>99</v>
      </c>
      <c r="J2651" s="1">
        <f t="shared" si="83"/>
        <v>0.99</v>
      </c>
      <c r="K2651" s="1">
        <v>0</v>
      </c>
      <c r="L2651" s="1">
        <v>0</v>
      </c>
      <c r="M2651" s="1">
        <v>1</v>
      </c>
      <c r="N2651" s="1">
        <v>100</v>
      </c>
      <c r="O2651" s="1">
        <v>0</v>
      </c>
      <c r="P2651" s="1">
        <v>100</v>
      </c>
      <c r="Q2651" s="1">
        <v>40.819311929999998</v>
      </c>
      <c r="R2651" s="1">
        <v>-73.941463499999998</v>
      </c>
    </row>
    <row r="2652" spans="1:18" ht="12.7" x14ac:dyDescent="0.4">
      <c r="A2652" s="1" t="s">
        <v>8</v>
      </c>
      <c r="B2652" s="1" t="s">
        <v>13</v>
      </c>
      <c r="C2652" s="1" t="s">
        <v>6</v>
      </c>
      <c r="D2652" s="2">
        <v>43033</v>
      </c>
      <c r="E2652" s="9">
        <v>2017.1</v>
      </c>
      <c r="F2652" s="1">
        <v>0</v>
      </c>
      <c r="G2652" s="1">
        <v>0</v>
      </c>
      <c r="H2652" s="1">
        <v>21</v>
      </c>
      <c r="I2652" s="1">
        <f t="shared" si="82"/>
        <v>21</v>
      </c>
      <c r="J2652" s="1">
        <f t="shared" si="83"/>
        <v>1</v>
      </c>
      <c r="K2652" s="1">
        <v>0</v>
      </c>
      <c r="L2652" s="1">
        <v>0</v>
      </c>
      <c r="M2652" s="1">
        <v>0</v>
      </c>
      <c r="N2652" s="1">
        <v>0</v>
      </c>
      <c r="O2652" s="1">
        <v>21</v>
      </c>
      <c r="P2652" s="1">
        <v>21</v>
      </c>
      <c r="Q2652" s="1">
        <v>40.761749270000003</v>
      </c>
      <c r="R2652" s="1">
        <v>-73.873075940000007</v>
      </c>
    </row>
    <row r="2653" spans="1:18" ht="12.7" x14ac:dyDescent="0.4">
      <c r="A2653" s="1" t="s">
        <v>10</v>
      </c>
      <c r="B2653" s="1" t="s">
        <v>12</v>
      </c>
      <c r="C2653" s="1" t="s">
        <v>6</v>
      </c>
      <c r="D2653" s="2">
        <v>43034</v>
      </c>
      <c r="E2653" s="9">
        <v>2017.1</v>
      </c>
      <c r="F2653" s="1">
        <v>0</v>
      </c>
      <c r="G2653" s="1">
        <v>1</v>
      </c>
      <c r="H2653" s="1">
        <v>0</v>
      </c>
      <c r="I2653" s="1">
        <f t="shared" si="82"/>
        <v>1</v>
      </c>
      <c r="J2653" s="1">
        <f t="shared" si="83"/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1</v>
      </c>
      <c r="P2653" s="1">
        <v>1</v>
      </c>
      <c r="Q2653" s="1">
        <v>40.829244639999999</v>
      </c>
      <c r="R2653" s="1">
        <v>-73.914433320000001</v>
      </c>
    </row>
    <row r="2654" spans="1:18" ht="12.7" x14ac:dyDescent="0.4">
      <c r="A2654" s="1" t="s">
        <v>10</v>
      </c>
      <c r="B2654" s="1" t="s">
        <v>12</v>
      </c>
      <c r="C2654" s="1" t="s">
        <v>6</v>
      </c>
      <c r="D2654" s="2">
        <v>43034</v>
      </c>
      <c r="E2654" s="9">
        <v>2017.1</v>
      </c>
      <c r="F2654" s="1">
        <v>0</v>
      </c>
      <c r="G2654" s="1">
        <v>0</v>
      </c>
      <c r="H2654" s="1">
        <v>0</v>
      </c>
      <c r="I2654" s="1">
        <f t="shared" si="82"/>
        <v>0</v>
      </c>
      <c r="J2654" s="1">
        <f t="shared" si="83"/>
        <v>0</v>
      </c>
      <c r="K2654" s="1">
        <v>1</v>
      </c>
      <c r="L2654" s="1">
        <v>0</v>
      </c>
      <c r="M2654" s="1">
        <v>0</v>
      </c>
      <c r="N2654" s="1">
        <v>0</v>
      </c>
      <c r="O2654" s="1">
        <v>1</v>
      </c>
      <c r="P2654" s="1">
        <v>1</v>
      </c>
      <c r="Q2654" s="1">
        <v>40.837758460000003</v>
      </c>
      <c r="R2654" s="1">
        <v>-73.910457899999997</v>
      </c>
    </row>
    <row r="2655" spans="1:18" ht="12.7" x14ac:dyDescent="0.4">
      <c r="A2655" s="1" t="s">
        <v>4</v>
      </c>
      <c r="B2655" s="1" t="s">
        <v>12</v>
      </c>
      <c r="C2655" s="1" t="s">
        <v>6</v>
      </c>
      <c r="D2655" s="2">
        <v>43034</v>
      </c>
      <c r="E2655" s="9">
        <v>2017.1</v>
      </c>
      <c r="F2655" s="1">
        <v>12</v>
      </c>
      <c r="G2655" s="1">
        <v>0</v>
      </c>
      <c r="H2655" s="1">
        <v>27</v>
      </c>
      <c r="I2655" s="1">
        <f t="shared" si="82"/>
        <v>39</v>
      </c>
      <c r="J2655" s="1">
        <f t="shared" si="83"/>
        <v>0.97499999999999998</v>
      </c>
      <c r="K2655" s="1">
        <v>0</v>
      </c>
      <c r="L2655" s="1">
        <v>0</v>
      </c>
      <c r="M2655" s="1">
        <v>1</v>
      </c>
      <c r="N2655" s="1">
        <v>40</v>
      </c>
      <c r="O2655" s="1">
        <v>0</v>
      </c>
      <c r="P2655" s="1">
        <v>40</v>
      </c>
      <c r="Q2655" s="1">
        <v>40.859582230000001</v>
      </c>
      <c r="R2655" s="1">
        <v>-73.897960010000006</v>
      </c>
    </row>
    <row r="2656" spans="1:18" ht="12.7" x14ac:dyDescent="0.4">
      <c r="A2656" s="1" t="s">
        <v>4</v>
      </c>
      <c r="B2656" s="1" t="s">
        <v>12</v>
      </c>
      <c r="C2656" s="1" t="s">
        <v>6</v>
      </c>
      <c r="D2656" s="2">
        <v>43035</v>
      </c>
      <c r="E2656" s="9">
        <v>2017.1</v>
      </c>
      <c r="F2656" s="1">
        <v>61</v>
      </c>
      <c r="G2656" s="1">
        <v>0</v>
      </c>
      <c r="H2656" s="1">
        <v>0</v>
      </c>
      <c r="I2656" s="1">
        <f t="shared" si="82"/>
        <v>61</v>
      </c>
      <c r="J2656" s="1">
        <f t="shared" si="83"/>
        <v>0.9838709677419355</v>
      </c>
      <c r="K2656" s="1">
        <v>0</v>
      </c>
      <c r="L2656" s="1">
        <v>0</v>
      </c>
      <c r="M2656" s="1">
        <v>1</v>
      </c>
      <c r="N2656" s="1">
        <v>62</v>
      </c>
      <c r="O2656" s="1">
        <v>0</v>
      </c>
      <c r="P2656" s="1">
        <v>62</v>
      </c>
      <c r="Q2656" s="1">
        <v>40.695725750000001</v>
      </c>
      <c r="R2656" s="1">
        <v>-73.92936134</v>
      </c>
    </row>
    <row r="2657" spans="1:18" ht="12.7" x14ac:dyDescent="0.4">
      <c r="A2657" s="1" t="s">
        <v>8</v>
      </c>
      <c r="B2657" s="1" t="s">
        <v>13</v>
      </c>
      <c r="C2657" s="1" t="s">
        <v>6</v>
      </c>
      <c r="D2657" s="2">
        <v>43038</v>
      </c>
      <c r="E2657" s="9">
        <v>2017.1</v>
      </c>
      <c r="F2657" s="1">
        <v>0</v>
      </c>
      <c r="G2657" s="1">
        <v>0</v>
      </c>
      <c r="H2657" s="1">
        <v>0</v>
      </c>
      <c r="I2657" s="1">
        <f t="shared" si="82"/>
        <v>0</v>
      </c>
      <c r="J2657" s="1">
        <f t="shared" si="83"/>
        <v>0</v>
      </c>
      <c r="K2657" s="1">
        <v>2</v>
      </c>
      <c r="L2657" s="1">
        <v>0</v>
      </c>
      <c r="M2657" s="1">
        <v>0</v>
      </c>
      <c r="N2657" s="1">
        <v>0</v>
      </c>
      <c r="O2657" s="1">
        <v>2</v>
      </c>
      <c r="P2657" s="1">
        <v>2</v>
      </c>
      <c r="Q2657" s="1">
        <v>40.81874998</v>
      </c>
      <c r="R2657" s="1">
        <v>-73.898886099999999</v>
      </c>
    </row>
    <row r="2658" spans="1:18" ht="12.7" hidden="1" x14ac:dyDescent="0.4">
      <c r="A2658" s="1" t="s">
        <v>4</v>
      </c>
      <c r="B2658" s="1" t="s">
        <v>13</v>
      </c>
      <c r="C2658" s="1" t="s">
        <v>5</v>
      </c>
      <c r="D2658" s="1">
        <v>0</v>
      </c>
      <c r="E2658" s="1"/>
      <c r="F2658" s="1">
        <v>1</v>
      </c>
      <c r="G2658" s="1">
        <v>35</v>
      </c>
      <c r="H2658" s="1">
        <v>34</v>
      </c>
      <c r="I2658" s="1">
        <f t="shared" si="82"/>
        <v>70</v>
      </c>
      <c r="J2658" s="1">
        <f t="shared" si="83"/>
        <v>0.9859154929577465</v>
      </c>
      <c r="K2658" s="1">
        <v>1</v>
      </c>
      <c r="L2658" s="1">
        <v>0</v>
      </c>
      <c r="M2658" s="1">
        <v>0</v>
      </c>
      <c r="N2658" s="1">
        <v>71</v>
      </c>
      <c r="O2658" s="1">
        <v>0</v>
      </c>
      <c r="P2658" s="1">
        <v>71</v>
      </c>
      <c r="Q2658" s="1">
        <v>40.844026409999998</v>
      </c>
      <c r="R2658" s="1">
        <v>-73.912769819999994</v>
      </c>
    </row>
    <row r="2659" spans="1:18" ht="12.7" x14ac:dyDescent="0.4">
      <c r="A2659" s="1" t="s">
        <v>4</v>
      </c>
      <c r="B2659" s="1" t="s">
        <v>12</v>
      </c>
      <c r="C2659" s="1" t="s">
        <v>6</v>
      </c>
      <c r="D2659" s="2">
        <v>43039</v>
      </c>
      <c r="E2659" s="9">
        <v>2017.1</v>
      </c>
      <c r="F2659" s="1">
        <v>0</v>
      </c>
      <c r="G2659" s="1">
        <v>0</v>
      </c>
      <c r="H2659" s="1">
        <v>1</v>
      </c>
      <c r="I2659" s="1">
        <f t="shared" si="82"/>
        <v>1</v>
      </c>
      <c r="J2659" s="1">
        <f t="shared" si="83"/>
        <v>1</v>
      </c>
      <c r="K2659" s="1">
        <v>0</v>
      </c>
      <c r="L2659" s="1">
        <v>0</v>
      </c>
      <c r="M2659" s="1">
        <v>0</v>
      </c>
      <c r="N2659" s="1">
        <v>0</v>
      </c>
      <c r="O2659" s="1">
        <v>1</v>
      </c>
      <c r="P2659" s="1">
        <v>1</v>
      </c>
      <c r="Q2659" s="1">
        <v>40.676457970000001</v>
      </c>
      <c r="R2659" s="1">
        <v>-73.958634180000004</v>
      </c>
    </row>
    <row r="2660" spans="1:18" ht="12.7" x14ac:dyDescent="0.4">
      <c r="A2660" s="1" t="s">
        <v>4</v>
      </c>
      <c r="B2660" s="1" t="s">
        <v>12</v>
      </c>
      <c r="C2660" s="1" t="s">
        <v>6</v>
      </c>
      <c r="D2660" s="2">
        <v>43039</v>
      </c>
      <c r="E2660" s="9">
        <v>2017.1</v>
      </c>
      <c r="F2660" s="1">
        <v>0</v>
      </c>
      <c r="G2660" s="1">
        <v>0</v>
      </c>
      <c r="H2660" s="1">
        <v>0</v>
      </c>
      <c r="I2660" s="1">
        <f t="shared" si="82"/>
        <v>0</v>
      </c>
      <c r="J2660" s="1">
        <f t="shared" si="83"/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1</v>
      </c>
      <c r="P2660" s="1">
        <v>1</v>
      </c>
      <c r="Q2660" s="1">
        <v>40.607013680000001</v>
      </c>
      <c r="R2660" s="1">
        <v>-73.990074460000002</v>
      </c>
    </row>
    <row r="2661" spans="1:18" ht="12.7" hidden="1" x14ac:dyDescent="0.4">
      <c r="A2661" s="1" t="s">
        <v>7</v>
      </c>
      <c r="B2661" s="1" t="s">
        <v>13</v>
      </c>
      <c r="C2661" s="1" t="s">
        <v>5</v>
      </c>
      <c r="D2661" s="1">
        <v>0</v>
      </c>
      <c r="E2661" s="1"/>
      <c r="F2661" s="1">
        <v>0</v>
      </c>
      <c r="G2661" s="1">
        <v>0</v>
      </c>
      <c r="H2661" s="1">
        <v>72</v>
      </c>
      <c r="I2661" s="1">
        <f t="shared" si="82"/>
        <v>72</v>
      </c>
      <c r="J2661" s="1">
        <f t="shared" si="83"/>
        <v>1</v>
      </c>
      <c r="K2661" s="1">
        <v>0</v>
      </c>
      <c r="L2661" s="1">
        <v>0</v>
      </c>
      <c r="M2661" s="1">
        <v>0</v>
      </c>
      <c r="N2661" s="1">
        <v>72</v>
      </c>
      <c r="O2661" s="1">
        <v>0</v>
      </c>
      <c r="P2661" s="1">
        <v>72</v>
      </c>
      <c r="Q2661" s="1">
        <v>40.577886300000003</v>
      </c>
      <c r="R2661" s="1">
        <v>-74.000154789999996</v>
      </c>
    </row>
    <row r="2662" spans="1:18" ht="12.7" hidden="1" x14ac:dyDescent="0.4">
      <c r="A2662" s="1" t="s">
        <v>8</v>
      </c>
      <c r="B2662" s="1" t="s">
        <v>13</v>
      </c>
      <c r="C2662" s="1" t="s">
        <v>5</v>
      </c>
      <c r="D2662" s="1">
        <v>0</v>
      </c>
      <c r="E2662" s="1"/>
      <c r="F2662" s="1">
        <v>0</v>
      </c>
      <c r="G2662" s="1">
        <v>0</v>
      </c>
      <c r="H2662" s="1">
        <v>0</v>
      </c>
      <c r="I2662" s="1">
        <f t="shared" si="82"/>
        <v>0</v>
      </c>
      <c r="J2662" s="1">
        <f t="shared" si="83"/>
        <v>0</v>
      </c>
      <c r="K2662" s="1">
        <v>0</v>
      </c>
      <c r="L2662" s="1">
        <v>72</v>
      </c>
      <c r="M2662" s="1">
        <v>0</v>
      </c>
      <c r="N2662" s="1">
        <v>0</v>
      </c>
      <c r="O2662" s="1">
        <v>72</v>
      </c>
      <c r="P2662" s="1">
        <v>72</v>
      </c>
      <c r="Q2662" s="1">
        <v>40.726104790000001</v>
      </c>
      <c r="R2662" s="1">
        <v>-73.976245820000003</v>
      </c>
    </row>
    <row r="2663" spans="1:18" ht="12.7" hidden="1" x14ac:dyDescent="0.4">
      <c r="A2663" s="1" t="s">
        <v>4</v>
      </c>
      <c r="B2663" s="1" t="s">
        <v>13</v>
      </c>
      <c r="C2663" s="1" t="s">
        <v>5</v>
      </c>
      <c r="D2663" s="1">
        <v>0</v>
      </c>
      <c r="E2663" s="1"/>
      <c r="F2663" s="1">
        <v>0</v>
      </c>
      <c r="G2663" s="1">
        <v>4</v>
      </c>
      <c r="H2663" s="1">
        <v>48</v>
      </c>
      <c r="I2663" s="1">
        <f t="shared" si="82"/>
        <v>52</v>
      </c>
      <c r="J2663" s="1">
        <f t="shared" si="83"/>
        <v>0.71232876712328763</v>
      </c>
      <c r="K2663" s="1">
        <v>0</v>
      </c>
      <c r="L2663" s="1">
        <v>20</v>
      </c>
      <c r="M2663" s="1">
        <v>1</v>
      </c>
      <c r="N2663" s="1">
        <v>73</v>
      </c>
      <c r="O2663" s="1">
        <v>0</v>
      </c>
      <c r="P2663" s="1">
        <v>73</v>
      </c>
      <c r="Q2663" s="1">
        <v>40.816989390000003</v>
      </c>
      <c r="R2663" s="1">
        <v>-73.885824909999997</v>
      </c>
    </row>
    <row r="2664" spans="1:18" ht="12.7" hidden="1" x14ac:dyDescent="0.4">
      <c r="A2664" s="1" t="s">
        <v>7</v>
      </c>
      <c r="B2664" s="1" t="s">
        <v>13</v>
      </c>
      <c r="C2664" s="1" t="s">
        <v>5</v>
      </c>
      <c r="D2664" s="1">
        <v>0</v>
      </c>
      <c r="E2664" s="1"/>
      <c r="F2664" s="1">
        <v>0</v>
      </c>
      <c r="G2664" s="1">
        <v>0</v>
      </c>
      <c r="H2664" s="1">
        <v>73</v>
      </c>
      <c r="I2664" s="1">
        <f t="shared" si="82"/>
        <v>73</v>
      </c>
      <c r="J2664" s="1">
        <f t="shared" si="83"/>
        <v>1</v>
      </c>
      <c r="K2664" s="1">
        <v>0</v>
      </c>
      <c r="L2664" s="1">
        <v>0</v>
      </c>
      <c r="M2664" s="1">
        <v>0</v>
      </c>
      <c r="N2664" s="1">
        <v>73</v>
      </c>
      <c r="O2664" s="1">
        <v>0</v>
      </c>
      <c r="P2664" s="1">
        <v>73</v>
      </c>
      <c r="Q2664" s="1">
        <v>40.57710402</v>
      </c>
      <c r="R2664" s="1">
        <v>-74.001328330000007</v>
      </c>
    </row>
    <row r="2665" spans="1:18" ht="12.7" x14ac:dyDescent="0.4">
      <c r="A2665" s="1" t="s">
        <v>4</v>
      </c>
      <c r="B2665" s="1" t="s">
        <v>13</v>
      </c>
      <c r="C2665" s="1" t="s">
        <v>6</v>
      </c>
      <c r="D2665" s="2">
        <v>43039</v>
      </c>
      <c r="E2665" s="9">
        <v>2017.1</v>
      </c>
      <c r="F2665" s="1">
        <v>0</v>
      </c>
      <c r="G2665" s="1">
        <v>1</v>
      </c>
      <c r="H2665" s="1">
        <v>0</v>
      </c>
      <c r="I2665" s="1">
        <f t="shared" si="82"/>
        <v>1</v>
      </c>
      <c r="J2665" s="1">
        <f t="shared" si="83"/>
        <v>1</v>
      </c>
      <c r="K2665" s="1">
        <v>0</v>
      </c>
      <c r="L2665" s="1">
        <v>0</v>
      </c>
      <c r="M2665" s="1">
        <v>0</v>
      </c>
      <c r="N2665" s="1">
        <v>0</v>
      </c>
      <c r="O2665" s="1">
        <v>1</v>
      </c>
      <c r="P2665" s="1">
        <v>1</v>
      </c>
      <c r="Q2665" s="1">
        <v>40.676101500000001</v>
      </c>
      <c r="R2665" s="1">
        <v>-73.959618610000007</v>
      </c>
    </row>
    <row r="2666" spans="1:18" ht="12.7" x14ac:dyDescent="0.4">
      <c r="A2666" s="1" t="s">
        <v>9</v>
      </c>
      <c r="B2666" s="1" t="s">
        <v>13</v>
      </c>
      <c r="C2666" s="1" t="s">
        <v>6</v>
      </c>
      <c r="D2666" s="2">
        <v>43039</v>
      </c>
      <c r="E2666" s="9">
        <v>2017.1</v>
      </c>
      <c r="F2666" s="1">
        <v>0</v>
      </c>
      <c r="G2666" s="1">
        <v>1</v>
      </c>
      <c r="H2666" s="1">
        <v>0</v>
      </c>
      <c r="I2666" s="1">
        <f t="shared" si="82"/>
        <v>1</v>
      </c>
      <c r="J2666" s="1">
        <f t="shared" si="83"/>
        <v>1</v>
      </c>
      <c r="K2666" s="1">
        <v>0</v>
      </c>
      <c r="L2666" s="1">
        <v>0</v>
      </c>
      <c r="M2666" s="1">
        <v>0</v>
      </c>
      <c r="N2666" s="1">
        <v>0</v>
      </c>
      <c r="O2666" s="1">
        <v>1</v>
      </c>
      <c r="P2666" s="1">
        <v>1</v>
      </c>
      <c r="Q2666" s="1">
        <v>40.81219102</v>
      </c>
      <c r="R2666" s="1">
        <v>-73.906489609999994</v>
      </c>
    </row>
    <row r="2667" spans="1:18" ht="12.7" hidden="1" x14ac:dyDescent="0.4">
      <c r="A2667" s="1" t="s">
        <v>4</v>
      </c>
      <c r="B2667" s="1" t="s">
        <v>13</v>
      </c>
      <c r="C2667" s="1" t="s">
        <v>5</v>
      </c>
      <c r="D2667" s="1">
        <v>0</v>
      </c>
      <c r="E2667" s="1"/>
      <c r="F2667" s="1">
        <v>22</v>
      </c>
      <c r="G2667" s="1">
        <v>31</v>
      </c>
      <c r="H2667" s="1">
        <v>23</v>
      </c>
      <c r="I2667" s="1">
        <f t="shared" si="82"/>
        <v>76</v>
      </c>
      <c r="J2667" s="1">
        <f t="shared" si="83"/>
        <v>0.97435897435897434</v>
      </c>
      <c r="K2667" s="1">
        <v>1</v>
      </c>
      <c r="L2667" s="1">
        <v>0</v>
      </c>
      <c r="M2667" s="1">
        <v>1</v>
      </c>
      <c r="N2667" s="1">
        <v>78</v>
      </c>
      <c r="O2667" s="1">
        <v>0</v>
      </c>
      <c r="P2667" s="1">
        <v>78</v>
      </c>
      <c r="Q2667" s="1">
        <v>40.854935339999997</v>
      </c>
      <c r="R2667" s="1">
        <v>-73.911096290000003</v>
      </c>
    </row>
    <row r="2668" spans="1:18" ht="12.7" hidden="1" x14ac:dyDescent="0.4">
      <c r="A2668" s="1" t="s">
        <v>4</v>
      </c>
      <c r="B2668" s="1" t="s">
        <v>13</v>
      </c>
      <c r="C2668" s="1" t="s">
        <v>5</v>
      </c>
      <c r="D2668" s="1">
        <v>0</v>
      </c>
      <c r="E2668" s="1"/>
      <c r="F2668" s="1">
        <v>3</v>
      </c>
      <c r="G2668" s="1">
        <v>7</v>
      </c>
      <c r="H2668" s="1">
        <v>64</v>
      </c>
      <c r="I2668" s="1">
        <f t="shared" si="82"/>
        <v>74</v>
      </c>
      <c r="J2668" s="1">
        <f t="shared" si="83"/>
        <v>0.93670886075949367</v>
      </c>
      <c r="K2668" s="1">
        <v>4</v>
      </c>
      <c r="L2668" s="1">
        <v>0</v>
      </c>
      <c r="M2668" s="1">
        <v>1</v>
      </c>
      <c r="N2668" s="1">
        <v>79</v>
      </c>
      <c r="O2668" s="1">
        <v>0</v>
      </c>
      <c r="P2668" s="1">
        <v>79</v>
      </c>
      <c r="Q2668" s="1">
        <v>40.828709959999998</v>
      </c>
      <c r="R2668" s="1">
        <v>-73.904634380000005</v>
      </c>
    </row>
    <row r="2669" spans="1:18" ht="12.7" x14ac:dyDescent="0.4">
      <c r="A2669" s="1" t="s">
        <v>4</v>
      </c>
      <c r="B2669" s="1" t="s">
        <v>13</v>
      </c>
      <c r="C2669" s="1" t="s">
        <v>6</v>
      </c>
      <c r="D2669" s="2">
        <v>43039</v>
      </c>
      <c r="E2669" s="9">
        <v>2017.1</v>
      </c>
      <c r="F2669" s="1">
        <v>0</v>
      </c>
      <c r="G2669" s="1">
        <v>3</v>
      </c>
      <c r="H2669" s="1">
        <v>5</v>
      </c>
      <c r="I2669" s="1">
        <f t="shared" si="82"/>
        <v>8</v>
      </c>
      <c r="J2669" s="1">
        <f t="shared" si="83"/>
        <v>1</v>
      </c>
      <c r="K2669" s="1">
        <v>0</v>
      </c>
      <c r="L2669" s="1">
        <v>0</v>
      </c>
      <c r="M2669" s="1">
        <v>0</v>
      </c>
      <c r="N2669" s="1">
        <v>8</v>
      </c>
      <c r="O2669" s="1">
        <v>0</v>
      </c>
      <c r="P2669" s="1">
        <v>8</v>
      </c>
      <c r="Q2669" s="1">
        <v>40.734281860000003</v>
      </c>
      <c r="R2669" s="1">
        <v>-73.978483659999995</v>
      </c>
    </row>
    <row r="2670" spans="1:18" ht="12.7" x14ac:dyDescent="0.4">
      <c r="A2670" s="1" t="s">
        <v>4</v>
      </c>
      <c r="B2670" s="1" t="s">
        <v>13</v>
      </c>
      <c r="C2670" s="1" t="s">
        <v>6</v>
      </c>
      <c r="D2670" s="2">
        <v>43039</v>
      </c>
      <c r="E2670" s="9">
        <v>2017.1</v>
      </c>
      <c r="F2670" s="1">
        <v>2</v>
      </c>
      <c r="G2670" s="1">
        <v>3</v>
      </c>
      <c r="H2670" s="1">
        <v>3</v>
      </c>
      <c r="I2670" s="1">
        <f t="shared" si="82"/>
        <v>8</v>
      </c>
      <c r="J2670" s="1">
        <f t="shared" si="83"/>
        <v>1</v>
      </c>
      <c r="K2670" s="1">
        <v>0</v>
      </c>
      <c r="L2670" s="1">
        <v>0</v>
      </c>
      <c r="M2670" s="1">
        <v>0</v>
      </c>
      <c r="N2670" s="1">
        <v>8</v>
      </c>
      <c r="O2670" s="1">
        <v>0</v>
      </c>
      <c r="P2670" s="1">
        <v>8</v>
      </c>
      <c r="Q2670" s="1">
        <v>40.730321459999999</v>
      </c>
      <c r="R2670" s="1">
        <v>-73.980036420000005</v>
      </c>
    </row>
    <row r="2671" spans="1:18" ht="12.7" x14ac:dyDescent="0.4">
      <c r="A2671" s="1" t="s">
        <v>4</v>
      </c>
      <c r="B2671" s="1" t="s">
        <v>13</v>
      </c>
      <c r="C2671" s="1" t="s">
        <v>6</v>
      </c>
      <c r="D2671" s="2">
        <v>43039</v>
      </c>
      <c r="E2671" s="9">
        <v>2017.1</v>
      </c>
      <c r="F2671" s="1">
        <v>1</v>
      </c>
      <c r="G2671" s="1">
        <v>2</v>
      </c>
      <c r="H2671" s="1">
        <v>6</v>
      </c>
      <c r="I2671" s="1">
        <f t="shared" si="82"/>
        <v>9</v>
      </c>
      <c r="J2671" s="1">
        <f t="shared" si="83"/>
        <v>0.9</v>
      </c>
      <c r="K2671" s="1">
        <v>0</v>
      </c>
      <c r="L2671" s="1">
        <v>0</v>
      </c>
      <c r="M2671" s="1">
        <v>1</v>
      </c>
      <c r="N2671" s="1">
        <v>10</v>
      </c>
      <c r="O2671" s="1">
        <v>0</v>
      </c>
      <c r="P2671" s="1">
        <v>10</v>
      </c>
      <c r="Q2671" s="1">
        <v>40.732928049999998</v>
      </c>
      <c r="R2671" s="1">
        <v>-73.975254730000003</v>
      </c>
    </row>
    <row r="2672" spans="1:18" ht="12.7" x14ac:dyDescent="0.4">
      <c r="A2672" s="1" t="s">
        <v>4</v>
      </c>
      <c r="B2672" s="1" t="s">
        <v>13</v>
      </c>
      <c r="C2672" s="1" t="s">
        <v>6</v>
      </c>
      <c r="D2672" s="2">
        <v>43039</v>
      </c>
      <c r="E2672" s="9">
        <v>2017.1</v>
      </c>
      <c r="F2672" s="1">
        <v>2</v>
      </c>
      <c r="G2672" s="1">
        <v>5</v>
      </c>
      <c r="H2672" s="1">
        <v>4</v>
      </c>
      <c r="I2672" s="1">
        <f t="shared" si="82"/>
        <v>11</v>
      </c>
      <c r="J2672" s="1">
        <f t="shared" si="83"/>
        <v>1</v>
      </c>
      <c r="K2672" s="1">
        <v>0</v>
      </c>
      <c r="L2672" s="1">
        <v>0</v>
      </c>
      <c r="M2672" s="1">
        <v>0</v>
      </c>
      <c r="N2672" s="1">
        <v>11</v>
      </c>
      <c r="O2672" s="1">
        <v>0</v>
      </c>
      <c r="P2672" s="1">
        <v>11</v>
      </c>
      <c r="Q2672" s="1">
        <v>40.733823270000002</v>
      </c>
      <c r="R2672" s="1">
        <v>-73.977383279999998</v>
      </c>
    </row>
    <row r="2673" spans="1:18" ht="12.7" x14ac:dyDescent="0.4">
      <c r="A2673" s="1" t="s">
        <v>4</v>
      </c>
      <c r="B2673" s="1" t="s">
        <v>13</v>
      </c>
      <c r="C2673" s="1" t="s">
        <v>6</v>
      </c>
      <c r="D2673" s="2">
        <v>43039</v>
      </c>
      <c r="E2673" s="9">
        <v>2017.1</v>
      </c>
      <c r="F2673" s="1">
        <v>0</v>
      </c>
      <c r="G2673" s="1">
        <v>2</v>
      </c>
      <c r="H2673" s="1">
        <v>12</v>
      </c>
      <c r="I2673" s="1">
        <f t="shared" si="82"/>
        <v>14</v>
      </c>
      <c r="J2673" s="1">
        <f t="shared" si="83"/>
        <v>1</v>
      </c>
      <c r="K2673" s="1">
        <v>0</v>
      </c>
      <c r="L2673" s="1">
        <v>0</v>
      </c>
      <c r="M2673" s="1">
        <v>0</v>
      </c>
      <c r="N2673" s="1">
        <v>14</v>
      </c>
      <c r="O2673" s="1">
        <v>0</v>
      </c>
      <c r="P2673" s="1">
        <v>14</v>
      </c>
      <c r="Q2673" s="1">
        <v>40.73326308</v>
      </c>
      <c r="R2673" s="1">
        <v>-73.976059250000006</v>
      </c>
    </row>
    <row r="2674" spans="1:18" ht="12.7" x14ac:dyDescent="0.4">
      <c r="A2674" s="1" t="s">
        <v>4</v>
      </c>
      <c r="B2674" s="1" t="s">
        <v>13</v>
      </c>
      <c r="C2674" s="1" t="s">
        <v>6</v>
      </c>
      <c r="D2674" s="2">
        <v>43039</v>
      </c>
      <c r="E2674" s="9">
        <v>2017.1</v>
      </c>
      <c r="F2674" s="1">
        <v>4</v>
      </c>
      <c r="G2674" s="1">
        <v>2</v>
      </c>
      <c r="H2674" s="1">
        <v>10</v>
      </c>
      <c r="I2674" s="1">
        <f t="shared" si="82"/>
        <v>16</v>
      </c>
      <c r="J2674" s="1">
        <f t="shared" si="83"/>
        <v>0.94117647058823528</v>
      </c>
      <c r="K2674" s="1">
        <v>0</v>
      </c>
      <c r="L2674" s="1">
        <v>0</v>
      </c>
      <c r="M2674" s="1">
        <v>1</v>
      </c>
      <c r="N2674" s="1">
        <v>17</v>
      </c>
      <c r="O2674" s="1">
        <v>0</v>
      </c>
      <c r="P2674" s="1">
        <v>17</v>
      </c>
      <c r="Q2674" s="1">
        <v>40.729854660000001</v>
      </c>
      <c r="R2674" s="1">
        <v>-73.978957750000006</v>
      </c>
    </row>
    <row r="2675" spans="1:18" ht="12.7" x14ac:dyDescent="0.4">
      <c r="A2675" s="1" t="s">
        <v>4</v>
      </c>
      <c r="B2675" s="1" t="s">
        <v>13</v>
      </c>
      <c r="C2675" s="1" t="s">
        <v>6</v>
      </c>
      <c r="D2675" s="2">
        <v>43039</v>
      </c>
      <c r="E2675" s="9">
        <v>2017.1</v>
      </c>
      <c r="F2675" s="1">
        <v>1</v>
      </c>
      <c r="G2675" s="1">
        <v>6</v>
      </c>
      <c r="H2675" s="1">
        <v>10</v>
      </c>
      <c r="I2675" s="1">
        <f t="shared" si="82"/>
        <v>17</v>
      </c>
      <c r="J2675" s="1">
        <f t="shared" si="83"/>
        <v>1</v>
      </c>
      <c r="K2675" s="1">
        <v>0</v>
      </c>
      <c r="L2675" s="1">
        <v>0</v>
      </c>
      <c r="M2675" s="1">
        <v>0</v>
      </c>
      <c r="N2675" s="1">
        <v>17</v>
      </c>
      <c r="O2675" s="1">
        <v>0</v>
      </c>
      <c r="P2675" s="1">
        <v>17</v>
      </c>
      <c r="Q2675" s="1">
        <v>40.80031177</v>
      </c>
      <c r="R2675" s="1">
        <v>-73.944622550000005</v>
      </c>
    </row>
    <row r="2676" spans="1:18" ht="12.7" x14ac:dyDescent="0.4">
      <c r="A2676" s="1" t="s">
        <v>4</v>
      </c>
      <c r="B2676" s="1" t="s">
        <v>13</v>
      </c>
      <c r="C2676" s="1" t="s">
        <v>6</v>
      </c>
      <c r="D2676" s="2">
        <v>43039</v>
      </c>
      <c r="E2676" s="9">
        <v>2017.1</v>
      </c>
      <c r="F2676" s="1">
        <v>0</v>
      </c>
      <c r="G2676" s="1">
        <v>7</v>
      </c>
      <c r="H2676" s="1">
        <v>10</v>
      </c>
      <c r="I2676" s="1">
        <f t="shared" si="82"/>
        <v>17</v>
      </c>
      <c r="J2676" s="1">
        <f t="shared" si="83"/>
        <v>1</v>
      </c>
      <c r="K2676" s="1">
        <v>0</v>
      </c>
      <c r="L2676" s="1">
        <v>0</v>
      </c>
      <c r="M2676" s="1">
        <v>0</v>
      </c>
      <c r="N2676" s="1">
        <v>17</v>
      </c>
      <c r="O2676" s="1">
        <v>0</v>
      </c>
      <c r="P2676" s="1">
        <v>17</v>
      </c>
      <c r="Q2676" s="1">
        <v>40.80538567</v>
      </c>
      <c r="R2676" s="1">
        <v>-73.954674589999996</v>
      </c>
    </row>
    <row r="2677" spans="1:18" ht="12.7" x14ac:dyDescent="0.4">
      <c r="A2677" s="1" t="s">
        <v>4</v>
      </c>
      <c r="B2677" s="1" t="s">
        <v>13</v>
      </c>
      <c r="C2677" s="1" t="s">
        <v>6</v>
      </c>
      <c r="D2677" s="2">
        <v>43039</v>
      </c>
      <c r="E2677" s="9">
        <v>2017.1</v>
      </c>
      <c r="F2677" s="1">
        <v>0</v>
      </c>
      <c r="G2677" s="1">
        <v>4</v>
      </c>
      <c r="H2677" s="1">
        <v>12</v>
      </c>
      <c r="I2677" s="1">
        <f t="shared" si="82"/>
        <v>16</v>
      </c>
      <c r="J2677" s="1">
        <f t="shared" si="83"/>
        <v>0.94117647058823528</v>
      </c>
      <c r="K2677" s="1">
        <v>0</v>
      </c>
      <c r="L2677" s="1">
        <v>0</v>
      </c>
      <c r="M2677" s="1">
        <v>1</v>
      </c>
      <c r="N2677" s="1">
        <v>17</v>
      </c>
      <c r="O2677" s="1">
        <v>0</v>
      </c>
      <c r="P2677" s="1">
        <v>17</v>
      </c>
      <c r="Q2677" s="1">
        <v>40.849939480000003</v>
      </c>
      <c r="R2677" s="1">
        <v>-73.917836940000001</v>
      </c>
    </row>
    <row r="2678" spans="1:18" ht="12.7" x14ac:dyDescent="0.4">
      <c r="A2678" s="1" t="s">
        <v>4</v>
      </c>
      <c r="B2678" s="1" t="s">
        <v>13</v>
      </c>
      <c r="C2678" s="1" t="s">
        <v>6</v>
      </c>
      <c r="D2678" s="2">
        <v>43039</v>
      </c>
      <c r="E2678" s="9">
        <v>2017.1</v>
      </c>
      <c r="F2678" s="1">
        <v>0</v>
      </c>
      <c r="G2678" s="1">
        <v>2</v>
      </c>
      <c r="H2678" s="1">
        <v>15</v>
      </c>
      <c r="I2678" s="1">
        <f t="shared" si="82"/>
        <v>17</v>
      </c>
      <c r="J2678" s="1">
        <f t="shared" si="83"/>
        <v>1</v>
      </c>
      <c r="K2678" s="1">
        <v>0</v>
      </c>
      <c r="L2678" s="1">
        <v>0</v>
      </c>
      <c r="M2678" s="1">
        <v>0</v>
      </c>
      <c r="N2678" s="1">
        <v>17</v>
      </c>
      <c r="O2678" s="1">
        <v>0</v>
      </c>
      <c r="P2678" s="1">
        <v>17</v>
      </c>
      <c r="Q2678" s="1">
        <v>40.835117310000001</v>
      </c>
      <c r="R2678" s="1">
        <v>-73.884875899999997</v>
      </c>
    </row>
    <row r="2679" spans="1:18" ht="12.7" x14ac:dyDescent="0.4">
      <c r="A2679" s="1" t="s">
        <v>4</v>
      </c>
      <c r="B2679" s="1" t="s">
        <v>13</v>
      </c>
      <c r="C2679" s="1" t="s">
        <v>6</v>
      </c>
      <c r="D2679" s="2">
        <v>43039</v>
      </c>
      <c r="E2679" s="9">
        <v>2017.1</v>
      </c>
      <c r="F2679" s="1">
        <v>0</v>
      </c>
      <c r="G2679" s="1">
        <v>4</v>
      </c>
      <c r="H2679" s="1">
        <v>12</v>
      </c>
      <c r="I2679" s="1">
        <f t="shared" si="82"/>
        <v>16</v>
      </c>
      <c r="J2679" s="1">
        <f t="shared" si="83"/>
        <v>0.94117647058823528</v>
      </c>
      <c r="K2679" s="1">
        <v>0</v>
      </c>
      <c r="L2679" s="1">
        <v>0</v>
      </c>
      <c r="M2679" s="1">
        <v>1</v>
      </c>
      <c r="N2679" s="1">
        <v>17</v>
      </c>
      <c r="O2679" s="1">
        <v>0</v>
      </c>
      <c r="P2679" s="1">
        <v>17</v>
      </c>
      <c r="Q2679" s="1">
        <v>40.675601720000003</v>
      </c>
      <c r="R2679" s="1">
        <v>-73.958977189999999</v>
      </c>
    </row>
    <row r="2680" spans="1:18" ht="12.7" x14ac:dyDescent="0.4">
      <c r="A2680" s="1" t="s">
        <v>4</v>
      </c>
      <c r="B2680" s="1" t="s">
        <v>13</v>
      </c>
      <c r="C2680" s="1" t="s">
        <v>6</v>
      </c>
      <c r="D2680" s="2">
        <v>43039</v>
      </c>
      <c r="E2680" s="9">
        <v>2017.1</v>
      </c>
      <c r="F2680" s="1">
        <v>0</v>
      </c>
      <c r="G2680" s="1">
        <v>11</v>
      </c>
      <c r="H2680" s="1">
        <v>10</v>
      </c>
      <c r="I2680" s="1">
        <f t="shared" si="82"/>
        <v>21</v>
      </c>
      <c r="J2680" s="1">
        <f t="shared" si="83"/>
        <v>1</v>
      </c>
      <c r="K2680" s="1">
        <v>0</v>
      </c>
      <c r="L2680" s="1">
        <v>0</v>
      </c>
      <c r="M2680" s="1">
        <v>0</v>
      </c>
      <c r="N2680" s="1">
        <v>21</v>
      </c>
      <c r="O2680" s="1">
        <v>0</v>
      </c>
      <c r="P2680" s="1">
        <v>21</v>
      </c>
      <c r="Q2680" s="1">
        <v>40.844498029999997</v>
      </c>
      <c r="R2680" s="1">
        <v>-73.881473069999998</v>
      </c>
    </row>
    <row r="2681" spans="1:18" ht="12.7" x14ac:dyDescent="0.4">
      <c r="A2681" s="1" t="s">
        <v>4</v>
      </c>
      <c r="B2681" s="1" t="s">
        <v>13</v>
      </c>
      <c r="C2681" s="1" t="s">
        <v>6</v>
      </c>
      <c r="D2681" s="2">
        <v>43039</v>
      </c>
      <c r="E2681" s="9">
        <v>2017.1</v>
      </c>
      <c r="F2681" s="1">
        <v>1</v>
      </c>
      <c r="G2681" s="1">
        <v>8</v>
      </c>
      <c r="H2681" s="1">
        <v>11</v>
      </c>
      <c r="I2681" s="1">
        <f t="shared" si="82"/>
        <v>20</v>
      </c>
      <c r="J2681" s="1">
        <f t="shared" si="83"/>
        <v>0.95238095238095233</v>
      </c>
      <c r="K2681" s="1">
        <v>0</v>
      </c>
      <c r="L2681" s="1">
        <v>0</v>
      </c>
      <c r="M2681" s="1">
        <v>1</v>
      </c>
      <c r="N2681" s="1">
        <v>21</v>
      </c>
      <c r="O2681" s="1">
        <v>0</v>
      </c>
      <c r="P2681" s="1">
        <v>21</v>
      </c>
      <c r="Q2681" s="1">
        <v>40.670566540000003</v>
      </c>
      <c r="R2681" s="1">
        <v>-73.896003359999995</v>
      </c>
    </row>
    <row r="2682" spans="1:18" ht="12.7" x14ac:dyDescent="0.4">
      <c r="A2682" s="1" t="s">
        <v>4</v>
      </c>
      <c r="B2682" s="1" t="s">
        <v>13</v>
      </c>
      <c r="C2682" s="1" t="s">
        <v>6</v>
      </c>
      <c r="D2682" s="2">
        <v>43039</v>
      </c>
      <c r="E2682" s="9">
        <v>2017.1</v>
      </c>
      <c r="F2682" s="1">
        <v>0</v>
      </c>
      <c r="G2682" s="1">
        <v>3</v>
      </c>
      <c r="H2682" s="1">
        <v>16</v>
      </c>
      <c r="I2682" s="1">
        <f t="shared" si="82"/>
        <v>19</v>
      </c>
      <c r="J2682" s="1">
        <f t="shared" si="83"/>
        <v>0.90476190476190477</v>
      </c>
      <c r="K2682" s="1">
        <v>1</v>
      </c>
      <c r="L2682" s="1">
        <v>0</v>
      </c>
      <c r="M2682" s="1">
        <v>1</v>
      </c>
      <c r="N2682" s="1">
        <v>21</v>
      </c>
      <c r="O2682" s="1">
        <v>0</v>
      </c>
      <c r="P2682" s="1">
        <v>21</v>
      </c>
      <c r="Q2682" s="1">
        <v>40.671791169999999</v>
      </c>
      <c r="R2682" s="1">
        <v>-73.89650614</v>
      </c>
    </row>
    <row r="2683" spans="1:18" ht="12.7" hidden="1" x14ac:dyDescent="0.4">
      <c r="A2683" s="1" t="s">
        <v>8</v>
      </c>
      <c r="B2683" s="1" t="s">
        <v>13</v>
      </c>
      <c r="C2683" s="1" t="s">
        <v>5</v>
      </c>
      <c r="D2683" s="1">
        <v>0</v>
      </c>
      <c r="E2683" s="1"/>
      <c r="F2683" s="1">
        <v>0</v>
      </c>
      <c r="G2683" s="1">
        <v>0</v>
      </c>
      <c r="H2683" s="1">
        <v>0</v>
      </c>
      <c r="I2683" s="1">
        <f t="shared" si="82"/>
        <v>0</v>
      </c>
      <c r="J2683" s="1">
        <f t="shared" si="83"/>
        <v>0</v>
      </c>
      <c r="K2683" s="1">
        <v>84</v>
      </c>
      <c r="L2683" s="1">
        <v>0</v>
      </c>
      <c r="M2683" s="1">
        <v>0</v>
      </c>
      <c r="N2683" s="1">
        <v>0</v>
      </c>
      <c r="O2683" s="1">
        <v>84</v>
      </c>
      <c r="P2683" s="1">
        <v>84</v>
      </c>
      <c r="Q2683" s="1">
        <v>40.81602865</v>
      </c>
      <c r="R2683" s="1">
        <v>-73.935227179999998</v>
      </c>
    </row>
    <row r="2684" spans="1:18" ht="12.7" x14ac:dyDescent="0.4">
      <c r="A2684" s="1" t="s">
        <v>4</v>
      </c>
      <c r="B2684" s="1" t="s">
        <v>13</v>
      </c>
      <c r="C2684" s="1" t="s">
        <v>6</v>
      </c>
      <c r="D2684" s="2">
        <v>43039</v>
      </c>
      <c r="E2684" s="9">
        <v>2017.1</v>
      </c>
      <c r="F2684" s="1">
        <v>3</v>
      </c>
      <c r="G2684" s="1">
        <v>2</v>
      </c>
      <c r="H2684" s="1">
        <v>16</v>
      </c>
      <c r="I2684" s="1">
        <f t="shared" si="82"/>
        <v>21</v>
      </c>
      <c r="J2684" s="1">
        <f t="shared" si="83"/>
        <v>0.95454545454545459</v>
      </c>
      <c r="K2684" s="1">
        <v>0</v>
      </c>
      <c r="L2684" s="1">
        <v>0</v>
      </c>
      <c r="M2684" s="1">
        <v>1</v>
      </c>
      <c r="N2684" s="1">
        <v>22</v>
      </c>
      <c r="O2684" s="1">
        <v>0</v>
      </c>
      <c r="P2684" s="1">
        <v>22</v>
      </c>
      <c r="Q2684" s="1">
        <v>40.777490919999998</v>
      </c>
      <c r="R2684" s="1">
        <v>-73.901728950000006</v>
      </c>
    </row>
    <row r="2685" spans="1:18" ht="12.7" hidden="1" x14ac:dyDescent="0.4">
      <c r="A2685" s="1" t="s">
        <v>9</v>
      </c>
      <c r="B2685" s="1" t="s">
        <v>13</v>
      </c>
      <c r="C2685" s="1" t="s">
        <v>5</v>
      </c>
      <c r="D2685" s="1">
        <v>0</v>
      </c>
      <c r="E2685" s="1"/>
      <c r="F2685" s="1">
        <v>48</v>
      </c>
      <c r="G2685" s="1">
        <v>32</v>
      </c>
      <c r="H2685" s="1">
        <v>4</v>
      </c>
      <c r="I2685" s="1">
        <f t="shared" si="82"/>
        <v>84</v>
      </c>
      <c r="J2685" s="1">
        <f t="shared" si="83"/>
        <v>1</v>
      </c>
      <c r="K2685" s="1">
        <v>0</v>
      </c>
      <c r="L2685" s="1">
        <v>0</v>
      </c>
      <c r="M2685" s="1">
        <v>0</v>
      </c>
      <c r="N2685" s="1">
        <v>84</v>
      </c>
      <c r="O2685" s="1">
        <v>0</v>
      </c>
      <c r="P2685" s="1">
        <v>84</v>
      </c>
      <c r="Q2685" s="1">
        <v>40.785294489999998</v>
      </c>
      <c r="R2685" s="1">
        <v>-73.915973949999994</v>
      </c>
    </row>
    <row r="2686" spans="1:18" ht="12.7" hidden="1" x14ac:dyDescent="0.4">
      <c r="A2686" s="1" t="s">
        <v>4</v>
      </c>
      <c r="B2686" s="1" t="s">
        <v>13</v>
      </c>
      <c r="C2686" s="1" t="s">
        <v>5</v>
      </c>
      <c r="D2686" s="1">
        <v>0</v>
      </c>
      <c r="E2686" s="1"/>
      <c r="F2686" s="1">
        <v>4</v>
      </c>
      <c r="G2686" s="1">
        <v>73</v>
      </c>
      <c r="H2686" s="1">
        <v>7</v>
      </c>
      <c r="I2686" s="1">
        <f t="shared" si="82"/>
        <v>84</v>
      </c>
      <c r="J2686" s="1">
        <f t="shared" si="83"/>
        <v>0.9882352941176471</v>
      </c>
      <c r="K2686" s="1">
        <v>0</v>
      </c>
      <c r="L2686" s="1">
        <v>0</v>
      </c>
      <c r="M2686" s="1">
        <v>1</v>
      </c>
      <c r="N2686" s="1">
        <v>0</v>
      </c>
      <c r="O2686" s="1">
        <v>85</v>
      </c>
      <c r="P2686" s="1">
        <v>85</v>
      </c>
      <c r="Q2686" s="1">
        <v>40.830181920000001</v>
      </c>
      <c r="R2686" s="1">
        <v>-73.928481439999999</v>
      </c>
    </row>
    <row r="2687" spans="1:18" ht="12.7" hidden="1" x14ac:dyDescent="0.4">
      <c r="A2687" s="1" t="s">
        <v>4</v>
      </c>
      <c r="B2687" s="1" t="s">
        <v>13</v>
      </c>
      <c r="C2687" s="1" t="s">
        <v>5</v>
      </c>
      <c r="D2687" s="1">
        <v>0</v>
      </c>
      <c r="E2687" s="1"/>
      <c r="F2687" s="1">
        <v>0</v>
      </c>
      <c r="G2687" s="1">
        <v>48</v>
      </c>
      <c r="H2687" s="1">
        <v>38</v>
      </c>
      <c r="I2687" s="1">
        <f t="shared" si="82"/>
        <v>86</v>
      </c>
      <c r="J2687" s="1">
        <f t="shared" si="83"/>
        <v>1</v>
      </c>
      <c r="K2687" s="1">
        <v>0</v>
      </c>
      <c r="L2687" s="1">
        <v>0</v>
      </c>
      <c r="M2687" s="1">
        <v>0</v>
      </c>
      <c r="N2687" s="1">
        <v>39</v>
      </c>
      <c r="O2687" s="1">
        <v>47</v>
      </c>
      <c r="P2687" s="1">
        <v>86</v>
      </c>
      <c r="Q2687" s="1">
        <v>40.847441519999997</v>
      </c>
      <c r="R2687" s="1">
        <v>-73.913697859999999</v>
      </c>
    </row>
    <row r="2688" spans="1:18" ht="12.7" x14ac:dyDescent="0.4">
      <c r="A2688" s="1" t="s">
        <v>4</v>
      </c>
      <c r="B2688" s="1" t="s">
        <v>13</v>
      </c>
      <c r="C2688" s="1" t="s">
        <v>6</v>
      </c>
      <c r="D2688" s="2">
        <v>43039</v>
      </c>
      <c r="E2688" s="9">
        <v>2017.1</v>
      </c>
      <c r="F2688" s="1">
        <v>3</v>
      </c>
      <c r="G2688" s="1">
        <v>3</v>
      </c>
      <c r="H2688" s="1">
        <v>16</v>
      </c>
      <c r="I2688" s="1">
        <f t="shared" si="82"/>
        <v>22</v>
      </c>
      <c r="J2688" s="1">
        <f t="shared" si="83"/>
        <v>1</v>
      </c>
      <c r="K2688" s="1">
        <v>0</v>
      </c>
      <c r="L2688" s="1">
        <v>0</v>
      </c>
      <c r="M2688" s="1">
        <v>0</v>
      </c>
      <c r="N2688" s="1">
        <v>22</v>
      </c>
      <c r="O2688" s="1">
        <v>0</v>
      </c>
      <c r="P2688" s="1">
        <v>22</v>
      </c>
      <c r="Q2688" s="1">
        <v>40.849317130000003</v>
      </c>
      <c r="R2688" s="1">
        <v>-73.886326060000002</v>
      </c>
    </row>
    <row r="2689" spans="1:18" ht="12.7" x14ac:dyDescent="0.4">
      <c r="A2689" s="1" t="s">
        <v>4</v>
      </c>
      <c r="B2689" s="1" t="s">
        <v>13</v>
      </c>
      <c r="C2689" s="1" t="s">
        <v>6</v>
      </c>
      <c r="D2689" s="2">
        <v>43039</v>
      </c>
      <c r="E2689" s="9">
        <v>2017.1</v>
      </c>
      <c r="F2689" s="1">
        <v>1</v>
      </c>
      <c r="G2689" s="1">
        <v>8</v>
      </c>
      <c r="H2689" s="1">
        <v>13</v>
      </c>
      <c r="I2689" s="1">
        <f t="shared" si="82"/>
        <v>22</v>
      </c>
      <c r="J2689" s="1">
        <f t="shared" si="83"/>
        <v>1</v>
      </c>
      <c r="K2689" s="1">
        <v>0</v>
      </c>
      <c r="L2689" s="1">
        <v>0</v>
      </c>
      <c r="M2689" s="1">
        <v>0</v>
      </c>
      <c r="N2689" s="1">
        <v>22</v>
      </c>
      <c r="O2689" s="1">
        <v>0</v>
      </c>
      <c r="P2689" s="1">
        <v>22</v>
      </c>
      <c r="Q2689" s="1">
        <v>40.675409260000002</v>
      </c>
      <c r="R2689" s="1">
        <v>-73.958065219999995</v>
      </c>
    </row>
    <row r="2690" spans="1:18" ht="12.7" x14ac:dyDescent="0.4">
      <c r="A2690" s="1" t="s">
        <v>4</v>
      </c>
      <c r="B2690" s="1" t="s">
        <v>13</v>
      </c>
      <c r="C2690" s="1" t="s">
        <v>6</v>
      </c>
      <c r="D2690" s="2">
        <v>43039</v>
      </c>
      <c r="E2690" s="9">
        <v>2017.1</v>
      </c>
      <c r="F2690" s="1">
        <v>1</v>
      </c>
      <c r="G2690" s="1">
        <v>8</v>
      </c>
      <c r="H2690" s="1">
        <v>16</v>
      </c>
      <c r="I2690" s="1">
        <f t="shared" ref="I2690:I2753" si="84">F2690+G2690+H2690</f>
        <v>25</v>
      </c>
      <c r="J2690" s="1">
        <f t="shared" ref="J2690:J2753" si="85">I2690/P2690</f>
        <v>0.96153846153846156</v>
      </c>
      <c r="K2690" s="1">
        <v>0</v>
      </c>
      <c r="L2690" s="1">
        <v>0</v>
      </c>
      <c r="M2690" s="1">
        <v>1</v>
      </c>
      <c r="N2690" s="1">
        <v>26</v>
      </c>
      <c r="O2690" s="1">
        <v>0</v>
      </c>
      <c r="P2690" s="1">
        <v>26</v>
      </c>
      <c r="Q2690" s="1">
        <v>40.73093927</v>
      </c>
      <c r="R2690" s="1">
        <v>-73.981504740000005</v>
      </c>
    </row>
    <row r="2691" spans="1:18" ht="12.7" x14ac:dyDescent="0.4">
      <c r="A2691" s="1" t="s">
        <v>4</v>
      </c>
      <c r="B2691" s="1" t="s">
        <v>13</v>
      </c>
      <c r="C2691" s="1" t="s">
        <v>6</v>
      </c>
      <c r="D2691" s="2">
        <v>43039</v>
      </c>
      <c r="E2691" s="9">
        <v>2017.1</v>
      </c>
      <c r="F2691" s="1">
        <v>1</v>
      </c>
      <c r="G2691" s="1">
        <v>5</v>
      </c>
      <c r="H2691" s="1">
        <v>20</v>
      </c>
      <c r="I2691" s="1">
        <f t="shared" si="84"/>
        <v>26</v>
      </c>
      <c r="J2691" s="1">
        <f t="shared" si="85"/>
        <v>0.96296296296296291</v>
      </c>
      <c r="K2691" s="1">
        <v>0</v>
      </c>
      <c r="L2691" s="1">
        <v>0</v>
      </c>
      <c r="M2691" s="1">
        <v>1</v>
      </c>
      <c r="N2691" s="1">
        <v>27</v>
      </c>
      <c r="O2691" s="1">
        <v>0</v>
      </c>
      <c r="P2691" s="1">
        <v>27</v>
      </c>
      <c r="Q2691" s="1">
        <v>40.680940360000001</v>
      </c>
      <c r="R2691" s="1">
        <v>-73.95911452</v>
      </c>
    </row>
    <row r="2692" spans="1:18" ht="12.7" x14ac:dyDescent="0.4">
      <c r="A2692" s="1" t="s">
        <v>4</v>
      </c>
      <c r="B2692" s="1" t="s">
        <v>13</v>
      </c>
      <c r="C2692" s="1" t="s">
        <v>6</v>
      </c>
      <c r="D2692" s="2">
        <v>43039</v>
      </c>
      <c r="E2692" s="9">
        <v>2017.1</v>
      </c>
      <c r="F2692" s="1">
        <v>0</v>
      </c>
      <c r="G2692" s="1">
        <v>2</v>
      </c>
      <c r="H2692" s="1">
        <v>24</v>
      </c>
      <c r="I2692" s="1">
        <f t="shared" si="84"/>
        <v>26</v>
      </c>
      <c r="J2692" s="1">
        <f t="shared" si="85"/>
        <v>0.96296296296296291</v>
      </c>
      <c r="K2692" s="1">
        <v>0</v>
      </c>
      <c r="L2692" s="1">
        <v>0</v>
      </c>
      <c r="M2692" s="1">
        <v>1</v>
      </c>
      <c r="N2692" s="1">
        <v>27</v>
      </c>
      <c r="O2692" s="1">
        <v>0</v>
      </c>
      <c r="P2692" s="1">
        <v>27</v>
      </c>
      <c r="Q2692" s="1">
        <v>40.816065760000001</v>
      </c>
      <c r="R2692" s="1">
        <v>-73.943135440000006</v>
      </c>
    </row>
    <row r="2693" spans="1:18" ht="12.7" x14ac:dyDescent="0.4">
      <c r="A2693" s="1" t="s">
        <v>4</v>
      </c>
      <c r="B2693" s="1" t="s">
        <v>13</v>
      </c>
      <c r="C2693" s="1" t="s">
        <v>6</v>
      </c>
      <c r="D2693" s="2">
        <v>43039</v>
      </c>
      <c r="E2693" s="9">
        <v>2017.1</v>
      </c>
      <c r="F2693" s="1">
        <v>3</v>
      </c>
      <c r="G2693" s="1">
        <v>2</v>
      </c>
      <c r="H2693" s="1">
        <v>27</v>
      </c>
      <c r="I2693" s="1">
        <f t="shared" si="84"/>
        <v>32</v>
      </c>
      <c r="J2693" s="1">
        <f t="shared" si="85"/>
        <v>0.96969696969696972</v>
      </c>
      <c r="K2693" s="1">
        <v>0</v>
      </c>
      <c r="L2693" s="1">
        <v>0</v>
      </c>
      <c r="M2693" s="1">
        <v>1</v>
      </c>
      <c r="N2693" s="1">
        <v>33</v>
      </c>
      <c r="O2693" s="1">
        <v>0</v>
      </c>
      <c r="P2693" s="1">
        <v>33</v>
      </c>
      <c r="Q2693" s="1">
        <v>40.802724679999997</v>
      </c>
      <c r="R2693" s="1">
        <v>-73.951371399999999</v>
      </c>
    </row>
    <row r="2694" spans="1:18" ht="12.7" hidden="1" x14ac:dyDescent="0.4">
      <c r="A2694" s="1" t="s">
        <v>4</v>
      </c>
      <c r="B2694" s="1" t="s">
        <v>13</v>
      </c>
      <c r="C2694" s="1" t="s">
        <v>5</v>
      </c>
      <c r="D2694" s="1">
        <v>0</v>
      </c>
      <c r="E2694" s="1"/>
      <c r="F2694" s="1">
        <v>0</v>
      </c>
      <c r="G2694" s="1">
        <v>0</v>
      </c>
      <c r="H2694" s="1">
        <v>89</v>
      </c>
      <c r="I2694" s="1">
        <f t="shared" si="84"/>
        <v>89</v>
      </c>
      <c r="J2694" s="1">
        <f t="shared" si="85"/>
        <v>0.98888888888888893</v>
      </c>
      <c r="K2694" s="1">
        <v>0</v>
      </c>
      <c r="L2694" s="1">
        <v>0</v>
      </c>
      <c r="M2694" s="1">
        <v>1</v>
      </c>
      <c r="N2694" s="1">
        <v>90</v>
      </c>
      <c r="O2694" s="1">
        <v>0</v>
      </c>
      <c r="P2694" s="1">
        <v>90</v>
      </c>
      <c r="Q2694" s="1">
        <v>40.851488510000003</v>
      </c>
      <c r="R2694" s="1">
        <v>-73.911780449999995</v>
      </c>
    </row>
    <row r="2695" spans="1:18" ht="12.7" hidden="1" x14ac:dyDescent="0.4">
      <c r="A2695" s="1" t="s">
        <v>8</v>
      </c>
      <c r="B2695" s="1" t="s">
        <v>13</v>
      </c>
      <c r="C2695" s="1" t="s">
        <v>5</v>
      </c>
      <c r="D2695" s="1">
        <v>0</v>
      </c>
      <c r="E2695" s="1"/>
      <c r="F2695" s="1">
        <v>0</v>
      </c>
      <c r="G2695" s="1">
        <v>0</v>
      </c>
      <c r="H2695" s="1">
        <v>90</v>
      </c>
      <c r="I2695" s="1">
        <f t="shared" si="84"/>
        <v>90</v>
      </c>
      <c r="J2695" s="1">
        <f t="shared" si="85"/>
        <v>1</v>
      </c>
      <c r="K2695" s="1">
        <v>0</v>
      </c>
      <c r="L2695" s="1">
        <v>0</v>
      </c>
      <c r="M2695" s="1">
        <v>0</v>
      </c>
      <c r="N2695" s="1">
        <v>90</v>
      </c>
      <c r="O2695" s="1">
        <v>0</v>
      </c>
      <c r="P2695" s="1">
        <v>90</v>
      </c>
      <c r="Q2695" s="1">
        <v>40.733314479999997</v>
      </c>
      <c r="R2695" s="1">
        <v>-73.989348430000007</v>
      </c>
    </row>
    <row r="2696" spans="1:18" ht="12.7" x14ac:dyDescent="0.4">
      <c r="A2696" s="1" t="s">
        <v>4</v>
      </c>
      <c r="B2696" s="1" t="s">
        <v>13</v>
      </c>
      <c r="C2696" s="1" t="s">
        <v>6</v>
      </c>
      <c r="D2696" s="2">
        <v>43039</v>
      </c>
      <c r="E2696" s="9">
        <v>2017.1</v>
      </c>
      <c r="F2696" s="1">
        <v>2</v>
      </c>
      <c r="G2696" s="1">
        <v>10</v>
      </c>
      <c r="H2696" s="1">
        <v>25</v>
      </c>
      <c r="I2696" s="1">
        <f t="shared" si="84"/>
        <v>37</v>
      </c>
      <c r="J2696" s="1">
        <f t="shared" si="85"/>
        <v>0.97368421052631582</v>
      </c>
      <c r="K2696" s="1">
        <v>0</v>
      </c>
      <c r="L2696" s="1">
        <v>0</v>
      </c>
      <c r="M2696" s="1">
        <v>1</v>
      </c>
      <c r="N2696" s="1">
        <v>38</v>
      </c>
      <c r="O2696" s="1">
        <v>0</v>
      </c>
      <c r="P2696" s="1">
        <v>38</v>
      </c>
      <c r="Q2696" s="1">
        <v>40.85311102</v>
      </c>
      <c r="R2696" s="1">
        <v>-73.892789989999997</v>
      </c>
    </row>
    <row r="2697" spans="1:18" ht="12.7" x14ac:dyDescent="0.4">
      <c r="A2697" s="1" t="s">
        <v>4</v>
      </c>
      <c r="B2697" s="1" t="s">
        <v>13</v>
      </c>
      <c r="C2697" s="1" t="s">
        <v>6</v>
      </c>
      <c r="D2697" s="2">
        <v>43039</v>
      </c>
      <c r="E2697" s="9">
        <v>2017.1</v>
      </c>
      <c r="F2697" s="1">
        <v>0</v>
      </c>
      <c r="G2697" s="1">
        <v>4</v>
      </c>
      <c r="H2697" s="1">
        <v>39</v>
      </c>
      <c r="I2697" s="1">
        <f t="shared" si="84"/>
        <v>43</v>
      </c>
      <c r="J2697" s="1">
        <f t="shared" si="85"/>
        <v>0.9555555555555556</v>
      </c>
      <c r="K2697" s="1">
        <v>1</v>
      </c>
      <c r="L2697" s="1">
        <v>0</v>
      </c>
      <c r="M2697" s="1">
        <v>1</v>
      </c>
      <c r="N2697" s="1">
        <v>45</v>
      </c>
      <c r="O2697" s="1">
        <v>0</v>
      </c>
      <c r="P2697" s="1">
        <v>45</v>
      </c>
      <c r="Q2697" s="1">
        <v>40.816744</v>
      </c>
      <c r="R2697" s="1">
        <v>-73.887479979999995</v>
      </c>
    </row>
    <row r="2698" spans="1:18" ht="12.7" x14ac:dyDescent="0.4">
      <c r="A2698" s="1" t="s">
        <v>4</v>
      </c>
      <c r="B2698" s="1" t="s">
        <v>13</v>
      </c>
      <c r="C2698" s="1" t="s">
        <v>6</v>
      </c>
      <c r="D2698" s="2">
        <v>43039</v>
      </c>
      <c r="E2698" s="9">
        <v>2017.1</v>
      </c>
      <c r="F2698" s="1">
        <v>0</v>
      </c>
      <c r="G2698" s="1">
        <v>6</v>
      </c>
      <c r="H2698" s="1">
        <v>38</v>
      </c>
      <c r="I2698" s="1">
        <f t="shared" si="84"/>
        <v>44</v>
      </c>
      <c r="J2698" s="1">
        <f t="shared" si="85"/>
        <v>0.97777777777777775</v>
      </c>
      <c r="K2698" s="1">
        <v>0</v>
      </c>
      <c r="L2698" s="1">
        <v>0</v>
      </c>
      <c r="M2698" s="1">
        <v>1</v>
      </c>
      <c r="N2698" s="1">
        <v>45</v>
      </c>
      <c r="O2698" s="1">
        <v>0</v>
      </c>
      <c r="P2698" s="1">
        <v>45</v>
      </c>
      <c r="Q2698" s="1">
        <v>40.844580710000002</v>
      </c>
      <c r="R2698" s="1">
        <v>-73.893053120000005</v>
      </c>
    </row>
    <row r="2699" spans="1:18" ht="12.7" x14ac:dyDescent="0.4">
      <c r="A2699" s="1" t="s">
        <v>4</v>
      </c>
      <c r="B2699" s="1" t="s">
        <v>13</v>
      </c>
      <c r="C2699" s="1" t="s">
        <v>6</v>
      </c>
      <c r="D2699" s="2">
        <v>43039</v>
      </c>
      <c r="E2699" s="9">
        <v>2017.1</v>
      </c>
      <c r="F2699" s="1">
        <v>0</v>
      </c>
      <c r="G2699" s="1">
        <v>9</v>
      </c>
      <c r="H2699" s="1">
        <v>37</v>
      </c>
      <c r="I2699" s="1">
        <f t="shared" si="84"/>
        <v>46</v>
      </c>
      <c r="J2699" s="1">
        <f t="shared" si="85"/>
        <v>0.97872340425531912</v>
      </c>
      <c r="K2699" s="1">
        <v>0</v>
      </c>
      <c r="L2699" s="1">
        <v>0</v>
      </c>
      <c r="M2699" s="1">
        <v>1</v>
      </c>
      <c r="N2699" s="1">
        <v>47</v>
      </c>
      <c r="O2699" s="1">
        <v>0</v>
      </c>
      <c r="P2699" s="1">
        <v>47</v>
      </c>
      <c r="Q2699" s="1">
        <v>40.783738960000001</v>
      </c>
      <c r="R2699" s="1">
        <v>-73.950381419999999</v>
      </c>
    </row>
    <row r="2700" spans="1:18" ht="12.7" hidden="1" x14ac:dyDescent="0.4">
      <c r="A2700" s="1" t="s">
        <v>4</v>
      </c>
      <c r="B2700" s="1" t="s">
        <v>13</v>
      </c>
      <c r="C2700" s="1" t="s">
        <v>5</v>
      </c>
      <c r="D2700" s="1">
        <v>0</v>
      </c>
      <c r="E2700" s="1"/>
      <c r="F2700" s="1">
        <v>1</v>
      </c>
      <c r="G2700" s="1">
        <v>53</v>
      </c>
      <c r="H2700" s="1">
        <v>37</v>
      </c>
      <c r="I2700" s="1">
        <f t="shared" si="84"/>
        <v>91</v>
      </c>
      <c r="J2700" s="1">
        <f t="shared" si="85"/>
        <v>0.978494623655914</v>
      </c>
      <c r="K2700" s="1">
        <v>2</v>
      </c>
      <c r="L2700" s="1">
        <v>0</v>
      </c>
      <c r="M2700" s="1">
        <v>0</v>
      </c>
      <c r="N2700" s="1">
        <v>93</v>
      </c>
      <c r="O2700" s="1">
        <v>0</v>
      </c>
      <c r="P2700" s="1">
        <v>93</v>
      </c>
      <c r="Q2700" s="1">
        <v>40.842477250000002</v>
      </c>
      <c r="R2700" s="1">
        <v>-73.914915050000005</v>
      </c>
    </row>
    <row r="2701" spans="1:18" ht="12.7" hidden="1" x14ac:dyDescent="0.4">
      <c r="A2701" s="1" t="s">
        <v>7</v>
      </c>
      <c r="B2701" s="1" t="s">
        <v>13</v>
      </c>
      <c r="C2701" s="1" t="s">
        <v>5</v>
      </c>
      <c r="D2701" s="1">
        <v>0</v>
      </c>
      <c r="E2701" s="1"/>
      <c r="F2701" s="1">
        <v>0</v>
      </c>
      <c r="G2701" s="1">
        <v>0</v>
      </c>
      <c r="H2701" s="1">
        <v>93</v>
      </c>
      <c r="I2701" s="1">
        <f t="shared" si="84"/>
        <v>93</v>
      </c>
      <c r="J2701" s="1">
        <f t="shared" si="85"/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93</v>
      </c>
      <c r="P2701" s="1">
        <v>93</v>
      </c>
      <c r="Q2701" s="1">
        <v>40.684738199999998</v>
      </c>
      <c r="R2701" s="1">
        <v>-73.975095940000003</v>
      </c>
    </row>
    <row r="2702" spans="1:18" ht="12.7" x14ac:dyDescent="0.4">
      <c r="A2702" s="1" t="s">
        <v>4</v>
      </c>
      <c r="B2702" s="1" t="s">
        <v>13</v>
      </c>
      <c r="C2702" s="1" t="s">
        <v>6</v>
      </c>
      <c r="D2702" s="2">
        <v>43039</v>
      </c>
      <c r="E2702" s="9">
        <v>2017.1</v>
      </c>
      <c r="F2702" s="1">
        <v>1</v>
      </c>
      <c r="G2702" s="1">
        <v>8</v>
      </c>
      <c r="H2702" s="1">
        <v>37</v>
      </c>
      <c r="I2702" s="1">
        <f t="shared" si="84"/>
        <v>46</v>
      </c>
      <c r="J2702" s="1">
        <f t="shared" si="85"/>
        <v>0.97872340425531912</v>
      </c>
      <c r="K2702" s="1">
        <v>0</v>
      </c>
      <c r="L2702" s="1">
        <v>0</v>
      </c>
      <c r="M2702" s="1">
        <v>1</v>
      </c>
      <c r="N2702" s="1">
        <v>47</v>
      </c>
      <c r="O2702" s="1">
        <v>0</v>
      </c>
      <c r="P2702" s="1">
        <v>47</v>
      </c>
      <c r="Q2702" s="1">
        <v>40.731457489999997</v>
      </c>
      <c r="R2702" s="1">
        <v>-73.978423239999998</v>
      </c>
    </row>
    <row r="2703" spans="1:18" ht="12.7" x14ac:dyDescent="0.4">
      <c r="A2703" s="1" t="s">
        <v>4</v>
      </c>
      <c r="B2703" s="1" t="s">
        <v>13</v>
      </c>
      <c r="C2703" s="1" t="s">
        <v>6</v>
      </c>
      <c r="D2703" s="2">
        <v>43039</v>
      </c>
      <c r="E2703" s="9">
        <v>2017.1</v>
      </c>
      <c r="F2703" s="1">
        <v>8</v>
      </c>
      <c r="G2703" s="1">
        <v>11</v>
      </c>
      <c r="H2703" s="1">
        <v>27</v>
      </c>
      <c r="I2703" s="1">
        <f t="shared" si="84"/>
        <v>46</v>
      </c>
      <c r="J2703" s="1">
        <f t="shared" si="85"/>
        <v>0.97872340425531912</v>
      </c>
      <c r="K2703" s="1">
        <v>0</v>
      </c>
      <c r="L2703" s="1">
        <v>0</v>
      </c>
      <c r="M2703" s="1">
        <v>1</v>
      </c>
      <c r="N2703" s="1">
        <v>47</v>
      </c>
      <c r="O2703" s="1">
        <v>0</v>
      </c>
      <c r="P2703" s="1">
        <v>47</v>
      </c>
      <c r="Q2703" s="1">
        <v>40.731207599999998</v>
      </c>
      <c r="R2703" s="1">
        <v>-73.977799110000007</v>
      </c>
    </row>
    <row r="2704" spans="1:18" ht="12.7" x14ac:dyDescent="0.4">
      <c r="A2704" s="1" t="s">
        <v>4</v>
      </c>
      <c r="B2704" s="1" t="s">
        <v>13</v>
      </c>
      <c r="C2704" s="1" t="s">
        <v>6</v>
      </c>
      <c r="D2704" s="2">
        <v>43039</v>
      </c>
      <c r="E2704" s="9">
        <v>2017.1</v>
      </c>
      <c r="F2704" s="1">
        <v>5</v>
      </c>
      <c r="G2704" s="1">
        <v>9</v>
      </c>
      <c r="H2704" s="1">
        <v>33</v>
      </c>
      <c r="I2704" s="1">
        <f t="shared" si="84"/>
        <v>47</v>
      </c>
      <c r="J2704" s="1">
        <f t="shared" si="85"/>
        <v>0.97916666666666663</v>
      </c>
      <c r="K2704" s="1">
        <v>0</v>
      </c>
      <c r="L2704" s="1">
        <v>0</v>
      </c>
      <c r="M2704" s="1">
        <v>1</v>
      </c>
      <c r="N2704" s="1">
        <v>48</v>
      </c>
      <c r="O2704" s="1">
        <v>0</v>
      </c>
      <c r="P2704" s="1">
        <v>48</v>
      </c>
      <c r="Q2704" s="1">
        <v>40.732297109999998</v>
      </c>
      <c r="R2704" s="1">
        <v>-73.97700494</v>
      </c>
    </row>
    <row r="2705" spans="1:18" ht="12.7" x14ac:dyDescent="0.4">
      <c r="A2705" s="1" t="s">
        <v>4</v>
      </c>
      <c r="B2705" s="1" t="s">
        <v>13</v>
      </c>
      <c r="C2705" s="1" t="s">
        <v>6</v>
      </c>
      <c r="D2705" s="2">
        <v>43039</v>
      </c>
      <c r="E2705" s="9">
        <v>2017.1</v>
      </c>
      <c r="F2705" s="1">
        <v>3</v>
      </c>
      <c r="G2705" s="1">
        <v>9</v>
      </c>
      <c r="H2705" s="1">
        <v>36</v>
      </c>
      <c r="I2705" s="1">
        <f t="shared" si="84"/>
        <v>48</v>
      </c>
      <c r="J2705" s="1">
        <f t="shared" si="85"/>
        <v>0.97959183673469385</v>
      </c>
      <c r="K2705" s="1">
        <v>0</v>
      </c>
      <c r="L2705" s="1">
        <v>0</v>
      </c>
      <c r="M2705" s="1">
        <v>1</v>
      </c>
      <c r="N2705" s="1">
        <v>49</v>
      </c>
      <c r="O2705" s="1">
        <v>0</v>
      </c>
      <c r="P2705" s="1">
        <v>49</v>
      </c>
      <c r="Q2705" s="1">
        <v>40.7323357</v>
      </c>
      <c r="R2705" s="1">
        <v>-73.977802339999997</v>
      </c>
    </row>
    <row r="2706" spans="1:18" ht="12.7" hidden="1" x14ac:dyDescent="0.4">
      <c r="A2706" s="1" t="s">
        <v>7</v>
      </c>
      <c r="B2706" s="1" t="s">
        <v>13</v>
      </c>
      <c r="C2706" s="1" t="s">
        <v>5</v>
      </c>
      <c r="D2706" s="1">
        <v>0</v>
      </c>
      <c r="E2706" s="1"/>
      <c r="F2706" s="1">
        <v>5</v>
      </c>
      <c r="G2706" s="1">
        <v>67</v>
      </c>
      <c r="H2706" s="1">
        <v>21</v>
      </c>
      <c r="I2706" s="1">
        <f t="shared" si="84"/>
        <v>93</v>
      </c>
      <c r="J2706" s="1">
        <f t="shared" si="85"/>
        <v>0.98936170212765961</v>
      </c>
      <c r="K2706" s="1">
        <v>0</v>
      </c>
      <c r="L2706" s="1">
        <v>0</v>
      </c>
      <c r="M2706" s="1">
        <v>1</v>
      </c>
      <c r="N2706" s="1">
        <v>94</v>
      </c>
      <c r="O2706" s="1">
        <v>0</v>
      </c>
      <c r="P2706" s="1">
        <v>94</v>
      </c>
      <c r="Q2706" s="1">
        <v>40.688855740000001</v>
      </c>
      <c r="R2706" s="1">
        <v>-73.934247330000005</v>
      </c>
    </row>
    <row r="2707" spans="1:18" ht="12.7" x14ac:dyDescent="0.4">
      <c r="A2707" s="1" t="s">
        <v>4</v>
      </c>
      <c r="B2707" s="1" t="s">
        <v>13</v>
      </c>
      <c r="C2707" s="1" t="s">
        <v>6</v>
      </c>
      <c r="D2707" s="2">
        <v>43039</v>
      </c>
      <c r="E2707" s="9">
        <v>2017.1</v>
      </c>
      <c r="F2707" s="1">
        <v>0</v>
      </c>
      <c r="G2707" s="1">
        <v>8</v>
      </c>
      <c r="H2707" s="1">
        <v>40</v>
      </c>
      <c r="I2707" s="1">
        <f t="shared" si="84"/>
        <v>48</v>
      </c>
      <c r="J2707" s="1">
        <f t="shared" si="85"/>
        <v>0.97959183673469385</v>
      </c>
      <c r="K2707" s="1">
        <v>0</v>
      </c>
      <c r="L2707" s="1">
        <v>0</v>
      </c>
      <c r="M2707" s="1">
        <v>1</v>
      </c>
      <c r="N2707" s="1">
        <v>49</v>
      </c>
      <c r="O2707" s="1">
        <v>0</v>
      </c>
      <c r="P2707" s="1">
        <v>49</v>
      </c>
      <c r="Q2707" s="1">
        <v>40.663840710000002</v>
      </c>
      <c r="R2707" s="1">
        <v>-73.911030190000005</v>
      </c>
    </row>
    <row r="2708" spans="1:18" ht="12.7" x14ac:dyDescent="0.4">
      <c r="A2708" s="1" t="s">
        <v>4</v>
      </c>
      <c r="B2708" s="1" t="s">
        <v>13</v>
      </c>
      <c r="C2708" s="1" t="s">
        <v>6</v>
      </c>
      <c r="D2708" s="2">
        <v>43039</v>
      </c>
      <c r="E2708" s="9">
        <v>2017.1</v>
      </c>
      <c r="F2708" s="1">
        <v>0</v>
      </c>
      <c r="G2708" s="1">
        <v>4</v>
      </c>
      <c r="H2708" s="1">
        <v>46</v>
      </c>
      <c r="I2708" s="1">
        <f t="shared" si="84"/>
        <v>50</v>
      </c>
      <c r="J2708" s="1">
        <f t="shared" si="85"/>
        <v>0.98039215686274506</v>
      </c>
      <c r="K2708" s="1">
        <v>0</v>
      </c>
      <c r="L2708" s="1">
        <v>0</v>
      </c>
      <c r="M2708" s="1">
        <v>1</v>
      </c>
      <c r="N2708" s="1">
        <v>51</v>
      </c>
      <c r="O2708" s="1">
        <v>0</v>
      </c>
      <c r="P2708" s="1">
        <v>51</v>
      </c>
      <c r="Q2708" s="1">
        <v>40.697003610000003</v>
      </c>
      <c r="R2708" s="1">
        <v>-73.919201060000006</v>
      </c>
    </row>
    <row r="2709" spans="1:18" ht="12.7" hidden="1" x14ac:dyDescent="0.4">
      <c r="A2709" s="1" t="s">
        <v>4</v>
      </c>
      <c r="B2709" s="1" t="s">
        <v>13</v>
      </c>
      <c r="C2709" s="1" t="s">
        <v>5</v>
      </c>
      <c r="D2709" s="1">
        <v>0</v>
      </c>
      <c r="E2709" s="1"/>
      <c r="F2709" s="1">
        <v>5</v>
      </c>
      <c r="G2709" s="1">
        <v>45</v>
      </c>
      <c r="H2709" s="1">
        <v>43</v>
      </c>
      <c r="I2709" s="1">
        <f t="shared" si="84"/>
        <v>93</v>
      </c>
      <c r="J2709" s="1">
        <f t="shared" si="85"/>
        <v>0.96875</v>
      </c>
      <c r="K2709" s="1">
        <v>3</v>
      </c>
      <c r="L2709" s="1">
        <v>0</v>
      </c>
      <c r="M2709" s="1">
        <v>0</v>
      </c>
      <c r="N2709" s="1">
        <v>96</v>
      </c>
      <c r="O2709" s="1">
        <v>0</v>
      </c>
      <c r="P2709" s="1">
        <v>96</v>
      </c>
      <c r="Q2709" s="1">
        <v>40.84284761</v>
      </c>
      <c r="R2709" s="1">
        <v>-73.914676040000003</v>
      </c>
    </row>
    <row r="2710" spans="1:18" ht="12.7" hidden="1" x14ac:dyDescent="0.4">
      <c r="A2710" s="1" t="s">
        <v>4</v>
      </c>
      <c r="B2710" s="1" t="s">
        <v>13</v>
      </c>
      <c r="C2710" s="1" t="s">
        <v>5</v>
      </c>
      <c r="D2710" s="1">
        <v>0</v>
      </c>
      <c r="E2710" s="1"/>
      <c r="F2710" s="1">
        <v>94</v>
      </c>
      <c r="G2710" s="1">
        <v>1</v>
      </c>
      <c r="H2710" s="1">
        <v>1</v>
      </c>
      <c r="I2710" s="1">
        <f t="shared" si="84"/>
        <v>96</v>
      </c>
      <c r="J2710" s="1">
        <f t="shared" si="85"/>
        <v>0.98969072164948457</v>
      </c>
      <c r="K2710" s="1">
        <v>0</v>
      </c>
      <c r="L2710" s="1">
        <v>0</v>
      </c>
      <c r="M2710" s="1">
        <v>1</v>
      </c>
      <c r="N2710" s="1">
        <v>97</v>
      </c>
      <c r="O2710" s="1">
        <v>0</v>
      </c>
      <c r="P2710" s="1">
        <v>97</v>
      </c>
      <c r="Q2710" s="1">
        <v>40.820499949999999</v>
      </c>
      <c r="R2710" s="1">
        <v>-73.914404820000001</v>
      </c>
    </row>
    <row r="2711" spans="1:18" ht="12.7" hidden="1" x14ac:dyDescent="0.4">
      <c r="A2711" s="1" t="s">
        <v>4</v>
      </c>
      <c r="B2711" s="1" t="s">
        <v>13</v>
      </c>
      <c r="C2711" s="1" t="s">
        <v>5</v>
      </c>
      <c r="D2711" s="1">
        <v>0</v>
      </c>
      <c r="E2711" s="1"/>
      <c r="F2711" s="1">
        <v>93</v>
      </c>
      <c r="G2711" s="1">
        <v>2</v>
      </c>
      <c r="H2711" s="1">
        <v>1</v>
      </c>
      <c r="I2711" s="1">
        <f t="shared" si="84"/>
        <v>96</v>
      </c>
      <c r="J2711" s="1">
        <f t="shared" si="85"/>
        <v>0.98969072164948457</v>
      </c>
      <c r="K2711" s="1">
        <v>0</v>
      </c>
      <c r="L2711" s="1">
        <v>0</v>
      </c>
      <c r="M2711" s="1">
        <v>1</v>
      </c>
      <c r="N2711" s="1">
        <v>97</v>
      </c>
      <c r="O2711" s="1">
        <v>0</v>
      </c>
      <c r="P2711" s="1">
        <v>97</v>
      </c>
      <c r="Q2711" s="1">
        <v>40.808373070000002</v>
      </c>
      <c r="R2711" s="1">
        <v>-73.921128499999995</v>
      </c>
    </row>
    <row r="2712" spans="1:18" ht="12.7" hidden="1" x14ac:dyDescent="0.4">
      <c r="A2712" s="1" t="s">
        <v>8</v>
      </c>
      <c r="B2712" s="1" t="s">
        <v>13</v>
      </c>
      <c r="C2712" s="1" t="s">
        <v>5</v>
      </c>
      <c r="D2712" s="1">
        <v>0</v>
      </c>
      <c r="E2712" s="1"/>
      <c r="F2712" s="1">
        <v>97</v>
      </c>
      <c r="G2712" s="1">
        <v>0</v>
      </c>
      <c r="H2712" s="1">
        <v>0</v>
      </c>
      <c r="I2712" s="1">
        <f t="shared" si="84"/>
        <v>97</v>
      </c>
      <c r="J2712" s="1">
        <f t="shared" si="85"/>
        <v>1</v>
      </c>
      <c r="K2712" s="1">
        <v>0</v>
      </c>
      <c r="L2712" s="1">
        <v>0</v>
      </c>
      <c r="M2712" s="1">
        <v>0</v>
      </c>
      <c r="N2712" s="1">
        <v>97</v>
      </c>
      <c r="O2712" s="1">
        <v>0</v>
      </c>
      <c r="P2712" s="1">
        <v>97</v>
      </c>
      <c r="Q2712" s="1">
        <v>40.812827089999999</v>
      </c>
      <c r="R2712" s="1">
        <v>-73.949239829999996</v>
      </c>
    </row>
    <row r="2713" spans="1:18" ht="12.7" hidden="1" x14ac:dyDescent="0.4">
      <c r="A2713" s="1" t="s">
        <v>4</v>
      </c>
      <c r="B2713" s="1" t="s">
        <v>13</v>
      </c>
      <c r="C2713" s="1" t="s">
        <v>5</v>
      </c>
      <c r="D2713" s="1">
        <v>0</v>
      </c>
      <c r="E2713" s="1"/>
      <c r="F2713" s="1">
        <v>94</v>
      </c>
      <c r="G2713" s="1">
        <v>3</v>
      </c>
      <c r="H2713" s="1">
        <v>0</v>
      </c>
      <c r="I2713" s="1">
        <f t="shared" si="84"/>
        <v>97</v>
      </c>
      <c r="J2713" s="1">
        <f t="shared" si="85"/>
        <v>0.98979591836734693</v>
      </c>
      <c r="K2713" s="1">
        <v>0</v>
      </c>
      <c r="L2713" s="1">
        <v>0</v>
      </c>
      <c r="M2713" s="1">
        <v>1</v>
      </c>
      <c r="N2713" s="1">
        <v>98</v>
      </c>
      <c r="O2713" s="1">
        <v>0</v>
      </c>
      <c r="P2713" s="1">
        <v>98</v>
      </c>
      <c r="Q2713" s="1">
        <v>40.852441380000002</v>
      </c>
      <c r="R2713" s="1">
        <v>-73.887108729999994</v>
      </c>
    </row>
    <row r="2714" spans="1:18" ht="12.7" x14ac:dyDescent="0.4">
      <c r="A2714" s="1" t="s">
        <v>4</v>
      </c>
      <c r="B2714" s="1" t="s">
        <v>13</v>
      </c>
      <c r="C2714" s="1" t="s">
        <v>6</v>
      </c>
      <c r="D2714" s="2">
        <v>43039</v>
      </c>
      <c r="E2714" s="9">
        <v>2017.1</v>
      </c>
      <c r="F2714" s="1">
        <v>4</v>
      </c>
      <c r="G2714" s="1">
        <v>12</v>
      </c>
      <c r="H2714" s="1">
        <v>37</v>
      </c>
      <c r="I2714" s="1">
        <f t="shared" si="84"/>
        <v>53</v>
      </c>
      <c r="J2714" s="1">
        <f t="shared" si="85"/>
        <v>0.98148148148148151</v>
      </c>
      <c r="K2714" s="1">
        <v>0</v>
      </c>
      <c r="L2714" s="1">
        <v>0</v>
      </c>
      <c r="M2714" s="1">
        <v>1</v>
      </c>
      <c r="N2714" s="1">
        <v>54</v>
      </c>
      <c r="O2714" s="1">
        <v>0</v>
      </c>
      <c r="P2714" s="1">
        <v>54</v>
      </c>
      <c r="Q2714" s="1">
        <v>40.812800709999998</v>
      </c>
      <c r="R2714" s="1">
        <v>-73.906943929999997</v>
      </c>
    </row>
    <row r="2715" spans="1:18" ht="12.7" hidden="1" x14ac:dyDescent="0.4">
      <c r="A2715" s="1" t="s">
        <v>7</v>
      </c>
      <c r="B2715" s="1" t="s">
        <v>13</v>
      </c>
      <c r="C2715" s="1" t="s">
        <v>5</v>
      </c>
      <c r="D2715" s="1">
        <v>0</v>
      </c>
      <c r="E2715" s="1"/>
      <c r="F2715" s="1">
        <v>7</v>
      </c>
      <c r="G2715" s="1">
        <v>65</v>
      </c>
      <c r="H2715" s="1">
        <v>27</v>
      </c>
      <c r="I2715" s="1">
        <f t="shared" si="84"/>
        <v>99</v>
      </c>
      <c r="J2715" s="1">
        <f t="shared" si="85"/>
        <v>0.99</v>
      </c>
      <c r="K2715" s="1">
        <v>0</v>
      </c>
      <c r="L2715" s="1">
        <v>0</v>
      </c>
      <c r="M2715" s="1">
        <v>1</v>
      </c>
      <c r="N2715" s="1">
        <v>100</v>
      </c>
      <c r="O2715" s="1">
        <v>0</v>
      </c>
      <c r="P2715" s="1">
        <v>100</v>
      </c>
      <c r="Q2715" s="1">
        <v>40.685451800000003</v>
      </c>
      <c r="R2715" s="1">
        <v>-73.97489736</v>
      </c>
    </row>
    <row r="2716" spans="1:18" ht="12.7" x14ac:dyDescent="0.4">
      <c r="A2716" s="1" t="s">
        <v>4</v>
      </c>
      <c r="B2716" s="1" t="s">
        <v>13</v>
      </c>
      <c r="C2716" s="1" t="s">
        <v>6</v>
      </c>
      <c r="D2716" s="2">
        <v>43039</v>
      </c>
      <c r="E2716" s="9">
        <v>2017.1</v>
      </c>
      <c r="F2716" s="1">
        <v>2</v>
      </c>
      <c r="G2716" s="1">
        <v>11</v>
      </c>
      <c r="H2716" s="1">
        <v>40</v>
      </c>
      <c r="I2716" s="1">
        <f t="shared" si="84"/>
        <v>53</v>
      </c>
      <c r="J2716" s="1">
        <f t="shared" si="85"/>
        <v>0.98148148148148151</v>
      </c>
      <c r="K2716" s="1">
        <v>0</v>
      </c>
      <c r="L2716" s="1">
        <v>0</v>
      </c>
      <c r="M2716" s="1">
        <v>1</v>
      </c>
      <c r="N2716" s="1">
        <v>54</v>
      </c>
      <c r="O2716" s="1">
        <v>0</v>
      </c>
      <c r="P2716" s="1">
        <v>54</v>
      </c>
      <c r="Q2716" s="1">
        <v>40.840930479999997</v>
      </c>
      <c r="R2716" s="1">
        <v>-73.882025159999998</v>
      </c>
    </row>
    <row r="2717" spans="1:18" ht="12.7" x14ac:dyDescent="0.4">
      <c r="A2717" s="1" t="s">
        <v>4</v>
      </c>
      <c r="B2717" s="1" t="s">
        <v>13</v>
      </c>
      <c r="C2717" s="1" t="s">
        <v>6</v>
      </c>
      <c r="D2717" s="2">
        <v>43039</v>
      </c>
      <c r="E2717" s="9">
        <v>2017.1</v>
      </c>
      <c r="F2717" s="1">
        <v>7</v>
      </c>
      <c r="G2717" s="1">
        <v>13</v>
      </c>
      <c r="H2717" s="1">
        <v>34</v>
      </c>
      <c r="I2717" s="1">
        <f t="shared" si="84"/>
        <v>54</v>
      </c>
      <c r="J2717" s="1">
        <f t="shared" si="85"/>
        <v>0.98181818181818181</v>
      </c>
      <c r="K2717" s="1">
        <v>0</v>
      </c>
      <c r="L2717" s="1">
        <v>0</v>
      </c>
      <c r="M2717" s="1">
        <v>1</v>
      </c>
      <c r="N2717" s="1">
        <v>55</v>
      </c>
      <c r="O2717" s="1">
        <v>0</v>
      </c>
      <c r="P2717" s="1">
        <v>55</v>
      </c>
      <c r="Q2717" s="1">
        <v>40.815121959999999</v>
      </c>
      <c r="R2717" s="1">
        <v>-73.909404550000005</v>
      </c>
    </row>
    <row r="2718" spans="1:18" ht="12.7" x14ac:dyDescent="0.4">
      <c r="A2718" s="1" t="s">
        <v>4</v>
      </c>
      <c r="B2718" s="1" t="s">
        <v>13</v>
      </c>
      <c r="C2718" s="1" t="s">
        <v>6</v>
      </c>
      <c r="D2718" s="2">
        <v>43039</v>
      </c>
      <c r="E2718" s="9">
        <v>2017.1</v>
      </c>
      <c r="F2718" s="1">
        <v>1</v>
      </c>
      <c r="G2718" s="1">
        <v>6</v>
      </c>
      <c r="H2718" s="1">
        <v>51</v>
      </c>
      <c r="I2718" s="1">
        <f t="shared" si="84"/>
        <v>58</v>
      </c>
      <c r="J2718" s="1">
        <f t="shared" si="85"/>
        <v>0.98305084745762716</v>
      </c>
      <c r="K2718" s="1">
        <v>0</v>
      </c>
      <c r="L2718" s="1">
        <v>0</v>
      </c>
      <c r="M2718" s="1">
        <v>1</v>
      </c>
      <c r="N2718" s="1">
        <v>59</v>
      </c>
      <c r="O2718" s="1">
        <v>0</v>
      </c>
      <c r="P2718" s="1">
        <v>59</v>
      </c>
      <c r="Q2718" s="1">
        <v>40.837575510000001</v>
      </c>
      <c r="R2718" s="1">
        <v>-73.889396259999998</v>
      </c>
    </row>
    <row r="2719" spans="1:18" ht="12.7" x14ac:dyDescent="0.4">
      <c r="A2719" s="1" t="s">
        <v>4</v>
      </c>
      <c r="B2719" s="1" t="s">
        <v>13</v>
      </c>
      <c r="C2719" s="1" t="s">
        <v>6</v>
      </c>
      <c r="D2719" s="2">
        <v>43039</v>
      </c>
      <c r="E2719" s="9">
        <v>2017.1</v>
      </c>
      <c r="F2719" s="1">
        <v>1</v>
      </c>
      <c r="G2719" s="1">
        <v>16</v>
      </c>
      <c r="H2719" s="1">
        <v>44</v>
      </c>
      <c r="I2719" s="1">
        <f t="shared" si="84"/>
        <v>61</v>
      </c>
      <c r="J2719" s="1">
        <f t="shared" si="85"/>
        <v>0.9838709677419355</v>
      </c>
      <c r="K2719" s="1">
        <v>0</v>
      </c>
      <c r="L2719" s="1">
        <v>0</v>
      </c>
      <c r="M2719" s="1">
        <v>1</v>
      </c>
      <c r="N2719" s="1">
        <v>62</v>
      </c>
      <c r="O2719" s="1">
        <v>0</v>
      </c>
      <c r="P2719" s="1">
        <v>62</v>
      </c>
      <c r="Q2719" s="1">
        <v>40.677383679999998</v>
      </c>
      <c r="R2719" s="1">
        <v>-73.946999529999999</v>
      </c>
    </row>
    <row r="2720" spans="1:18" ht="12.7" x14ac:dyDescent="0.4">
      <c r="A2720" s="1" t="s">
        <v>4</v>
      </c>
      <c r="B2720" s="1" t="s">
        <v>13</v>
      </c>
      <c r="C2720" s="1" t="s">
        <v>6</v>
      </c>
      <c r="D2720" s="2">
        <v>43039</v>
      </c>
      <c r="E2720" s="9">
        <v>2017.1</v>
      </c>
      <c r="F2720" s="1">
        <v>3</v>
      </c>
      <c r="G2720" s="1">
        <v>11</v>
      </c>
      <c r="H2720" s="1">
        <v>48</v>
      </c>
      <c r="I2720" s="1">
        <f t="shared" si="84"/>
        <v>62</v>
      </c>
      <c r="J2720" s="1">
        <f t="shared" si="85"/>
        <v>0.98412698412698407</v>
      </c>
      <c r="K2720" s="1">
        <v>0</v>
      </c>
      <c r="L2720" s="1">
        <v>0</v>
      </c>
      <c r="M2720" s="1">
        <v>1</v>
      </c>
      <c r="N2720" s="1">
        <v>63</v>
      </c>
      <c r="O2720" s="1">
        <v>0</v>
      </c>
      <c r="P2720" s="1">
        <v>63</v>
      </c>
      <c r="Q2720" s="1">
        <v>40.814274840000003</v>
      </c>
      <c r="R2720" s="1">
        <v>-73.935337270000005</v>
      </c>
    </row>
    <row r="2721" spans="1:18" ht="12.7" x14ac:dyDescent="0.4">
      <c r="A2721" s="1" t="s">
        <v>4</v>
      </c>
      <c r="B2721" s="1" t="s">
        <v>13</v>
      </c>
      <c r="C2721" s="1" t="s">
        <v>6</v>
      </c>
      <c r="D2721" s="2">
        <v>43039</v>
      </c>
      <c r="E2721" s="9">
        <v>2017.1</v>
      </c>
      <c r="F2721" s="1">
        <v>11</v>
      </c>
      <c r="G2721" s="1">
        <v>11</v>
      </c>
      <c r="H2721" s="1">
        <v>47</v>
      </c>
      <c r="I2721" s="1">
        <f t="shared" si="84"/>
        <v>69</v>
      </c>
      <c r="J2721" s="1">
        <f t="shared" si="85"/>
        <v>0.98571428571428577</v>
      </c>
      <c r="K2721" s="1">
        <v>0</v>
      </c>
      <c r="L2721" s="1">
        <v>0</v>
      </c>
      <c r="M2721" s="1">
        <v>1</v>
      </c>
      <c r="N2721" s="1">
        <v>70</v>
      </c>
      <c r="O2721" s="1">
        <v>0</v>
      </c>
      <c r="P2721" s="1">
        <v>70</v>
      </c>
      <c r="Q2721" s="1">
        <v>40.811837580000002</v>
      </c>
      <c r="R2721" s="1">
        <v>-73.935437179999994</v>
      </c>
    </row>
    <row r="2722" spans="1:18" ht="12.7" hidden="1" x14ac:dyDescent="0.4">
      <c r="A2722" s="1" t="s">
        <v>4</v>
      </c>
      <c r="B2722" s="1" t="s">
        <v>13</v>
      </c>
      <c r="C2722" s="1" t="s">
        <v>5</v>
      </c>
      <c r="D2722" s="1">
        <v>0</v>
      </c>
      <c r="E2722" s="1"/>
      <c r="F2722" s="1">
        <v>0</v>
      </c>
      <c r="G2722" s="1">
        <v>89</v>
      </c>
      <c r="H2722" s="1">
        <v>14</v>
      </c>
      <c r="I2722" s="1">
        <f t="shared" si="84"/>
        <v>103</v>
      </c>
      <c r="J2722" s="1">
        <f t="shared" si="85"/>
        <v>0.99038461538461542</v>
      </c>
      <c r="K2722" s="1">
        <v>0</v>
      </c>
      <c r="L2722" s="1">
        <v>0</v>
      </c>
      <c r="M2722" s="1">
        <v>1</v>
      </c>
      <c r="N2722" s="1">
        <v>0</v>
      </c>
      <c r="O2722" s="1">
        <v>104</v>
      </c>
      <c r="P2722" s="1">
        <v>104</v>
      </c>
      <c r="Q2722" s="1">
        <v>40.874317050000002</v>
      </c>
      <c r="R2722" s="1">
        <v>-73.90263084</v>
      </c>
    </row>
    <row r="2723" spans="1:18" ht="12.7" hidden="1" x14ac:dyDescent="0.4">
      <c r="A2723" s="1" t="s">
        <v>4</v>
      </c>
      <c r="B2723" s="1" t="s">
        <v>13</v>
      </c>
      <c r="C2723" s="1" t="s">
        <v>5</v>
      </c>
      <c r="D2723" s="1">
        <v>0</v>
      </c>
      <c r="E2723" s="1"/>
      <c r="F2723" s="1">
        <v>2</v>
      </c>
      <c r="G2723" s="1">
        <v>53</v>
      </c>
      <c r="H2723" s="1">
        <v>49</v>
      </c>
      <c r="I2723" s="1">
        <f t="shared" si="84"/>
        <v>104</v>
      </c>
      <c r="J2723" s="1">
        <f t="shared" si="85"/>
        <v>0.98113207547169812</v>
      </c>
      <c r="K2723" s="1">
        <v>1</v>
      </c>
      <c r="L2723" s="1">
        <v>0</v>
      </c>
      <c r="M2723" s="1">
        <v>1</v>
      </c>
      <c r="N2723" s="1">
        <v>106</v>
      </c>
      <c r="O2723" s="1">
        <v>0</v>
      </c>
      <c r="P2723" s="1">
        <v>106</v>
      </c>
      <c r="Q2723" s="1">
        <v>40.841330589999998</v>
      </c>
      <c r="R2723" s="1">
        <v>-73.915765840000006</v>
      </c>
    </row>
    <row r="2724" spans="1:18" ht="12.7" hidden="1" x14ac:dyDescent="0.4">
      <c r="A2724" s="1" t="s">
        <v>7</v>
      </c>
      <c r="B2724" s="1" t="s">
        <v>13</v>
      </c>
      <c r="C2724" s="1" t="s">
        <v>5</v>
      </c>
      <c r="D2724" s="1">
        <v>0</v>
      </c>
      <c r="E2724" s="1"/>
      <c r="F2724" s="1">
        <v>104</v>
      </c>
      <c r="G2724" s="1">
        <v>1</v>
      </c>
      <c r="H2724" s="1">
        <v>0</v>
      </c>
      <c r="I2724" s="1">
        <f t="shared" si="84"/>
        <v>105</v>
      </c>
      <c r="J2724" s="1">
        <f t="shared" si="85"/>
        <v>0.99056603773584906</v>
      </c>
      <c r="K2724" s="1">
        <v>0</v>
      </c>
      <c r="L2724" s="1">
        <v>0</v>
      </c>
      <c r="M2724" s="1">
        <v>1</v>
      </c>
      <c r="N2724" s="1">
        <v>106</v>
      </c>
      <c r="O2724" s="1">
        <v>0</v>
      </c>
      <c r="P2724" s="1">
        <v>106</v>
      </c>
      <c r="Q2724" s="1">
        <v>40.589521140000002</v>
      </c>
      <c r="R2724" s="1">
        <v>-73.990829559999995</v>
      </c>
    </row>
    <row r="2725" spans="1:18" ht="12.7" x14ac:dyDescent="0.4">
      <c r="A2725" s="1" t="s">
        <v>4</v>
      </c>
      <c r="B2725" s="1" t="s">
        <v>13</v>
      </c>
      <c r="C2725" s="1" t="s">
        <v>6</v>
      </c>
      <c r="D2725" s="2">
        <v>43039</v>
      </c>
      <c r="E2725" s="9">
        <v>2017.1</v>
      </c>
      <c r="F2725" s="1">
        <v>7</v>
      </c>
      <c r="G2725" s="1">
        <v>25</v>
      </c>
      <c r="H2725" s="1">
        <v>44</v>
      </c>
      <c r="I2725" s="1">
        <f t="shared" si="84"/>
        <v>76</v>
      </c>
      <c r="J2725" s="1">
        <f t="shared" si="85"/>
        <v>0.98701298701298701</v>
      </c>
      <c r="K2725" s="1">
        <v>0</v>
      </c>
      <c r="L2725" s="1">
        <v>0</v>
      </c>
      <c r="M2725" s="1">
        <v>1</v>
      </c>
      <c r="N2725" s="1">
        <v>77</v>
      </c>
      <c r="O2725" s="1">
        <v>0</v>
      </c>
      <c r="P2725" s="1">
        <v>77</v>
      </c>
      <c r="Q2725" s="1">
        <v>40.793173549999999</v>
      </c>
      <c r="R2725" s="1">
        <v>-73.946365619999995</v>
      </c>
    </row>
    <row r="2726" spans="1:18" ht="12.7" hidden="1" x14ac:dyDescent="0.4">
      <c r="A2726" s="1" t="s">
        <v>8</v>
      </c>
      <c r="B2726" s="1" t="s">
        <v>13</v>
      </c>
      <c r="C2726" s="1" t="s">
        <v>5</v>
      </c>
      <c r="D2726" s="1">
        <v>0</v>
      </c>
      <c r="E2726" s="1"/>
      <c r="F2726" s="1">
        <v>108</v>
      </c>
      <c r="G2726" s="1">
        <v>0</v>
      </c>
      <c r="H2726" s="1">
        <v>0</v>
      </c>
      <c r="I2726" s="1">
        <f t="shared" si="84"/>
        <v>108</v>
      </c>
      <c r="J2726" s="1">
        <f t="shared" si="85"/>
        <v>1</v>
      </c>
      <c r="K2726" s="1">
        <v>0</v>
      </c>
      <c r="L2726" s="1">
        <v>0</v>
      </c>
      <c r="M2726" s="1">
        <v>0</v>
      </c>
      <c r="N2726" s="1">
        <v>108</v>
      </c>
      <c r="O2726" s="1">
        <v>0</v>
      </c>
      <c r="P2726" s="1">
        <v>108</v>
      </c>
      <c r="Q2726" s="1">
        <v>40.81370021</v>
      </c>
      <c r="R2726" s="1">
        <v>-73.949921950000004</v>
      </c>
    </row>
    <row r="2727" spans="1:18" ht="12.7" x14ac:dyDescent="0.4">
      <c r="A2727" s="1" t="s">
        <v>4</v>
      </c>
      <c r="B2727" s="1" t="s">
        <v>13</v>
      </c>
      <c r="C2727" s="1" t="s">
        <v>6</v>
      </c>
      <c r="D2727" s="2">
        <v>43039</v>
      </c>
      <c r="E2727" s="9">
        <v>2017.1</v>
      </c>
      <c r="F2727" s="1">
        <v>1</v>
      </c>
      <c r="G2727" s="1">
        <v>11</v>
      </c>
      <c r="H2727" s="1">
        <v>90</v>
      </c>
      <c r="I2727" s="1">
        <f t="shared" si="84"/>
        <v>102</v>
      </c>
      <c r="J2727" s="1">
        <f t="shared" si="85"/>
        <v>0.99029126213592233</v>
      </c>
      <c r="K2727" s="1">
        <v>0</v>
      </c>
      <c r="L2727" s="1">
        <v>0</v>
      </c>
      <c r="M2727" s="1">
        <v>1</v>
      </c>
      <c r="N2727" s="1">
        <v>103</v>
      </c>
      <c r="O2727" s="1">
        <v>0</v>
      </c>
      <c r="P2727" s="1">
        <v>103</v>
      </c>
      <c r="Q2727" s="1">
        <v>40.835269099999998</v>
      </c>
      <c r="R2727" s="1">
        <v>-73.940293049999994</v>
      </c>
    </row>
    <row r="2728" spans="1:18" ht="12.7" x14ac:dyDescent="0.4">
      <c r="A2728" s="1" t="s">
        <v>9</v>
      </c>
      <c r="B2728" s="1" t="s">
        <v>13</v>
      </c>
      <c r="C2728" s="1" t="s">
        <v>6</v>
      </c>
      <c r="D2728" s="3">
        <v>43040</v>
      </c>
      <c r="E2728" s="9">
        <v>2017.11</v>
      </c>
      <c r="F2728" s="1">
        <v>3</v>
      </c>
      <c r="G2728" s="1">
        <v>0</v>
      </c>
      <c r="H2728" s="1">
        <v>0</v>
      </c>
      <c r="I2728" s="1">
        <f t="shared" si="84"/>
        <v>3</v>
      </c>
      <c r="J2728" s="1">
        <f t="shared" si="85"/>
        <v>1</v>
      </c>
      <c r="K2728" s="1">
        <v>0</v>
      </c>
      <c r="L2728" s="1">
        <v>0</v>
      </c>
      <c r="M2728" s="1">
        <v>0</v>
      </c>
      <c r="N2728" s="1">
        <v>3</v>
      </c>
      <c r="O2728" s="1">
        <v>0</v>
      </c>
      <c r="P2728" s="1">
        <v>3</v>
      </c>
      <c r="Q2728" s="1">
        <v>40.691200649999999</v>
      </c>
      <c r="R2728" s="1">
        <v>-73.952812190000003</v>
      </c>
    </row>
    <row r="2729" spans="1:18" ht="12.7" hidden="1" x14ac:dyDescent="0.4">
      <c r="A2729" s="1" t="s">
        <v>8</v>
      </c>
      <c r="B2729" s="1" t="s">
        <v>13</v>
      </c>
      <c r="C2729" s="1" t="s">
        <v>5</v>
      </c>
      <c r="D2729" s="1">
        <v>0</v>
      </c>
      <c r="E2729" s="1"/>
      <c r="F2729" s="1">
        <v>0</v>
      </c>
      <c r="G2729" s="1">
        <v>76</v>
      </c>
      <c r="H2729" s="1">
        <v>38</v>
      </c>
      <c r="I2729" s="1">
        <f t="shared" si="84"/>
        <v>114</v>
      </c>
      <c r="J2729" s="1">
        <f t="shared" si="85"/>
        <v>1</v>
      </c>
      <c r="K2729" s="1">
        <v>0</v>
      </c>
      <c r="L2729" s="1">
        <v>0</v>
      </c>
      <c r="M2729" s="1">
        <v>0</v>
      </c>
      <c r="N2729" s="1">
        <v>0</v>
      </c>
      <c r="O2729" s="1">
        <v>114</v>
      </c>
      <c r="P2729" s="1">
        <v>114</v>
      </c>
      <c r="Q2729" s="1">
        <v>40.791265709999998</v>
      </c>
      <c r="R2729" s="1">
        <v>-73.967789960000005</v>
      </c>
    </row>
    <row r="2730" spans="1:18" ht="12.7" hidden="1" x14ac:dyDescent="0.4">
      <c r="A2730" s="1" t="s">
        <v>8</v>
      </c>
      <c r="B2730" s="1" t="s">
        <v>13</v>
      </c>
      <c r="C2730" s="1" t="s">
        <v>5</v>
      </c>
      <c r="D2730" s="1">
        <v>0</v>
      </c>
      <c r="E2730" s="1"/>
      <c r="F2730" s="1">
        <v>8</v>
      </c>
      <c r="G2730" s="1">
        <v>4</v>
      </c>
      <c r="H2730" s="1">
        <v>102</v>
      </c>
      <c r="I2730" s="1">
        <f t="shared" si="84"/>
        <v>114</v>
      </c>
      <c r="J2730" s="1">
        <f t="shared" si="85"/>
        <v>0.99130434782608701</v>
      </c>
      <c r="K2730" s="1">
        <v>0</v>
      </c>
      <c r="L2730" s="1">
        <v>0</v>
      </c>
      <c r="M2730" s="1">
        <v>1</v>
      </c>
      <c r="N2730" s="1">
        <v>115</v>
      </c>
      <c r="O2730" s="1">
        <v>0</v>
      </c>
      <c r="P2730" s="1">
        <v>115</v>
      </c>
      <c r="Q2730" s="1">
        <v>40.802753780000003</v>
      </c>
      <c r="R2730" s="1">
        <v>-73.955442129999994</v>
      </c>
    </row>
    <row r="2731" spans="1:18" ht="12.7" hidden="1" x14ac:dyDescent="0.4">
      <c r="A2731" s="1" t="s">
        <v>10</v>
      </c>
      <c r="B2731" s="1" t="s">
        <v>13</v>
      </c>
      <c r="C2731" s="1" t="s">
        <v>5</v>
      </c>
      <c r="D2731" s="1">
        <v>0</v>
      </c>
      <c r="E2731" s="1"/>
      <c r="F2731" s="1">
        <v>94</v>
      </c>
      <c r="G2731" s="1">
        <v>16</v>
      </c>
      <c r="H2731" s="1">
        <v>5</v>
      </c>
      <c r="I2731" s="1">
        <f t="shared" si="84"/>
        <v>115</v>
      </c>
      <c r="J2731" s="1">
        <f t="shared" si="85"/>
        <v>1</v>
      </c>
      <c r="K2731" s="1">
        <v>0</v>
      </c>
      <c r="L2731" s="1">
        <v>0</v>
      </c>
      <c r="M2731" s="1">
        <v>0</v>
      </c>
      <c r="N2731" s="1">
        <v>115</v>
      </c>
      <c r="O2731" s="1">
        <v>0</v>
      </c>
      <c r="P2731" s="1">
        <v>115</v>
      </c>
      <c r="Q2731" s="1">
        <v>40.616830159999999</v>
      </c>
      <c r="R2731" s="1">
        <v>-74.082384009999998</v>
      </c>
    </row>
    <row r="2732" spans="1:18" ht="12.7" hidden="1" x14ac:dyDescent="0.4">
      <c r="A2732" s="1" t="s">
        <v>7</v>
      </c>
      <c r="B2732" s="1" t="s">
        <v>13</v>
      </c>
      <c r="C2732" s="1" t="s">
        <v>5</v>
      </c>
      <c r="D2732" s="1">
        <v>0</v>
      </c>
      <c r="E2732" s="1"/>
      <c r="F2732" s="1">
        <v>0</v>
      </c>
      <c r="G2732" s="1">
        <v>0</v>
      </c>
      <c r="H2732" s="1">
        <v>116</v>
      </c>
      <c r="I2732" s="1">
        <f t="shared" si="84"/>
        <v>116</v>
      </c>
      <c r="J2732" s="1">
        <f t="shared" si="85"/>
        <v>1</v>
      </c>
      <c r="K2732" s="1">
        <v>0</v>
      </c>
      <c r="L2732" s="1">
        <v>0</v>
      </c>
      <c r="M2732" s="1">
        <v>0</v>
      </c>
      <c r="N2732" s="1">
        <v>0</v>
      </c>
      <c r="O2732" s="1">
        <v>116</v>
      </c>
      <c r="P2732" s="1">
        <v>116</v>
      </c>
      <c r="Q2732" s="1">
        <v>40.684227440000001</v>
      </c>
      <c r="R2732" s="1">
        <v>-73.974028869999998</v>
      </c>
    </row>
    <row r="2733" spans="1:18" ht="12.7" hidden="1" x14ac:dyDescent="0.4">
      <c r="A2733" s="1" t="s">
        <v>10</v>
      </c>
      <c r="B2733" s="1" t="s">
        <v>13</v>
      </c>
      <c r="C2733" s="1" t="s">
        <v>5</v>
      </c>
      <c r="D2733" s="1">
        <v>0</v>
      </c>
      <c r="E2733" s="1"/>
      <c r="F2733" s="1">
        <v>102</v>
      </c>
      <c r="G2733" s="1">
        <v>0</v>
      </c>
      <c r="H2733" s="1">
        <v>6</v>
      </c>
      <c r="I2733" s="1">
        <f t="shared" si="84"/>
        <v>108</v>
      </c>
      <c r="J2733" s="1">
        <f t="shared" si="85"/>
        <v>0.9152542372881356</v>
      </c>
      <c r="K2733" s="1">
        <v>10</v>
      </c>
      <c r="L2733" s="1">
        <v>0</v>
      </c>
      <c r="M2733" s="1">
        <v>0</v>
      </c>
      <c r="N2733" s="1">
        <v>118</v>
      </c>
      <c r="O2733" s="1">
        <v>0</v>
      </c>
      <c r="P2733" s="1">
        <v>118</v>
      </c>
      <c r="Q2733" s="1">
        <v>40.617097559999998</v>
      </c>
      <c r="R2733" s="1">
        <v>-74.080763450000006</v>
      </c>
    </row>
    <row r="2734" spans="1:18" ht="12.7" hidden="1" x14ac:dyDescent="0.4">
      <c r="A2734" s="1" t="s">
        <v>8</v>
      </c>
      <c r="B2734" s="1" t="s">
        <v>13</v>
      </c>
      <c r="C2734" s="1" t="s">
        <v>5</v>
      </c>
      <c r="D2734" s="1">
        <v>0</v>
      </c>
      <c r="E2734" s="1"/>
      <c r="F2734" s="1">
        <v>14</v>
      </c>
      <c r="G2734" s="1">
        <v>76</v>
      </c>
      <c r="H2734" s="1">
        <v>29</v>
      </c>
      <c r="I2734" s="1">
        <f t="shared" si="84"/>
        <v>119</v>
      </c>
      <c r="J2734" s="1">
        <f t="shared" si="85"/>
        <v>0.9916666666666667</v>
      </c>
      <c r="K2734" s="1">
        <v>0</v>
      </c>
      <c r="L2734" s="1">
        <v>0</v>
      </c>
      <c r="M2734" s="1">
        <v>1</v>
      </c>
      <c r="N2734" s="1">
        <v>120</v>
      </c>
      <c r="O2734" s="1">
        <v>0</v>
      </c>
      <c r="P2734" s="1">
        <v>120</v>
      </c>
      <c r="Q2734" s="1">
        <v>40.792482399999997</v>
      </c>
      <c r="R2734" s="1">
        <v>-73.970689370000002</v>
      </c>
    </row>
    <row r="2735" spans="1:18" ht="12.7" hidden="1" x14ac:dyDescent="0.4">
      <c r="A2735" s="1" t="s">
        <v>8</v>
      </c>
      <c r="B2735" s="1" t="s">
        <v>13</v>
      </c>
      <c r="C2735" s="1" t="s">
        <v>5</v>
      </c>
      <c r="D2735" s="1">
        <v>0</v>
      </c>
      <c r="E2735" s="1"/>
      <c r="F2735" s="1">
        <v>0</v>
      </c>
      <c r="G2735" s="1">
        <v>90</v>
      </c>
      <c r="H2735" s="1">
        <v>30</v>
      </c>
      <c r="I2735" s="1">
        <f t="shared" si="84"/>
        <v>120</v>
      </c>
      <c r="J2735" s="1">
        <f t="shared" si="85"/>
        <v>1</v>
      </c>
      <c r="K2735" s="1">
        <v>0</v>
      </c>
      <c r="L2735" s="1">
        <v>0</v>
      </c>
      <c r="M2735" s="1">
        <v>0</v>
      </c>
      <c r="N2735" s="1">
        <v>0</v>
      </c>
      <c r="O2735" s="1">
        <v>120</v>
      </c>
      <c r="P2735" s="1">
        <v>120</v>
      </c>
      <c r="Q2735" s="1">
        <v>40.791315349999998</v>
      </c>
      <c r="R2735" s="1">
        <v>-73.968635000000006</v>
      </c>
    </row>
    <row r="2736" spans="1:18" ht="12.7" x14ac:dyDescent="0.4">
      <c r="A2736" s="1" t="s">
        <v>9</v>
      </c>
      <c r="B2736" s="1" t="s">
        <v>13</v>
      </c>
      <c r="C2736" s="1" t="s">
        <v>6</v>
      </c>
      <c r="D2736" s="3">
        <v>43040</v>
      </c>
      <c r="E2736" s="9">
        <v>2017.11</v>
      </c>
      <c r="F2736" s="1">
        <v>3</v>
      </c>
      <c r="G2736" s="1">
        <v>0</v>
      </c>
      <c r="H2736" s="1">
        <v>0</v>
      </c>
      <c r="I2736" s="1">
        <f t="shared" si="84"/>
        <v>3</v>
      </c>
      <c r="J2736" s="1">
        <f t="shared" si="85"/>
        <v>1</v>
      </c>
      <c r="K2736" s="1">
        <v>0</v>
      </c>
      <c r="L2736" s="1">
        <v>0</v>
      </c>
      <c r="M2736" s="1">
        <v>0</v>
      </c>
      <c r="N2736" s="1">
        <v>3</v>
      </c>
      <c r="O2736" s="1">
        <v>0</v>
      </c>
      <c r="P2736" s="1">
        <v>3</v>
      </c>
      <c r="Q2736" s="1">
        <v>40.72930547</v>
      </c>
      <c r="R2736" s="1">
        <v>-73.977705929999999</v>
      </c>
    </row>
    <row r="2737" spans="1:18" ht="12.7" hidden="1" x14ac:dyDescent="0.4">
      <c r="A2737" s="1" t="s">
        <v>4</v>
      </c>
      <c r="B2737" s="1" t="s">
        <v>13</v>
      </c>
      <c r="C2737" s="1" t="s">
        <v>5</v>
      </c>
      <c r="D2737" s="1">
        <v>0</v>
      </c>
      <c r="E2737" s="1"/>
      <c r="F2737" s="1">
        <v>1</v>
      </c>
      <c r="G2737" s="1">
        <v>53</v>
      </c>
      <c r="H2737" s="1">
        <v>72</v>
      </c>
      <c r="I2737" s="1">
        <f t="shared" si="84"/>
        <v>126</v>
      </c>
      <c r="J2737" s="1">
        <f t="shared" si="85"/>
        <v>1</v>
      </c>
      <c r="K2737" s="1">
        <v>0</v>
      </c>
      <c r="L2737" s="1">
        <v>0</v>
      </c>
      <c r="M2737" s="1">
        <v>0</v>
      </c>
      <c r="N2737" s="1">
        <v>0</v>
      </c>
      <c r="O2737" s="1">
        <v>126</v>
      </c>
      <c r="P2737" s="1">
        <v>126</v>
      </c>
      <c r="Q2737" s="1">
        <v>40.877176339999998</v>
      </c>
      <c r="R2737" s="1">
        <v>-73.861649400000005</v>
      </c>
    </row>
    <row r="2738" spans="1:18" ht="12.7" x14ac:dyDescent="0.4">
      <c r="A2738" s="1" t="s">
        <v>9</v>
      </c>
      <c r="B2738" s="1" t="s">
        <v>13</v>
      </c>
      <c r="C2738" s="1" t="s">
        <v>6</v>
      </c>
      <c r="D2738" s="3">
        <v>43040</v>
      </c>
      <c r="E2738" s="9">
        <v>2017.11</v>
      </c>
      <c r="F2738" s="1">
        <v>3</v>
      </c>
      <c r="G2738" s="1">
        <v>0</v>
      </c>
      <c r="H2738" s="1">
        <v>0</v>
      </c>
      <c r="I2738" s="1">
        <f t="shared" si="84"/>
        <v>3</v>
      </c>
      <c r="J2738" s="1">
        <f t="shared" si="85"/>
        <v>1</v>
      </c>
      <c r="K2738" s="1">
        <v>0</v>
      </c>
      <c r="L2738" s="1">
        <v>0</v>
      </c>
      <c r="M2738" s="1">
        <v>0</v>
      </c>
      <c r="N2738" s="1">
        <v>3</v>
      </c>
      <c r="O2738" s="1">
        <v>0</v>
      </c>
      <c r="P2738" s="1">
        <v>3</v>
      </c>
      <c r="Q2738" s="1">
        <v>40.734556439999999</v>
      </c>
      <c r="R2738" s="1">
        <v>-73.979086159999994</v>
      </c>
    </row>
    <row r="2739" spans="1:18" ht="12.7" x14ac:dyDescent="0.4">
      <c r="A2739" s="1" t="s">
        <v>9</v>
      </c>
      <c r="B2739" s="1" t="s">
        <v>13</v>
      </c>
      <c r="C2739" s="1" t="s">
        <v>6</v>
      </c>
      <c r="D2739" s="3">
        <v>43040</v>
      </c>
      <c r="E2739" s="9">
        <v>2017.11</v>
      </c>
      <c r="F2739" s="1">
        <v>3</v>
      </c>
      <c r="G2739" s="1">
        <v>0</v>
      </c>
      <c r="H2739" s="1">
        <v>0</v>
      </c>
      <c r="I2739" s="1">
        <f t="shared" si="84"/>
        <v>3</v>
      </c>
      <c r="J2739" s="1">
        <f t="shared" si="85"/>
        <v>1</v>
      </c>
      <c r="K2739" s="1">
        <v>0</v>
      </c>
      <c r="L2739" s="1">
        <v>0</v>
      </c>
      <c r="M2739" s="1">
        <v>0</v>
      </c>
      <c r="N2739" s="1">
        <v>3</v>
      </c>
      <c r="O2739" s="1">
        <v>0</v>
      </c>
      <c r="P2739" s="1">
        <v>3</v>
      </c>
      <c r="Q2739" s="1">
        <v>40.807900109999999</v>
      </c>
      <c r="R2739" s="1">
        <v>-73.916010439999994</v>
      </c>
    </row>
    <row r="2740" spans="1:18" ht="12.7" hidden="1" x14ac:dyDescent="0.4">
      <c r="A2740" s="1" t="s">
        <v>7</v>
      </c>
      <c r="B2740" s="1" t="s">
        <v>13</v>
      </c>
      <c r="C2740" s="1" t="s">
        <v>5</v>
      </c>
      <c r="D2740" s="1">
        <v>0</v>
      </c>
      <c r="E2740" s="1"/>
      <c r="F2740" s="1">
        <v>0</v>
      </c>
      <c r="G2740" s="1">
        <v>0</v>
      </c>
      <c r="H2740" s="1">
        <v>127</v>
      </c>
      <c r="I2740" s="1">
        <f t="shared" si="84"/>
        <v>127</v>
      </c>
      <c r="J2740" s="1">
        <f t="shared" si="85"/>
        <v>0.9921875</v>
      </c>
      <c r="K2740" s="1">
        <v>0</v>
      </c>
      <c r="L2740" s="1">
        <v>0</v>
      </c>
      <c r="M2740" s="1">
        <v>1</v>
      </c>
      <c r="N2740" s="1">
        <v>128</v>
      </c>
      <c r="O2740" s="1">
        <v>0</v>
      </c>
      <c r="P2740" s="1">
        <v>128</v>
      </c>
      <c r="Q2740" s="1">
        <v>40.577191859999999</v>
      </c>
      <c r="R2740" s="1">
        <v>-74.00057237</v>
      </c>
    </row>
    <row r="2741" spans="1:18" ht="12.7" x14ac:dyDescent="0.4">
      <c r="A2741" s="1" t="s">
        <v>9</v>
      </c>
      <c r="B2741" s="1" t="s">
        <v>13</v>
      </c>
      <c r="C2741" s="1" t="s">
        <v>6</v>
      </c>
      <c r="D2741" s="3">
        <v>43040</v>
      </c>
      <c r="E2741" s="9">
        <v>2017.11</v>
      </c>
      <c r="F2741" s="1">
        <v>3</v>
      </c>
      <c r="G2741" s="1">
        <v>0</v>
      </c>
      <c r="H2741" s="1">
        <v>0</v>
      </c>
      <c r="I2741" s="1">
        <f t="shared" si="84"/>
        <v>3</v>
      </c>
      <c r="J2741" s="1">
        <f t="shared" si="85"/>
        <v>1</v>
      </c>
      <c r="K2741" s="1">
        <v>0</v>
      </c>
      <c r="L2741" s="1">
        <v>0</v>
      </c>
      <c r="M2741" s="1">
        <v>0</v>
      </c>
      <c r="N2741" s="1">
        <v>3</v>
      </c>
      <c r="O2741" s="1">
        <v>0</v>
      </c>
      <c r="P2741" s="1">
        <v>3</v>
      </c>
      <c r="Q2741" s="1">
        <v>40.731489549999999</v>
      </c>
      <c r="R2741" s="1">
        <v>-73.974136740000006</v>
      </c>
    </row>
    <row r="2742" spans="1:18" ht="12.7" x14ac:dyDescent="0.4">
      <c r="A2742" s="1" t="s">
        <v>9</v>
      </c>
      <c r="B2742" s="1" t="s">
        <v>13</v>
      </c>
      <c r="C2742" s="1" t="s">
        <v>6</v>
      </c>
      <c r="D2742" s="3">
        <v>43040</v>
      </c>
      <c r="E2742" s="9">
        <v>2017.11</v>
      </c>
      <c r="F2742" s="1">
        <v>3</v>
      </c>
      <c r="G2742" s="1">
        <v>0</v>
      </c>
      <c r="H2742" s="1">
        <v>0</v>
      </c>
      <c r="I2742" s="1">
        <f t="shared" si="84"/>
        <v>3</v>
      </c>
      <c r="J2742" s="1">
        <f t="shared" si="85"/>
        <v>1</v>
      </c>
      <c r="K2742" s="1">
        <v>0</v>
      </c>
      <c r="L2742" s="1">
        <v>0</v>
      </c>
      <c r="M2742" s="1">
        <v>0</v>
      </c>
      <c r="N2742" s="1">
        <v>3</v>
      </c>
      <c r="O2742" s="1">
        <v>0</v>
      </c>
      <c r="P2742" s="1">
        <v>3</v>
      </c>
      <c r="Q2742" s="1">
        <v>40.728737039999999</v>
      </c>
      <c r="R2742" s="1">
        <v>-73.976360339999999</v>
      </c>
    </row>
    <row r="2743" spans="1:18" ht="12.7" x14ac:dyDescent="0.4">
      <c r="A2743" s="1" t="s">
        <v>9</v>
      </c>
      <c r="B2743" s="1" t="s">
        <v>13</v>
      </c>
      <c r="C2743" s="1" t="s">
        <v>6</v>
      </c>
      <c r="D2743" s="3">
        <v>43040</v>
      </c>
      <c r="E2743" s="9">
        <v>2017.11</v>
      </c>
      <c r="F2743" s="1">
        <v>3</v>
      </c>
      <c r="G2743" s="1">
        <v>0</v>
      </c>
      <c r="H2743" s="1">
        <v>0</v>
      </c>
      <c r="I2743" s="1">
        <f t="shared" si="84"/>
        <v>3</v>
      </c>
      <c r="J2743" s="1">
        <f t="shared" si="85"/>
        <v>1</v>
      </c>
      <c r="K2743" s="1">
        <v>0</v>
      </c>
      <c r="L2743" s="1">
        <v>0</v>
      </c>
      <c r="M2743" s="1">
        <v>0</v>
      </c>
      <c r="N2743" s="1">
        <v>3</v>
      </c>
      <c r="O2743" s="1">
        <v>0</v>
      </c>
      <c r="P2743" s="1">
        <v>3</v>
      </c>
      <c r="Q2743" s="1">
        <v>40.815832</v>
      </c>
      <c r="R2743" s="1">
        <v>-73.954465159999998</v>
      </c>
    </row>
    <row r="2744" spans="1:18" ht="12.7" hidden="1" x14ac:dyDescent="0.4">
      <c r="A2744" s="1" t="s">
        <v>7</v>
      </c>
      <c r="B2744" s="1" t="s">
        <v>13</v>
      </c>
      <c r="C2744" s="1" t="s">
        <v>5</v>
      </c>
      <c r="D2744" s="1">
        <v>0</v>
      </c>
      <c r="E2744" s="1"/>
      <c r="F2744" s="1">
        <v>0</v>
      </c>
      <c r="G2744" s="1">
        <v>0</v>
      </c>
      <c r="H2744" s="1">
        <v>130</v>
      </c>
      <c r="I2744" s="1">
        <f t="shared" si="84"/>
        <v>130</v>
      </c>
      <c r="J2744" s="1">
        <f t="shared" si="85"/>
        <v>0.99236641221374045</v>
      </c>
      <c r="K2744" s="1">
        <v>0</v>
      </c>
      <c r="L2744" s="1">
        <v>0</v>
      </c>
      <c r="M2744" s="1">
        <v>1</v>
      </c>
      <c r="N2744" s="1">
        <v>131</v>
      </c>
      <c r="O2744" s="1">
        <v>0</v>
      </c>
      <c r="P2744" s="1">
        <v>131</v>
      </c>
      <c r="Q2744" s="1">
        <v>40.578028979999999</v>
      </c>
      <c r="R2744" s="1">
        <v>-74.003218279999999</v>
      </c>
    </row>
    <row r="2745" spans="1:18" ht="12.7" x14ac:dyDescent="0.4">
      <c r="A2745" s="1" t="s">
        <v>9</v>
      </c>
      <c r="B2745" s="1" t="s">
        <v>13</v>
      </c>
      <c r="C2745" s="1" t="s">
        <v>6</v>
      </c>
      <c r="D2745" s="3">
        <v>43040</v>
      </c>
      <c r="E2745" s="9">
        <v>2017.11</v>
      </c>
      <c r="F2745" s="1">
        <v>3</v>
      </c>
      <c r="G2745" s="1">
        <v>0</v>
      </c>
      <c r="H2745" s="1">
        <v>0</v>
      </c>
      <c r="I2745" s="1">
        <f t="shared" si="84"/>
        <v>3</v>
      </c>
      <c r="J2745" s="1">
        <f t="shared" si="85"/>
        <v>1</v>
      </c>
      <c r="K2745" s="1">
        <v>0</v>
      </c>
      <c r="L2745" s="1">
        <v>0</v>
      </c>
      <c r="M2745" s="1">
        <v>0</v>
      </c>
      <c r="N2745" s="1">
        <v>3</v>
      </c>
      <c r="O2745" s="1">
        <v>0</v>
      </c>
      <c r="P2745" s="1">
        <v>3</v>
      </c>
      <c r="Q2745" s="1">
        <v>40.807114230000003</v>
      </c>
      <c r="R2745" s="1">
        <v>-73.936005269999995</v>
      </c>
    </row>
    <row r="2746" spans="1:18" ht="12.7" hidden="1" x14ac:dyDescent="0.4">
      <c r="A2746" s="1" t="s">
        <v>10</v>
      </c>
      <c r="B2746" s="1" t="s">
        <v>13</v>
      </c>
      <c r="C2746" s="1" t="s">
        <v>5</v>
      </c>
      <c r="D2746" s="1">
        <v>0</v>
      </c>
      <c r="E2746" s="1"/>
      <c r="F2746" s="1">
        <v>100</v>
      </c>
      <c r="G2746" s="1">
        <v>31</v>
      </c>
      <c r="H2746" s="1">
        <v>0</v>
      </c>
      <c r="I2746" s="1">
        <f t="shared" si="84"/>
        <v>131</v>
      </c>
      <c r="J2746" s="1">
        <f t="shared" si="85"/>
        <v>1</v>
      </c>
      <c r="K2746" s="1">
        <v>0</v>
      </c>
      <c r="L2746" s="1">
        <v>0</v>
      </c>
      <c r="M2746" s="1">
        <v>0</v>
      </c>
      <c r="N2746" s="1">
        <v>131</v>
      </c>
      <c r="O2746" s="1">
        <v>0</v>
      </c>
      <c r="P2746" s="1">
        <v>131</v>
      </c>
      <c r="Q2746" s="1">
        <v>40.617481310000002</v>
      </c>
      <c r="R2746" s="1">
        <v>-74.081498719999999</v>
      </c>
    </row>
    <row r="2747" spans="1:18" ht="12.7" hidden="1" x14ac:dyDescent="0.4">
      <c r="A2747" s="1" t="s">
        <v>7</v>
      </c>
      <c r="B2747" s="1" t="s">
        <v>13</v>
      </c>
      <c r="C2747" s="1" t="s">
        <v>5</v>
      </c>
      <c r="D2747" s="1">
        <v>0</v>
      </c>
      <c r="E2747" s="1"/>
      <c r="F2747" s="1">
        <v>0</v>
      </c>
      <c r="G2747" s="1">
        <v>0</v>
      </c>
      <c r="H2747" s="1">
        <v>133</v>
      </c>
      <c r="I2747" s="1">
        <f t="shared" si="84"/>
        <v>133</v>
      </c>
      <c r="J2747" s="1">
        <f t="shared" si="85"/>
        <v>0.9925373134328358</v>
      </c>
      <c r="K2747" s="1">
        <v>0</v>
      </c>
      <c r="L2747" s="1">
        <v>0</v>
      </c>
      <c r="M2747" s="1">
        <v>1</v>
      </c>
      <c r="N2747" s="1">
        <v>134</v>
      </c>
      <c r="O2747" s="1">
        <v>0</v>
      </c>
      <c r="P2747" s="1">
        <v>134</v>
      </c>
      <c r="Q2747" s="1">
        <v>40.578308989999996</v>
      </c>
      <c r="R2747" s="1">
        <v>-74.000233989999998</v>
      </c>
    </row>
    <row r="2748" spans="1:18" ht="12.7" hidden="1" x14ac:dyDescent="0.4">
      <c r="A2748" s="1" t="s">
        <v>7</v>
      </c>
      <c r="B2748" s="1" t="s">
        <v>13</v>
      </c>
      <c r="C2748" s="1" t="s">
        <v>5</v>
      </c>
      <c r="D2748" s="1">
        <v>0</v>
      </c>
      <c r="E2748" s="1"/>
      <c r="F2748" s="1">
        <v>0</v>
      </c>
      <c r="G2748" s="1">
        <v>0</v>
      </c>
      <c r="H2748" s="1">
        <v>133</v>
      </c>
      <c r="I2748" s="1">
        <f t="shared" si="84"/>
        <v>133</v>
      </c>
      <c r="J2748" s="1">
        <f t="shared" si="85"/>
        <v>0.9925373134328358</v>
      </c>
      <c r="K2748" s="1">
        <v>0</v>
      </c>
      <c r="L2748" s="1">
        <v>0</v>
      </c>
      <c r="M2748" s="1">
        <v>1</v>
      </c>
      <c r="N2748" s="1">
        <v>134</v>
      </c>
      <c r="O2748" s="1">
        <v>0</v>
      </c>
      <c r="P2748" s="1">
        <v>134</v>
      </c>
      <c r="Q2748" s="1">
        <v>40.577098530000001</v>
      </c>
      <c r="R2748" s="1">
        <v>-74.001393129999997</v>
      </c>
    </row>
    <row r="2749" spans="1:18" ht="12.7" x14ac:dyDescent="0.4">
      <c r="A2749" s="1" t="s">
        <v>9</v>
      </c>
      <c r="B2749" s="1" t="s">
        <v>13</v>
      </c>
      <c r="C2749" s="1" t="s">
        <v>6</v>
      </c>
      <c r="D2749" s="3">
        <v>43040</v>
      </c>
      <c r="E2749" s="9">
        <v>2017.11</v>
      </c>
      <c r="F2749" s="1">
        <v>3</v>
      </c>
      <c r="G2749" s="1">
        <v>0</v>
      </c>
      <c r="H2749" s="1">
        <v>0</v>
      </c>
      <c r="I2749" s="1">
        <f t="shared" si="84"/>
        <v>3</v>
      </c>
      <c r="J2749" s="1">
        <f t="shared" si="85"/>
        <v>1</v>
      </c>
      <c r="K2749" s="1">
        <v>0</v>
      </c>
      <c r="L2749" s="1">
        <v>0</v>
      </c>
      <c r="M2749" s="1">
        <v>0</v>
      </c>
      <c r="N2749" s="1">
        <v>3</v>
      </c>
      <c r="O2749" s="1">
        <v>0</v>
      </c>
      <c r="P2749" s="1">
        <v>3</v>
      </c>
      <c r="Q2749" s="1">
        <v>40.731650270000003</v>
      </c>
      <c r="R2749" s="1">
        <v>-73.982197310000004</v>
      </c>
    </row>
    <row r="2750" spans="1:18" ht="12.7" hidden="1" x14ac:dyDescent="0.4">
      <c r="A2750" s="1" t="s">
        <v>7</v>
      </c>
      <c r="B2750" s="1" t="s">
        <v>13</v>
      </c>
      <c r="C2750" s="1" t="s">
        <v>5</v>
      </c>
      <c r="D2750" s="1">
        <v>0</v>
      </c>
      <c r="E2750" s="1"/>
      <c r="F2750" s="1">
        <v>135</v>
      </c>
      <c r="G2750" s="1">
        <v>0</v>
      </c>
      <c r="H2750" s="1">
        <v>0</v>
      </c>
      <c r="I2750" s="1">
        <f t="shared" si="84"/>
        <v>135</v>
      </c>
      <c r="J2750" s="1">
        <f t="shared" si="85"/>
        <v>1</v>
      </c>
      <c r="K2750" s="1">
        <v>0</v>
      </c>
      <c r="L2750" s="1">
        <v>0</v>
      </c>
      <c r="M2750" s="1">
        <v>0</v>
      </c>
      <c r="N2750" s="1">
        <v>0</v>
      </c>
      <c r="O2750" s="1">
        <v>135</v>
      </c>
      <c r="P2750" s="1">
        <v>135</v>
      </c>
      <c r="Q2750" s="1">
        <v>40.591370849999997</v>
      </c>
      <c r="R2750" s="1">
        <v>-73.937270600000005</v>
      </c>
    </row>
    <row r="2751" spans="1:18" ht="12.7" hidden="1" x14ac:dyDescent="0.4">
      <c r="A2751" s="1" t="s">
        <v>7</v>
      </c>
      <c r="B2751" s="1" t="s">
        <v>13</v>
      </c>
      <c r="C2751" s="1" t="s">
        <v>5</v>
      </c>
      <c r="D2751" s="1">
        <v>0</v>
      </c>
      <c r="E2751" s="1"/>
      <c r="F2751" s="1">
        <v>135</v>
      </c>
      <c r="G2751" s="1">
        <v>0</v>
      </c>
      <c r="H2751" s="1">
        <v>0</v>
      </c>
      <c r="I2751" s="1">
        <f t="shared" si="84"/>
        <v>135</v>
      </c>
      <c r="J2751" s="1">
        <f t="shared" si="85"/>
        <v>1</v>
      </c>
      <c r="K2751" s="1">
        <v>0</v>
      </c>
      <c r="L2751" s="1">
        <v>0</v>
      </c>
      <c r="M2751" s="1">
        <v>0</v>
      </c>
      <c r="N2751" s="1">
        <v>0</v>
      </c>
      <c r="O2751" s="1">
        <v>135</v>
      </c>
      <c r="P2751" s="1">
        <v>135</v>
      </c>
      <c r="Q2751" s="1">
        <v>40.591068890000003</v>
      </c>
      <c r="R2751" s="1">
        <v>-73.937213270000001</v>
      </c>
    </row>
    <row r="2752" spans="1:18" ht="12.7" hidden="1" x14ac:dyDescent="0.4">
      <c r="A2752" s="1" t="s">
        <v>7</v>
      </c>
      <c r="B2752" s="1" t="s">
        <v>13</v>
      </c>
      <c r="C2752" s="1" t="s">
        <v>5</v>
      </c>
      <c r="D2752" s="1">
        <v>0</v>
      </c>
      <c r="E2752" s="1"/>
      <c r="F2752" s="1">
        <v>135</v>
      </c>
      <c r="G2752" s="1">
        <v>0</v>
      </c>
      <c r="H2752" s="1">
        <v>0</v>
      </c>
      <c r="I2752" s="1">
        <f t="shared" si="84"/>
        <v>135</v>
      </c>
      <c r="J2752" s="1">
        <f t="shared" si="85"/>
        <v>1</v>
      </c>
      <c r="K2752" s="1">
        <v>0</v>
      </c>
      <c r="L2752" s="1">
        <v>0</v>
      </c>
      <c r="M2752" s="1">
        <v>0</v>
      </c>
      <c r="N2752" s="1">
        <v>0</v>
      </c>
      <c r="O2752" s="1">
        <v>135</v>
      </c>
      <c r="P2752" s="1">
        <v>135</v>
      </c>
      <c r="Q2752" s="1">
        <v>40.590764190000002</v>
      </c>
      <c r="R2752" s="1">
        <v>-73.937159550000004</v>
      </c>
    </row>
    <row r="2753" spans="1:18" ht="12.7" hidden="1" x14ac:dyDescent="0.4">
      <c r="A2753" s="1" t="s">
        <v>7</v>
      </c>
      <c r="B2753" s="1" t="s">
        <v>13</v>
      </c>
      <c r="C2753" s="1" t="s">
        <v>5</v>
      </c>
      <c r="D2753" s="1">
        <v>0</v>
      </c>
      <c r="E2753" s="1"/>
      <c r="F2753" s="1">
        <v>135</v>
      </c>
      <c r="G2753" s="1">
        <v>0</v>
      </c>
      <c r="H2753" s="1">
        <v>0</v>
      </c>
      <c r="I2753" s="1">
        <f t="shared" si="84"/>
        <v>135</v>
      </c>
      <c r="J2753" s="1">
        <f t="shared" si="85"/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135</v>
      </c>
      <c r="P2753" s="1">
        <v>135</v>
      </c>
      <c r="Q2753" s="1">
        <v>40.589735519999998</v>
      </c>
      <c r="R2753" s="1">
        <v>-73.938323479999994</v>
      </c>
    </row>
    <row r="2754" spans="1:18" ht="12.7" hidden="1" x14ac:dyDescent="0.4">
      <c r="A2754" s="1" t="s">
        <v>8</v>
      </c>
      <c r="B2754" s="1" t="s">
        <v>13</v>
      </c>
      <c r="C2754" s="1" t="s">
        <v>5</v>
      </c>
      <c r="D2754" s="1">
        <v>0</v>
      </c>
      <c r="E2754" s="1"/>
      <c r="F2754" s="1">
        <v>0</v>
      </c>
      <c r="G2754" s="1">
        <v>0</v>
      </c>
      <c r="H2754" s="1">
        <v>135</v>
      </c>
      <c r="I2754" s="1">
        <f t="shared" ref="I2754:I2817" si="86">F2754+G2754+H2754</f>
        <v>135</v>
      </c>
      <c r="J2754" s="1">
        <f t="shared" ref="J2754:J2817" si="87">I2754/P2754</f>
        <v>1</v>
      </c>
      <c r="K2754" s="1">
        <v>0</v>
      </c>
      <c r="L2754" s="1">
        <v>0</v>
      </c>
      <c r="M2754" s="1">
        <v>0</v>
      </c>
      <c r="N2754" s="1">
        <v>0</v>
      </c>
      <c r="O2754" s="1">
        <v>135</v>
      </c>
      <c r="P2754" s="1">
        <v>135</v>
      </c>
      <c r="Q2754" s="1">
        <v>40.803917060000003</v>
      </c>
      <c r="R2754" s="1">
        <v>-73.942026069999997</v>
      </c>
    </row>
    <row r="2755" spans="1:18" ht="12.7" x14ac:dyDescent="0.4">
      <c r="A2755" s="1" t="s">
        <v>9</v>
      </c>
      <c r="B2755" s="1" t="s">
        <v>13</v>
      </c>
      <c r="C2755" s="1" t="s">
        <v>6</v>
      </c>
      <c r="D2755" s="3">
        <v>43040</v>
      </c>
      <c r="E2755" s="9">
        <v>2017.11</v>
      </c>
      <c r="F2755" s="1">
        <v>3</v>
      </c>
      <c r="G2755" s="1">
        <v>0</v>
      </c>
      <c r="H2755" s="1">
        <v>0</v>
      </c>
      <c r="I2755" s="1">
        <f t="shared" si="86"/>
        <v>3</v>
      </c>
      <c r="J2755" s="1">
        <f t="shared" si="87"/>
        <v>1</v>
      </c>
      <c r="K2755" s="1">
        <v>0</v>
      </c>
      <c r="L2755" s="1">
        <v>0</v>
      </c>
      <c r="M2755" s="1">
        <v>0</v>
      </c>
      <c r="N2755" s="1">
        <v>3</v>
      </c>
      <c r="O2755" s="1">
        <v>0</v>
      </c>
      <c r="P2755" s="1">
        <v>3</v>
      </c>
      <c r="Q2755" s="1">
        <v>40.79873989</v>
      </c>
      <c r="R2755" s="1">
        <v>-73.968819319999994</v>
      </c>
    </row>
    <row r="2756" spans="1:18" ht="12.7" x14ac:dyDescent="0.4">
      <c r="A2756" s="1" t="s">
        <v>9</v>
      </c>
      <c r="B2756" s="1" t="s">
        <v>13</v>
      </c>
      <c r="C2756" s="1" t="s">
        <v>6</v>
      </c>
      <c r="D2756" s="3">
        <v>43040</v>
      </c>
      <c r="E2756" s="9">
        <v>2017.11</v>
      </c>
      <c r="F2756" s="1">
        <v>3</v>
      </c>
      <c r="G2756" s="1">
        <v>0</v>
      </c>
      <c r="H2756" s="1">
        <v>0</v>
      </c>
      <c r="I2756" s="1">
        <f t="shared" si="86"/>
        <v>3</v>
      </c>
      <c r="J2756" s="1">
        <f t="shared" si="87"/>
        <v>1</v>
      </c>
      <c r="K2756" s="1">
        <v>0</v>
      </c>
      <c r="L2756" s="1">
        <v>0</v>
      </c>
      <c r="M2756" s="1">
        <v>0</v>
      </c>
      <c r="N2756" s="1">
        <v>3</v>
      </c>
      <c r="O2756" s="1">
        <v>0</v>
      </c>
      <c r="P2756" s="1">
        <v>3</v>
      </c>
      <c r="Q2756" s="1">
        <v>40.842424459999997</v>
      </c>
      <c r="R2756" s="1">
        <v>-73.925927509999994</v>
      </c>
    </row>
    <row r="2757" spans="1:18" ht="12.7" x14ac:dyDescent="0.4">
      <c r="A2757" s="1" t="s">
        <v>9</v>
      </c>
      <c r="B2757" s="1" t="s">
        <v>13</v>
      </c>
      <c r="C2757" s="1" t="s">
        <v>6</v>
      </c>
      <c r="D2757" s="3">
        <v>43040</v>
      </c>
      <c r="E2757" s="9">
        <v>2017.11</v>
      </c>
      <c r="F2757" s="1">
        <v>3</v>
      </c>
      <c r="G2757" s="1">
        <v>0</v>
      </c>
      <c r="H2757" s="1">
        <v>0</v>
      </c>
      <c r="I2757" s="1">
        <f t="shared" si="86"/>
        <v>3</v>
      </c>
      <c r="J2757" s="1">
        <f t="shared" si="87"/>
        <v>1</v>
      </c>
      <c r="K2757" s="1">
        <v>0</v>
      </c>
      <c r="L2757" s="1">
        <v>0</v>
      </c>
      <c r="M2757" s="1">
        <v>0</v>
      </c>
      <c r="N2757" s="1">
        <v>3</v>
      </c>
      <c r="O2757" s="1">
        <v>0</v>
      </c>
      <c r="P2757" s="1">
        <v>3</v>
      </c>
      <c r="Q2757" s="1">
        <v>40.732083379999999</v>
      </c>
      <c r="R2757" s="1">
        <v>-73.978866839999995</v>
      </c>
    </row>
    <row r="2758" spans="1:18" ht="12.7" x14ac:dyDescent="0.4">
      <c r="A2758" s="1" t="s">
        <v>9</v>
      </c>
      <c r="B2758" s="1" t="s">
        <v>13</v>
      </c>
      <c r="C2758" s="1" t="s">
        <v>6</v>
      </c>
      <c r="D2758" s="3">
        <v>43040</v>
      </c>
      <c r="E2758" s="9">
        <v>2017.11</v>
      </c>
      <c r="F2758" s="1">
        <v>3</v>
      </c>
      <c r="G2758" s="1">
        <v>0</v>
      </c>
      <c r="H2758" s="1">
        <v>0</v>
      </c>
      <c r="I2758" s="1">
        <f t="shared" si="86"/>
        <v>3</v>
      </c>
      <c r="J2758" s="1">
        <f t="shared" si="87"/>
        <v>1</v>
      </c>
      <c r="K2758" s="1">
        <v>0</v>
      </c>
      <c r="L2758" s="1">
        <v>0</v>
      </c>
      <c r="M2758" s="1">
        <v>0</v>
      </c>
      <c r="N2758" s="1">
        <v>3</v>
      </c>
      <c r="O2758" s="1">
        <v>0</v>
      </c>
      <c r="P2758" s="1">
        <v>3</v>
      </c>
      <c r="Q2758" s="1">
        <v>40.73125409</v>
      </c>
      <c r="R2758" s="1">
        <v>-73.97693314</v>
      </c>
    </row>
    <row r="2759" spans="1:18" ht="12.7" x14ac:dyDescent="0.4">
      <c r="A2759" s="1" t="s">
        <v>9</v>
      </c>
      <c r="B2759" s="1" t="s">
        <v>13</v>
      </c>
      <c r="C2759" s="1" t="s">
        <v>6</v>
      </c>
      <c r="D2759" s="3">
        <v>43040</v>
      </c>
      <c r="E2759" s="9">
        <v>2017.11</v>
      </c>
      <c r="F2759" s="1">
        <v>3</v>
      </c>
      <c r="G2759" s="1">
        <v>0</v>
      </c>
      <c r="H2759" s="1">
        <v>0</v>
      </c>
      <c r="I2759" s="1">
        <f t="shared" si="86"/>
        <v>3</v>
      </c>
      <c r="J2759" s="1">
        <f t="shared" si="87"/>
        <v>1</v>
      </c>
      <c r="K2759" s="1">
        <v>0</v>
      </c>
      <c r="L2759" s="1">
        <v>0</v>
      </c>
      <c r="M2759" s="1">
        <v>0</v>
      </c>
      <c r="N2759" s="1">
        <v>3</v>
      </c>
      <c r="O2759" s="1">
        <v>0</v>
      </c>
      <c r="P2759" s="1">
        <v>3</v>
      </c>
      <c r="Q2759" s="1">
        <v>40.73226725</v>
      </c>
      <c r="R2759" s="1">
        <v>-73.97872606</v>
      </c>
    </row>
    <row r="2760" spans="1:18" ht="12.7" x14ac:dyDescent="0.4">
      <c r="A2760" s="1" t="s">
        <v>9</v>
      </c>
      <c r="B2760" s="1" t="s">
        <v>13</v>
      </c>
      <c r="C2760" s="1" t="s">
        <v>6</v>
      </c>
      <c r="D2760" s="3">
        <v>43040</v>
      </c>
      <c r="E2760" s="9">
        <v>2017.11</v>
      </c>
      <c r="F2760" s="1">
        <v>3</v>
      </c>
      <c r="G2760" s="1">
        <v>0</v>
      </c>
      <c r="H2760" s="1">
        <v>0</v>
      </c>
      <c r="I2760" s="1">
        <f t="shared" si="86"/>
        <v>3</v>
      </c>
      <c r="J2760" s="1">
        <f t="shared" si="87"/>
        <v>1</v>
      </c>
      <c r="K2760" s="1">
        <v>0</v>
      </c>
      <c r="L2760" s="1">
        <v>0</v>
      </c>
      <c r="M2760" s="1">
        <v>0</v>
      </c>
      <c r="N2760" s="1">
        <v>3</v>
      </c>
      <c r="O2760" s="1">
        <v>0</v>
      </c>
      <c r="P2760" s="1">
        <v>3</v>
      </c>
      <c r="Q2760" s="1">
        <v>40.73145718</v>
      </c>
      <c r="R2760" s="1">
        <v>-73.976795960000004</v>
      </c>
    </row>
    <row r="2761" spans="1:18" ht="12.7" x14ac:dyDescent="0.4">
      <c r="A2761" s="1" t="s">
        <v>9</v>
      </c>
      <c r="B2761" s="1" t="s">
        <v>13</v>
      </c>
      <c r="C2761" s="1" t="s">
        <v>6</v>
      </c>
      <c r="D2761" s="3">
        <v>43040</v>
      </c>
      <c r="E2761" s="9">
        <v>2017.11</v>
      </c>
      <c r="F2761" s="1">
        <v>7</v>
      </c>
      <c r="G2761" s="1">
        <v>0</v>
      </c>
      <c r="H2761" s="1">
        <v>0</v>
      </c>
      <c r="I2761" s="1">
        <f t="shared" si="86"/>
        <v>7</v>
      </c>
      <c r="J2761" s="1">
        <f t="shared" si="87"/>
        <v>1</v>
      </c>
      <c r="K2761" s="1">
        <v>0</v>
      </c>
      <c r="L2761" s="1">
        <v>0</v>
      </c>
      <c r="M2761" s="1">
        <v>0</v>
      </c>
      <c r="N2761" s="1">
        <v>7</v>
      </c>
      <c r="O2761" s="1">
        <v>0</v>
      </c>
      <c r="P2761" s="1">
        <v>7</v>
      </c>
      <c r="Q2761" s="1">
        <v>40.73008806</v>
      </c>
      <c r="R2761" s="1">
        <v>-73.979491670000002</v>
      </c>
    </row>
    <row r="2762" spans="1:18" ht="12.7" x14ac:dyDescent="0.4">
      <c r="A2762" s="1" t="s">
        <v>9</v>
      </c>
      <c r="B2762" s="1" t="s">
        <v>13</v>
      </c>
      <c r="C2762" s="1" t="s">
        <v>6</v>
      </c>
      <c r="D2762" s="3">
        <v>43040</v>
      </c>
      <c r="E2762" s="9">
        <v>2017.11</v>
      </c>
      <c r="F2762" s="1">
        <v>7</v>
      </c>
      <c r="G2762" s="1">
        <v>0</v>
      </c>
      <c r="H2762" s="1">
        <v>0</v>
      </c>
      <c r="I2762" s="1">
        <f t="shared" si="86"/>
        <v>7</v>
      </c>
      <c r="J2762" s="1">
        <f t="shared" si="87"/>
        <v>1</v>
      </c>
      <c r="K2762" s="1">
        <v>0</v>
      </c>
      <c r="L2762" s="1">
        <v>0</v>
      </c>
      <c r="M2762" s="1">
        <v>0</v>
      </c>
      <c r="N2762" s="1">
        <v>7</v>
      </c>
      <c r="O2762" s="1">
        <v>0</v>
      </c>
      <c r="P2762" s="1">
        <v>7</v>
      </c>
      <c r="Q2762" s="1">
        <v>40.733565140000003</v>
      </c>
      <c r="R2762" s="1">
        <v>-73.976769970000007</v>
      </c>
    </row>
    <row r="2763" spans="1:18" ht="12.7" x14ac:dyDescent="0.4">
      <c r="A2763" s="1" t="s">
        <v>9</v>
      </c>
      <c r="B2763" s="1" t="s">
        <v>13</v>
      </c>
      <c r="C2763" s="1" t="s">
        <v>6</v>
      </c>
      <c r="D2763" s="3">
        <v>43040</v>
      </c>
      <c r="E2763" s="9">
        <v>2017.11</v>
      </c>
      <c r="F2763" s="1">
        <v>7</v>
      </c>
      <c r="G2763" s="1">
        <v>0</v>
      </c>
      <c r="H2763" s="1">
        <v>0</v>
      </c>
      <c r="I2763" s="1">
        <f t="shared" si="86"/>
        <v>7</v>
      </c>
      <c r="J2763" s="1">
        <f t="shared" si="87"/>
        <v>1</v>
      </c>
      <c r="K2763" s="1">
        <v>0</v>
      </c>
      <c r="L2763" s="1">
        <v>0</v>
      </c>
      <c r="M2763" s="1">
        <v>0</v>
      </c>
      <c r="N2763" s="1">
        <v>7</v>
      </c>
      <c r="O2763" s="1">
        <v>0</v>
      </c>
      <c r="P2763" s="1">
        <v>7</v>
      </c>
      <c r="Q2763" s="1">
        <v>40.679545400000002</v>
      </c>
      <c r="R2763" s="1">
        <v>-73.934133930000002</v>
      </c>
    </row>
    <row r="2764" spans="1:18" ht="12.7" hidden="1" x14ac:dyDescent="0.4">
      <c r="A2764" s="1" t="s">
        <v>4</v>
      </c>
      <c r="B2764" s="1" t="s">
        <v>13</v>
      </c>
      <c r="C2764" s="1" t="s">
        <v>5</v>
      </c>
      <c r="D2764" s="1">
        <v>0</v>
      </c>
      <c r="E2764" s="1"/>
      <c r="F2764" s="1">
        <v>0</v>
      </c>
      <c r="G2764" s="1">
        <v>0</v>
      </c>
      <c r="H2764" s="1">
        <v>0</v>
      </c>
      <c r="I2764" s="1">
        <f t="shared" si="86"/>
        <v>0</v>
      </c>
      <c r="J2764" s="1">
        <f t="shared" si="87"/>
        <v>0</v>
      </c>
      <c r="K2764" s="1">
        <v>142</v>
      </c>
      <c r="L2764" s="1">
        <v>0</v>
      </c>
      <c r="M2764" s="1">
        <v>0</v>
      </c>
      <c r="N2764" s="1">
        <v>142</v>
      </c>
      <c r="O2764" s="1">
        <v>0</v>
      </c>
      <c r="P2764" s="1">
        <v>142</v>
      </c>
      <c r="Q2764" s="1">
        <v>40.853772480000003</v>
      </c>
      <c r="R2764" s="1">
        <v>-73.881557760000007</v>
      </c>
    </row>
    <row r="2765" spans="1:18" ht="12.7" hidden="1" x14ac:dyDescent="0.4">
      <c r="A2765" s="1" t="s">
        <v>4</v>
      </c>
      <c r="B2765" s="1" t="s">
        <v>13</v>
      </c>
      <c r="C2765" s="1" t="s">
        <v>5</v>
      </c>
      <c r="D2765" s="1">
        <v>0</v>
      </c>
      <c r="E2765" s="1"/>
      <c r="F2765" s="1">
        <v>0</v>
      </c>
      <c r="G2765" s="1">
        <v>142</v>
      </c>
      <c r="H2765" s="1">
        <v>0</v>
      </c>
      <c r="I2765" s="1">
        <f t="shared" si="86"/>
        <v>142</v>
      </c>
      <c r="J2765" s="1">
        <f t="shared" si="87"/>
        <v>0.99300699300699302</v>
      </c>
      <c r="K2765" s="1">
        <v>0</v>
      </c>
      <c r="L2765" s="1">
        <v>0</v>
      </c>
      <c r="M2765" s="1">
        <v>1</v>
      </c>
      <c r="N2765" s="1">
        <v>0</v>
      </c>
      <c r="O2765" s="1">
        <v>143</v>
      </c>
      <c r="P2765" s="1">
        <v>143</v>
      </c>
      <c r="Q2765" s="1">
        <v>40.879074459999998</v>
      </c>
      <c r="R2765" s="1">
        <v>-73.867633830000003</v>
      </c>
    </row>
    <row r="2766" spans="1:18" ht="12.7" hidden="1" x14ac:dyDescent="0.4">
      <c r="A2766" s="1" t="s">
        <v>8</v>
      </c>
      <c r="B2766" s="1" t="s">
        <v>13</v>
      </c>
      <c r="C2766" s="1" t="s">
        <v>5</v>
      </c>
      <c r="D2766" s="1">
        <v>0</v>
      </c>
      <c r="E2766" s="1"/>
      <c r="F2766" s="1">
        <v>0</v>
      </c>
      <c r="G2766" s="1">
        <v>3</v>
      </c>
      <c r="H2766" s="1">
        <v>142</v>
      </c>
      <c r="I2766" s="1">
        <f t="shared" si="86"/>
        <v>145</v>
      </c>
      <c r="J2766" s="1">
        <f t="shared" si="87"/>
        <v>0.99315068493150682</v>
      </c>
      <c r="K2766" s="1">
        <v>0</v>
      </c>
      <c r="L2766" s="1">
        <v>0</v>
      </c>
      <c r="M2766" s="1">
        <v>1</v>
      </c>
      <c r="N2766" s="1">
        <v>146</v>
      </c>
      <c r="O2766" s="1">
        <v>0</v>
      </c>
      <c r="P2766" s="1">
        <v>146</v>
      </c>
      <c r="Q2766" s="1">
        <v>40.801448829999998</v>
      </c>
      <c r="R2766" s="1">
        <v>-73.946203639999993</v>
      </c>
    </row>
    <row r="2767" spans="1:18" ht="12.7" x14ac:dyDescent="0.4">
      <c r="A2767" s="1" t="s">
        <v>9</v>
      </c>
      <c r="B2767" s="1" t="s">
        <v>13</v>
      </c>
      <c r="C2767" s="1" t="s">
        <v>6</v>
      </c>
      <c r="D2767" s="3">
        <v>43040</v>
      </c>
      <c r="E2767" s="9">
        <v>2017.11</v>
      </c>
      <c r="F2767" s="1">
        <v>7</v>
      </c>
      <c r="G2767" s="1">
        <v>0</v>
      </c>
      <c r="H2767" s="1">
        <v>0</v>
      </c>
      <c r="I2767" s="1">
        <f t="shared" si="86"/>
        <v>7</v>
      </c>
      <c r="J2767" s="1">
        <f t="shared" si="87"/>
        <v>1</v>
      </c>
      <c r="K2767" s="1">
        <v>0</v>
      </c>
      <c r="L2767" s="1">
        <v>0</v>
      </c>
      <c r="M2767" s="1">
        <v>0</v>
      </c>
      <c r="N2767" s="1">
        <v>7</v>
      </c>
      <c r="O2767" s="1">
        <v>0</v>
      </c>
      <c r="P2767" s="1">
        <v>7</v>
      </c>
      <c r="Q2767" s="1">
        <v>40.579931139999999</v>
      </c>
      <c r="R2767" s="1">
        <v>-74.002707180000002</v>
      </c>
    </row>
    <row r="2768" spans="1:18" ht="12.7" hidden="1" x14ac:dyDescent="0.4">
      <c r="A2768" s="1" t="s">
        <v>7</v>
      </c>
      <c r="B2768" s="1" t="s">
        <v>13</v>
      </c>
      <c r="C2768" s="1" t="s">
        <v>5</v>
      </c>
      <c r="D2768" s="1">
        <v>0</v>
      </c>
      <c r="E2768" s="1"/>
      <c r="F2768" s="1">
        <v>23</v>
      </c>
      <c r="G2768" s="1">
        <v>121</v>
      </c>
      <c r="H2768" s="1">
        <v>4</v>
      </c>
      <c r="I2768" s="1">
        <f t="shared" si="86"/>
        <v>148</v>
      </c>
      <c r="J2768" s="1">
        <f t="shared" si="87"/>
        <v>0.98666666666666669</v>
      </c>
      <c r="K2768" s="1">
        <v>1</v>
      </c>
      <c r="L2768" s="1">
        <v>0</v>
      </c>
      <c r="M2768" s="1">
        <v>1</v>
      </c>
      <c r="N2768" s="1">
        <v>150</v>
      </c>
      <c r="O2768" s="1">
        <v>0</v>
      </c>
      <c r="P2768" s="1">
        <v>150</v>
      </c>
      <c r="Q2768" s="1">
        <v>40.666839410000001</v>
      </c>
      <c r="R2768" s="1">
        <v>-73.899404759999996</v>
      </c>
    </row>
    <row r="2769" spans="1:18" ht="12.7" x14ac:dyDescent="0.4">
      <c r="A2769" s="1" t="s">
        <v>9</v>
      </c>
      <c r="B2769" s="1" t="s">
        <v>13</v>
      </c>
      <c r="C2769" s="1" t="s">
        <v>6</v>
      </c>
      <c r="D2769" s="3">
        <v>43040</v>
      </c>
      <c r="E2769" s="9">
        <v>2017.11</v>
      </c>
      <c r="F2769" s="1">
        <v>7</v>
      </c>
      <c r="G2769" s="1">
        <v>0</v>
      </c>
      <c r="H2769" s="1">
        <v>0</v>
      </c>
      <c r="I2769" s="1">
        <f t="shared" si="86"/>
        <v>7</v>
      </c>
      <c r="J2769" s="1">
        <f t="shared" si="87"/>
        <v>1</v>
      </c>
      <c r="K2769" s="1">
        <v>0</v>
      </c>
      <c r="L2769" s="1">
        <v>0</v>
      </c>
      <c r="M2769" s="1">
        <v>0</v>
      </c>
      <c r="N2769" s="1">
        <v>7</v>
      </c>
      <c r="O2769" s="1">
        <v>0</v>
      </c>
      <c r="P2769" s="1">
        <v>7</v>
      </c>
      <c r="Q2769" s="1">
        <v>40.763015250000002</v>
      </c>
      <c r="R2769" s="1">
        <v>-73.987809490000004</v>
      </c>
    </row>
    <row r="2770" spans="1:18" ht="12.7" x14ac:dyDescent="0.4">
      <c r="A2770" s="1" t="s">
        <v>9</v>
      </c>
      <c r="B2770" s="1" t="s">
        <v>13</v>
      </c>
      <c r="C2770" s="1" t="s">
        <v>6</v>
      </c>
      <c r="D2770" s="3">
        <v>43040</v>
      </c>
      <c r="E2770" s="9">
        <v>2017.11</v>
      </c>
      <c r="F2770" s="1">
        <v>7</v>
      </c>
      <c r="G2770" s="1">
        <v>0</v>
      </c>
      <c r="H2770" s="1">
        <v>0</v>
      </c>
      <c r="I2770" s="1">
        <f t="shared" si="86"/>
        <v>7</v>
      </c>
      <c r="J2770" s="1">
        <f t="shared" si="87"/>
        <v>1</v>
      </c>
      <c r="K2770" s="1">
        <v>0</v>
      </c>
      <c r="L2770" s="1">
        <v>0</v>
      </c>
      <c r="M2770" s="1">
        <v>0</v>
      </c>
      <c r="N2770" s="1">
        <v>7</v>
      </c>
      <c r="O2770" s="1">
        <v>0</v>
      </c>
      <c r="P2770" s="1">
        <v>7</v>
      </c>
      <c r="Q2770" s="1">
        <v>40.740642280000003</v>
      </c>
      <c r="R2770" s="1">
        <v>-73.861297800000003</v>
      </c>
    </row>
    <row r="2771" spans="1:18" ht="12.7" x14ac:dyDescent="0.4">
      <c r="A2771" s="1" t="s">
        <v>9</v>
      </c>
      <c r="B2771" s="1" t="s">
        <v>13</v>
      </c>
      <c r="C2771" s="1" t="s">
        <v>6</v>
      </c>
      <c r="D2771" s="3">
        <v>43040</v>
      </c>
      <c r="E2771" s="9">
        <v>2017.11</v>
      </c>
      <c r="F2771" s="1">
        <v>7</v>
      </c>
      <c r="G2771" s="1">
        <v>0</v>
      </c>
      <c r="H2771" s="1">
        <v>0</v>
      </c>
      <c r="I2771" s="1">
        <f t="shared" si="86"/>
        <v>7</v>
      </c>
      <c r="J2771" s="1">
        <f t="shared" si="87"/>
        <v>1</v>
      </c>
      <c r="K2771" s="1">
        <v>0</v>
      </c>
      <c r="L2771" s="1">
        <v>0</v>
      </c>
      <c r="M2771" s="1">
        <v>0</v>
      </c>
      <c r="N2771" s="1">
        <v>7</v>
      </c>
      <c r="O2771" s="1">
        <v>0</v>
      </c>
      <c r="P2771" s="1">
        <v>7</v>
      </c>
      <c r="Q2771" s="1">
        <v>40.739991320000001</v>
      </c>
      <c r="R2771" s="1">
        <v>-73.860920250000007</v>
      </c>
    </row>
    <row r="2772" spans="1:18" ht="12.7" x14ac:dyDescent="0.4">
      <c r="A2772" s="1" t="s">
        <v>9</v>
      </c>
      <c r="B2772" s="1" t="s">
        <v>13</v>
      </c>
      <c r="C2772" s="1" t="s">
        <v>6</v>
      </c>
      <c r="D2772" s="3">
        <v>43040</v>
      </c>
      <c r="E2772" s="9">
        <v>2017.11</v>
      </c>
      <c r="F2772" s="1">
        <v>7</v>
      </c>
      <c r="G2772" s="1">
        <v>0</v>
      </c>
      <c r="H2772" s="1">
        <v>0</v>
      </c>
      <c r="I2772" s="1">
        <f t="shared" si="86"/>
        <v>7</v>
      </c>
      <c r="J2772" s="1">
        <f t="shared" si="87"/>
        <v>1</v>
      </c>
      <c r="K2772" s="1">
        <v>0</v>
      </c>
      <c r="L2772" s="1">
        <v>0</v>
      </c>
      <c r="M2772" s="1">
        <v>0</v>
      </c>
      <c r="N2772" s="1">
        <v>7</v>
      </c>
      <c r="O2772" s="1">
        <v>0</v>
      </c>
      <c r="P2772" s="1">
        <v>7</v>
      </c>
      <c r="Q2772" s="1">
        <v>40.675455999999997</v>
      </c>
      <c r="R2772" s="1">
        <v>-73.958285099999998</v>
      </c>
    </row>
    <row r="2773" spans="1:18" ht="12.7" x14ac:dyDescent="0.4">
      <c r="A2773" s="1" t="s">
        <v>9</v>
      </c>
      <c r="B2773" s="1" t="s">
        <v>13</v>
      </c>
      <c r="C2773" s="1" t="s">
        <v>6</v>
      </c>
      <c r="D2773" s="3">
        <v>43040</v>
      </c>
      <c r="E2773" s="9">
        <v>2017.11</v>
      </c>
      <c r="F2773" s="1">
        <v>6</v>
      </c>
      <c r="G2773" s="1">
        <v>0</v>
      </c>
      <c r="H2773" s="1">
        <v>0</v>
      </c>
      <c r="I2773" s="1">
        <f t="shared" si="86"/>
        <v>6</v>
      </c>
      <c r="J2773" s="1">
        <f t="shared" si="87"/>
        <v>0.8571428571428571</v>
      </c>
      <c r="K2773" s="1">
        <v>0</v>
      </c>
      <c r="L2773" s="1">
        <v>0</v>
      </c>
      <c r="M2773" s="1">
        <v>1</v>
      </c>
      <c r="N2773" s="1">
        <v>7</v>
      </c>
      <c r="O2773" s="1">
        <v>0</v>
      </c>
      <c r="P2773" s="1">
        <v>7</v>
      </c>
      <c r="Q2773" s="1">
        <v>40.717024219999999</v>
      </c>
      <c r="R2773" s="1">
        <v>-73.988063199999999</v>
      </c>
    </row>
    <row r="2774" spans="1:18" ht="12.7" hidden="1" x14ac:dyDescent="0.4">
      <c r="A2774" s="1" t="s">
        <v>4</v>
      </c>
      <c r="B2774" s="1" t="s">
        <v>13</v>
      </c>
      <c r="C2774" s="1" t="s">
        <v>5</v>
      </c>
      <c r="D2774" s="1">
        <v>0</v>
      </c>
      <c r="E2774" s="1"/>
      <c r="F2774" s="1">
        <v>11</v>
      </c>
      <c r="G2774" s="1">
        <v>76</v>
      </c>
      <c r="H2774" s="1">
        <v>69</v>
      </c>
      <c r="I2774" s="1">
        <f t="shared" si="86"/>
        <v>156</v>
      </c>
      <c r="J2774" s="1">
        <f t="shared" si="87"/>
        <v>0.99363057324840764</v>
      </c>
      <c r="K2774" s="1">
        <v>0</v>
      </c>
      <c r="L2774" s="1">
        <v>0</v>
      </c>
      <c r="M2774" s="1">
        <v>1</v>
      </c>
      <c r="N2774" s="1">
        <v>157</v>
      </c>
      <c r="O2774" s="1">
        <v>0</v>
      </c>
      <c r="P2774" s="1">
        <v>157</v>
      </c>
      <c r="Q2774" s="1">
        <v>40.822153819999997</v>
      </c>
      <c r="R2774" s="1">
        <v>-73.862172079999993</v>
      </c>
    </row>
    <row r="2775" spans="1:18" ht="12.7" hidden="1" x14ac:dyDescent="0.4">
      <c r="A2775" s="1" t="s">
        <v>4</v>
      </c>
      <c r="B2775" s="1" t="s">
        <v>13</v>
      </c>
      <c r="C2775" s="1" t="s">
        <v>5</v>
      </c>
      <c r="D2775" s="1">
        <v>0</v>
      </c>
      <c r="E2775" s="1"/>
      <c r="F2775" s="1">
        <v>10</v>
      </c>
      <c r="G2775" s="1">
        <v>76</v>
      </c>
      <c r="H2775" s="1">
        <v>70</v>
      </c>
      <c r="I2775" s="1">
        <f t="shared" si="86"/>
        <v>156</v>
      </c>
      <c r="J2775" s="1">
        <f t="shared" si="87"/>
        <v>0.99363057324840764</v>
      </c>
      <c r="K2775" s="1">
        <v>0</v>
      </c>
      <c r="L2775" s="1">
        <v>0</v>
      </c>
      <c r="M2775" s="1">
        <v>1</v>
      </c>
      <c r="N2775" s="1">
        <v>157</v>
      </c>
      <c r="O2775" s="1">
        <v>0</v>
      </c>
      <c r="P2775" s="1">
        <v>157</v>
      </c>
      <c r="Q2775" s="1">
        <v>40.823092770000002</v>
      </c>
      <c r="R2775" s="1">
        <v>-73.86239415</v>
      </c>
    </row>
    <row r="2776" spans="1:18" ht="12.7" x14ac:dyDescent="0.4">
      <c r="A2776" s="1" t="s">
        <v>9</v>
      </c>
      <c r="B2776" s="1" t="s">
        <v>13</v>
      </c>
      <c r="C2776" s="1" t="s">
        <v>6</v>
      </c>
      <c r="D2776" s="3">
        <v>43040</v>
      </c>
      <c r="E2776" s="9">
        <v>2017.11</v>
      </c>
      <c r="F2776" s="1">
        <v>7</v>
      </c>
      <c r="G2776" s="1">
        <v>0</v>
      </c>
      <c r="H2776" s="1">
        <v>0</v>
      </c>
      <c r="I2776" s="1">
        <f t="shared" si="86"/>
        <v>7</v>
      </c>
      <c r="J2776" s="1">
        <f t="shared" si="87"/>
        <v>1</v>
      </c>
      <c r="K2776" s="1">
        <v>0</v>
      </c>
      <c r="L2776" s="1">
        <v>0</v>
      </c>
      <c r="M2776" s="1">
        <v>0</v>
      </c>
      <c r="N2776" s="1">
        <v>7</v>
      </c>
      <c r="O2776" s="1">
        <v>0</v>
      </c>
      <c r="P2776" s="1">
        <v>7</v>
      </c>
      <c r="Q2776" s="1">
        <v>40.835879050000003</v>
      </c>
      <c r="R2776" s="1">
        <v>-73.918837260000004</v>
      </c>
    </row>
    <row r="2777" spans="1:18" ht="12.7" hidden="1" x14ac:dyDescent="0.4">
      <c r="A2777" s="1" t="s">
        <v>8</v>
      </c>
      <c r="B2777" s="1" t="s">
        <v>13</v>
      </c>
      <c r="C2777" s="1" t="s">
        <v>5</v>
      </c>
      <c r="D2777" s="1">
        <v>0</v>
      </c>
      <c r="E2777" s="1"/>
      <c r="F2777" s="1">
        <v>0</v>
      </c>
      <c r="G2777" s="1">
        <v>0</v>
      </c>
      <c r="H2777" s="1">
        <v>0</v>
      </c>
      <c r="I2777" s="1">
        <f t="shared" si="86"/>
        <v>0</v>
      </c>
      <c r="J2777" s="1">
        <f t="shared" si="87"/>
        <v>0</v>
      </c>
      <c r="K2777" s="1">
        <v>0</v>
      </c>
      <c r="L2777" s="1">
        <v>158</v>
      </c>
      <c r="M2777" s="1">
        <v>0</v>
      </c>
      <c r="N2777" s="1">
        <v>0</v>
      </c>
      <c r="O2777" s="1">
        <v>158</v>
      </c>
      <c r="P2777" s="1">
        <v>158</v>
      </c>
      <c r="Q2777" s="1">
        <v>40.72596231</v>
      </c>
      <c r="R2777" s="1">
        <v>-73.977458110000001</v>
      </c>
    </row>
    <row r="2778" spans="1:18" ht="12.7" hidden="1" x14ac:dyDescent="0.4">
      <c r="A2778" s="1" t="s">
        <v>4</v>
      </c>
      <c r="B2778" s="1" t="s">
        <v>13</v>
      </c>
      <c r="C2778" s="1" t="s">
        <v>5</v>
      </c>
      <c r="D2778" s="1">
        <v>0</v>
      </c>
      <c r="E2778" s="1"/>
      <c r="F2778" s="1">
        <v>75</v>
      </c>
      <c r="G2778" s="1">
        <v>81</v>
      </c>
      <c r="H2778" s="1">
        <v>2</v>
      </c>
      <c r="I2778" s="1">
        <f t="shared" si="86"/>
        <v>158</v>
      </c>
      <c r="J2778" s="1">
        <f t="shared" si="87"/>
        <v>0.99371069182389937</v>
      </c>
      <c r="K2778" s="1">
        <v>0</v>
      </c>
      <c r="L2778" s="1">
        <v>0</v>
      </c>
      <c r="M2778" s="1">
        <v>1</v>
      </c>
      <c r="N2778" s="1">
        <v>2</v>
      </c>
      <c r="O2778" s="1">
        <v>157</v>
      </c>
      <c r="P2778" s="1">
        <v>159</v>
      </c>
      <c r="Q2778" s="1">
        <v>40.851352970000001</v>
      </c>
      <c r="R2778" s="1">
        <v>-73.835612470000001</v>
      </c>
    </row>
    <row r="2779" spans="1:18" ht="12.7" hidden="1" x14ac:dyDescent="0.4">
      <c r="A2779" s="1" t="s">
        <v>7</v>
      </c>
      <c r="B2779" s="1" t="s">
        <v>13</v>
      </c>
      <c r="C2779" s="1" t="s">
        <v>5</v>
      </c>
      <c r="D2779" s="1">
        <v>0</v>
      </c>
      <c r="E2779" s="1"/>
      <c r="F2779" s="1">
        <v>0</v>
      </c>
      <c r="G2779" s="1">
        <v>0</v>
      </c>
      <c r="H2779" s="1">
        <v>159</v>
      </c>
      <c r="I2779" s="1">
        <f t="shared" si="86"/>
        <v>159</v>
      </c>
      <c r="J2779" s="1">
        <f t="shared" si="87"/>
        <v>1</v>
      </c>
      <c r="K2779" s="1">
        <v>0</v>
      </c>
      <c r="L2779" s="1">
        <v>0</v>
      </c>
      <c r="M2779" s="1">
        <v>0</v>
      </c>
      <c r="N2779" s="1">
        <v>0</v>
      </c>
      <c r="O2779" s="1">
        <v>159</v>
      </c>
      <c r="P2779" s="1">
        <v>159</v>
      </c>
      <c r="Q2779" s="1">
        <v>40.696999570000003</v>
      </c>
      <c r="R2779" s="1">
        <v>-73.977428230000001</v>
      </c>
    </row>
    <row r="2780" spans="1:18" ht="12.7" x14ac:dyDescent="0.4">
      <c r="A2780" s="1" t="s">
        <v>9</v>
      </c>
      <c r="B2780" s="1" t="s">
        <v>13</v>
      </c>
      <c r="C2780" s="1" t="s">
        <v>6</v>
      </c>
      <c r="D2780" s="3">
        <v>43040</v>
      </c>
      <c r="E2780" s="9">
        <v>2017.11</v>
      </c>
      <c r="F2780" s="1">
        <v>7</v>
      </c>
      <c r="G2780" s="1">
        <v>0</v>
      </c>
      <c r="H2780" s="1">
        <v>0</v>
      </c>
      <c r="I2780" s="1">
        <f t="shared" si="86"/>
        <v>7</v>
      </c>
      <c r="J2780" s="1">
        <f t="shared" si="87"/>
        <v>1</v>
      </c>
      <c r="K2780" s="1">
        <v>0</v>
      </c>
      <c r="L2780" s="1">
        <v>0</v>
      </c>
      <c r="M2780" s="1">
        <v>0</v>
      </c>
      <c r="N2780" s="1">
        <v>7</v>
      </c>
      <c r="O2780" s="1">
        <v>0</v>
      </c>
      <c r="P2780" s="1">
        <v>7</v>
      </c>
      <c r="Q2780" s="1">
        <v>40.81849089</v>
      </c>
      <c r="R2780" s="1">
        <v>-73.922269020000002</v>
      </c>
    </row>
    <row r="2781" spans="1:18" ht="12.7" hidden="1" x14ac:dyDescent="0.4">
      <c r="A2781" s="1" t="s">
        <v>4</v>
      </c>
      <c r="B2781" s="1" t="s">
        <v>13</v>
      </c>
      <c r="C2781" s="1" t="s">
        <v>5</v>
      </c>
      <c r="D2781" s="1">
        <v>0</v>
      </c>
      <c r="E2781" s="1"/>
      <c r="F2781" s="1">
        <v>0</v>
      </c>
      <c r="G2781" s="1">
        <v>159</v>
      </c>
      <c r="H2781" s="1">
        <v>0</v>
      </c>
      <c r="I2781" s="1">
        <f t="shared" si="86"/>
        <v>159</v>
      </c>
      <c r="J2781" s="1">
        <f t="shared" si="87"/>
        <v>0.99375000000000002</v>
      </c>
      <c r="K2781" s="1">
        <v>0</v>
      </c>
      <c r="L2781" s="1">
        <v>0</v>
      </c>
      <c r="M2781" s="1">
        <v>1</v>
      </c>
      <c r="N2781" s="1">
        <v>0</v>
      </c>
      <c r="O2781" s="1">
        <v>160</v>
      </c>
      <c r="P2781" s="1">
        <v>160</v>
      </c>
      <c r="Q2781" s="1">
        <v>40.821841380000002</v>
      </c>
      <c r="R2781" s="1">
        <v>-73.906389329999996</v>
      </c>
    </row>
    <row r="2782" spans="1:18" ht="12.7" hidden="1" x14ac:dyDescent="0.4">
      <c r="A2782" s="1" t="s">
        <v>4</v>
      </c>
      <c r="B2782" s="1" t="s">
        <v>13</v>
      </c>
      <c r="C2782" s="1" t="s">
        <v>5</v>
      </c>
      <c r="D2782" s="1">
        <v>0</v>
      </c>
      <c r="E2782" s="1"/>
      <c r="F2782" s="1">
        <v>0</v>
      </c>
      <c r="G2782" s="1">
        <v>160</v>
      </c>
      <c r="H2782" s="1">
        <v>0</v>
      </c>
      <c r="I2782" s="1">
        <f t="shared" si="86"/>
        <v>160</v>
      </c>
      <c r="J2782" s="1">
        <f t="shared" si="87"/>
        <v>1</v>
      </c>
      <c r="K2782" s="1">
        <v>0</v>
      </c>
      <c r="L2782" s="1">
        <v>0</v>
      </c>
      <c r="M2782" s="1">
        <v>0</v>
      </c>
      <c r="N2782" s="1">
        <v>0</v>
      </c>
      <c r="O2782" s="1">
        <v>160</v>
      </c>
      <c r="P2782" s="1">
        <v>160</v>
      </c>
      <c r="Q2782" s="1">
        <v>40.822436760000002</v>
      </c>
      <c r="R2782" s="1">
        <v>-73.906124739999996</v>
      </c>
    </row>
    <row r="2783" spans="1:18" ht="12.7" hidden="1" x14ac:dyDescent="0.4">
      <c r="A2783" s="1" t="s">
        <v>4</v>
      </c>
      <c r="B2783" s="1" t="s">
        <v>13</v>
      </c>
      <c r="C2783" s="1" t="s">
        <v>5</v>
      </c>
      <c r="D2783" s="1">
        <v>0</v>
      </c>
      <c r="E2783" s="1"/>
      <c r="F2783" s="1">
        <v>0</v>
      </c>
      <c r="G2783" s="1">
        <v>0</v>
      </c>
      <c r="H2783" s="1">
        <v>0</v>
      </c>
      <c r="I2783" s="1">
        <f t="shared" si="86"/>
        <v>0</v>
      </c>
      <c r="J2783" s="1">
        <f t="shared" si="87"/>
        <v>0</v>
      </c>
      <c r="K2783" s="1">
        <v>160</v>
      </c>
      <c r="L2783" s="1">
        <v>0</v>
      </c>
      <c r="M2783" s="1">
        <v>0</v>
      </c>
      <c r="N2783" s="1">
        <v>160</v>
      </c>
      <c r="O2783" s="1">
        <v>0</v>
      </c>
      <c r="P2783" s="1">
        <v>160</v>
      </c>
      <c r="Q2783" s="1">
        <v>40.853447160000002</v>
      </c>
      <c r="R2783" s="1">
        <v>-73.882823509999994</v>
      </c>
    </row>
    <row r="2784" spans="1:18" ht="12.7" x14ac:dyDescent="0.4">
      <c r="A2784" s="1" t="s">
        <v>9</v>
      </c>
      <c r="B2784" s="1" t="s">
        <v>13</v>
      </c>
      <c r="C2784" s="1" t="s">
        <v>6</v>
      </c>
      <c r="D2784" s="3">
        <v>43040</v>
      </c>
      <c r="E2784" s="9">
        <v>2017.11</v>
      </c>
      <c r="F2784" s="1">
        <v>7</v>
      </c>
      <c r="G2784" s="1">
        <v>0</v>
      </c>
      <c r="H2784" s="1">
        <v>0</v>
      </c>
      <c r="I2784" s="1">
        <f t="shared" si="86"/>
        <v>7</v>
      </c>
      <c r="J2784" s="1">
        <f t="shared" si="87"/>
        <v>1</v>
      </c>
      <c r="K2784" s="1">
        <v>0</v>
      </c>
      <c r="L2784" s="1">
        <v>0</v>
      </c>
      <c r="M2784" s="1">
        <v>0</v>
      </c>
      <c r="N2784" s="1">
        <v>7</v>
      </c>
      <c r="O2784" s="1">
        <v>0</v>
      </c>
      <c r="P2784" s="1">
        <v>7</v>
      </c>
      <c r="Q2784" s="1">
        <v>40.813660409999997</v>
      </c>
      <c r="R2784" s="1">
        <v>-73.941193909999996</v>
      </c>
    </row>
    <row r="2785" spans="1:18" ht="12.7" x14ac:dyDescent="0.4">
      <c r="A2785" s="1" t="s">
        <v>9</v>
      </c>
      <c r="B2785" s="1" t="s">
        <v>13</v>
      </c>
      <c r="C2785" s="1" t="s">
        <v>6</v>
      </c>
      <c r="D2785" s="3">
        <v>43041</v>
      </c>
      <c r="E2785" s="9">
        <v>2017.11</v>
      </c>
      <c r="F2785" s="1">
        <v>0</v>
      </c>
      <c r="G2785" s="1">
        <v>0</v>
      </c>
      <c r="H2785" s="1">
        <v>1</v>
      </c>
      <c r="I2785" s="1">
        <f t="shared" si="86"/>
        <v>1</v>
      </c>
      <c r="J2785" s="1">
        <f t="shared" si="87"/>
        <v>1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1</v>
      </c>
      <c r="Q2785" s="1">
        <v>40.732900579999999</v>
      </c>
      <c r="R2785" s="1">
        <v>-73.975186179999994</v>
      </c>
    </row>
    <row r="2786" spans="1:18" ht="12.7" hidden="1" x14ac:dyDescent="0.4">
      <c r="A2786" s="1" t="s">
        <v>4</v>
      </c>
      <c r="B2786" s="1" t="s">
        <v>13</v>
      </c>
      <c r="C2786" s="1" t="s">
        <v>5</v>
      </c>
      <c r="D2786" s="1">
        <v>0</v>
      </c>
      <c r="E2786" s="1"/>
      <c r="F2786" s="1">
        <v>0</v>
      </c>
      <c r="G2786" s="1">
        <v>170</v>
      </c>
      <c r="H2786" s="1">
        <v>0</v>
      </c>
      <c r="I2786" s="1">
        <f t="shared" si="86"/>
        <v>170</v>
      </c>
      <c r="J2786" s="1">
        <f t="shared" si="87"/>
        <v>0.99415204678362568</v>
      </c>
      <c r="K2786" s="1">
        <v>0</v>
      </c>
      <c r="L2786" s="1">
        <v>0</v>
      </c>
      <c r="M2786" s="1">
        <v>1</v>
      </c>
      <c r="N2786" s="1">
        <v>0</v>
      </c>
      <c r="O2786" s="1">
        <v>171</v>
      </c>
      <c r="P2786" s="1">
        <v>171</v>
      </c>
      <c r="Q2786" s="1">
        <v>40.880349750000001</v>
      </c>
      <c r="R2786" s="1">
        <v>-73.899276990000004</v>
      </c>
    </row>
    <row r="2787" spans="1:18" ht="12.7" hidden="1" x14ac:dyDescent="0.4">
      <c r="A2787" s="1" t="s">
        <v>4</v>
      </c>
      <c r="B2787" s="1" t="s">
        <v>13</v>
      </c>
      <c r="C2787" s="1" t="s">
        <v>5</v>
      </c>
      <c r="D2787" s="1">
        <v>0</v>
      </c>
      <c r="E2787" s="1"/>
      <c r="F2787" s="1">
        <v>0</v>
      </c>
      <c r="G2787" s="1">
        <v>171</v>
      </c>
      <c r="H2787" s="1">
        <v>1</v>
      </c>
      <c r="I2787" s="1">
        <f t="shared" si="86"/>
        <v>172</v>
      </c>
      <c r="J2787" s="1">
        <f t="shared" si="87"/>
        <v>1</v>
      </c>
      <c r="K2787" s="1">
        <v>0</v>
      </c>
      <c r="L2787" s="1">
        <v>0</v>
      </c>
      <c r="M2787" s="1">
        <v>0</v>
      </c>
      <c r="N2787" s="1">
        <v>1</v>
      </c>
      <c r="O2787" s="1">
        <v>171</v>
      </c>
      <c r="P2787" s="1">
        <v>172</v>
      </c>
      <c r="Q2787" s="1">
        <v>40.861793120000002</v>
      </c>
      <c r="R2787" s="1">
        <v>-73.869410770000002</v>
      </c>
    </row>
    <row r="2788" spans="1:18" ht="12.7" x14ac:dyDescent="0.4">
      <c r="A2788" s="1" t="s">
        <v>9</v>
      </c>
      <c r="B2788" s="1" t="s">
        <v>13</v>
      </c>
      <c r="C2788" s="1" t="s">
        <v>6</v>
      </c>
      <c r="D2788" s="3">
        <v>43042</v>
      </c>
      <c r="E2788" s="9">
        <v>2017.11</v>
      </c>
      <c r="F2788" s="1">
        <v>0</v>
      </c>
      <c r="G2788" s="1">
        <v>0</v>
      </c>
      <c r="H2788" s="1">
        <v>0</v>
      </c>
      <c r="I2788" s="1">
        <f t="shared" si="86"/>
        <v>0</v>
      </c>
      <c r="J2788" s="1">
        <f t="shared" si="87"/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1</v>
      </c>
      <c r="P2788" s="1">
        <v>1</v>
      </c>
      <c r="Q2788" s="1">
        <v>40.75006063</v>
      </c>
      <c r="R2788" s="1">
        <v>-73.996210379999994</v>
      </c>
    </row>
    <row r="2789" spans="1:18" ht="12.7" hidden="1" x14ac:dyDescent="0.4">
      <c r="A2789" s="1" t="s">
        <v>8</v>
      </c>
      <c r="B2789" s="1" t="s">
        <v>13</v>
      </c>
      <c r="C2789" s="1" t="s">
        <v>5</v>
      </c>
      <c r="D2789" s="1">
        <v>0</v>
      </c>
      <c r="E2789" s="1"/>
      <c r="F2789" s="1">
        <v>0</v>
      </c>
      <c r="G2789" s="1">
        <v>175</v>
      </c>
      <c r="H2789" s="1">
        <v>0</v>
      </c>
      <c r="I2789" s="1">
        <f t="shared" si="86"/>
        <v>175</v>
      </c>
      <c r="J2789" s="1">
        <f t="shared" si="87"/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175</v>
      </c>
      <c r="P2789" s="1">
        <v>175</v>
      </c>
      <c r="Q2789" s="1">
        <v>40.727572940000002</v>
      </c>
      <c r="R2789" s="1">
        <v>-73.999361390000004</v>
      </c>
    </row>
    <row r="2790" spans="1:18" ht="12.7" hidden="1" x14ac:dyDescent="0.4">
      <c r="A2790" s="1" t="s">
        <v>10</v>
      </c>
      <c r="B2790" s="1" t="s">
        <v>13</v>
      </c>
      <c r="C2790" s="1" t="s">
        <v>5</v>
      </c>
      <c r="D2790" s="1">
        <v>0</v>
      </c>
      <c r="E2790" s="1"/>
      <c r="F2790" s="1">
        <v>0</v>
      </c>
      <c r="G2790" s="1">
        <v>0</v>
      </c>
      <c r="H2790" s="1">
        <v>177</v>
      </c>
      <c r="I2790" s="1">
        <f t="shared" si="86"/>
        <v>177</v>
      </c>
      <c r="J2790" s="1">
        <f t="shared" si="87"/>
        <v>0.9943820224719101</v>
      </c>
      <c r="K2790" s="1">
        <v>0</v>
      </c>
      <c r="L2790" s="1">
        <v>0</v>
      </c>
      <c r="M2790" s="1">
        <v>1</v>
      </c>
      <c r="N2790" s="1">
        <v>178</v>
      </c>
      <c r="O2790" s="1">
        <v>0</v>
      </c>
      <c r="P2790" s="1">
        <v>178</v>
      </c>
      <c r="Q2790" s="1">
        <v>40.60596322</v>
      </c>
      <c r="R2790" s="1">
        <v>-74.086526579999997</v>
      </c>
    </row>
    <row r="2791" spans="1:18" ht="12.7" x14ac:dyDescent="0.4">
      <c r="A2791" s="1" t="s">
        <v>7</v>
      </c>
      <c r="B2791" s="1" t="s">
        <v>13</v>
      </c>
      <c r="C2791" s="1" t="s">
        <v>6</v>
      </c>
      <c r="D2791" s="3">
        <v>43042</v>
      </c>
      <c r="E2791" s="9">
        <v>2017.11</v>
      </c>
      <c r="F2791" s="1">
        <v>0</v>
      </c>
      <c r="G2791" s="1">
        <v>0</v>
      </c>
      <c r="H2791" s="1">
        <v>0</v>
      </c>
      <c r="I2791" s="1">
        <f t="shared" si="86"/>
        <v>0</v>
      </c>
      <c r="J2791" s="1">
        <f t="shared" si="87"/>
        <v>0</v>
      </c>
      <c r="K2791" s="1">
        <v>0</v>
      </c>
      <c r="L2791" s="1">
        <v>2</v>
      </c>
      <c r="M2791" s="1">
        <v>0</v>
      </c>
      <c r="N2791" s="1">
        <v>0</v>
      </c>
      <c r="O2791" s="1">
        <v>2</v>
      </c>
      <c r="P2791" s="1">
        <v>2</v>
      </c>
      <c r="Q2791" s="1">
        <v>40.627217629999997</v>
      </c>
      <c r="R2791" s="1">
        <v>-73.971057360000003</v>
      </c>
    </row>
    <row r="2792" spans="1:18" ht="12.7" hidden="1" x14ac:dyDescent="0.4">
      <c r="A2792" s="1" t="s">
        <v>8</v>
      </c>
      <c r="B2792" s="1" t="s">
        <v>13</v>
      </c>
      <c r="C2792" s="1" t="s">
        <v>5</v>
      </c>
      <c r="D2792" s="1">
        <v>0</v>
      </c>
      <c r="E2792" s="1"/>
      <c r="F2792" s="1">
        <v>0</v>
      </c>
      <c r="G2792" s="1">
        <v>0</v>
      </c>
      <c r="H2792" s="1">
        <v>0</v>
      </c>
      <c r="I2792" s="1">
        <f t="shared" si="86"/>
        <v>0</v>
      </c>
      <c r="J2792" s="1">
        <f t="shared" si="87"/>
        <v>0</v>
      </c>
      <c r="K2792" s="1">
        <v>184</v>
      </c>
      <c r="L2792" s="1">
        <v>0</v>
      </c>
      <c r="M2792" s="1">
        <v>0</v>
      </c>
      <c r="N2792" s="1">
        <v>0</v>
      </c>
      <c r="O2792" s="1">
        <v>184</v>
      </c>
      <c r="P2792" s="1">
        <v>184</v>
      </c>
      <c r="Q2792" s="1">
        <v>40.816766690000001</v>
      </c>
      <c r="R2792" s="1">
        <v>-73.934713450000004</v>
      </c>
    </row>
    <row r="2793" spans="1:18" ht="12.7" x14ac:dyDescent="0.4">
      <c r="A2793" s="1" t="s">
        <v>8</v>
      </c>
      <c r="B2793" s="1" t="s">
        <v>12</v>
      </c>
      <c r="C2793" s="1" t="s">
        <v>6</v>
      </c>
      <c r="D2793" s="3">
        <v>43045</v>
      </c>
      <c r="E2793" s="9">
        <v>2017.11</v>
      </c>
      <c r="F2793" s="1">
        <v>0</v>
      </c>
      <c r="G2793" s="1">
        <v>0</v>
      </c>
      <c r="H2793" s="1">
        <v>2</v>
      </c>
      <c r="I2793" s="1">
        <f t="shared" si="86"/>
        <v>2</v>
      </c>
      <c r="J2793" s="1">
        <f t="shared" si="87"/>
        <v>0.25</v>
      </c>
      <c r="K2793" s="1">
        <v>0</v>
      </c>
      <c r="L2793" s="1">
        <v>0</v>
      </c>
      <c r="M2793" s="1">
        <v>0</v>
      </c>
      <c r="N2793" s="1">
        <v>2</v>
      </c>
      <c r="O2793" s="1">
        <v>0</v>
      </c>
      <c r="P2793" s="1">
        <v>8</v>
      </c>
      <c r="Q2793" s="1">
        <v>40.73266297</v>
      </c>
      <c r="R2793" s="1">
        <v>-73.98145375</v>
      </c>
    </row>
    <row r="2794" spans="1:18" ht="12.7" x14ac:dyDescent="0.4">
      <c r="A2794" s="1" t="s">
        <v>7</v>
      </c>
      <c r="B2794" s="1" t="s">
        <v>13</v>
      </c>
      <c r="C2794" s="1" t="s">
        <v>6</v>
      </c>
      <c r="D2794" s="3">
        <v>43045</v>
      </c>
      <c r="E2794" s="9">
        <v>2017.11</v>
      </c>
      <c r="F2794" s="1">
        <v>2</v>
      </c>
      <c r="G2794" s="1">
        <v>0</v>
      </c>
      <c r="H2794" s="1">
        <v>0</v>
      </c>
      <c r="I2794" s="1">
        <f t="shared" si="86"/>
        <v>2</v>
      </c>
      <c r="J2794" s="1">
        <f t="shared" si="87"/>
        <v>1</v>
      </c>
      <c r="K2794" s="1">
        <v>0</v>
      </c>
      <c r="L2794" s="1">
        <v>0</v>
      </c>
      <c r="M2794" s="1">
        <v>0</v>
      </c>
      <c r="N2794" s="1">
        <v>0</v>
      </c>
      <c r="O2794" s="1">
        <v>2</v>
      </c>
      <c r="P2794" s="1">
        <v>2</v>
      </c>
      <c r="Q2794" s="1">
        <v>40.746983800000002</v>
      </c>
      <c r="R2794" s="1">
        <v>-73.997271600000005</v>
      </c>
    </row>
    <row r="2795" spans="1:18" ht="12.7" x14ac:dyDescent="0.4">
      <c r="A2795" s="1" t="s">
        <v>7</v>
      </c>
      <c r="B2795" s="1" t="s">
        <v>13</v>
      </c>
      <c r="C2795" s="1" t="s">
        <v>6</v>
      </c>
      <c r="D2795" s="3">
        <v>43045</v>
      </c>
      <c r="E2795" s="9">
        <v>2017.11</v>
      </c>
      <c r="F2795" s="1">
        <v>0</v>
      </c>
      <c r="G2795" s="1">
        <v>86</v>
      </c>
      <c r="H2795" s="1">
        <v>0</v>
      </c>
      <c r="I2795" s="1">
        <f t="shared" si="86"/>
        <v>86</v>
      </c>
      <c r="J2795" s="1">
        <f t="shared" si="87"/>
        <v>0.9885057471264368</v>
      </c>
      <c r="K2795" s="1">
        <v>0</v>
      </c>
      <c r="L2795" s="1">
        <v>0</v>
      </c>
      <c r="M2795" s="1">
        <v>1</v>
      </c>
      <c r="N2795" s="1">
        <v>87</v>
      </c>
      <c r="O2795" s="1">
        <v>0</v>
      </c>
      <c r="P2795" s="1">
        <v>87</v>
      </c>
      <c r="Q2795" s="1">
        <v>40.74682464</v>
      </c>
      <c r="R2795" s="1">
        <v>-74.000447510000001</v>
      </c>
    </row>
    <row r="2796" spans="1:18" ht="12.7" x14ac:dyDescent="0.4">
      <c r="A2796" s="1" t="s">
        <v>4</v>
      </c>
      <c r="B2796" s="1" t="s">
        <v>12</v>
      </c>
      <c r="C2796" s="1" t="s">
        <v>6</v>
      </c>
      <c r="D2796" s="3">
        <v>43047</v>
      </c>
      <c r="E2796" s="9">
        <v>2017.11</v>
      </c>
      <c r="F2796" s="1">
        <v>0</v>
      </c>
      <c r="G2796" s="1">
        <v>0</v>
      </c>
      <c r="H2796" s="1">
        <v>0</v>
      </c>
      <c r="I2796" s="1">
        <f t="shared" si="86"/>
        <v>0</v>
      </c>
      <c r="J2796" s="1">
        <f t="shared" si="87"/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1</v>
      </c>
      <c r="P2796" s="1">
        <v>1</v>
      </c>
      <c r="Q2796" s="1">
        <v>40.748534550000002</v>
      </c>
      <c r="R2796" s="1">
        <v>-73.996138279999997</v>
      </c>
    </row>
    <row r="2797" spans="1:18" ht="12.7" x14ac:dyDescent="0.4">
      <c r="A2797" s="1" t="s">
        <v>9</v>
      </c>
      <c r="B2797" s="1" t="s">
        <v>12</v>
      </c>
      <c r="C2797" s="1" t="s">
        <v>6</v>
      </c>
      <c r="D2797" s="3">
        <v>43047</v>
      </c>
      <c r="E2797" s="9">
        <v>2017.11</v>
      </c>
      <c r="F2797" s="1">
        <v>0</v>
      </c>
      <c r="G2797" s="1">
        <v>0</v>
      </c>
      <c r="H2797" s="1">
        <v>1</v>
      </c>
      <c r="I2797" s="1">
        <f t="shared" si="86"/>
        <v>1</v>
      </c>
      <c r="J2797" s="1">
        <f t="shared" si="87"/>
        <v>1</v>
      </c>
      <c r="K2797" s="1">
        <v>0</v>
      </c>
      <c r="L2797" s="1">
        <v>0</v>
      </c>
      <c r="M2797" s="1">
        <v>0</v>
      </c>
      <c r="N2797" s="1">
        <v>0</v>
      </c>
      <c r="O2797" s="1">
        <v>1</v>
      </c>
      <c r="P2797" s="1">
        <v>1</v>
      </c>
      <c r="Q2797" s="1">
        <v>40.747425739999997</v>
      </c>
      <c r="R2797" s="1">
        <v>-73.999552480000006</v>
      </c>
    </row>
    <row r="2798" spans="1:18" ht="12.7" x14ac:dyDescent="0.4">
      <c r="A2798" s="1" t="s">
        <v>8</v>
      </c>
      <c r="B2798" s="1" t="s">
        <v>13</v>
      </c>
      <c r="C2798" s="1" t="s">
        <v>6</v>
      </c>
      <c r="D2798" s="3">
        <v>43047</v>
      </c>
      <c r="E2798" s="9">
        <v>2017.11</v>
      </c>
      <c r="F2798" s="1">
        <v>0</v>
      </c>
      <c r="G2798" s="1">
        <v>24</v>
      </c>
      <c r="H2798" s="1">
        <v>55</v>
      </c>
      <c r="I2798" s="1">
        <f t="shared" si="86"/>
        <v>79</v>
      </c>
      <c r="J2798" s="1">
        <f t="shared" si="87"/>
        <v>0.98750000000000004</v>
      </c>
      <c r="K2798" s="1">
        <v>0</v>
      </c>
      <c r="L2798" s="1">
        <v>0</v>
      </c>
      <c r="M2798" s="1">
        <v>1</v>
      </c>
      <c r="N2798" s="1">
        <v>80</v>
      </c>
      <c r="O2798" s="1">
        <v>0</v>
      </c>
      <c r="P2798" s="1">
        <v>80</v>
      </c>
      <c r="Q2798" s="1">
        <v>40.749498010000003</v>
      </c>
      <c r="R2798" s="1">
        <v>-73.99841198</v>
      </c>
    </row>
    <row r="2799" spans="1:18" ht="12.7" x14ac:dyDescent="0.4">
      <c r="A2799" s="1" t="s">
        <v>7</v>
      </c>
      <c r="B2799" s="1" t="s">
        <v>12</v>
      </c>
      <c r="C2799" s="1" t="s">
        <v>6</v>
      </c>
      <c r="D2799" s="3">
        <v>43048</v>
      </c>
      <c r="E2799" s="9">
        <v>2017.11</v>
      </c>
      <c r="F2799" s="1">
        <v>0</v>
      </c>
      <c r="G2799" s="1">
        <v>0</v>
      </c>
      <c r="H2799" s="1">
        <v>1</v>
      </c>
      <c r="I2799" s="1">
        <f t="shared" si="86"/>
        <v>1</v>
      </c>
      <c r="J2799" s="1">
        <f t="shared" si="87"/>
        <v>0.2</v>
      </c>
      <c r="K2799" s="1">
        <v>0</v>
      </c>
      <c r="L2799" s="1">
        <v>0</v>
      </c>
      <c r="M2799" s="1">
        <v>0</v>
      </c>
      <c r="N2799" s="1">
        <v>1</v>
      </c>
      <c r="O2799" s="1">
        <v>0</v>
      </c>
      <c r="P2799" s="1">
        <v>5</v>
      </c>
      <c r="Q2799" s="1">
        <v>40.730109040000002</v>
      </c>
      <c r="R2799" s="1">
        <v>-73.974595500000007</v>
      </c>
    </row>
    <row r="2800" spans="1:18" ht="12.7" hidden="1" x14ac:dyDescent="0.4">
      <c r="A2800" s="1" t="s">
        <v>8</v>
      </c>
      <c r="B2800" s="1" t="s">
        <v>13</v>
      </c>
      <c r="C2800" s="1" t="s">
        <v>5</v>
      </c>
      <c r="D2800" s="1">
        <v>0</v>
      </c>
      <c r="E2800" s="1"/>
      <c r="F2800" s="1">
        <v>0</v>
      </c>
      <c r="G2800" s="1">
        <v>0</v>
      </c>
      <c r="H2800" s="1">
        <v>0</v>
      </c>
      <c r="I2800" s="1">
        <f t="shared" si="86"/>
        <v>0</v>
      </c>
      <c r="J2800" s="1">
        <f t="shared" si="87"/>
        <v>0</v>
      </c>
      <c r="K2800" s="1">
        <v>0</v>
      </c>
      <c r="L2800" s="1">
        <v>188</v>
      </c>
      <c r="M2800" s="1">
        <v>0</v>
      </c>
      <c r="N2800" s="1">
        <v>0</v>
      </c>
      <c r="O2800" s="1">
        <v>188</v>
      </c>
      <c r="P2800" s="1">
        <v>188</v>
      </c>
      <c r="Q2800" s="1">
        <v>40.725627340000003</v>
      </c>
      <c r="R2800" s="1">
        <v>-73.976909829999997</v>
      </c>
    </row>
    <row r="2801" spans="1:18" ht="12.7" hidden="1" x14ac:dyDescent="0.4">
      <c r="A2801" s="1" t="s">
        <v>7</v>
      </c>
      <c r="B2801" s="1" t="s">
        <v>13</v>
      </c>
      <c r="C2801" s="1" t="s">
        <v>5</v>
      </c>
      <c r="D2801" s="1">
        <v>0</v>
      </c>
      <c r="E2801" s="1"/>
      <c r="F2801" s="1">
        <v>0</v>
      </c>
      <c r="G2801" s="1">
        <v>0</v>
      </c>
      <c r="H2801" s="1">
        <v>0</v>
      </c>
      <c r="I2801" s="1">
        <f t="shared" si="86"/>
        <v>0</v>
      </c>
      <c r="J2801" s="1">
        <f t="shared" si="87"/>
        <v>0</v>
      </c>
      <c r="K2801" s="1">
        <v>0</v>
      </c>
      <c r="L2801" s="1">
        <v>193</v>
      </c>
      <c r="M2801" s="1">
        <v>0</v>
      </c>
      <c r="N2801" s="1">
        <v>0</v>
      </c>
      <c r="O2801" s="1">
        <v>193</v>
      </c>
      <c r="P2801" s="1">
        <v>193</v>
      </c>
      <c r="Q2801" s="1">
        <v>40.575744630000003</v>
      </c>
      <c r="R2801" s="1">
        <v>-73.962217100000004</v>
      </c>
    </row>
    <row r="2802" spans="1:18" ht="12.7" hidden="1" x14ac:dyDescent="0.4">
      <c r="A2802" s="1" t="s">
        <v>7</v>
      </c>
      <c r="B2802" s="1" t="s">
        <v>13</v>
      </c>
      <c r="C2802" s="1" t="s">
        <v>5</v>
      </c>
      <c r="D2802" s="1">
        <v>0</v>
      </c>
      <c r="E2802" s="1"/>
      <c r="F2802" s="1">
        <v>0</v>
      </c>
      <c r="G2802" s="1">
        <v>0</v>
      </c>
      <c r="H2802" s="1">
        <v>196</v>
      </c>
      <c r="I2802" s="1">
        <f t="shared" si="86"/>
        <v>196</v>
      </c>
      <c r="J2802" s="1">
        <f t="shared" si="87"/>
        <v>0.99492385786802029</v>
      </c>
      <c r="K2802" s="1">
        <v>0</v>
      </c>
      <c r="L2802" s="1">
        <v>0</v>
      </c>
      <c r="M2802" s="1">
        <v>1</v>
      </c>
      <c r="N2802" s="1">
        <v>197</v>
      </c>
      <c r="O2802" s="1">
        <v>0</v>
      </c>
      <c r="P2802" s="1">
        <v>197</v>
      </c>
      <c r="Q2802" s="1">
        <v>40.573143260000002</v>
      </c>
      <c r="R2802" s="1">
        <v>-74.001587420000007</v>
      </c>
    </row>
    <row r="2803" spans="1:18" ht="12.7" x14ac:dyDescent="0.4">
      <c r="A2803" s="1" t="s">
        <v>7</v>
      </c>
      <c r="B2803" s="1" t="s">
        <v>12</v>
      </c>
      <c r="C2803" s="1" t="s">
        <v>6</v>
      </c>
      <c r="D2803" s="3">
        <v>43048</v>
      </c>
      <c r="E2803" s="9">
        <v>2017.11</v>
      </c>
      <c r="F2803" s="1">
        <v>0</v>
      </c>
      <c r="G2803" s="1">
        <v>0</v>
      </c>
      <c r="H2803" s="1">
        <v>54</v>
      </c>
      <c r="I2803" s="1">
        <f t="shared" si="86"/>
        <v>54</v>
      </c>
      <c r="J2803" s="1">
        <f t="shared" si="87"/>
        <v>0.2</v>
      </c>
      <c r="K2803" s="1">
        <v>0</v>
      </c>
      <c r="L2803" s="1">
        <v>0</v>
      </c>
      <c r="M2803" s="1">
        <v>0</v>
      </c>
      <c r="N2803" s="1">
        <v>54</v>
      </c>
      <c r="O2803" s="1">
        <v>0</v>
      </c>
      <c r="P2803" s="1">
        <v>270</v>
      </c>
      <c r="Q2803" s="1">
        <v>40.589654670000002</v>
      </c>
      <c r="R2803" s="1">
        <v>-73.786170130000002</v>
      </c>
    </row>
    <row r="2804" spans="1:18" ht="12.7" x14ac:dyDescent="0.4">
      <c r="A2804" s="1" t="s">
        <v>9</v>
      </c>
      <c r="B2804" s="1" t="s">
        <v>12</v>
      </c>
      <c r="C2804" s="1" t="s">
        <v>6</v>
      </c>
      <c r="D2804" s="2">
        <v>43052</v>
      </c>
      <c r="E2804" s="9">
        <v>2017.11</v>
      </c>
      <c r="F2804" s="1">
        <v>0</v>
      </c>
      <c r="G2804" s="1">
        <v>0</v>
      </c>
      <c r="H2804" s="1">
        <v>1</v>
      </c>
      <c r="I2804" s="1">
        <f t="shared" si="86"/>
        <v>1</v>
      </c>
      <c r="J2804" s="1">
        <f t="shared" si="87"/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1</v>
      </c>
      <c r="P2804" s="1">
        <v>1</v>
      </c>
      <c r="Q2804" s="1">
        <v>40.812024579999999</v>
      </c>
      <c r="R2804" s="1">
        <v>-73.936080020000006</v>
      </c>
    </row>
    <row r="2805" spans="1:18" ht="12.7" x14ac:dyDescent="0.4">
      <c r="A2805" s="1" t="s">
        <v>7</v>
      </c>
      <c r="B2805" s="1" t="s">
        <v>12</v>
      </c>
      <c r="C2805" s="1" t="s">
        <v>6</v>
      </c>
      <c r="D2805" s="2">
        <v>43053</v>
      </c>
      <c r="E2805" s="9">
        <v>2017.11</v>
      </c>
      <c r="F2805" s="1">
        <v>0</v>
      </c>
      <c r="G2805" s="1">
        <v>0</v>
      </c>
      <c r="H2805" s="1">
        <v>2</v>
      </c>
      <c r="I2805" s="1">
        <f t="shared" si="86"/>
        <v>2</v>
      </c>
      <c r="J2805" s="1">
        <f t="shared" si="87"/>
        <v>0.2857142857142857</v>
      </c>
      <c r="K2805" s="1">
        <v>0</v>
      </c>
      <c r="L2805" s="1">
        <v>0</v>
      </c>
      <c r="M2805" s="1">
        <v>0</v>
      </c>
      <c r="N2805" s="1">
        <v>2</v>
      </c>
      <c r="O2805" s="1">
        <v>0</v>
      </c>
      <c r="P2805" s="1">
        <v>7</v>
      </c>
      <c r="Q2805" s="1">
        <v>40.685524370000003</v>
      </c>
      <c r="R2805" s="1">
        <v>-73.981239700000003</v>
      </c>
    </row>
    <row r="2806" spans="1:18" ht="12.7" x14ac:dyDescent="0.4">
      <c r="A2806" s="1" t="s">
        <v>8</v>
      </c>
      <c r="B2806" s="1" t="s">
        <v>12</v>
      </c>
      <c r="C2806" s="1" t="s">
        <v>6</v>
      </c>
      <c r="D2806" s="2">
        <v>43053</v>
      </c>
      <c r="E2806" s="9">
        <v>2017.11</v>
      </c>
      <c r="F2806" s="1">
        <v>0</v>
      </c>
      <c r="G2806" s="1">
        <v>0</v>
      </c>
      <c r="H2806" s="1">
        <v>11</v>
      </c>
      <c r="I2806" s="1">
        <f t="shared" si="86"/>
        <v>11</v>
      </c>
      <c r="J2806" s="1">
        <f t="shared" si="87"/>
        <v>0.2</v>
      </c>
      <c r="K2806" s="1">
        <v>0</v>
      </c>
      <c r="L2806" s="1">
        <v>0</v>
      </c>
      <c r="M2806" s="1">
        <v>0</v>
      </c>
      <c r="N2806" s="1">
        <v>11</v>
      </c>
      <c r="O2806" s="1">
        <v>0</v>
      </c>
      <c r="P2806" s="1">
        <v>55</v>
      </c>
      <c r="Q2806" s="1">
        <v>40.784984620000003</v>
      </c>
      <c r="R2806" s="1">
        <v>-73.943443650000006</v>
      </c>
    </row>
    <row r="2807" spans="1:18" ht="12.7" x14ac:dyDescent="0.4">
      <c r="A2807" s="1" t="s">
        <v>9</v>
      </c>
      <c r="B2807" s="1" t="s">
        <v>12</v>
      </c>
      <c r="C2807" s="1" t="s">
        <v>6</v>
      </c>
      <c r="D2807" s="2">
        <v>43054</v>
      </c>
      <c r="E2807" s="9">
        <v>2017.11</v>
      </c>
      <c r="F2807" s="1">
        <v>0</v>
      </c>
      <c r="G2807" s="1">
        <v>0</v>
      </c>
      <c r="H2807" s="1">
        <v>1</v>
      </c>
      <c r="I2807" s="1">
        <f t="shared" si="86"/>
        <v>1</v>
      </c>
      <c r="J2807" s="1">
        <f t="shared" si="87"/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1</v>
      </c>
      <c r="P2807" s="1">
        <v>1</v>
      </c>
      <c r="Q2807" s="1">
        <v>40.813057309999998</v>
      </c>
      <c r="R2807" s="1">
        <v>-73.937386790000005</v>
      </c>
    </row>
    <row r="2808" spans="1:18" ht="12.7" x14ac:dyDescent="0.4">
      <c r="A2808" s="1" t="s">
        <v>7</v>
      </c>
      <c r="B2808" s="1" t="s">
        <v>12</v>
      </c>
      <c r="C2808" s="1" t="s">
        <v>6</v>
      </c>
      <c r="D2808" s="2">
        <v>43054</v>
      </c>
      <c r="E2808" s="9">
        <v>2017.11</v>
      </c>
      <c r="F2808" s="1">
        <v>0</v>
      </c>
      <c r="G2808" s="1">
        <v>0</v>
      </c>
      <c r="H2808" s="1">
        <v>103</v>
      </c>
      <c r="I2808" s="1">
        <f t="shared" si="86"/>
        <v>103</v>
      </c>
      <c r="J2808" s="1">
        <f t="shared" si="87"/>
        <v>0.13733333333333334</v>
      </c>
      <c r="K2808" s="1">
        <v>0</v>
      </c>
      <c r="L2808" s="1">
        <v>0</v>
      </c>
      <c r="M2808" s="1">
        <v>0</v>
      </c>
      <c r="N2808" s="1">
        <v>103</v>
      </c>
      <c r="O2808" s="1">
        <v>0</v>
      </c>
      <c r="P2808" s="1">
        <v>750</v>
      </c>
      <c r="Q2808" s="1">
        <v>40.812455309999997</v>
      </c>
      <c r="R2808" s="1">
        <v>-73.935736419999998</v>
      </c>
    </row>
    <row r="2809" spans="1:18" ht="12.7" x14ac:dyDescent="0.4">
      <c r="A2809" s="1" t="s">
        <v>9</v>
      </c>
      <c r="B2809" s="1" t="s">
        <v>13</v>
      </c>
      <c r="C2809" s="1" t="s">
        <v>6</v>
      </c>
      <c r="D2809" s="2">
        <v>43054</v>
      </c>
      <c r="E2809" s="9">
        <v>2017.11</v>
      </c>
      <c r="F2809" s="1">
        <v>0</v>
      </c>
      <c r="G2809" s="1">
        <v>0</v>
      </c>
      <c r="H2809" s="1">
        <v>1</v>
      </c>
      <c r="I2809" s="1">
        <f t="shared" si="86"/>
        <v>1</v>
      </c>
      <c r="J2809" s="1">
        <f t="shared" si="87"/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  <c r="P2809" s="1">
        <v>1</v>
      </c>
      <c r="Q2809" s="1">
        <v>40.813242879999997</v>
      </c>
      <c r="R2809" s="1">
        <v>-73.935439430000002</v>
      </c>
    </row>
    <row r="2810" spans="1:18" ht="12.7" x14ac:dyDescent="0.4">
      <c r="A2810" s="1" t="s">
        <v>8</v>
      </c>
      <c r="B2810" s="1" t="s">
        <v>12</v>
      </c>
      <c r="C2810" s="1" t="s">
        <v>6</v>
      </c>
      <c r="D2810" s="2">
        <v>43055</v>
      </c>
      <c r="E2810" s="9">
        <v>2017.11</v>
      </c>
      <c r="F2810" s="1">
        <v>0</v>
      </c>
      <c r="G2810" s="1">
        <v>0</v>
      </c>
      <c r="H2810" s="1">
        <v>1</v>
      </c>
      <c r="I2810" s="1">
        <f t="shared" si="86"/>
        <v>1</v>
      </c>
      <c r="J2810" s="1">
        <f t="shared" si="87"/>
        <v>1</v>
      </c>
      <c r="K2810" s="1">
        <v>0</v>
      </c>
      <c r="L2810" s="1">
        <v>0</v>
      </c>
      <c r="M2810" s="1">
        <v>0</v>
      </c>
      <c r="N2810" s="1">
        <v>0</v>
      </c>
      <c r="O2810" s="1">
        <v>1</v>
      </c>
      <c r="P2810" s="1">
        <v>1</v>
      </c>
      <c r="Q2810" s="1">
        <v>40.814132819999998</v>
      </c>
      <c r="R2810" s="1">
        <v>-73.936609059999995</v>
      </c>
    </row>
    <row r="2811" spans="1:18" ht="12.7" x14ac:dyDescent="0.4">
      <c r="A2811" s="1" t="s">
        <v>7</v>
      </c>
      <c r="B2811" s="1" t="s">
        <v>12</v>
      </c>
      <c r="C2811" s="1" t="s">
        <v>6</v>
      </c>
      <c r="D2811" s="2">
        <v>43055</v>
      </c>
      <c r="E2811" s="9">
        <v>2017.11</v>
      </c>
      <c r="F2811" s="1">
        <v>0</v>
      </c>
      <c r="G2811" s="1">
        <v>0</v>
      </c>
      <c r="H2811" s="1">
        <v>8</v>
      </c>
      <c r="I2811" s="1">
        <f t="shared" si="86"/>
        <v>8</v>
      </c>
      <c r="J2811" s="1">
        <f t="shared" si="87"/>
        <v>0.2</v>
      </c>
      <c r="K2811" s="1">
        <v>0</v>
      </c>
      <c r="L2811" s="1">
        <v>0</v>
      </c>
      <c r="M2811" s="1">
        <v>0</v>
      </c>
      <c r="N2811" s="1">
        <v>8</v>
      </c>
      <c r="O2811" s="1">
        <v>0</v>
      </c>
      <c r="P2811" s="1">
        <v>40</v>
      </c>
      <c r="Q2811" s="1">
        <v>40.59041972</v>
      </c>
      <c r="R2811" s="1">
        <v>-73.78873127</v>
      </c>
    </row>
    <row r="2812" spans="1:18" ht="12.7" x14ac:dyDescent="0.4">
      <c r="A2812" s="1" t="s">
        <v>9</v>
      </c>
      <c r="B2812" s="1" t="s">
        <v>13</v>
      </c>
      <c r="C2812" s="1" t="s">
        <v>6</v>
      </c>
      <c r="D2812" s="2">
        <v>43055</v>
      </c>
      <c r="E2812" s="9">
        <v>2017.11</v>
      </c>
      <c r="F2812" s="1">
        <v>0</v>
      </c>
      <c r="G2812" s="1">
        <v>0</v>
      </c>
      <c r="H2812" s="1">
        <v>0</v>
      </c>
      <c r="I2812" s="1">
        <f t="shared" si="86"/>
        <v>0</v>
      </c>
      <c r="J2812" s="1">
        <f t="shared" si="87"/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1</v>
      </c>
      <c r="P2812" s="1">
        <v>1</v>
      </c>
      <c r="Q2812" s="1">
        <v>40.819523349999997</v>
      </c>
      <c r="R2812" s="1">
        <v>-73.911457920000004</v>
      </c>
    </row>
    <row r="2813" spans="1:18" ht="12.7" x14ac:dyDescent="0.4">
      <c r="A2813" s="1" t="s">
        <v>4</v>
      </c>
      <c r="B2813" s="1" t="s">
        <v>12</v>
      </c>
      <c r="C2813" s="1" t="s">
        <v>6</v>
      </c>
      <c r="D2813" s="2">
        <v>43056</v>
      </c>
      <c r="E2813" s="9">
        <v>2017.11</v>
      </c>
      <c r="F2813" s="1">
        <v>0</v>
      </c>
      <c r="G2813" s="1">
        <v>0</v>
      </c>
      <c r="H2813" s="1">
        <v>0</v>
      </c>
      <c r="I2813" s="1">
        <f t="shared" si="86"/>
        <v>0</v>
      </c>
      <c r="J2813" s="1">
        <f t="shared" si="87"/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1</v>
      </c>
      <c r="P2813" s="1">
        <v>1</v>
      </c>
      <c r="Q2813" s="1">
        <v>40.734183000000002</v>
      </c>
      <c r="R2813" s="1">
        <v>-73.978252760000004</v>
      </c>
    </row>
    <row r="2814" spans="1:18" ht="12.7" x14ac:dyDescent="0.4">
      <c r="A2814" s="1" t="s">
        <v>4</v>
      </c>
      <c r="B2814" s="1" t="s">
        <v>12</v>
      </c>
      <c r="C2814" s="1" t="s">
        <v>6</v>
      </c>
      <c r="D2814" s="2">
        <v>43059</v>
      </c>
      <c r="E2814" s="9">
        <v>2017.11</v>
      </c>
      <c r="F2814" s="1">
        <v>0</v>
      </c>
      <c r="G2814" s="1">
        <v>0</v>
      </c>
      <c r="H2814" s="1">
        <v>0</v>
      </c>
      <c r="I2814" s="1">
        <f t="shared" si="86"/>
        <v>0</v>
      </c>
      <c r="J2814" s="1">
        <f t="shared" si="87"/>
        <v>0</v>
      </c>
      <c r="K2814" s="1">
        <v>1</v>
      </c>
      <c r="L2814" s="1">
        <v>0</v>
      </c>
      <c r="M2814" s="1">
        <v>0</v>
      </c>
      <c r="N2814" s="1">
        <v>0</v>
      </c>
      <c r="O2814" s="1">
        <v>1</v>
      </c>
      <c r="P2814" s="1">
        <v>1</v>
      </c>
      <c r="Q2814" s="1">
        <v>40.728613459999998</v>
      </c>
      <c r="R2814" s="1">
        <v>-73.976035659999994</v>
      </c>
    </row>
    <row r="2815" spans="1:18" ht="12.7" hidden="1" x14ac:dyDescent="0.4">
      <c r="A2815" s="1" t="s">
        <v>7</v>
      </c>
      <c r="B2815" s="1" t="s">
        <v>13</v>
      </c>
      <c r="C2815" s="1" t="s">
        <v>5</v>
      </c>
      <c r="D2815" s="1">
        <v>0</v>
      </c>
      <c r="E2815" s="1"/>
      <c r="F2815" s="1">
        <v>0</v>
      </c>
      <c r="G2815" s="1">
        <v>87</v>
      </c>
      <c r="H2815" s="1">
        <v>128</v>
      </c>
      <c r="I2815" s="1">
        <f t="shared" si="86"/>
        <v>215</v>
      </c>
      <c r="J2815" s="1">
        <f t="shared" si="87"/>
        <v>1</v>
      </c>
      <c r="K2815" s="1">
        <v>0</v>
      </c>
      <c r="L2815" s="1">
        <v>0</v>
      </c>
      <c r="M2815" s="1">
        <v>0</v>
      </c>
      <c r="N2815" s="1">
        <v>215</v>
      </c>
      <c r="O2815" s="1">
        <v>0</v>
      </c>
      <c r="P2815" s="1">
        <v>215</v>
      </c>
      <c r="Q2815" s="1">
        <v>40.685809689999999</v>
      </c>
      <c r="R2815" s="1">
        <v>-73.980385080000005</v>
      </c>
    </row>
    <row r="2816" spans="1:18" ht="12.7" x14ac:dyDescent="0.4">
      <c r="A2816" s="1" t="s">
        <v>7</v>
      </c>
      <c r="B2816" s="1" t="s">
        <v>13</v>
      </c>
      <c r="C2816" s="1" t="s">
        <v>6</v>
      </c>
      <c r="D2816" s="2">
        <v>43060</v>
      </c>
      <c r="E2816" s="9">
        <v>2017.11</v>
      </c>
      <c r="F2816" s="1">
        <v>0</v>
      </c>
      <c r="G2816" s="1">
        <v>2</v>
      </c>
      <c r="H2816" s="1">
        <v>0</v>
      </c>
      <c r="I2816" s="1">
        <f t="shared" si="86"/>
        <v>2</v>
      </c>
      <c r="J2816" s="1">
        <f t="shared" si="87"/>
        <v>1</v>
      </c>
      <c r="K2816" s="1">
        <v>0</v>
      </c>
      <c r="L2816" s="1">
        <v>0</v>
      </c>
      <c r="M2816" s="1">
        <v>0</v>
      </c>
      <c r="N2816" s="1">
        <v>0</v>
      </c>
      <c r="O2816" s="1">
        <v>2</v>
      </c>
      <c r="P2816" s="1">
        <v>2</v>
      </c>
      <c r="Q2816" s="1">
        <v>40.589248120000001</v>
      </c>
      <c r="R2816" s="1">
        <v>-73.787478399999998</v>
      </c>
    </row>
    <row r="2817" spans="1:18" ht="12.7" x14ac:dyDescent="0.4">
      <c r="A2817" s="1" t="s">
        <v>9</v>
      </c>
      <c r="B2817" s="1" t="s">
        <v>13</v>
      </c>
      <c r="C2817" s="1" t="s">
        <v>6</v>
      </c>
      <c r="D2817" s="2">
        <v>43060</v>
      </c>
      <c r="E2817" s="9">
        <v>2017.11</v>
      </c>
      <c r="F2817" s="1">
        <v>0</v>
      </c>
      <c r="G2817" s="1">
        <v>0</v>
      </c>
      <c r="H2817" s="1">
        <v>0</v>
      </c>
      <c r="I2817" s="1">
        <f t="shared" si="86"/>
        <v>0</v>
      </c>
      <c r="J2817" s="1">
        <f t="shared" si="87"/>
        <v>0</v>
      </c>
      <c r="K2817" s="1">
        <v>0</v>
      </c>
      <c r="L2817" s="1">
        <v>916</v>
      </c>
      <c r="M2817" s="1">
        <v>1</v>
      </c>
      <c r="N2817" s="1">
        <v>917</v>
      </c>
      <c r="O2817" s="1">
        <v>0</v>
      </c>
      <c r="P2817" s="1">
        <v>917</v>
      </c>
      <c r="Q2817" s="1">
        <v>40.591331750000002</v>
      </c>
      <c r="R2817" s="1">
        <v>-73.786171960000004</v>
      </c>
    </row>
    <row r="2818" spans="1:18" ht="12.7" hidden="1" x14ac:dyDescent="0.4">
      <c r="A2818" s="1" t="s">
        <v>7</v>
      </c>
      <c r="B2818" s="1" t="s">
        <v>13</v>
      </c>
      <c r="C2818" s="1" t="s">
        <v>5</v>
      </c>
      <c r="D2818" s="1">
        <v>0</v>
      </c>
      <c r="E2818" s="1"/>
      <c r="F2818" s="1">
        <v>0</v>
      </c>
      <c r="G2818" s="1">
        <v>0</v>
      </c>
      <c r="H2818" s="1">
        <v>189</v>
      </c>
      <c r="I2818" s="1">
        <f t="shared" ref="I2818:I2863" si="88">F2818+G2818+H2818</f>
        <v>189</v>
      </c>
      <c r="J2818" s="1">
        <f t="shared" ref="J2818:J2863" si="89">I2818/P2818</f>
        <v>0.84375</v>
      </c>
      <c r="K2818" s="1">
        <v>33</v>
      </c>
      <c r="L2818" s="1">
        <v>0</v>
      </c>
      <c r="M2818" s="1">
        <v>2</v>
      </c>
      <c r="N2818" s="1">
        <v>224</v>
      </c>
      <c r="O2818" s="1">
        <v>0</v>
      </c>
      <c r="P2818" s="1">
        <v>224</v>
      </c>
      <c r="Q2818" s="1">
        <v>40.575780389999998</v>
      </c>
      <c r="R2818" s="1">
        <v>-73.987872460000006</v>
      </c>
    </row>
    <row r="2819" spans="1:18" ht="12.7" x14ac:dyDescent="0.4">
      <c r="A2819" s="1" t="s">
        <v>7</v>
      </c>
      <c r="B2819" s="1" t="s">
        <v>12</v>
      </c>
      <c r="C2819" s="1" t="s">
        <v>6</v>
      </c>
      <c r="D2819" s="2">
        <v>43061</v>
      </c>
      <c r="E2819" s="9">
        <v>2017.11</v>
      </c>
      <c r="F2819" s="1">
        <v>0</v>
      </c>
      <c r="G2819" s="1">
        <v>0</v>
      </c>
      <c r="H2819" s="1">
        <v>0</v>
      </c>
      <c r="I2819" s="1">
        <f t="shared" si="88"/>
        <v>0</v>
      </c>
      <c r="J2819" s="1">
        <f t="shared" si="89"/>
        <v>0</v>
      </c>
      <c r="K2819" s="1">
        <v>1</v>
      </c>
      <c r="L2819" s="1">
        <v>0</v>
      </c>
      <c r="M2819" s="1">
        <v>0</v>
      </c>
      <c r="N2819" s="1">
        <v>0</v>
      </c>
      <c r="O2819" s="1">
        <v>1</v>
      </c>
      <c r="P2819" s="1">
        <v>1</v>
      </c>
      <c r="Q2819" s="1">
        <v>40.73073883</v>
      </c>
      <c r="R2819" s="1">
        <v>-73.981024919999996</v>
      </c>
    </row>
    <row r="2820" spans="1:18" ht="12.7" hidden="1" x14ac:dyDescent="0.4">
      <c r="A2820" s="1" t="s">
        <v>9</v>
      </c>
      <c r="B2820" s="1" t="s">
        <v>13</v>
      </c>
      <c r="C2820" s="1" t="s">
        <v>5</v>
      </c>
      <c r="D2820" s="1">
        <v>0</v>
      </c>
      <c r="E2820" s="1"/>
      <c r="F2820" s="1">
        <v>0</v>
      </c>
      <c r="G2820" s="1">
        <v>205</v>
      </c>
      <c r="H2820" s="1">
        <v>24</v>
      </c>
      <c r="I2820" s="1">
        <f t="shared" si="88"/>
        <v>229</v>
      </c>
      <c r="J2820" s="1">
        <f t="shared" si="89"/>
        <v>1</v>
      </c>
      <c r="K2820" s="1">
        <v>0</v>
      </c>
      <c r="L2820" s="1">
        <v>0</v>
      </c>
      <c r="M2820" s="1">
        <v>0</v>
      </c>
      <c r="N2820" s="1">
        <v>0</v>
      </c>
      <c r="O2820" s="1">
        <v>229</v>
      </c>
      <c r="P2820" s="1">
        <v>229</v>
      </c>
      <c r="Q2820" s="1">
        <v>40.584704240000001</v>
      </c>
      <c r="R2820" s="1">
        <v>-73.811974460000002</v>
      </c>
    </row>
    <row r="2821" spans="1:18" ht="12.7" hidden="1" x14ac:dyDescent="0.4">
      <c r="A2821" s="1" t="s">
        <v>4</v>
      </c>
      <c r="B2821" s="1" t="s">
        <v>13</v>
      </c>
      <c r="C2821" s="1" t="s">
        <v>5</v>
      </c>
      <c r="D2821" s="1">
        <v>0</v>
      </c>
      <c r="E2821" s="1"/>
      <c r="F2821" s="1">
        <v>0</v>
      </c>
      <c r="G2821" s="1">
        <v>228</v>
      </c>
      <c r="H2821" s="1">
        <v>0</v>
      </c>
      <c r="I2821" s="1">
        <f t="shared" si="88"/>
        <v>228</v>
      </c>
      <c r="J2821" s="1">
        <f t="shared" si="89"/>
        <v>0.99130434782608701</v>
      </c>
      <c r="K2821" s="1">
        <v>0</v>
      </c>
      <c r="L2821" s="1">
        <v>0</v>
      </c>
      <c r="M2821" s="1">
        <v>2</v>
      </c>
      <c r="N2821" s="1">
        <v>230</v>
      </c>
      <c r="O2821" s="1">
        <v>0</v>
      </c>
      <c r="P2821" s="1">
        <v>230</v>
      </c>
      <c r="Q2821" s="1">
        <v>40.821542370000003</v>
      </c>
      <c r="R2821" s="1">
        <v>-73.858166479999994</v>
      </c>
    </row>
    <row r="2822" spans="1:18" ht="12.7" hidden="1" x14ac:dyDescent="0.4">
      <c r="A2822" s="1" t="s">
        <v>4</v>
      </c>
      <c r="B2822" s="1" t="s">
        <v>13</v>
      </c>
      <c r="C2822" s="1" t="s">
        <v>5</v>
      </c>
      <c r="D2822" s="1">
        <v>0</v>
      </c>
      <c r="E2822" s="1"/>
      <c r="F2822" s="1">
        <v>0</v>
      </c>
      <c r="G2822" s="1">
        <v>230</v>
      </c>
      <c r="H2822" s="1">
        <v>0</v>
      </c>
      <c r="I2822" s="1">
        <f t="shared" si="88"/>
        <v>230</v>
      </c>
      <c r="J2822" s="1">
        <f t="shared" si="89"/>
        <v>1</v>
      </c>
      <c r="K2822" s="1">
        <v>0</v>
      </c>
      <c r="L2822" s="1">
        <v>0</v>
      </c>
      <c r="M2822" s="1">
        <v>0</v>
      </c>
      <c r="N2822" s="1">
        <v>230</v>
      </c>
      <c r="O2822" s="1">
        <v>0</v>
      </c>
      <c r="P2822" s="1">
        <v>230</v>
      </c>
      <c r="Q2822" s="1">
        <v>40.821636419999997</v>
      </c>
      <c r="R2822" s="1">
        <v>-73.861016969999994</v>
      </c>
    </row>
    <row r="2823" spans="1:18" ht="12.7" hidden="1" x14ac:dyDescent="0.4">
      <c r="A2823" s="1" t="s">
        <v>4</v>
      </c>
      <c r="B2823" s="1" t="s">
        <v>13</v>
      </c>
      <c r="C2823" s="1" t="s">
        <v>5</v>
      </c>
      <c r="D2823" s="1">
        <v>0</v>
      </c>
      <c r="E2823" s="1"/>
      <c r="F2823" s="1">
        <v>0</v>
      </c>
      <c r="G2823" s="1">
        <v>230</v>
      </c>
      <c r="H2823" s="1">
        <v>0</v>
      </c>
      <c r="I2823" s="1">
        <f t="shared" si="88"/>
        <v>230</v>
      </c>
      <c r="J2823" s="1">
        <f t="shared" si="89"/>
        <v>1</v>
      </c>
      <c r="K2823" s="1">
        <v>0</v>
      </c>
      <c r="L2823" s="1">
        <v>0</v>
      </c>
      <c r="M2823" s="1">
        <v>0</v>
      </c>
      <c r="N2823" s="1">
        <v>230</v>
      </c>
      <c r="O2823" s="1">
        <v>0</v>
      </c>
      <c r="P2823" s="1">
        <v>230</v>
      </c>
      <c r="Q2823" s="1">
        <v>40.82189211</v>
      </c>
      <c r="R2823" s="1">
        <v>-73.859108739999996</v>
      </c>
    </row>
    <row r="2824" spans="1:18" ht="12.7" hidden="1" x14ac:dyDescent="0.4">
      <c r="A2824" s="1" t="s">
        <v>9</v>
      </c>
      <c r="B2824" s="1" t="s">
        <v>13</v>
      </c>
      <c r="C2824" s="1" t="s">
        <v>5</v>
      </c>
      <c r="D2824" s="1">
        <v>0</v>
      </c>
      <c r="E2824" s="1"/>
      <c r="F2824" s="1">
        <v>0</v>
      </c>
      <c r="G2824" s="1">
        <v>206</v>
      </c>
      <c r="H2824" s="1">
        <v>24</v>
      </c>
      <c r="I2824" s="1">
        <f t="shared" si="88"/>
        <v>230</v>
      </c>
      <c r="J2824" s="1">
        <f t="shared" si="89"/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230</v>
      </c>
      <c r="P2824" s="1">
        <v>230</v>
      </c>
    </row>
    <row r="2825" spans="1:18" ht="12.7" hidden="1" x14ac:dyDescent="0.4">
      <c r="A2825" s="1" t="s">
        <v>9</v>
      </c>
      <c r="B2825" s="1" t="s">
        <v>13</v>
      </c>
      <c r="C2825" s="1" t="s">
        <v>5</v>
      </c>
      <c r="D2825" s="1">
        <v>0</v>
      </c>
      <c r="E2825" s="1"/>
      <c r="F2825" s="1">
        <v>0</v>
      </c>
      <c r="G2825" s="1">
        <v>206</v>
      </c>
      <c r="H2825" s="1">
        <v>24</v>
      </c>
      <c r="I2825" s="1">
        <f t="shared" si="88"/>
        <v>230</v>
      </c>
      <c r="J2825" s="1">
        <f t="shared" si="89"/>
        <v>1</v>
      </c>
      <c r="K2825" s="1">
        <v>0</v>
      </c>
      <c r="L2825" s="1">
        <v>0</v>
      </c>
      <c r="M2825" s="1">
        <v>0</v>
      </c>
      <c r="N2825" s="1">
        <v>0</v>
      </c>
      <c r="O2825" s="1">
        <v>230</v>
      </c>
      <c r="P2825" s="1">
        <v>230</v>
      </c>
      <c r="Q2825" s="1">
        <v>40.586252510000001</v>
      </c>
      <c r="R2825" s="1">
        <v>-73.807124079999994</v>
      </c>
    </row>
    <row r="2826" spans="1:18" ht="12.7" hidden="1" x14ac:dyDescent="0.4">
      <c r="A2826" s="1" t="s">
        <v>9</v>
      </c>
      <c r="B2826" s="1" t="s">
        <v>13</v>
      </c>
      <c r="C2826" s="1" t="s">
        <v>5</v>
      </c>
      <c r="D2826" s="1">
        <v>0</v>
      </c>
      <c r="E2826" s="1"/>
      <c r="F2826" s="1">
        <v>0</v>
      </c>
      <c r="G2826" s="1">
        <v>206</v>
      </c>
      <c r="H2826" s="1">
        <v>24</v>
      </c>
      <c r="I2826" s="1">
        <f t="shared" si="88"/>
        <v>230</v>
      </c>
      <c r="J2826" s="1">
        <f t="shared" si="89"/>
        <v>1</v>
      </c>
      <c r="K2826" s="1">
        <v>0</v>
      </c>
      <c r="L2826" s="1">
        <v>0</v>
      </c>
      <c r="M2826" s="1">
        <v>0</v>
      </c>
      <c r="N2826" s="1">
        <v>0</v>
      </c>
      <c r="O2826" s="1">
        <v>230</v>
      </c>
      <c r="P2826" s="1">
        <v>230</v>
      </c>
      <c r="Q2826" s="1">
        <v>40.585342850000004</v>
      </c>
      <c r="R2826" s="1">
        <v>-73.809740500000004</v>
      </c>
    </row>
    <row r="2827" spans="1:18" ht="12.7" hidden="1" x14ac:dyDescent="0.4">
      <c r="A2827" s="1" t="s">
        <v>9</v>
      </c>
      <c r="B2827" s="1" t="s">
        <v>13</v>
      </c>
      <c r="C2827" s="1" t="s">
        <v>5</v>
      </c>
      <c r="D2827" s="1">
        <v>0</v>
      </c>
      <c r="E2827" s="1"/>
      <c r="F2827" s="1">
        <v>0</v>
      </c>
      <c r="G2827" s="1">
        <v>206</v>
      </c>
      <c r="H2827" s="1">
        <v>24</v>
      </c>
      <c r="I2827" s="1">
        <f t="shared" si="88"/>
        <v>230</v>
      </c>
      <c r="J2827" s="1">
        <f t="shared" si="89"/>
        <v>1</v>
      </c>
      <c r="K2827" s="1">
        <v>0</v>
      </c>
      <c r="L2827" s="1">
        <v>0</v>
      </c>
      <c r="M2827" s="1">
        <v>0</v>
      </c>
      <c r="N2827" s="1">
        <v>0</v>
      </c>
      <c r="O2827" s="1">
        <v>230</v>
      </c>
      <c r="P2827" s="1">
        <v>230</v>
      </c>
      <c r="Q2827" s="1">
        <v>40.584987910000002</v>
      </c>
      <c r="R2827" s="1">
        <v>-73.810882789999994</v>
      </c>
    </row>
    <row r="2828" spans="1:18" ht="12.7" hidden="1" x14ac:dyDescent="0.4">
      <c r="A2828" s="1" t="s">
        <v>7</v>
      </c>
      <c r="B2828" s="1" t="s">
        <v>13</v>
      </c>
      <c r="C2828" s="1" t="s">
        <v>5</v>
      </c>
      <c r="D2828" s="1">
        <v>0</v>
      </c>
      <c r="E2828" s="1"/>
      <c r="F2828" s="1">
        <v>3</v>
      </c>
      <c r="G2828" s="1">
        <v>229</v>
      </c>
      <c r="H2828" s="1">
        <v>6</v>
      </c>
      <c r="I2828" s="1">
        <f t="shared" si="88"/>
        <v>238</v>
      </c>
      <c r="J2828" s="1">
        <f t="shared" si="89"/>
        <v>0.99581589958159</v>
      </c>
      <c r="K2828" s="1">
        <v>0</v>
      </c>
      <c r="L2828" s="1">
        <v>0</v>
      </c>
      <c r="M2828" s="1">
        <v>1</v>
      </c>
      <c r="N2828" s="1">
        <v>0</v>
      </c>
      <c r="O2828" s="1">
        <v>239</v>
      </c>
      <c r="P2828" s="1">
        <v>239</v>
      </c>
      <c r="Q2828" s="1">
        <v>40.667961669999997</v>
      </c>
      <c r="R2828" s="1">
        <v>-73.948784140000001</v>
      </c>
    </row>
    <row r="2829" spans="1:18" ht="12.7" x14ac:dyDescent="0.4">
      <c r="A2829" s="1" t="s">
        <v>10</v>
      </c>
      <c r="B2829" s="1" t="s">
        <v>12</v>
      </c>
      <c r="C2829" s="1" t="s">
        <v>6</v>
      </c>
      <c r="D2829" s="2">
        <v>43061</v>
      </c>
      <c r="E2829" s="9">
        <v>2017.11</v>
      </c>
      <c r="F2829" s="1">
        <v>0</v>
      </c>
      <c r="G2829" s="1">
        <v>0</v>
      </c>
      <c r="H2829" s="1">
        <v>1</v>
      </c>
      <c r="I2829" s="1">
        <f t="shared" si="88"/>
        <v>1</v>
      </c>
      <c r="J2829" s="1">
        <f t="shared" si="89"/>
        <v>1</v>
      </c>
      <c r="K2829" s="1">
        <v>0</v>
      </c>
      <c r="L2829" s="1">
        <v>0</v>
      </c>
      <c r="M2829" s="1">
        <v>0</v>
      </c>
      <c r="N2829" s="1">
        <v>0</v>
      </c>
      <c r="O2829" s="1">
        <v>1</v>
      </c>
      <c r="P2829" s="1">
        <v>1</v>
      </c>
      <c r="Q2829" s="1">
        <v>40.711301489999997</v>
      </c>
      <c r="R2829" s="1">
        <v>-73.989048960000005</v>
      </c>
    </row>
    <row r="2830" spans="1:18" ht="12.7" x14ac:dyDescent="0.4">
      <c r="A2830" s="1" t="s">
        <v>8</v>
      </c>
      <c r="B2830" s="1" t="s">
        <v>13</v>
      </c>
      <c r="C2830" s="1" t="s">
        <v>6</v>
      </c>
      <c r="D2830" s="2">
        <v>43067</v>
      </c>
      <c r="E2830" s="9">
        <v>2017.11</v>
      </c>
      <c r="F2830" s="1">
        <v>202</v>
      </c>
      <c r="G2830" s="1">
        <v>0</v>
      </c>
      <c r="H2830" s="1">
        <v>0</v>
      </c>
      <c r="I2830" s="1">
        <f t="shared" si="88"/>
        <v>202</v>
      </c>
      <c r="J2830" s="1">
        <f t="shared" si="89"/>
        <v>0.99507389162561577</v>
      </c>
      <c r="K2830" s="1">
        <v>0</v>
      </c>
      <c r="L2830" s="1">
        <v>0</v>
      </c>
      <c r="M2830" s="1">
        <v>1</v>
      </c>
      <c r="N2830" s="1">
        <v>203</v>
      </c>
      <c r="O2830" s="1">
        <v>0</v>
      </c>
      <c r="P2830" s="1">
        <v>203</v>
      </c>
      <c r="Q2830" s="1">
        <v>40.711350850000002</v>
      </c>
      <c r="R2830" s="1">
        <v>-73.988558389999994</v>
      </c>
    </row>
    <row r="2831" spans="1:18" ht="12.7" x14ac:dyDescent="0.4">
      <c r="A2831" s="1" t="s">
        <v>4</v>
      </c>
      <c r="B2831" s="1" t="s">
        <v>12</v>
      </c>
      <c r="C2831" s="1" t="s">
        <v>6</v>
      </c>
      <c r="D2831" s="2">
        <v>43068</v>
      </c>
      <c r="E2831" s="9">
        <v>2017.11</v>
      </c>
      <c r="F2831" s="1">
        <v>0</v>
      </c>
      <c r="G2831" s="1">
        <v>0</v>
      </c>
      <c r="H2831" s="1">
        <v>1</v>
      </c>
      <c r="I2831" s="1">
        <f t="shared" si="88"/>
        <v>1</v>
      </c>
      <c r="J2831" s="1">
        <f t="shared" si="89"/>
        <v>1</v>
      </c>
      <c r="K2831" s="1">
        <v>0</v>
      </c>
      <c r="L2831" s="1">
        <v>0</v>
      </c>
      <c r="M2831" s="1">
        <v>0</v>
      </c>
      <c r="N2831" s="1">
        <v>0</v>
      </c>
      <c r="O2831" s="1">
        <v>1</v>
      </c>
      <c r="P2831" s="1">
        <v>1</v>
      </c>
      <c r="Q2831" s="1">
        <v>40.685578290000002</v>
      </c>
      <c r="R2831" s="1">
        <v>-73.916975780000001</v>
      </c>
    </row>
    <row r="2832" spans="1:18" ht="12.7" x14ac:dyDescent="0.4">
      <c r="A2832" s="1" t="s">
        <v>7</v>
      </c>
      <c r="B2832" s="1" t="s">
        <v>12</v>
      </c>
      <c r="C2832" s="1" t="s">
        <v>6</v>
      </c>
      <c r="D2832" s="2">
        <v>43068</v>
      </c>
      <c r="E2832" s="9">
        <v>2017.11</v>
      </c>
      <c r="F2832" s="1">
        <v>0</v>
      </c>
      <c r="G2832" s="1">
        <v>0</v>
      </c>
      <c r="H2832" s="1">
        <v>0</v>
      </c>
      <c r="I2832" s="1">
        <f t="shared" si="88"/>
        <v>0</v>
      </c>
      <c r="J2832" s="1">
        <f t="shared" si="89"/>
        <v>0</v>
      </c>
      <c r="K2832" s="1">
        <v>1</v>
      </c>
      <c r="L2832" s="1">
        <v>0</v>
      </c>
      <c r="M2832" s="1">
        <v>0</v>
      </c>
      <c r="N2832" s="1">
        <v>0</v>
      </c>
      <c r="O2832" s="1">
        <v>1</v>
      </c>
      <c r="P2832" s="1">
        <v>1</v>
      </c>
      <c r="Q2832" s="1">
        <v>40.711188710000002</v>
      </c>
      <c r="R2832" s="1">
        <v>-73.98671521</v>
      </c>
    </row>
    <row r="2833" spans="1:18" ht="12.7" x14ac:dyDescent="0.4">
      <c r="A2833" s="1" t="s">
        <v>10</v>
      </c>
      <c r="B2833" s="1" t="s">
        <v>12</v>
      </c>
      <c r="C2833" s="1" t="s">
        <v>6</v>
      </c>
      <c r="D2833" s="2">
        <v>43068</v>
      </c>
      <c r="E2833" s="9">
        <v>2017.11</v>
      </c>
      <c r="F2833" s="1">
        <v>0</v>
      </c>
      <c r="G2833" s="1">
        <v>0</v>
      </c>
      <c r="H2833" s="1">
        <v>1</v>
      </c>
      <c r="I2833" s="1">
        <f t="shared" si="88"/>
        <v>1</v>
      </c>
      <c r="J2833" s="1">
        <f t="shared" si="89"/>
        <v>1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</v>
      </c>
      <c r="Q2833" s="1">
        <v>40.72747743</v>
      </c>
      <c r="R2833" s="1">
        <v>-73.977518930000002</v>
      </c>
    </row>
    <row r="2834" spans="1:18" ht="12.7" hidden="1" x14ac:dyDescent="0.4">
      <c r="A2834" s="1" t="s">
        <v>4</v>
      </c>
      <c r="B2834" s="1" t="s">
        <v>13</v>
      </c>
      <c r="C2834" s="1" t="s">
        <v>5</v>
      </c>
      <c r="D2834" s="1">
        <v>0</v>
      </c>
      <c r="E2834" s="1"/>
      <c r="F2834" s="1">
        <v>230</v>
      </c>
      <c r="G2834" s="1">
        <v>38</v>
      </c>
      <c r="H2834" s="1">
        <v>14</v>
      </c>
      <c r="I2834" s="1">
        <f t="shared" si="88"/>
        <v>282</v>
      </c>
      <c r="J2834" s="1">
        <f t="shared" si="89"/>
        <v>0.99646643109540634</v>
      </c>
      <c r="K2834" s="1">
        <v>0</v>
      </c>
      <c r="L2834" s="1">
        <v>0</v>
      </c>
      <c r="M2834" s="1">
        <v>1</v>
      </c>
      <c r="N2834" s="1">
        <v>283</v>
      </c>
      <c r="O2834" s="1">
        <v>0</v>
      </c>
      <c r="P2834" s="1">
        <v>283</v>
      </c>
      <c r="Q2834" s="1">
        <v>40.838397469999997</v>
      </c>
      <c r="R2834" s="1">
        <v>-73.925140540000001</v>
      </c>
    </row>
    <row r="2835" spans="1:18" ht="12.7" x14ac:dyDescent="0.4">
      <c r="A2835" s="1" t="s">
        <v>8</v>
      </c>
      <c r="B2835" s="1" t="s">
        <v>12</v>
      </c>
      <c r="C2835" s="1" t="s">
        <v>6</v>
      </c>
      <c r="D2835" s="2">
        <v>43068</v>
      </c>
      <c r="E2835" s="9">
        <v>2017.11</v>
      </c>
      <c r="F2835" s="1">
        <v>0</v>
      </c>
      <c r="G2835" s="1">
        <v>0</v>
      </c>
      <c r="H2835" s="1">
        <v>0</v>
      </c>
      <c r="I2835" s="1">
        <f t="shared" si="88"/>
        <v>0</v>
      </c>
      <c r="J2835" s="1">
        <f t="shared" si="89"/>
        <v>0</v>
      </c>
      <c r="K2835" s="1">
        <v>0</v>
      </c>
      <c r="L2835" s="1">
        <v>23</v>
      </c>
      <c r="M2835" s="1">
        <v>0</v>
      </c>
      <c r="N2835" s="1">
        <v>23</v>
      </c>
      <c r="O2835" s="1">
        <v>0</v>
      </c>
      <c r="P2835" s="1">
        <v>115</v>
      </c>
      <c r="Q2835" s="1">
        <v>40.661190759999997</v>
      </c>
      <c r="R2835" s="1">
        <v>-73.933578960000006</v>
      </c>
    </row>
    <row r="2836" spans="1:18" ht="12.7" hidden="1" x14ac:dyDescent="0.4">
      <c r="A2836" s="1" t="s">
        <v>8</v>
      </c>
      <c r="B2836" s="1" t="s">
        <v>13</v>
      </c>
      <c r="C2836" s="1" t="s">
        <v>5</v>
      </c>
      <c r="D2836" s="1">
        <v>0</v>
      </c>
      <c r="E2836" s="1"/>
      <c r="F2836" s="1">
        <v>0</v>
      </c>
      <c r="G2836" s="1">
        <v>0</v>
      </c>
      <c r="H2836" s="1">
        <v>0</v>
      </c>
      <c r="I2836" s="1">
        <f t="shared" si="88"/>
        <v>0</v>
      </c>
      <c r="J2836" s="1">
        <f t="shared" si="89"/>
        <v>0</v>
      </c>
      <c r="K2836" s="1">
        <v>297</v>
      </c>
      <c r="L2836" s="1">
        <v>0</v>
      </c>
      <c r="M2836" s="1">
        <v>0</v>
      </c>
      <c r="N2836" s="1">
        <v>0</v>
      </c>
      <c r="O2836" s="1">
        <v>297</v>
      </c>
      <c r="P2836" s="1">
        <v>297</v>
      </c>
      <c r="Q2836" s="1">
        <v>40.814944930000003</v>
      </c>
      <c r="R2836" s="1">
        <v>-73.93601219</v>
      </c>
    </row>
    <row r="2837" spans="1:18" ht="12.7" x14ac:dyDescent="0.4">
      <c r="A2837" s="1" t="s">
        <v>9</v>
      </c>
      <c r="B2837" s="1" t="s">
        <v>12</v>
      </c>
      <c r="C2837" s="1" t="s">
        <v>6</v>
      </c>
      <c r="D2837" s="2">
        <v>43069</v>
      </c>
      <c r="E2837" s="9">
        <v>2017.11</v>
      </c>
      <c r="F2837" s="1">
        <v>0</v>
      </c>
      <c r="G2837" s="1">
        <v>0</v>
      </c>
      <c r="H2837" s="1">
        <v>1</v>
      </c>
      <c r="I2837" s="1">
        <f t="shared" si="88"/>
        <v>1</v>
      </c>
      <c r="J2837" s="1">
        <f t="shared" si="89"/>
        <v>1</v>
      </c>
      <c r="K2837" s="1">
        <v>0</v>
      </c>
      <c r="L2837" s="1">
        <v>0</v>
      </c>
      <c r="M2837" s="1">
        <v>0</v>
      </c>
      <c r="N2837" s="1">
        <v>0</v>
      </c>
      <c r="O2837" s="1">
        <v>1</v>
      </c>
      <c r="P2837" s="1">
        <v>1</v>
      </c>
      <c r="Q2837" s="1">
        <v>40.683477369999999</v>
      </c>
      <c r="R2837" s="1">
        <v>-73.970917569999997</v>
      </c>
    </row>
    <row r="2838" spans="1:18" ht="12.7" hidden="1" x14ac:dyDescent="0.4">
      <c r="A2838" s="1" t="s">
        <v>4</v>
      </c>
      <c r="B2838" s="1" t="s">
        <v>13</v>
      </c>
      <c r="C2838" s="1" t="s">
        <v>5</v>
      </c>
      <c r="D2838" s="1">
        <v>0</v>
      </c>
      <c r="E2838" s="1"/>
      <c r="F2838" s="1">
        <v>122</v>
      </c>
      <c r="G2838" s="1">
        <v>93</v>
      </c>
      <c r="H2838" s="1">
        <v>64</v>
      </c>
      <c r="I2838" s="1">
        <f t="shared" si="88"/>
        <v>279</v>
      </c>
      <c r="J2838" s="1">
        <f t="shared" si="89"/>
        <v>0.89710610932475887</v>
      </c>
      <c r="K2838" s="1">
        <v>31</v>
      </c>
      <c r="L2838" s="1">
        <v>0</v>
      </c>
      <c r="M2838" s="1">
        <v>1</v>
      </c>
      <c r="N2838" s="1">
        <v>311</v>
      </c>
      <c r="O2838" s="1">
        <v>0</v>
      </c>
      <c r="P2838" s="1">
        <v>311</v>
      </c>
      <c r="Q2838" s="1">
        <v>40.854922180000003</v>
      </c>
      <c r="R2838" s="1">
        <v>-73.881233989999998</v>
      </c>
    </row>
    <row r="2839" spans="1:18" ht="12.7" x14ac:dyDescent="0.4">
      <c r="A2839" s="1" t="s">
        <v>10</v>
      </c>
      <c r="B2839" s="1" t="s">
        <v>12</v>
      </c>
      <c r="C2839" s="1" t="s">
        <v>6</v>
      </c>
      <c r="D2839" s="3">
        <v>43070</v>
      </c>
      <c r="E2839" s="9">
        <v>2017.12</v>
      </c>
      <c r="F2839" s="1">
        <v>0</v>
      </c>
      <c r="G2839" s="1">
        <v>66</v>
      </c>
      <c r="H2839" s="1">
        <v>0</v>
      </c>
      <c r="I2839" s="1">
        <f t="shared" si="88"/>
        <v>66</v>
      </c>
      <c r="J2839" s="1">
        <f t="shared" si="89"/>
        <v>0.9850746268656716</v>
      </c>
      <c r="K2839" s="1">
        <v>0</v>
      </c>
      <c r="L2839" s="1">
        <v>0</v>
      </c>
      <c r="M2839" s="1">
        <v>1</v>
      </c>
      <c r="N2839" s="1">
        <v>67</v>
      </c>
      <c r="O2839" s="1">
        <v>0</v>
      </c>
      <c r="P2839" s="1">
        <v>67</v>
      </c>
      <c r="Q2839" s="1">
        <v>40.875120889999998</v>
      </c>
      <c r="R2839" s="1">
        <v>-73.912461440000001</v>
      </c>
    </row>
    <row r="2840" spans="1:18" ht="12.7" hidden="1" x14ac:dyDescent="0.4">
      <c r="A2840" s="1" t="s">
        <v>8</v>
      </c>
      <c r="B2840" s="1" t="s">
        <v>13</v>
      </c>
      <c r="C2840" s="1" t="s">
        <v>5</v>
      </c>
      <c r="D2840" s="1">
        <v>0</v>
      </c>
      <c r="E2840" s="1"/>
      <c r="F2840" s="1">
        <v>39</v>
      </c>
      <c r="G2840" s="1">
        <v>7</v>
      </c>
      <c r="H2840" s="1">
        <v>279</v>
      </c>
      <c r="I2840" s="1">
        <f t="shared" si="88"/>
        <v>325</v>
      </c>
      <c r="J2840" s="1">
        <f t="shared" si="89"/>
        <v>0.99388379204892963</v>
      </c>
      <c r="K2840" s="1">
        <v>1</v>
      </c>
      <c r="L2840" s="1">
        <v>0</v>
      </c>
      <c r="M2840" s="1">
        <v>1</v>
      </c>
      <c r="N2840" s="1">
        <v>327</v>
      </c>
      <c r="O2840" s="1">
        <v>0</v>
      </c>
      <c r="P2840" s="1">
        <v>327</v>
      </c>
      <c r="Q2840" s="1">
        <v>40.739357849999998</v>
      </c>
      <c r="R2840" s="1">
        <v>-73.9843604</v>
      </c>
    </row>
    <row r="2841" spans="1:18" ht="12.7" hidden="1" x14ac:dyDescent="0.4">
      <c r="A2841" s="1" t="s">
        <v>9</v>
      </c>
      <c r="B2841" s="1" t="s">
        <v>13</v>
      </c>
      <c r="C2841" s="1" t="s">
        <v>5</v>
      </c>
      <c r="D2841" s="1">
        <v>0</v>
      </c>
      <c r="E2841" s="1"/>
      <c r="F2841" s="1">
        <v>0</v>
      </c>
      <c r="G2841" s="1">
        <v>0</v>
      </c>
      <c r="H2841" s="1">
        <v>0</v>
      </c>
      <c r="I2841" s="1">
        <f t="shared" si="88"/>
        <v>0</v>
      </c>
      <c r="J2841" s="1">
        <f t="shared" si="89"/>
        <v>0</v>
      </c>
      <c r="K2841" s="1">
        <v>0</v>
      </c>
      <c r="L2841" s="1">
        <v>343</v>
      </c>
      <c r="M2841" s="1">
        <v>0</v>
      </c>
      <c r="N2841" s="1">
        <v>0</v>
      </c>
      <c r="O2841" s="1">
        <v>343</v>
      </c>
      <c r="P2841" s="1">
        <v>343</v>
      </c>
      <c r="Q2841" s="1">
        <v>40.593738000000002</v>
      </c>
      <c r="R2841" s="1">
        <v>-73.787140050000005</v>
      </c>
    </row>
    <row r="2842" spans="1:18" ht="12.7" hidden="1" x14ac:dyDescent="0.4">
      <c r="A2842" s="1" t="s">
        <v>4</v>
      </c>
      <c r="B2842" s="1" t="s">
        <v>13</v>
      </c>
      <c r="C2842" s="1" t="s">
        <v>5</v>
      </c>
      <c r="D2842" s="1">
        <v>0</v>
      </c>
      <c r="E2842" s="1"/>
      <c r="F2842" s="1">
        <v>0</v>
      </c>
      <c r="G2842" s="1">
        <v>0</v>
      </c>
      <c r="H2842" s="1">
        <v>0</v>
      </c>
      <c r="I2842" s="1">
        <f t="shared" si="88"/>
        <v>0</v>
      </c>
      <c r="J2842" s="1">
        <f t="shared" si="89"/>
        <v>0</v>
      </c>
      <c r="K2842" s="1">
        <v>0</v>
      </c>
      <c r="L2842" s="1">
        <v>352</v>
      </c>
      <c r="M2842" s="1">
        <v>0</v>
      </c>
      <c r="N2842" s="1">
        <v>0</v>
      </c>
      <c r="O2842" s="1">
        <v>352</v>
      </c>
      <c r="P2842" s="1">
        <v>352</v>
      </c>
      <c r="Q2842" s="1">
        <v>40.877189970000003</v>
      </c>
      <c r="R2842" s="1">
        <v>-73.889569019999996</v>
      </c>
    </row>
    <row r="2843" spans="1:18" ht="12.7" x14ac:dyDescent="0.4">
      <c r="A2843" s="1" t="s">
        <v>10</v>
      </c>
      <c r="B2843" s="1" t="s">
        <v>12</v>
      </c>
      <c r="C2843" s="1" t="s">
        <v>6</v>
      </c>
      <c r="D2843" s="3">
        <v>43073</v>
      </c>
      <c r="E2843" s="9">
        <v>2017.12</v>
      </c>
      <c r="F2843" s="1">
        <v>0</v>
      </c>
      <c r="G2843" s="1">
        <v>0</v>
      </c>
      <c r="H2843" s="1">
        <v>0</v>
      </c>
      <c r="I2843" s="1">
        <f t="shared" si="88"/>
        <v>0</v>
      </c>
      <c r="J2843" s="1">
        <f t="shared" si="89"/>
        <v>0</v>
      </c>
      <c r="K2843" s="1">
        <v>1</v>
      </c>
      <c r="L2843" s="1">
        <v>0</v>
      </c>
      <c r="M2843" s="1">
        <v>0</v>
      </c>
      <c r="N2843" s="1">
        <v>0</v>
      </c>
      <c r="O2843" s="1">
        <v>1</v>
      </c>
      <c r="P2843" s="1">
        <v>1</v>
      </c>
      <c r="Q2843" s="1">
        <v>40.67570636</v>
      </c>
      <c r="R2843" s="1">
        <v>-73.910999939999996</v>
      </c>
    </row>
    <row r="2844" spans="1:18" ht="12.7" x14ac:dyDescent="0.4">
      <c r="A2844" s="1" t="s">
        <v>7</v>
      </c>
      <c r="B2844" s="1" t="s">
        <v>12</v>
      </c>
      <c r="C2844" s="1" t="s">
        <v>6</v>
      </c>
      <c r="D2844" s="3">
        <v>43076</v>
      </c>
      <c r="E2844" s="9">
        <v>2017.12</v>
      </c>
      <c r="F2844" s="1">
        <v>0</v>
      </c>
      <c r="G2844" s="1">
        <v>0</v>
      </c>
      <c r="H2844" s="1">
        <v>29</v>
      </c>
      <c r="I2844" s="1">
        <f t="shared" si="88"/>
        <v>29</v>
      </c>
      <c r="J2844" s="1">
        <f t="shared" si="89"/>
        <v>0.20279720279720279</v>
      </c>
      <c r="K2844" s="1">
        <v>0</v>
      </c>
      <c r="L2844" s="1">
        <v>0</v>
      </c>
      <c r="M2844" s="1">
        <v>0</v>
      </c>
      <c r="N2844" s="1">
        <v>29</v>
      </c>
      <c r="O2844" s="1">
        <v>0</v>
      </c>
      <c r="P2844" s="1">
        <v>143</v>
      </c>
      <c r="Q2844" s="1">
        <v>40.676298549999998</v>
      </c>
      <c r="R2844" s="1">
        <v>-73.913706629999993</v>
      </c>
    </row>
    <row r="2845" spans="1:18" ht="12.7" x14ac:dyDescent="0.4">
      <c r="A2845" s="1" t="s">
        <v>10</v>
      </c>
      <c r="B2845" s="1" t="s">
        <v>12</v>
      </c>
      <c r="C2845" s="1" t="s">
        <v>6</v>
      </c>
      <c r="D2845" s="2">
        <v>43082</v>
      </c>
      <c r="E2845" s="9">
        <v>2017.12</v>
      </c>
      <c r="F2845" s="1">
        <v>0</v>
      </c>
      <c r="G2845" s="1">
        <v>0</v>
      </c>
      <c r="H2845" s="1">
        <v>0</v>
      </c>
      <c r="I2845" s="1">
        <f t="shared" si="88"/>
        <v>0</v>
      </c>
      <c r="J2845" s="1">
        <f t="shared" si="89"/>
        <v>0</v>
      </c>
      <c r="K2845" s="1">
        <v>1</v>
      </c>
      <c r="L2845" s="1">
        <v>0</v>
      </c>
      <c r="M2845" s="1">
        <v>0</v>
      </c>
      <c r="N2845" s="1">
        <v>0</v>
      </c>
      <c r="O2845" s="1">
        <v>1</v>
      </c>
      <c r="P2845" s="1">
        <v>1</v>
      </c>
      <c r="Q2845" s="1">
        <v>40.748581280000003</v>
      </c>
      <c r="R2845" s="1">
        <v>-73.999794280000003</v>
      </c>
    </row>
    <row r="2846" spans="1:18" ht="12.7" x14ac:dyDescent="0.4">
      <c r="A2846" s="1" t="s">
        <v>4</v>
      </c>
      <c r="B2846" s="1" t="s">
        <v>12</v>
      </c>
      <c r="C2846" s="1" t="s">
        <v>6</v>
      </c>
      <c r="D2846" s="2">
        <v>43083</v>
      </c>
      <c r="E2846" s="9">
        <v>2017.12</v>
      </c>
      <c r="F2846" s="1">
        <v>0</v>
      </c>
      <c r="G2846" s="1">
        <v>0</v>
      </c>
      <c r="H2846" s="1">
        <v>0</v>
      </c>
      <c r="I2846" s="1">
        <f t="shared" si="88"/>
        <v>0</v>
      </c>
      <c r="J2846" s="1">
        <f t="shared" si="89"/>
        <v>0</v>
      </c>
      <c r="K2846" s="1">
        <v>1</v>
      </c>
      <c r="L2846" s="1">
        <v>0</v>
      </c>
      <c r="M2846" s="1">
        <v>0</v>
      </c>
      <c r="N2846" s="1">
        <v>0</v>
      </c>
      <c r="O2846" s="1">
        <v>1</v>
      </c>
      <c r="P2846" s="1">
        <v>1</v>
      </c>
      <c r="Q2846" s="1">
        <v>40.746042369999998</v>
      </c>
      <c r="R2846" s="1">
        <v>-73.998332669999996</v>
      </c>
    </row>
    <row r="2847" spans="1:18" ht="12.7" x14ac:dyDescent="0.4">
      <c r="A2847" s="1" t="s">
        <v>8</v>
      </c>
      <c r="B2847" s="1" t="s">
        <v>13</v>
      </c>
      <c r="C2847" s="1" t="s">
        <v>6</v>
      </c>
      <c r="D2847" s="2">
        <v>43084</v>
      </c>
      <c r="E2847" s="9">
        <v>2017.12</v>
      </c>
      <c r="F2847" s="1">
        <v>0</v>
      </c>
      <c r="G2847" s="1">
        <v>0</v>
      </c>
      <c r="H2847" s="1">
        <v>0</v>
      </c>
      <c r="I2847" s="1">
        <f t="shared" si="88"/>
        <v>0</v>
      </c>
      <c r="J2847" s="1">
        <f t="shared" si="89"/>
        <v>0</v>
      </c>
      <c r="K2847" s="1">
        <v>10</v>
      </c>
      <c r="L2847" s="1">
        <v>0</v>
      </c>
      <c r="M2847" s="1">
        <v>0</v>
      </c>
      <c r="N2847" s="1">
        <v>10</v>
      </c>
      <c r="O2847" s="1">
        <v>0</v>
      </c>
      <c r="P2847" s="1">
        <v>10</v>
      </c>
      <c r="Q2847" s="1">
        <v>40.749130190000002</v>
      </c>
      <c r="R2847" s="1">
        <v>-73.997018870000005</v>
      </c>
    </row>
    <row r="2848" spans="1:18" ht="12.7" x14ac:dyDescent="0.4">
      <c r="A2848" s="1" t="s">
        <v>8</v>
      </c>
      <c r="B2848" s="1" t="s">
        <v>13</v>
      </c>
      <c r="C2848" s="1" t="s">
        <v>6</v>
      </c>
      <c r="D2848" s="2">
        <v>43084</v>
      </c>
      <c r="E2848" s="9">
        <v>2017.12</v>
      </c>
      <c r="F2848" s="1">
        <v>0</v>
      </c>
      <c r="G2848" s="1">
        <v>0</v>
      </c>
      <c r="H2848" s="1">
        <v>0</v>
      </c>
      <c r="I2848" s="1">
        <f t="shared" si="88"/>
        <v>0</v>
      </c>
      <c r="J2848" s="1">
        <f t="shared" si="89"/>
        <v>0</v>
      </c>
      <c r="K2848" s="1">
        <v>24</v>
      </c>
      <c r="L2848" s="1">
        <v>0</v>
      </c>
      <c r="M2848" s="1">
        <v>1</v>
      </c>
      <c r="N2848" s="1">
        <v>25</v>
      </c>
      <c r="O2848" s="1">
        <v>0</v>
      </c>
      <c r="P2848" s="1">
        <v>25</v>
      </c>
      <c r="Q2848" s="1">
        <v>40.746325089999999</v>
      </c>
      <c r="R2848" s="1">
        <v>-73.999801509999998</v>
      </c>
    </row>
    <row r="2849" spans="1:18" ht="12.7" x14ac:dyDescent="0.4">
      <c r="A2849" s="1" t="s">
        <v>4</v>
      </c>
      <c r="B2849" s="1" t="s">
        <v>12</v>
      </c>
      <c r="C2849" s="1" t="s">
        <v>6</v>
      </c>
      <c r="D2849" s="2">
        <v>43087</v>
      </c>
      <c r="E2849" s="9">
        <v>2017.12</v>
      </c>
      <c r="F2849" s="1">
        <v>0</v>
      </c>
      <c r="G2849" s="1">
        <v>0</v>
      </c>
      <c r="H2849" s="1">
        <v>1</v>
      </c>
      <c r="I2849" s="1">
        <f t="shared" si="88"/>
        <v>1</v>
      </c>
      <c r="J2849" s="1">
        <f t="shared" si="89"/>
        <v>1</v>
      </c>
      <c r="K2849" s="1">
        <v>0</v>
      </c>
      <c r="L2849" s="1">
        <v>0</v>
      </c>
      <c r="M2849" s="1">
        <v>0</v>
      </c>
      <c r="N2849" s="1">
        <v>0</v>
      </c>
      <c r="O2849" s="1">
        <v>1</v>
      </c>
      <c r="P2849" s="1">
        <v>1</v>
      </c>
      <c r="Q2849" s="1">
        <v>40.74791974</v>
      </c>
      <c r="R2849" s="1">
        <v>-73.996589450000002</v>
      </c>
    </row>
    <row r="2850" spans="1:18" ht="12.7" x14ac:dyDescent="0.4">
      <c r="A2850" s="1" t="s">
        <v>9</v>
      </c>
      <c r="B2850" s="1" t="s">
        <v>12</v>
      </c>
      <c r="C2850" s="1" t="s">
        <v>6</v>
      </c>
      <c r="D2850" s="2">
        <v>43087</v>
      </c>
      <c r="E2850" s="9">
        <v>2017.12</v>
      </c>
      <c r="F2850" s="1">
        <v>0</v>
      </c>
      <c r="G2850" s="1">
        <v>0</v>
      </c>
      <c r="H2850" s="1">
        <v>1</v>
      </c>
      <c r="I2850" s="1">
        <f t="shared" si="88"/>
        <v>1</v>
      </c>
      <c r="J2850" s="1">
        <f t="shared" si="89"/>
        <v>1</v>
      </c>
      <c r="K2850" s="1">
        <v>0</v>
      </c>
      <c r="L2850" s="1">
        <v>0</v>
      </c>
      <c r="M2850" s="1">
        <v>0</v>
      </c>
      <c r="N2850" s="1">
        <v>0</v>
      </c>
      <c r="O2850" s="1">
        <v>1</v>
      </c>
      <c r="P2850" s="1">
        <v>1</v>
      </c>
      <c r="Q2850" s="1">
        <v>40.658231649999998</v>
      </c>
      <c r="R2850" s="1">
        <v>-73.905735890000003</v>
      </c>
    </row>
    <row r="2851" spans="1:18" ht="12.7" hidden="1" x14ac:dyDescent="0.4">
      <c r="A2851" s="1" t="s">
        <v>4</v>
      </c>
      <c r="B2851" s="1" t="s">
        <v>13</v>
      </c>
      <c r="C2851" s="1" t="s">
        <v>5</v>
      </c>
      <c r="D2851" s="1">
        <v>0</v>
      </c>
      <c r="E2851" s="1"/>
      <c r="F2851" s="1">
        <v>0</v>
      </c>
      <c r="G2851" s="1">
        <v>0</v>
      </c>
      <c r="H2851" s="1">
        <v>407</v>
      </c>
      <c r="I2851" s="1">
        <f t="shared" si="88"/>
        <v>407</v>
      </c>
      <c r="J2851" s="1">
        <f t="shared" si="89"/>
        <v>0.98072289156626502</v>
      </c>
      <c r="K2851" s="1">
        <v>7</v>
      </c>
      <c r="L2851" s="1">
        <v>0</v>
      </c>
      <c r="M2851" s="1">
        <v>1</v>
      </c>
      <c r="N2851" s="1">
        <v>415</v>
      </c>
      <c r="O2851" s="1">
        <v>0</v>
      </c>
      <c r="P2851" s="1">
        <v>415</v>
      </c>
      <c r="Q2851" s="1">
        <v>40.879549470000001</v>
      </c>
      <c r="R2851" s="1">
        <v>-73.885789799999998</v>
      </c>
    </row>
    <row r="2852" spans="1:18" ht="12.7" hidden="1" x14ac:dyDescent="0.4">
      <c r="A2852" s="1" t="s">
        <v>8</v>
      </c>
      <c r="B2852" s="1" t="s">
        <v>13</v>
      </c>
      <c r="C2852" s="1" t="s">
        <v>5</v>
      </c>
      <c r="D2852" s="1">
        <v>0</v>
      </c>
      <c r="E2852" s="1"/>
      <c r="F2852" s="1">
        <v>0</v>
      </c>
      <c r="G2852" s="1">
        <v>0</v>
      </c>
      <c r="H2852" s="1">
        <v>415</v>
      </c>
      <c r="I2852" s="1">
        <f t="shared" si="88"/>
        <v>415</v>
      </c>
      <c r="J2852" s="1">
        <f t="shared" si="89"/>
        <v>0.99759615384615385</v>
      </c>
      <c r="K2852" s="1">
        <v>0</v>
      </c>
      <c r="L2852" s="1">
        <v>0</v>
      </c>
      <c r="M2852" s="1">
        <v>0</v>
      </c>
      <c r="N2852" s="1">
        <v>415</v>
      </c>
      <c r="O2852" s="1">
        <v>0</v>
      </c>
      <c r="P2852" s="1">
        <v>416</v>
      </c>
      <c r="Q2852" s="1">
        <v>40.74438378</v>
      </c>
      <c r="R2852" s="1">
        <v>-73.986614759999995</v>
      </c>
    </row>
    <row r="2853" spans="1:18" ht="12.7" hidden="1" x14ac:dyDescent="0.4">
      <c r="A2853" s="1" t="s">
        <v>7</v>
      </c>
      <c r="B2853" s="1" t="s">
        <v>13</v>
      </c>
      <c r="C2853" s="1" t="s">
        <v>5</v>
      </c>
      <c r="D2853" s="1">
        <v>0</v>
      </c>
      <c r="E2853" s="1"/>
      <c r="F2853" s="1">
        <v>0</v>
      </c>
      <c r="G2853" s="1">
        <v>0</v>
      </c>
      <c r="H2853" s="1">
        <v>0</v>
      </c>
      <c r="I2853" s="1">
        <f t="shared" si="88"/>
        <v>0</v>
      </c>
      <c r="J2853" s="1">
        <f t="shared" si="89"/>
        <v>0</v>
      </c>
      <c r="K2853" s="1">
        <v>0</v>
      </c>
      <c r="L2853" s="1">
        <v>422</v>
      </c>
      <c r="M2853" s="1">
        <v>0</v>
      </c>
      <c r="N2853" s="1">
        <v>0</v>
      </c>
      <c r="O2853" s="1">
        <v>422</v>
      </c>
      <c r="P2853" s="1">
        <v>422</v>
      </c>
      <c r="Q2853" s="1">
        <v>40.697435239999997</v>
      </c>
      <c r="R2853" s="1">
        <v>-73.992881139999994</v>
      </c>
    </row>
    <row r="2854" spans="1:18" ht="12.7" hidden="1" x14ac:dyDescent="0.4">
      <c r="A2854" s="1" t="s">
        <v>7</v>
      </c>
      <c r="B2854" s="1" t="s">
        <v>13</v>
      </c>
      <c r="C2854" s="1" t="s">
        <v>5</v>
      </c>
      <c r="D2854" s="1">
        <v>0</v>
      </c>
      <c r="E2854" s="1"/>
      <c r="F2854" s="1">
        <v>0</v>
      </c>
      <c r="G2854" s="1">
        <v>0</v>
      </c>
      <c r="H2854" s="1">
        <v>402</v>
      </c>
      <c r="I2854" s="1">
        <f t="shared" si="88"/>
        <v>402</v>
      </c>
      <c r="J2854" s="1">
        <f t="shared" si="89"/>
        <v>0.9178082191780822</v>
      </c>
      <c r="K2854" s="1">
        <v>0</v>
      </c>
      <c r="L2854" s="1">
        <v>0</v>
      </c>
      <c r="M2854" s="1">
        <v>2</v>
      </c>
      <c r="N2854" s="1">
        <v>404</v>
      </c>
      <c r="O2854" s="1">
        <v>0</v>
      </c>
      <c r="P2854" s="1">
        <v>438</v>
      </c>
      <c r="Q2854" s="1">
        <v>40.66249329</v>
      </c>
      <c r="R2854" s="1">
        <v>-73.927006800000001</v>
      </c>
    </row>
    <row r="2855" spans="1:18" ht="12.7" hidden="1" x14ac:dyDescent="0.4">
      <c r="A2855" s="1" t="s">
        <v>10</v>
      </c>
      <c r="B2855" s="1" t="s">
        <v>13</v>
      </c>
      <c r="C2855" s="1" t="s">
        <v>5</v>
      </c>
      <c r="D2855" s="1">
        <v>0</v>
      </c>
      <c r="E2855" s="1"/>
      <c r="F2855" s="1">
        <v>0</v>
      </c>
      <c r="G2855" s="1">
        <v>139</v>
      </c>
      <c r="H2855" s="1">
        <v>313</v>
      </c>
      <c r="I2855" s="1">
        <f t="shared" si="88"/>
        <v>452</v>
      </c>
      <c r="J2855" s="1">
        <f t="shared" si="89"/>
        <v>0.99559471365638763</v>
      </c>
      <c r="K2855" s="1">
        <v>0</v>
      </c>
      <c r="L2855" s="1">
        <v>0</v>
      </c>
      <c r="M2855" s="1">
        <v>2</v>
      </c>
      <c r="N2855" s="1">
        <v>454</v>
      </c>
      <c r="O2855" s="1">
        <v>0</v>
      </c>
      <c r="P2855" s="1">
        <v>454</v>
      </c>
      <c r="Q2855" s="1">
        <v>40.645780389999999</v>
      </c>
      <c r="R2855" s="1">
        <v>-74.081075639999995</v>
      </c>
    </row>
    <row r="2856" spans="1:18" ht="12.7" hidden="1" x14ac:dyDescent="0.4">
      <c r="A2856" s="1" t="s">
        <v>4</v>
      </c>
      <c r="B2856" s="1" t="s">
        <v>13</v>
      </c>
      <c r="C2856" s="1" t="s">
        <v>5</v>
      </c>
      <c r="D2856" s="1">
        <v>0</v>
      </c>
      <c r="E2856" s="1"/>
      <c r="F2856" s="1">
        <v>0</v>
      </c>
      <c r="G2856" s="1">
        <v>0</v>
      </c>
      <c r="H2856" s="1">
        <v>454</v>
      </c>
      <c r="I2856" s="1">
        <f t="shared" si="88"/>
        <v>454</v>
      </c>
      <c r="J2856" s="1">
        <f t="shared" si="89"/>
        <v>0.99561403508771928</v>
      </c>
      <c r="K2856" s="1">
        <v>2</v>
      </c>
      <c r="L2856" s="1">
        <v>0</v>
      </c>
      <c r="M2856" s="1">
        <v>0</v>
      </c>
      <c r="N2856" s="1">
        <v>456</v>
      </c>
      <c r="O2856" s="1">
        <v>0</v>
      </c>
      <c r="P2856" s="1">
        <v>456</v>
      </c>
      <c r="Q2856" s="1">
        <v>40.8802083</v>
      </c>
      <c r="R2856" s="1">
        <v>-73.885897150000005</v>
      </c>
    </row>
    <row r="2857" spans="1:18" ht="12.7" hidden="1" x14ac:dyDescent="0.4">
      <c r="A2857" s="1" t="s">
        <v>9</v>
      </c>
      <c r="B2857" s="1" t="s">
        <v>13</v>
      </c>
      <c r="C2857" s="1" t="s">
        <v>5</v>
      </c>
      <c r="D2857" s="1">
        <v>0</v>
      </c>
      <c r="E2857" s="1"/>
      <c r="F2857" s="1">
        <v>0</v>
      </c>
      <c r="G2857" s="1">
        <v>197</v>
      </c>
      <c r="H2857" s="1">
        <v>292</v>
      </c>
      <c r="I2857" s="1">
        <f t="shared" si="88"/>
        <v>489</v>
      </c>
      <c r="J2857" s="1">
        <f t="shared" si="89"/>
        <v>1</v>
      </c>
      <c r="K2857" s="1">
        <v>0</v>
      </c>
      <c r="L2857" s="1">
        <v>0</v>
      </c>
      <c r="M2857" s="1">
        <v>0</v>
      </c>
      <c r="N2857" s="1">
        <v>0</v>
      </c>
      <c r="O2857" s="1">
        <v>489</v>
      </c>
      <c r="P2857" s="1">
        <v>489</v>
      </c>
      <c r="Q2857" s="1">
        <v>40.739653130000001</v>
      </c>
      <c r="R2857" s="1">
        <v>-73.903242629999994</v>
      </c>
    </row>
    <row r="2858" spans="1:18" ht="12.7" hidden="1" x14ac:dyDescent="0.4">
      <c r="A2858" s="1" t="s">
        <v>9</v>
      </c>
      <c r="B2858" s="1" t="s">
        <v>13</v>
      </c>
      <c r="C2858" s="1" t="s">
        <v>5</v>
      </c>
      <c r="D2858" s="1">
        <v>0</v>
      </c>
      <c r="E2858" s="1"/>
      <c r="F2858" s="1">
        <v>0</v>
      </c>
      <c r="G2858" s="1">
        <v>196</v>
      </c>
      <c r="H2858" s="1">
        <v>293</v>
      </c>
      <c r="I2858" s="1">
        <f t="shared" si="88"/>
        <v>489</v>
      </c>
      <c r="J2858" s="1">
        <f t="shared" si="89"/>
        <v>1</v>
      </c>
      <c r="K2858" s="1">
        <v>0</v>
      </c>
      <c r="L2858" s="1">
        <v>0</v>
      </c>
      <c r="M2858" s="1">
        <v>0</v>
      </c>
      <c r="N2858" s="1">
        <v>0</v>
      </c>
      <c r="O2858" s="1">
        <v>489</v>
      </c>
      <c r="P2858" s="1">
        <v>489</v>
      </c>
      <c r="Q2858" s="1">
        <v>40.739931329999997</v>
      </c>
      <c r="R2858" s="1">
        <v>-73.904418640000003</v>
      </c>
    </row>
    <row r="2859" spans="1:18" ht="12.7" hidden="1" x14ac:dyDescent="0.4">
      <c r="A2859" s="1" t="s">
        <v>4</v>
      </c>
      <c r="B2859" s="1" t="s">
        <v>13</v>
      </c>
      <c r="C2859" s="1" t="s">
        <v>5</v>
      </c>
      <c r="D2859" s="1">
        <v>0</v>
      </c>
      <c r="E2859" s="1"/>
      <c r="F2859" s="1">
        <v>0</v>
      </c>
      <c r="G2859" s="1">
        <v>0</v>
      </c>
      <c r="H2859" s="1">
        <v>492</v>
      </c>
      <c r="I2859" s="1">
        <f t="shared" si="88"/>
        <v>492</v>
      </c>
      <c r="J2859" s="1">
        <f t="shared" si="89"/>
        <v>1</v>
      </c>
      <c r="K2859" s="1">
        <v>0</v>
      </c>
      <c r="L2859" s="1">
        <v>0</v>
      </c>
      <c r="M2859" s="1">
        <v>0</v>
      </c>
      <c r="N2859" s="1">
        <v>492</v>
      </c>
      <c r="O2859" s="1">
        <v>0</v>
      </c>
      <c r="P2859" s="1">
        <v>492</v>
      </c>
      <c r="Q2859" s="1">
        <v>40.817585950000002</v>
      </c>
      <c r="R2859" s="1">
        <v>-73.923491209999995</v>
      </c>
    </row>
    <row r="2860" spans="1:18" ht="12.7" x14ac:dyDescent="0.4">
      <c r="A2860" s="1" t="s">
        <v>10</v>
      </c>
      <c r="B2860" s="1" t="s">
        <v>12</v>
      </c>
      <c r="C2860" s="1" t="s">
        <v>6</v>
      </c>
      <c r="D2860" s="2">
        <v>43087</v>
      </c>
      <c r="E2860" s="9">
        <v>2017.12</v>
      </c>
      <c r="F2860" s="1">
        <v>0</v>
      </c>
      <c r="G2860" s="1">
        <v>0</v>
      </c>
      <c r="H2860" s="1">
        <v>1</v>
      </c>
      <c r="I2860" s="1">
        <f t="shared" si="88"/>
        <v>1</v>
      </c>
      <c r="J2860" s="1">
        <f t="shared" si="89"/>
        <v>1</v>
      </c>
      <c r="K2860" s="1">
        <v>0</v>
      </c>
      <c r="L2860" s="1">
        <v>0</v>
      </c>
      <c r="M2860" s="1">
        <v>0</v>
      </c>
      <c r="N2860" s="1">
        <v>0</v>
      </c>
      <c r="O2860" s="1">
        <v>1</v>
      </c>
      <c r="P2860" s="1">
        <v>1</v>
      </c>
      <c r="Q2860" s="1">
        <v>40.850598349999999</v>
      </c>
      <c r="R2860" s="1">
        <v>-73.900576319999999</v>
      </c>
    </row>
    <row r="2861" spans="1:18" ht="12.7" x14ac:dyDescent="0.4">
      <c r="A2861" s="1" t="s">
        <v>7</v>
      </c>
      <c r="B2861" s="1" t="s">
        <v>12</v>
      </c>
      <c r="C2861" s="1" t="s">
        <v>6</v>
      </c>
      <c r="D2861" s="2">
        <v>43095</v>
      </c>
      <c r="E2861" s="9">
        <v>2017.12</v>
      </c>
      <c r="F2861" s="1">
        <v>0</v>
      </c>
      <c r="G2861" s="1">
        <v>1</v>
      </c>
      <c r="H2861" s="1">
        <v>3</v>
      </c>
      <c r="I2861" s="1">
        <f t="shared" si="88"/>
        <v>4</v>
      </c>
      <c r="J2861" s="1">
        <f t="shared" si="89"/>
        <v>1</v>
      </c>
      <c r="K2861" s="1">
        <v>0</v>
      </c>
      <c r="L2861" s="1">
        <v>0</v>
      </c>
      <c r="M2861" s="1">
        <v>0</v>
      </c>
      <c r="N2861" s="1">
        <v>4</v>
      </c>
      <c r="O2861" s="1">
        <v>0</v>
      </c>
      <c r="P2861" s="1">
        <v>4</v>
      </c>
      <c r="Q2861" s="1">
        <v>40.638542289999997</v>
      </c>
      <c r="R2861" s="1">
        <v>-74.171231680000005</v>
      </c>
    </row>
    <row r="2862" spans="1:18" ht="12.7" hidden="1" x14ac:dyDescent="0.4">
      <c r="A2862" s="1" t="s">
        <v>8</v>
      </c>
      <c r="B2862" s="1" t="s">
        <v>13</v>
      </c>
      <c r="C2862" s="1" t="s">
        <v>5</v>
      </c>
      <c r="D2862" s="1">
        <v>0</v>
      </c>
      <c r="E2862" s="1"/>
      <c r="F2862" s="1">
        <v>0</v>
      </c>
      <c r="G2862" s="1">
        <v>0</v>
      </c>
      <c r="H2862" s="1">
        <v>0</v>
      </c>
      <c r="I2862" s="1">
        <f t="shared" si="88"/>
        <v>0</v>
      </c>
      <c r="J2862" s="1">
        <f t="shared" si="89"/>
        <v>0</v>
      </c>
      <c r="K2862" s="1">
        <v>0</v>
      </c>
      <c r="L2862" s="1">
        <v>37</v>
      </c>
      <c r="M2862" s="1">
        <v>0</v>
      </c>
      <c r="N2862" s="1">
        <v>37</v>
      </c>
      <c r="O2862" s="1">
        <v>0</v>
      </c>
      <c r="P2862" s="1">
        <v>729</v>
      </c>
      <c r="Q2862" s="1">
        <v>40.768916109999999</v>
      </c>
      <c r="R2862" s="1">
        <v>-73.984999689999995</v>
      </c>
    </row>
    <row r="2863" spans="1:18" ht="12.7" x14ac:dyDescent="0.4">
      <c r="A2863" s="1" t="s">
        <v>7</v>
      </c>
      <c r="B2863" s="1" t="s">
        <v>13</v>
      </c>
      <c r="C2863" s="1" t="s">
        <v>6</v>
      </c>
      <c r="D2863" s="2">
        <v>43097</v>
      </c>
      <c r="E2863" s="9">
        <v>2017.12</v>
      </c>
      <c r="F2863" s="1">
        <v>30</v>
      </c>
      <c r="G2863" s="1">
        <v>16</v>
      </c>
      <c r="H2863" s="1">
        <v>2</v>
      </c>
      <c r="I2863" s="1">
        <f t="shared" si="88"/>
        <v>48</v>
      </c>
      <c r="J2863" s="1">
        <f t="shared" si="89"/>
        <v>0.92307692307692313</v>
      </c>
      <c r="K2863" s="1">
        <v>3</v>
      </c>
      <c r="L2863" s="1">
        <v>0</v>
      </c>
      <c r="M2863" s="1">
        <v>1</v>
      </c>
      <c r="N2863" s="1">
        <v>52</v>
      </c>
      <c r="O2863" s="1">
        <v>0</v>
      </c>
      <c r="P2863" s="1">
        <v>52</v>
      </c>
      <c r="Q2863" s="1">
        <v>40.595995500000001</v>
      </c>
      <c r="R2863" s="1">
        <v>-73.74218707</v>
      </c>
    </row>
    <row r="2864" spans="1:18" ht="12.7" hidden="1" x14ac:dyDescent="0.4">
      <c r="A2864" s="1" t="s">
        <v>8</v>
      </c>
      <c r="B2864" s="1" t="s">
        <v>13</v>
      </c>
      <c r="C2864" s="1" t="s">
        <v>5</v>
      </c>
      <c r="D2864" s="1">
        <v>0</v>
      </c>
      <c r="E2864" s="1"/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50</v>
      </c>
      <c r="M2864" s="1">
        <v>0</v>
      </c>
      <c r="N2864" s="1">
        <v>50</v>
      </c>
      <c r="O2864" s="1">
        <v>0</v>
      </c>
      <c r="P2864" s="1">
        <v>1000</v>
      </c>
      <c r="Q2864" s="1">
        <v>40.773763760000001</v>
      </c>
      <c r="R2864" s="1">
        <v>-73.988894270000003</v>
      </c>
    </row>
  </sheetData>
  <autoFilter ref="A1:P2864">
    <filterColumn colId="2">
      <filters>
        <filter val="Yes"/>
      </filters>
    </filterColumn>
    <sortState ref="A2:P2863">
      <sortCondition ref="D1:D2864"/>
    </sortState>
  </autoFilter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workbookViewId="0">
      <selection activeCell="E2" activeCellId="3" sqref="A2 C2 D2 E2"/>
    </sheetView>
  </sheetViews>
  <sheetFormatPr defaultColWidth="14.41015625" defaultRowHeight="15.75" customHeight="1" x14ac:dyDescent="0.4"/>
  <cols>
    <col min="2" max="2" width="18" customWidth="1"/>
    <col min="3" max="3" width="18.5859375" customWidth="1"/>
  </cols>
  <sheetData>
    <row r="1" spans="1:5" ht="15.75" customHeight="1" x14ac:dyDescent="0.4">
      <c r="B1" s="4" t="s">
        <v>28</v>
      </c>
    </row>
    <row r="2" spans="1:5" ht="15.75" customHeight="1" x14ac:dyDescent="0.4">
      <c r="A2" s="4" t="s">
        <v>0</v>
      </c>
      <c r="B2" t="s">
        <v>2</v>
      </c>
      <c r="C2" t="s">
        <v>56</v>
      </c>
      <c r="D2" t="s">
        <v>57</v>
      </c>
      <c r="E2" s="7" t="s">
        <v>58</v>
      </c>
    </row>
    <row r="3" spans="1:5" ht="15.75" customHeight="1" x14ac:dyDescent="0.4">
      <c r="A3" t="s">
        <v>4</v>
      </c>
      <c r="B3" s="5">
        <v>30222</v>
      </c>
      <c r="C3" s="5">
        <v>26939</v>
      </c>
      <c r="D3" s="5">
        <v>2219</v>
      </c>
      <c r="E3" s="13">
        <f>GETPIVOTDATA("SUM of Total Units",$A$1,"Borough","Bronx")-GETPIVOTDATA("求和项:Counted Rental Units",$A$1,"Borough","Bronx")-GETPIVOTDATA("求和项:Counted Homeownership Units",$A$1,"Borough","Bronx")</f>
        <v>1064</v>
      </c>
    </row>
    <row r="4" spans="1:5" ht="15.75" customHeight="1" x14ac:dyDescent="0.4">
      <c r="A4" t="s">
        <v>7</v>
      </c>
      <c r="B4" s="5">
        <v>31335</v>
      </c>
      <c r="C4" s="5">
        <v>19417</v>
      </c>
      <c r="D4" s="5">
        <v>3210</v>
      </c>
      <c r="E4" s="13">
        <f>GETPIVOTDATA("SUM of Total Units",$A$1,"Borough","Brooklyn")-GETPIVOTDATA("求和项:Counted Rental Units",$A$1,"Borough","Brooklyn")-GETPIVOTDATA("求和项:Counted Homeownership Units",$A$1,"Borough","Brooklyn")</f>
        <v>8708</v>
      </c>
    </row>
    <row r="5" spans="1:5" ht="15.75" customHeight="1" x14ac:dyDescent="0.4">
      <c r="A5" t="s">
        <v>8</v>
      </c>
      <c r="B5" s="5">
        <v>38455</v>
      </c>
      <c r="C5" s="5">
        <v>20807</v>
      </c>
      <c r="D5" s="5">
        <v>4257</v>
      </c>
      <c r="E5" s="13">
        <f>GETPIVOTDATA("SUM of Total Units",$A$1,"Borough","Manhattan")-GETPIVOTDATA("求和项:Counted Rental Units",$A$1,"Borough","Manhattan")-GETPIVOTDATA("求和项:Counted Homeownership Units",$A$1,"Borough","Manhattan")</f>
        <v>13391</v>
      </c>
    </row>
    <row r="6" spans="1:5" ht="15.75" customHeight="1" x14ac:dyDescent="0.4">
      <c r="A6" t="s">
        <v>9</v>
      </c>
      <c r="B6" s="5">
        <v>10180</v>
      </c>
      <c r="C6" s="5">
        <v>5843</v>
      </c>
      <c r="D6" s="5">
        <v>2746</v>
      </c>
      <c r="E6" s="13">
        <f>GETPIVOTDATA("SUM of Total Units",$A$1,"Borough","Queens")-GETPIVOTDATA("求和项:Counted Rental Units",$A$1,"Borough","Queens")-GETPIVOTDATA("求和项:Counted Homeownership Units",$A$1,"Borough","Queens")</f>
        <v>1591</v>
      </c>
    </row>
    <row r="7" spans="1:5" ht="15.75" customHeight="1" x14ac:dyDescent="0.4">
      <c r="A7" t="s">
        <v>10</v>
      </c>
      <c r="B7" s="5">
        <v>2615</v>
      </c>
      <c r="C7" s="5">
        <v>1900</v>
      </c>
      <c r="D7" s="5">
        <v>169</v>
      </c>
      <c r="E7" s="13">
        <f>GETPIVOTDATA("SUM of Total Units",$A$1,"Borough","Staten Island")-GETPIVOTDATA("求和项:Counted Rental Units",$A$1,"Borough","Staten Island")-GETPIVOTDATA("求和项:Counted Homeownership Units",$A$1,"Borough","Staten Island")</f>
        <v>546</v>
      </c>
    </row>
    <row r="8" spans="1:5" ht="15.75" customHeight="1" x14ac:dyDescent="0.4">
      <c r="A8" t="s">
        <v>29</v>
      </c>
      <c r="B8" s="5">
        <v>112807</v>
      </c>
      <c r="C8" s="5">
        <v>74906</v>
      </c>
      <c r="D8" s="5">
        <v>12601</v>
      </c>
      <c r="E8" s="13">
        <f>GETPIVOTDATA("SUM of Total Units",$A$1)-GETPIVOTDATA("求和项:Counted Rental Units",$A$1)-GETPIVOTDATA("求和项:Counted Homeownership Units",$A$1)</f>
        <v>25300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2.7" x14ac:dyDescent="0.4"/>
  <cols>
    <col min="2" max="2" width="9" bestFit="1" customWidth="1"/>
    <col min="3" max="4" width="9.9375" bestFit="1" customWidth="1"/>
  </cols>
  <sheetData>
    <row r="1" spans="1:4" x14ac:dyDescent="0.4">
      <c r="A1" t="s">
        <v>0</v>
      </c>
      <c r="B1" s="7" t="s">
        <v>60</v>
      </c>
      <c r="C1" s="7" t="s">
        <v>59</v>
      </c>
      <c r="D1" s="7" t="s">
        <v>61</v>
      </c>
    </row>
    <row r="2" spans="1:4" x14ac:dyDescent="0.4">
      <c r="A2" t="s">
        <v>10</v>
      </c>
      <c r="B2" s="14">
        <v>169</v>
      </c>
      <c r="C2" s="14">
        <v>1900</v>
      </c>
      <c r="D2" s="15">
        <v>546</v>
      </c>
    </row>
    <row r="3" spans="1:4" x14ac:dyDescent="0.4">
      <c r="A3" t="s">
        <v>9</v>
      </c>
      <c r="B3" s="14">
        <v>2746</v>
      </c>
      <c r="C3" s="14">
        <v>5843</v>
      </c>
      <c r="D3" s="15">
        <v>1591</v>
      </c>
    </row>
    <row r="4" spans="1:4" x14ac:dyDescent="0.4">
      <c r="A4" t="s">
        <v>8</v>
      </c>
      <c r="B4" s="14">
        <v>4257</v>
      </c>
      <c r="C4" s="14">
        <v>20807</v>
      </c>
      <c r="D4" s="15">
        <v>13391</v>
      </c>
    </row>
    <row r="5" spans="1:4" x14ac:dyDescent="0.4">
      <c r="A5" t="s">
        <v>7</v>
      </c>
      <c r="B5" s="14">
        <v>3210</v>
      </c>
      <c r="C5" s="14">
        <v>19417</v>
      </c>
      <c r="D5" s="15">
        <v>8708</v>
      </c>
    </row>
    <row r="6" spans="1:4" x14ac:dyDescent="0.4">
      <c r="A6" t="s">
        <v>4</v>
      </c>
      <c r="B6" s="14">
        <v>2219</v>
      </c>
      <c r="C6" s="14">
        <v>26939</v>
      </c>
      <c r="D6" s="15">
        <v>1064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E10" sqref="E10"/>
    </sheetView>
  </sheetViews>
  <sheetFormatPr defaultColWidth="14.41015625" defaultRowHeight="15.75" customHeight="1" x14ac:dyDescent="0.4"/>
  <cols>
    <col min="3" max="3" width="20.41015625" customWidth="1"/>
  </cols>
  <sheetData>
    <row r="1" spans="1:5" ht="15.75" customHeight="1" x14ac:dyDescent="0.4">
      <c r="A1" s="4" t="s">
        <v>0</v>
      </c>
      <c r="B1" s="4" t="s">
        <v>1</v>
      </c>
      <c r="C1" t="s">
        <v>2</v>
      </c>
      <c r="D1" s="1" t="s">
        <v>3</v>
      </c>
      <c r="E1" s="8" t="s">
        <v>45</v>
      </c>
    </row>
    <row r="2" spans="1:5" ht="15.75" customHeight="1" x14ac:dyDescent="0.4">
      <c r="A2" t="s">
        <v>4</v>
      </c>
      <c r="B2" t="s">
        <v>6</v>
      </c>
      <c r="C2" s="5">
        <v>10276</v>
      </c>
      <c r="E2" s="7" t="s">
        <v>46</v>
      </c>
    </row>
    <row r="3" spans="1:5" ht="15.75" customHeight="1" x14ac:dyDescent="0.4">
      <c r="B3" t="s">
        <v>5</v>
      </c>
      <c r="C3" s="5">
        <v>19946</v>
      </c>
      <c r="D3">
        <f>C3/C4*100</f>
        <v>65.99827939911323</v>
      </c>
      <c r="E3" s="7" t="s">
        <v>47</v>
      </c>
    </row>
    <row r="4" spans="1:5" ht="15.75" customHeight="1" x14ac:dyDescent="0.4">
      <c r="A4" t="s">
        <v>30</v>
      </c>
      <c r="C4" s="5">
        <v>30222</v>
      </c>
    </row>
    <row r="5" spans="1:5" ht="15.75" customHeight="1" x14ac:dyDescent="0.4">
      <c r="A5" t="s">
        <v>7</v>
      </c>
      <c r="B5" t="s">
        <v>6</v>
      </c>
      <c r="C5" s="5">
        <v>12683</v>
      </c>
      <c r="E5" s="7" t="s">
        <v>53</v>
      </c>
    </row>
    <row r="6" spans="1:5" ht="15.75" customHeight="1" x14ac:dyDescent="0.4">
      <c r="B6" t="s">
        <v>5</v>
      </c>
      <c r="C6" s="5">
        <v>18652</v>
      </c>
      <c r="D6">
        <f>C6/C7*100</f>
        <v>59.524493378011812</v>
      </c>
      <c r="E6" s="7" t="s">
        <v>54</v>
      </c>
    </row>
    <row r="7" spans="1:5" ht="15.75" customHeight="1" x14ac:dyDescent="0.4">
      <c r="A7" t="s">
        <v>31</v>
      </c>
      <c r="C7" s="5">
        <v>31335</v>
      </c>
    </row>
    <row r="8" spans="1:5" ht="15.75" customHeight="1" x14ac:dyDescent="0.4">
      <c r="A8" t="s">
        <v>8</v>
      </c>
      <c r="B8" t="s">
        <v>6</v>
      </c>
      <c r="C8" s="5">
        <v>19896</v>
      </c>
      <c r="E8" s="7" t="s">
        <v>48</v>
      </c>
    </row>
    <row r="9" spans="1:5" ht="15.75" customHeight="1" x14ac:dyDescent="0.4">
      <c r="B9" t="s">
        <v>5</v>
      </c>
      <c r="C9" s="5">
        <v>18559</v>
      </c>
      <c r="D9">
        <f>C9/C10*100</f>
        <v>48.261604472760368</v>
      </c>
      <c r="E9" s="7" t="s">
        <v>54</v>
      </c>
    </row>
    <row r="10" spans="1:5" ht="15.75" customHeight="1" x14ac:dyDescent="0.4">
      <c r="A10" t="s">
        <v>32</v>
      </c>
      <c r="C10" s="5">
        <v>38455</v>
      </c>
    </row>
    <row r="11" spans="1:5" ht="15.75" customHeight="1" x14ac:dyDescent="0.4">
      <c r="A11" t="s">
        <v>9</v>
      </c>
      <c r="B11" t="s">
        <v>6</v>
      </c>
      <c r="C11" s="5">
        <v>3199</v>
      </c>
      <c r="E11" s="7" t="s">
        <v>49</v>
      </c>
    </row>
    <row r="12" spans="1:5" ht="15.75" customHeight="1" x14ac:dyDescent="0.4">
      <c r="B12" t="s">
        <v>5</v>
      </c>
      <c r="C12" s="5">
        <v>6981</v>
      </c>
      <c r="D12">
        <f>C12/C13*100</f>
        <v>68.575638506876231</v>
      </c>
      <c r="E12" s="7" t="s">
        <v>50</v>
      </c>
    </row>
    <row r="13" spans="1:5" ht="15.75" customHeight="1" x14ac:dyDescent="0.4">
      <c r="A13" t="s">
        <v>33</v>
      </c>
      <c r="C13" s="5">
        <v>10180</v>
      </c>
    </row>
    <row r="14" spans="1:5" ht="15.75" customHeight="1" x14ac:dyDescent="0.4">
      <c r="A14" t="s">
        <v>10</v>
      </c>
      <c r="B14" t="s">
        <v>6</v>
      </c>
      <c r="C14" s="5">
        <v>1342</v>
      </c>
      <c r="E14" s="7" t="s">
        <v>51</v>
      </c>
    </row>
    <row r="15" spans="1:5" ht="15.75" customHeight="1" x14ac:dyDescent="0.4">
      <c r="B15" t="s">
        <v>5</v>
      </c>
      <c r="C15" s="5">
        <v>1273</v>
      </c>
      <c r="D15">
        <f>C15/C16*100</f>
        <v>48.680688336520078</v>
      </c>
      <c r="E15" s="7" t="s">
        <v>52</v>
      </c>
    </row>
    <row r="16" spans="1:5" ht="15.75" customHeight="1" x14ac:dyDescent="0.4">
      <c r="A16" t="s">
        <v>34</v>
      </c>
      <c r="C16" s="5">
        <v>2615</v>
      </c>
    </row>
    <row r="17" spans="1:3" ht="15.75" customHeight="1" x14ac:dyDescent="0.4">
      <c r="A17" t="s">
        <v>29</v>
      </c>
      <c r="C17" s="5">
        <v>112807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workbookViewId="0">
      <selection activeCell="E19" sqref="E19"/>
    </sheetView>
  </sheetViews>
  <sheetFormatPr defaultColWidth="14.41015625" defaultRowHeight="15.75" customHeight="1" x14ac:dyDescent="0.4"/>
  <sheetData>
    <row r="1" spans="1:4" ht="15.75" customHeight="1" x14ac:dyDescent="0.4">
      <c r="A1" s="4" t="s">
        <v>0</v>
      </c>
      <c r="B1" s="4" t="s">
        <v>11</v>
      </c>
      <c r="C1" t="s">
        <v>2</v>
      </c>
      <c r="D1" s="1" t="s">
        <v>3</v>
      </c>
    </row>
    <row r="2" spans="1:4" ht="15.75" customHeight="1" x14ac:dyDescent="0.4">
      <c r="A2" t="s">
        <v>4</v>
      </c>
      <c r="B2" t="s">
        <v>12</v>
      </c>
      <c r="C2" s="5">
        <v>12374</v>
      </c>
    </row>
    <row r="3" spans="1:4" ht="15.75" customHeight="1" x14ac:dyDescent="0.4">
      <c r="B3" t="s">
        <v>13</v>
      </c>
      <c r="C3" s="5">
        <v>17848</v>
      </c>
      <c r="D3">
        <f>C3/C4*100</f>
        <v>59.056316590563164</v>
      </c>
    </row>
    <row r="4" spans="1:4" ht="15.75" customHeight="1" x14ac:dyDescent="0.4">
      <c r="A4" t="s">
        <v>30</v>
      </c>
      <c r="C4" s="5">
        <v>30222</v>
      </c>
    </row>
    <row r="5" spans="1:4" ht="15.75" customHeight="1" x14ac:dyDescent="0.4">
      <c r="A5" t="s">
        <v>7</v>
      </c>
      <c r="B5" t="s">
        <v>12</v>
      </c>
      <c r="C5" s="5">
        <v>16957</v>
      </c>
    </row>
    <row r="6" spans="1:4" ht="15.75" customHeight="1" x14ac:dyDescent="0.4">
      <c r="B6" t="s">
        <v>13</v>
      </c>
      <c r="C6" s="5">
        <v>14378</v>
      </c>
      <c r="D6">
        <f>C6/C7*100</f>
        <v>45.884793362055213</v>
      </c>
    </row>
    <row r="7" spans="1:4" ht="15.75" customHeight="1" x14ac:dyDescent="0.4">
      <c r="A7" t="s">
        <v>31</v>
      </c>
      <c r="C7" s="5">
        <v>31335</v>
      </c>
    </row>
    <row r="8" spans="1:4" ht="15.75" customHeight="1" x14ac:dyDescent="0.4">
      <c r="A8" t="s">
        <v>8</v>
      </c>
      <c r="B8" t="s">
        <v>12</v>
      </c>
      <c r="C8" s="5">
        <v>16913</v>
      </c>
    </row>
    <row r="9" spans="1:4" ht="15.75" customHeight="1" x14ac:dyDescent="0.4">
      <c r="B9" t="s">
        <v>13</v>
      </c>
      <c r="C9" s="5">
        <v>21542</v>
      </c>
      <c r="D9">
        <f>C9/C10*100</f>
        <v>56.018723182941102</v>
      </c>
    </row>
    <row r="10" spans="1:4" ht="15.75" customHeight="1" x14ac:dyDescent="0.4">
      <c r="A10" t="s">
        <v>32</v>
      </c>
      <c r="C10" s="5">
        <v>38455</v>
      </c>
    </row>
    <row r="11" spans="1:4" ht="15.75" customHeight="1" x14ac:dyDescent="0.4">
      <c r="A11" t="s">
        <v>9</v>
      </c>
      <c r="B11" t="s">
        <v>12</v>
      </c>
      <c r="C11" s="5">
        <v>4440</v>
      </c>
    </row>
    <row r="12" spans="1:4" ht="15.75" customHeight="1" x14ac:dyDescent="0.4">
      <c r="B12" t="s">
        <v>13</v>
      </c>
      <c r="C12" s="5">
        <v>5740</v>
      </c>
      <c r="D12">
        <f>C12/C13*100</f>
        <v>56.385068762278976</v>
      </c>
    </row>
    <row r="13" spans="1:4" ht="15.75" customHeight="1" x14ac:dyDescent="0.4">
      <c r="A13" t="s">
        <v>33</v>
      </c>
      <c r="C13" s="5">
        <v>10180</v>
      </c>
    </row>
    <row r="14" spans="1:4" ht="15.75" customHeight="1" x14ac:dyDescent="0.4">
      <c r="A14" t="s">
        <v>10</v>
      </c>
      <c r="B14" t="s">
        <v>12</v>
      </c>
      <c r="C14" s="5">
        <v>1051</v>
      </c>
    </row>
    <row r="15" spans="1:4" ht="15.75" customHeight="1" x14ac:dyDescent="0.4">
      <c r="B15" t="s">
        <v>13</v>
      </c>
      <c r="C15" s="5">
        <v>1564</v>
      </c>
      <c r="D15">
        <f>C15/C16*100</f>
        <v>59.808795411089868</v>
      </c>
    </row>
    <row r="16" spans="1:4" ht="15.75" customHeight="1" x14ac:dyDescent="0.4">
      <c r="A16" t="s">
        <v>34</v>
      </c>
      <c r="C16" s="5">
        <v>2615</v>
      </c>
    </row>
    <row r="17" spans="1:3" ht="15.75" customHeight="1" x14ac:dyDescent="0.4">
      <c r="A17" t="s">
        <v>29</v>
      </c>
      <c r="C17" s="5">
        <v>112807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" sqref="F5"/>
    </sheetView>
  </sheetViews>
  <sheetFormatPr defaultColWidth="14.41015625" defaultRowHeight="15.75" customHeight="1" x14ac:dyDescent="0.4"/>
  <sheetData>
    <row r="1" spans="1:6" ht="15.75" customHeight="1" x14ac:dyDescent="0.4">
      <c r="B1" s="4" t="s">
        <v>11</v>
      </c>
    </row>
    <row r="2" spans="1:6" ht="12.7" x14ac:dyDescent="0.4">
      <c r="A2" s="4" t="s">
        <v>28</v>
      </c>
      <c r="B2" t="s">
        <v>12</v>
      </c>
      <c r="C2" t="s">
        <v>29</v>
      </c>
      <c r="E2" s="7" t="s">
        <v>44</v>
      </c>
      <c r="F2" s="7" t="s">
        <v>43</v>
      </c>
    </row>
    <row r="3" spans="1:6" ht="12.7" x14ac:dyDescent="0.4">
      <c r="A3" t="s">
        <v>38</v>
      </c>
      <c r="B3" s="16">
        <v>24884</v>
      </c>
      <c r="C3" s="16">
        <v>24884</v>
      </c>
      <c r="E3">
        <f>GETPIVOTDATA("求和项:All Low Income Units",$A$1,"Reporting Construction Type","New Construction")/$B$7</f>
        <v>0.87336796293696473</v>
      </c>
      <c r="F3" t="e">
        <f>GETPIVOTDATA("求和项:All Low Income Units",$A$1,"Reporting Construction Type","Preservation")/C7</f>
        <v>#REF!</v>
      </c>
    </row>
    <row r="4" spans="1:6" ht="12.7" x14ac:dyDescent="0.4">
      <c r="A4" t="s">
        <v>39</v>
      </c>
      <c r="B4" s="5">
        <v>1706</v>
      </c>
      <c r="C4" s="5">
        <v>1706</v>
      </c>
      <c r="E4">
        <f>GETPIVOTDATA("求和项:Moderate Income Units",$A$1,"Reporting Construction Type","New Construction")/B7</f>
        <v>5.9876456549206793E-2</v>
      </c>
      <c r="F4" t="e">
        <f>GETPIVOTDATA("求和项:Moderate Income Units",$A$1,"Reporting Construction Type","Preservation")/C7</f>
        <v>#REF!</v>
      </c>
    </row>
    <row r="5" spans="1:6" ht="12.7" x14ac:dyDescent="0.4">
      <c r="A5" t="s">
        <v>40</v>
      </c>
      <c r="B5" s="5">
        <v>1746</v>
      </c>
      <c r="C5" s="5">
        <v>1746</v>
      </c>
      <c r="E5">
        <f>GETPIVOTDATA("求和项:Middle Income Units",$A$1,"Reporting Construction Type","New Construction")/B7</f>
        <v>6.1280359399129583E-2</v>
      </c>
      <c r="F5" t="e">
        <f>GETPIVOTDATA("求和项:Middle Income Units",$A$1,"Reporting Construction Type","Preservation")/C7</f>
        <v>#REF!</v>
      </c>
    </row>
    <row r="6" spans="1:6" ht="15.75" customHeight="1" x14ac:dyDescent="0.4">
      <c r="A6" t="s">
        <v>41</v>
      </c>
      <c r="B6" s="5">
        <v>156</v>
      </c>
      <c r="C6" s="5">
        <v>156</v>
      </c>
      <c r="E6">
        <f>GETPIVOTDATA("求和项:Other Income Units",$A$1,"Reporting Construction Type","New Construction")/B7</f>
        <v>5.475221114698863E-3</v>
      </c>
      <c r="F6" t="e">
        <f>GETPIVOTDATA("求和项:Other Income Units",$A$1,"Reporting Construction Type","Preservation")/C7</f>
        <v>#REF!</v>
      </c>
    </row>
    <row r="7" spans="1:6" ht="15.75" customHeight="1" x14ac:dyDescent="0.4">
      <c r="A7" s="7" t="s">
        <v>42</v>
      </c>
      <c r="B7">
        <f>SUM(B3:B6)</f>
        <v>28492</v>
      </c>
      <c r="C7">
        <f>SUM(C3:C6)</f>
        <v>28492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5" sqref="E5"/>
    </sheetView>
  </sheetViews>
  <sheetFormatPr defaultColWidth="14.41015625" defaultRowHeight="15.75" customHeight="1" x14ac:dyDescent="0.4"/>
  <sheetData>
    <row r="1" spans="1:6" ht="15.75" customHeight="1" x14ac:dyDescent="0.4">
      <c r="D1" s="6" t="s">
        <v>3</v>
      </c>
    </row>
    <row r="3" spans="1:6" ht="15.75" customHeight="1" x14ac:dyDescent="0.4">
      <c r="A3" s="4" t="s">
        <v>35</v>
      </c>
      <c r="B3" s="4" t="s">
        <v>11</v>
      </c>
    </row>
    <row r="4" spans="1:6" ht="15.75" customHeight="1" x14ac:dyDescent="0.4">
      <c r="A4" s="4" t="s">
        <v>0</v>
      </c>
      <c r="B4" t="s">
        <v>12</v>
      </c>
      <c r="C4" t="s">
        <v>13</v>
      </c>
      <c r="D4" t="s">
        <v>29</v>
      </c>
      <c r="E4" s="7" t="s">
        <v>36</v>
      </c>
      <c r="F4" s="7" t="s">
        <v>37</v>
      </c>
    </row>
    <row r="5" spans="1:6" ht="15.75" customHeight="1" x14ac:dyDescent="0.4">
      <c r="A5" t="s">
        <v>4</v>
      </c>
      <c r="B5" s="5">
        <v>12374</v>
      </c>
      <c r="C5" s="5">
        <v>17848</v>
      </c>
      <c r="D5" s="5">
        <v>30222</v>
      </c>
      <c r="E5">
        <f>GETPIVOTDATA("Total Units",$A$3,"Borough","Bronx","Reporting Construction Type","New Construction")/GETPIVOTDATA("Total Units",$A$3,"Reporting Construction Type","New Construction")</f>
        <v>0.23918043877452402</v>
      </c>
      <c r="F5">
        <f>GETPIVOTDATA("Total Units",$A$3,"Borough","Bronx","Reporting Construction Type","Preservation")/GETPIVOTDATA("Total Units",$A$3,"Reporting Construction Type","Preservation")</f>
        <v>0.29224521875818704</v>
      </c>
    </row>
    <row r="6" spans="1:6" ht="15.75" customHeight="1" x14ac:dyDescent="0.4">
      <c r="A6" t="s">
        <v>7</v>
      </c>
      <c r="B6" s="5">
        <v>16957</v>
      </c>
      <c r="C6" s="5">
        <v>14378</v>
      </c>
      <c r="D6" s="5">
        <v>31335</v>
      </c>
      <c r="E6">
        <f>GETPIVOTDATA("Total Units",$A$3,"Borough","Brooklyn","Reporting Construction Type","New Construction")/GETPIVOTDATA("Total Units",$A$3,"Reporting Construction Type","New Construction")</f>
        <v>0.32776650236783611</v>
      </c>
      <c r="F6">
        <f>GETPIVOTDATA("Total Units",$A$3,"Borough","Brooklyn","Reporting Construction Type","Preservation")/GETPIVOTDATA("Total Units",$A$3,"Reporting Construction Type","Preservation")</f>
        <v>0.23542703694000525</v>
      </c>
    </row>
    <row r="7" spans="1:6" ht="15.75" customHeight="1" x14ac:dyDescent="0.4">
      <c r="A7" t="s">
        <v>8</v>
      </c>
      <c r="B7" s="5">
        <v>16913</v>
      </c>
      <c r="C7" s="5">
        <v>21542</v>
      </c>
      <c r="D7" s="5">
        <v>38455</v>
      </c>
      <c r="E7">
        <f>GETPIVOTDATA("Total Units",$A$3,"Borough","Manhattan","Reporting Construction Type","New Construction")/GETPIVOTDATA("Total Units",$A$3,"Reporting Construction Type","New Construction")</f>
        <v>0.32691601430366291</v>
      </c>
      <c r="F7">
        <f>GETPIVOTDATA("Total Units",$A$3,"Borough","Manhattan","Reporting Construction Type","Preservation")/GETPIVOTDATA("Total Units",$A$3,"Reporting Construction Type","Preservation")</f>
        <v>0.35273120251506418</v>
      </c>
    </row>
    <row r="8" spans="1:6" ht="15.75" customHeight="1" x14ac:dyDescent="0.4">
      <c r="A8" t="s">
        <v>9</v>
      </c>
      <c r="B8" s="5">
        <v>4440</v>
      </c>
      <c r="C8" s="5">
        <v>5740</v>
      </c>
      <c r="D8" s="5">
        <v>10180</v>
      </c>
      <c r="E8">
        <f>GETPIVOTDATA("Total Units",$A$3,"Borough","Queens","Reporting Construction Type","New Construction")/GETPIVOTDATA("Total Units",$A$3,"Reporting Construction Type","New Construction")</f>
        <v>8.5821977384749198E-2</v>
      </c>
      <c r="F8">
        <f>GETPIVOTDATA("Total Units",$A$3,"Borough","Queens","Reporting Construction Type","Preservation")/GETPIVOTDATA("Total Units",$A$3,"Reporting Construction Type","Preservation")</f>
        <v>9.398742467906733E-2</v>
      </c>
    </row>
    <row r="9" spans="1:6" ht="15.75" customHeight="1" x14ac:dyDescent="0.4">
      <c r="A9" t="s">
        <v>10</v>
      </c>
      <c r="B9" s="5">
        <v>1051</v>
      </c>
      <c r="C9" s="5">
        <v>1564</v>
      </c>
      <c r="D9" s="5">
        <v>2615</v>
      </c>
      <c r="E9">
        <f>GETPIVOTDATA("Total Units",$A$3,"Borough","Staten Island","Reporting Construction Type","New Construction")/GETPIVOTDATA("Total Units",$A$3,"Reporting Construction Type","New Construction")</f>
        <v>2.0315067169227794E-2</v>
      </c>
      <c r="F9">
        <f>GETPIVOTDATA("Total Units",$A$3,"Borough","Staten Island","Reporting Construction Type","Preservation")/GETPIVOTDATA("Total Units",$A$3,"Reporting Construction Type","Preservation")</f>
        <v>2.5609117107676185E-2</v>
      </c>
    </row>
    <row r="10" spans="1:6" ht="15.75" customHeight="1" x14ac:dyDescent="0.4">
      <c r="A10" t="s">
        <v>29</v>
      </c>
      <c r="B10" s="5">
        <v>51735</v>
      </c>
      <c r="C10" s="5">
        <v>61072</v>
      </c>
      <c r="D10" s="5">
        <v>112807</v>
      </c>
    </row>
    <row r="12" spans="1:6" ht="15.75" customHeight="1" x14ac:dyDescent="0.4">
      <c r="D12" t="e">
        <f>C12/C13*100</f>
        <v>#DIV/0!</v>
      </c>
    </row>
    <row r="15" spans="1:6" ht="15.75" customHeight="1" x14ac:dyDescent="0.4">
      <c r="D15" t="e">
        <f>C15/C16*100</f>
        <v>#DIV/0!</v>
      </c>
    </row>
  </sheetData>
  <phoneticPr fontId="4" type="noConversion"/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" sqref="E3"/>
    </sheetView>
  </sheetViews>
  <sheetFormatPr defaultRowHeight="12.7" x14ac:dyDescent="0.4"/>
  <sheetData/>
  <phoneticPr fontId="4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Housing_New_York_Units_by_Build</vt:lpstr>
      <vt:lpstr>Pivot Table 3</vt:lpstr>
      <vt:lpstr>Sheet1</vt:lpstr>
      <vt:lpstr>Pivot Table Completion</vt:lpstr>
      <vt:lpstr>Pivot Table Type</vt:lpstr>
      <vt:lpstr>Sheet3</vt:lpstr>
      <vt:lpstr>piechart 透视图</vt:lpstr>
      <vt:lpstr>pie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</dc:creator>
  <cp:lastModifiedBy>Yan Li</cp:lastModifiedBy>
  <cp:lastPrinted>2018-02-28T05:33:04Z</cp:lastPrinted>
  <dcterms:created xsi:type="dcterms:W3CDTF">2018-02-28T07:58:17Z</dcterms:created>
  <dcterms:modified xsi:type="dcterms:W3CDTF">2018-03-08T04:43:52Z</dcterms:modified>
</cp:coreProperties>
</file>