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D/Users/marklacerenze/Documents/Personal/Dashboards/TItanic/"/>
    </mc:Choice>
  </mc:AlternateContent>
  <xr:revisionPtr revIDLastSave="0" documentId="13_ncr:1_{1AD0C8DF-13FD-3944-A43A-8D7048F85DF8}" xr6:coauthVersionLast="37" xr6:coauthVersionMax="37" xr10:uidLastSave="{00000000-0000-0000-0000-000000000000}"/>
  <bookViews>
    <workbookView xWindow="-820" yWindow="-14920" windowWidth="27200" windowHeight="14060" activeTab="2" xr2:uid="{00000000-000D-0000-FFFF-FFFF00000000}"/>
  </bookViews>
  <sheets>
    <sheet name="data" sheetId="1" r:id="rId1"/>
    <sheet name="draft" sheetId="2" r:id="rId2"/>
    <sheet name="dashboard" sheetId="3" r:id="rId3"/>
  </sheets>
  <calcPr calcId="179021"/>
  <pivotCaches>
    <pivotCache cacheId="10" r:id="rId4"/>
  </pivotCaches>
</workbook>
</file>

<file path=xl/calcChain.xml><?xml version="1.0" encoding="utf-8"?>
<calcChain xmlns="http://schemas.openxmlformats.org/spreadsheetml/2006/main">
  <c r="O31" i="1" l="1"/>
  <c r="O30" i="1"/>
  <c r="O34" i="1"/>
  <c r="O33" i="1"/>
  <c r="T32" i="1"/>
  <c r="T31" i="1"/>
  <c r="T30" i="1"/>
  <c r="S32" i="1"/>
  <c r="S31" i="1"/>
  <c r="S30" i="1"/>
  <c r="R32" i="1"/>
  <c r="R31" i="1"/>
  <c r="R30" i="1"/>
  <c r="O26" i="1"/>
  <c r="O25" i="1"/>
  <c r="O19" i="1"/>
  <c r="O18" i="1"/>
  <c r="O17" i="1"/>
  <c r="O12" i="1"/>
  <c r="O11" i="1"/>
  <c r="O10" i="1"/>
  <c r="O5" i="1"/>
  <c r="O4" i="1"/>
  <c r="O3" i="1"/>
</calcChain>
</file>

<file path=xl/sharedStrings.xml><?xml version="1.0" encoding="utf-8"?>
<sst xmlns="http://schemas.openxmlformats.org/spreadsheetml/2006/main" count="3290" uniqueCount="1274">
  <si>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</si>
  <si>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</si>
  <si>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</si>
  <si>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</si>
  <si>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</si>
  <si>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</si>
  <si>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</si>
  <si>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</si>
  <si>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</si>
  <si>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</si>
  <si>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</si>
  <si>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</si>
  <si>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</si>
  <si>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</si>
  <si>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</si>
  <si>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</si>
  <si>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</si>
  <si>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</si>
  <si>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</si>
  <si>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</si>
  <si>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</si>
  <si>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</si>
  <si>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</si>
  <si>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</si>
  <si>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</si>
  <si>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</si>
  <si>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</si>
  <si>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</si>
  <si>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</si>
  <si>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</si>
  <si>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</si>
  <si>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</si>
  <si>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</si>
  <si>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</si>
  <si>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</si>
  <si>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</si>
  <si>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</si>
  <si>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</si>
  <si>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</si>
  <si>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</si>
  <si>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</si>
  <si>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</si>
  <si>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</si>
  <si>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</si>
  <si>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</si>
  <si>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</si>
  <si>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</si>
  <si>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</si>
  <si>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</si>
  <si>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</si>
  <si>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</si>
  <si>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</si>
  <si>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</si>
  <si>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</si>
  <si>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</si>
  <si>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</si>
  <si>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</si>
  <si>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</si>
  <si>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</si>
  <si>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</si>
  <si>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</si>
  <si>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</si>
  <si>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</si>
  <si>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</si>
  <si>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</si>
  <si>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</si>
  <si>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</si>
  <si>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</si>
  <si>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</si>
  <si>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</si>
  <si>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</si>
  <si>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</si>
  <si>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</si>
  <si>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</si>
  <si>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</si>
  <si>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</si>
  <si>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</si>
  <si>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</si>
  <si>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</si>
  <si>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</si>
  <si>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</si>
  <si>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</si>
  <si>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</si>
  <si>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</si>
  <si>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</si>
  <si>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</si>
  <si>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</si>
  <si>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</si>
  <si>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</si>
  <si>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</si>
  <si>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</si>
  <si>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</si>
  <si>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</si>
  <si>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</si>
  <si>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</si>
  <si>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</si>
  <si>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</si>
  <si>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</si>
  <si>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</si>
  <si>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</si>
  <si>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</si>
  <si>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</si>
  <si>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</si>
  <si>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</si>
  <si>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</si>
  <si>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</si>
  <si>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</si>
  <si>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</si>
  <si>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</si>
  <si>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</si>
  <si>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</si>
  <si>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</si>
  <si>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</si>
  <si>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</si>
  <si>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</si>
  <si>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</si>
  <si>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</si>
  <si>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</si>
  <si>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</si>
  <si>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</si>
  <si>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</si>
  <si>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</si>
  <si>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</si>
  <si>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</si>
  <si>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</si>
  <si>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</si>
  <si>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</si>
  <si>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</si>
  <si>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</si>
  <si>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</si>
  <si>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</si>
  <si>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</si>
  <si>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</si>
  <si>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</si>
  <si>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</si>
  <si>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</si>
  <si>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</si>
  <si>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</si>
  <si>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</si>
  <si>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</si>
  <si>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</si>
  <si>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</si>
  <si>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</si>
  <si>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</si>
  <si>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</si>
  <si>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</si>
  <si>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</si>
  <si>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</si>
  <si>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</si>
  <si>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</si>
  <si>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</si>
  <si>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</si>
  <si>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</si>
  <si>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</si>
  <si>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</si>
  <si>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</si>
  <si>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</si>
  <si>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</si>
  <si>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</si>
  <si>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</si>
  <si>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</si>
  <si>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</si>
  <si>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</si>
  <si>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</si>
  <si>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</si>
  <si>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</si>
  <si>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</si>
  <si>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</si>
  <si>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</si>
  <si>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</si>
  <si>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</si>
  <si>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</si>
  <si>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</si>
  <si>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</si>
  <si>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</si>
  <si>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</si>
  <si>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</si>
  <si>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</si>
  <si>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</si>
  <si>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</si>
  <si>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</si>
  <si>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</si>
  <si>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</si>
  <si>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</si>
  <si>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</si>
  <si>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</si>
  <si>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</si>
  <si>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</si>
  <si>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</si>
  <si>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</si>
  <si>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</si>
  <si>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</si>
  <si>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</si>
  <si>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</si>
  <si>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</si>
  <si>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</si>
  <si>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</si>
  <si>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</si>
  <si>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</si>
  <si>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</si>
  <si>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</si>
  <si>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</si>
  <si>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</si>
  <si>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</si>
  <si>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</si>
  <si>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</si>
  <si>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</si>
  <si>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</si>
  <si>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</si>
  <si>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</si>
  <si>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</si>
  <si>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</si>
  <si>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</si>
  <si>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</si>
  <si>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</si>
  <si>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</si>
  <si>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</si>
  <si>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</si>
  <si>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</si>
  <si>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</si>
  <si>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</si>
  <si>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</si>
  <si>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</si>
  <si>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</si>
  <si>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</si>
  <si>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</si>
  <si>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</si>
  <si>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</si>
  <si>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</si>
  <si>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</si>
  <si>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</si>
  <si>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</si>
  <si>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</si>
  <si>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</si>
  <si>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</si>
  <si>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</si>
  <si>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</si>
  <si>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</si>
  <si>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</si>
  <si>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</si>
  <si>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</si>
  <si>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</si>
  <si>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</si>
  <si>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</si>
  <si>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</si>
  <si>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</si>
  <si>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</si>
  <si>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</si>
  <si>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</si>
  <si>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</si>
  <si>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</si>
  <si>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</si>
  <si>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</si>
  <si>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</si>
  <si>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</si>
  <si>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</si>
  <si>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</si>
  <si>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</si>
  <si>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</si>
  <si>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</si>
  <si>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</si>
  <si>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</si>
  <si>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</si>
  <si>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</si>
  <si>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</si>
  <si>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</si>
  <si>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</si>
  <si>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</si>
  <si>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</si>
  <si>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</si>
  <si>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</si>
  <si>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</si>
  <si>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</si>
  <si>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</si>
  <si>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</si>
  <si>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</si>
  <si>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</si>
  <si>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</si>
  <si>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</si>
  <si>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</si>
  <si>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</si>
  <si>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</si>
  <si>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</si>
  <si>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</si>
  <si>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</si>
  <si>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</si>
  <si>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</si>
  <si>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</si>
  <si>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</si>
  <si>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</si>
  <si>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</si>
  <si>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</si>
  <si>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</si>
  <si>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</si>
  <si>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</si>
  <si>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</si>
  <si>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</si>
  <si>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</si>
  <si>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</si>
  <si>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</si>
  <si>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</si>
  <si>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</si>
  <si>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</si>
  <si>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</si>
  <si>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</si>
  <si>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</si>
  <si>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</si>
  <si>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</si>
  <si>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</si>
  <si>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</si>
  <si>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</si>
  <si>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</si>
  <si>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</si>
  <si>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</si>
  <si>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</si>
  <si>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</si>
  <si>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</si>
  <si>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</si>
  <si>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</si>
  <si>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</si>
  <si>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</si>
  <si>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</si>
  <si>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</si>
  <si>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</si>
  <si>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</si>
  <si>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</si>
  <si>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</si>
  <si>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</si>
  <si>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</si>
  <si>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</si>
  <si>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</si>
  <si>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</si>
  <si>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</si>
  <si>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</si>
  <si>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</si>
  <si>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</si>
  <si>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</si>
  <si>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</si>
  <si>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</si>
  <si>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</si>
  <si>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</si>
  <si>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</si>
  <si>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</si>
  <si>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</si>
  <si>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</si>
  <si>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</si>
  <si>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</si>
  <si>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</si>
  <si>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</si>
  <si>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</si>
  <si>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</si>
  <si>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</si>
  <si>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</si>
  <si>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</si>
  <si>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</si>
  <si>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</si>
  <si>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</si>
  <si>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</si>
  <si>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</si>
  <si>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</si>
  <si>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</si>
  <si>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</si>
  <si>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</si>
  <si>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</si>
  <si>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</si>
  <si>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</si>
  <si>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</si>
  <si>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</si>
  <si>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</si>
  <si>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</si>
  <si>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</si>
  <si>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</si>
  <si>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</si>
  <si>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</si>
  <si>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</si>
  <si>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</si>
  <si>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</si>
  <si>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</si>
  <si>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</si>
  <si>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</si>
  <si>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</si>
  <si>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</si>
  <si>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</si>
  <si>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</si>
  <si>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</si>
  <si>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</si>
  <si>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</si>
  <si>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</si>
  <si>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</si>
  <si>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</si>
  <si>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</si>
  <si>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</si>
  <si>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</si>
  <si>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</si>
  <si>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</si>
  <si>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</si>
  <si>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</si>
  <si>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</si>
  <si>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</si>
  <si>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</si>
  <si>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</si>
  <si>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</si>
  <si>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</si>
  <si>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</si>
  <si>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</si>
  <si>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</si>
  <si>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</si>
  <si>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</si>
  <si>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</si>
  <si>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</si>
  <si>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</si>
  <si>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</si>
  <si>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</si>
  <si>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</si>
  <si>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</si>
  <si>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</si>
  <si>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</si>
  <si>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</si>
  <si>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</si>
  <si>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</si>
  <si>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</si>
  <si>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</si>
  <si>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</si>
  <si>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</si>
  <si>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</si>
  <si>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</si>
  <si>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</si>
  <si>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</si>
  <si>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</si>
  <si>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</si>
  <si>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</si>
  <si>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</si>
  <si>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</si>
  <si>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</si>
  <si>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</si>
  <si>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</si>
  <si>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</si>
  <si>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</si>
  <si>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</si>
  <si>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</si>
  <si>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</si>
  <si>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</si>
  <si>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</si>
  <si>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</si>
  <si>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</si>
  <si>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</si>
  <si>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</si>
  <si>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</si>
  <si>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</si>
  <si>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</si>
  <si>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</si>
  <si>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</si>
  <si>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</si>
  <si>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</si>
  <si>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</si>
  <si>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</si>
  <si>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</si>
  <si>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</si>
  <si>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</si>
  <si>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</si>
  <si>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</si>
  <si>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</si>
  <si>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</si>
  <si>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</si>
  <si>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</si>
  <si>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</si>
  <si>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</si>
  <si>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</si>
  <si>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</si>
  <si>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</si>
  <si>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</si>
  <si>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</si>
  <si>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</si>
  <si>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</si>
  <si>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</si>
  <si>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</si>
  <si>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</si>
  <si>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</si>
  <si>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</si>
  <si>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</si>
  <si>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</si>
  <si>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</si>
  <si>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</si>
  <si>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</si>
  <si>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</si>
  <si>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</si>
  <si>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</si>
  <si>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</si>
  <si>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</si>
  <si>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</si>
  <si>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</si>
  <si>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</si>
  <si>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</si>
  <si>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</si>
  <si>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</si>
  <si>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</si>
  <si>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</si>
  <si>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</si>
  <si>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</si>
  <si>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</si>
  <si>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</si>
  <si>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</si>
  <si>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</si>
  <si>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</si>
  <si>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</si>
  <si>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</si>
  <si>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</si>
  <si>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</si>
  <si>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</si>
  <si>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</si>
  <si>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</si>
  <si>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</si>
  <si>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</si>
  <si>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</si>
  <si>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</si>
  <si>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</si>
  <si>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</si>
  <si>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</si>
  <si>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</si>
  <si>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</si>
  <si>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</si>
  <si>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</si>
  <si>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</si>
  <si>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</si>
  <si>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</si>
  <si>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</si>
  <si>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</si>
  <si>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</si>
  <si>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</si>
  <si>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</si>
  <si>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</si>
  <si>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</si>
  <si>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</si>
  <si>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</si>
  <si>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</si>
  <si>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</si>
  <si>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</si>
  <si>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</si>
  <si>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</si>
  <si>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</si>
  <si>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</si>
  <si>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</si>
  <si>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</si>
  <si>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</si>
  <si>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</si>
  <si>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</si>
  <si>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</si>
  <si>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</si>
  <si>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</si>
  <si>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</si>
  <si>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</si>
  <si>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</si>
  <si>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</si>
  <si>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</si>
  <si>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</si>
  <si>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</si>
  <si>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</si>
  <si>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</si>
  <si>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</si>
  <si>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</si>
  <si>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</si>
  <si>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</si>
  <si>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</si>
  <si>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</si>
  <si>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</si>
  <si>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</si>
  <si>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</si>
  <si>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</si>
  <si>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</si>
  <si>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</si>
  <si>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</si>
  <si>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</si>
  <si>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</si>
  <si>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</si>
  <si>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</si>
  <si>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</si>
  <si>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</si>
  <si>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</si>
  <si>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</si>
  <si>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</si>
  <si>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</si>
  <si>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</si>
  <si>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</si>
  <si>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</si>
  <si>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</si>
  <si>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</si>
  <si>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</si>
  <si>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</si>
  <si>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</si>
  <si>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</si>
  <si>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</si>
  <si>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</si>
  <si>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</si>
  <si>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</si>
  <si>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</si>
  <si>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</si>
  <si>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</si>
  <si>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</si>
  <si>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</si>
  <si>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</si>
  <si>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</si>
  <si>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</si>
  <si>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</si>
  <si>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</si>
  <si>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</si>
  <si>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</si>
  <si>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</si>
  <si>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</si>
  <si>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</si>
  <si>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</si>
  <si>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</si>
  <si>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</si>
  <si>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</si>
  <si>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</si>
  <si>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</si>
  <si>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</si>
  <si>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</si>
  <si>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</si>
  <si>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</si>
  <si>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</si>
  <si>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</si>
  <si>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</si>
  <si>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</si>
  <si>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</si>
  <si>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</si>
  <si>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</si>
  <si>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</si>
  <si>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</si>
  <si>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</si>
  <si>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</si>
  <si>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</si>
  <si>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</si>
  <si>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</si>
  <si>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</si>
  <si>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</si>
  <si>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</si>
  <si>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</si>
  <si>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</si>
  <si>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</si>
  <si>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</si>
  <si>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</si>
  <si>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</si>
  <si>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</si>
  <si>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</si>
  <si>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</si>
  <si>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</si>
  <si>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</si>
  <si>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</si>
  <si>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</si>
  <si>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</si>
  <si>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</si>
  <si>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</si>
  <si>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</si>
  <si>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</si>
  <si>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</si>
  <si>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</si>
  <si>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</si>
  <si>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</si>
  <si>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</si>
  <si>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</si>
  <si>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</si>
  <si>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</si>
  <si>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</si>
  <si>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</si>
  <si>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</si>
  <si>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</si>
  <si>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</si>
  <si>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</si>
  <si>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</si>
  <si>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</si>
  <si>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</si>
  <si>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</si>
  <si>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</si>
  <si>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</si>
  <si>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</si>
  <si>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</si>
  <si>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</si>
  <si>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</si>
  <si>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</si>
  <si>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</si>
  <si>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</si>
  <si>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</si>
  <si>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</si>
  <si>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</si>
  <si>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</si>
  <si>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</si>
  <si>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</si>
  <si>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</si>
  <si>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</si>
  <si>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</si>
  <si>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</si>
  <si>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</si>
  <si>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</si>
  <si>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</si>
  <si>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</si>
  <si>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</si>
  <si>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</si>
  <si>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</si>
  <si>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</si>
  <si>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</si>
  <si>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</si>
  <si>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</si>
  <si>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</si>
  <si>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</si>
  <si>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</si>
  <si>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</si>
  <si>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</si>
  <si>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</si>
  <si>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</si>
  <si>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</si>
  <si>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</si>
  <si>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</si>
  <si>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</si>
  <si>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</si>
  <si>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</si>
  <si>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</si>
  <si>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</si>
  <si>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</si>
  <si>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</si>
  <si>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</si>
  <si>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</si>
  <si>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</si>
  <si>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</si>
  <si>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</si>
  <si>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</si>
  <si>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</si>
  <si>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</si>
  <si>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</si>
  <si>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</si>
  <si>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</si>
  <si>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</si>
  <si>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</si>
  <si>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</si>
  <si>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</si>
  <si>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</si>
  <si>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</si>
  <si>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</si>
  <si>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</si>
  <si>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</si>
  <si>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</si>
  <si>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</si>
  <si>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</si>
  <si>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</si>
  <si>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</si>
  <si>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</si>
  <si>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</si>
  <si>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</si>
  <si>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</si>
  <si>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</si>
  <si>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</si>
  <si>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</si>
  <si>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</si>
  <si>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</si>
  <si>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</si>
  <si>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</si>
  <si>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</si>
  <si>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</si>
  <si>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</si>
  <si>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</si>
  <si>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</si>
  <si>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</si>
  <si>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</si>
  <si>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</si>
  <si>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</si>
  <si>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</si>
  <si>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</si>
  <si>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</si>
  <si>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</si>
  <si>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</si>
  <si>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</si>
  <si>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</si>
  <si>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</si>
  <si>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</si>
  <si>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</si>
  <si>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</si>
  <si>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</si>
  <si>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</si>
  <si>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</si>
  <si>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</si>
  <si>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</si>
  <si>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</si>
  <si>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</si>
  <si>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</si>
  <si>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</si>
  <si>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</si>
  <si>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</si>
  <si>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</si>
  <si>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</si>
  <si>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</si>
  <si>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</si>
  <si>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</si>
  <si>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</si>
  <si>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</si>
  <si>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</si>
  <si>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</si>
  <si>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</si>
  <si>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</si>
  <si>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</si>
  <si>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</si>
  <si>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</si>
  <si>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</si>
  <si>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</si>
  <si>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</si>
  <si>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</si>
  <si>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</si>
  <si>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</si>
  <si>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</si>
  <si>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</si>
  <si>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</si>
  <si>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</si>
  <si>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</si>
  <si>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</si>
  <si>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</si>
  <si>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</si>
  <si>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</si>
  <si>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</si>
  <si>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</si>
  <si>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</si>
  <si>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</si>
  <si>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</si>
  <si>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</si>
  <si>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</si>
  <si>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</si>
  <si>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</si>
  <si>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</si>
  <si>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</si>
  <si>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</si>
  <si>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</si>
  <si>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</si>
  <si>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</si>
  <si>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</si>
  <si>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</si>
  <si>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</si>
  <si>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</si>
  <si>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</si>
  <si>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</si>
  <si>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</si>
  <si>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</si>
  <si>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</si>
  <si>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</si>
  <si>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</si>
  <si>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</si>
  <si>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</si>
  <si>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</si>
  <si>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</si>
  <si>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</si>
  <si>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</si>
  <si>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</si>
  <si>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</si>
  <si>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</si>
  <si>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</si>
  <si>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</si>
  <si>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</si>
  <si>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</si>
  <si>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</si>
  <si>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</si>
  <si>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</si>
  <si>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</si>
  <si>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</si>
  <si>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</si>
  <si>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</si>
  <si>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</si>
  <si>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</si>
  <si>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</si>
  <si>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</si>
  <si>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</si>
  <si>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</si>
  <si>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</si>
  <si>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</si>
  <si>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</si>
  <si>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</si>
  <si>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</si>
  <si>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</si>
  <si>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</si>
  <si>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</si>
  <si>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</si>
  <si>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</si>
  <si>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</si>
  <si>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</si>
  <si>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</si>
  <si>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</si>
  <si>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</si>
  <si>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</si>
  <si>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</si>
  <si>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</si>
  <si>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</si>
  <si>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</si>
  <si>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</si>
  <si>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</si>
  <si>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</si>
  <si>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</si>
  <si>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</si>
  <si>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</si>
  <si>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</si>
  <si>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</si>
  <si>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</si>
  <si>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</si>
  <si>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</si>
  <si>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</si>
  <si>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</si>
  <si>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</si>
  <si>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</si>
  <si>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</si>
  <si>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</si>
  <si>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</si>
  <si>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</si>
  <si>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</si>
  <si>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</si>
  <si>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</si>
  <si>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</si>
  <si>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</si>
  <si>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</si>
  <si>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</si>
  <si>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</si>
  <si>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</si>
  <si>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</si>
  <si>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</si>
  <si>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</si>
  <si>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</si>
  <si>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</si>
  <si>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</si>
  <si>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</si>
  <si>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</si>
  <si>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</si>
  <si>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</si>
  <si>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</si>
  <si>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</si>
  <si>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</si>
  <si>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</si>
  <si>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</si>
  <si>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</si>
  <si>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</si>
  <si>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</si>
  <si>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</si>
  <si>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</si>
  <si>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</si>
  <si>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</si>
  <si>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</si>
  <si>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</si>
  <si>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</si>
  <si>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</si>
  <si>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</si>
  <si>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</si>
  <si>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</si>
  <si>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</si>
  <si>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</si>
  <si>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</si>
  <si>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</si>
  <si>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</si>
  <si>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</si>
  <si>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</si>
  <si>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</si>
  <si>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</si>
  <si>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</si>
  <si>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</si>
  <si>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</si>
  <si>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</si>
  <si>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</si>
  <si>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</si>
  <si>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</si>
  <si>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</si>
  <si>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</si>
  <si>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</si>
  <si>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</si>
  <si>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</si>
  <si>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</si>
  <si>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</si>
  <si>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</si>
  <si>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</si>
  <si>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</si>
  <si>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</si>
  <si>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</si>
  <si>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</si>
  <si>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</si>
  <si>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</si>
  <si>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</si>
  <si>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</si>
  <si>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</si>
  <si>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</si>
  <si>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</si>
  <si>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</si>
  <si>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</si>
  <si>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</si>
  <si>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</si>
  <si>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</si>
  <si>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</si>
  <si>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</si>
  <si>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</si>
  <si>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</si>
  <si>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</si>
  <si>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</si>
  <si>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</si>
  <si>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</si>
  <si>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</si>
  <si>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</si>
  <si>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</si>
  <si>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</si>
  <si>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</si>
  <si>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</si>
  <si>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</si>
  <si>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</si>
  <si>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</si>
  <si>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</si>
  <si>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</si>
  <si>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</si>
  <si>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</si>
  <si>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</si>
  <si>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</si>
  <si>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</si>
  <si>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</si>
  <si>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</si>
  <si>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</si>
  <si>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</si>
  <si>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</si>
  <si>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</si>
  <si>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</si>
  <si>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</si>
  <si>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</si>
  <si>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</si>
  <si>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</si>
  <si>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</si>
  <si>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</si>
  <si>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</si>
  <si>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</si>
  <si>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</si>
  <si>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</si>
  <si>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</si>
  <si>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</si>
  <si>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</si>
  <si>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</si>
  <si>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</si>
  <si>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</si>
  <si>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</si>
  <si>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</si>
  <si>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</si>
  <si>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</si>
  <si>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</si>
  <si>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</si>
  <si>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</si>
  <si>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</si>
  <si>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</si>
  <si>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</si>
  <si>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</si>
  <si>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</si>
  <si>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</si>
  <si>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</si>
  <si>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</si>
  <si>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</si>
  <si>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</si>
  <si>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</si>
  <si>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</si>
  <si>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</si>
  <si>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</si>
  <si>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</si>
  <si>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</si>
  <si>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</si>
  <si>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</si>
  <si>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</si>
  <si>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</si>
  <si>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</si>
  <si>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</si>
  <si>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</si>
  <si>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</si>
  <si>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</si>
  <si>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</si>
  <si>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</si>
  <si>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</si>
  <si>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</si>
  <si>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</si>
  <si>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</si>
  <si>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</si>
  <si>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</si>
  <si>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</si>
  <si>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</si>
  <si>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</si>
  <si>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</si>
  <si>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</si>
  <si>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</si>
  <si>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</si>
  <si>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</si>
  <si>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</si>
  <si>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</si>
  <si>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</si>
  <si>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</si>
  <si>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</si>
  <si>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</si>
  <si>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</si>
  <si>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</si>
  <si>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</si>
  <si>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</si>
  <si>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</si>
  <si>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</si>
  <si>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</si>
  <si>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</si>
  <si>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</si>
  <si>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</si>
  <si>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</si>
  <si>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</si>
  <si>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</si>
  <si>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</si>
  <si>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</si>
  <si>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</si>
  <si>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</si>
  <si>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</si>
  <si>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</si>
  <si>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</si>
  <si>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</si>
  <si>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</si>
  <si>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</si>
  <si>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</si>
  <si>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</si>
  <si>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</si>
  <si>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</si>
  <si>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</si>
  <si>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</si>
  <si>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</si>
  <si>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</si>
  <si>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</si>
  <si>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</si>
  <si>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</si>
  <si>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</si>
  <si>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</si>
  <si>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</si>
  <si>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</si>
  <si>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</si>
  <si>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</si>
  <si>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</si>
  <si>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</si>
  <si>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</si>
  <si>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</si>
  <si>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</si>
  <si>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</si>
  <si>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</si>
  <si>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</si>
  <si>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</si>
  <si>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</si>
  <si>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</si>
  <si>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</si>
  <si>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</si>
  <si>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</si>
  <si>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</si>
  <si>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</si>
  <si>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</si>
  <si>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</si>
  <si>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</si>
  <si>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</si>
  <si>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</si>
  <si>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</si>
  <si>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</si>
  <si>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</si>
  <si>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</si>
  <si>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</si>
  <si>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</si>
  <si>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</si>
  <si>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</si>
  <si>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</si>
  <si>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</si>
  <si>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</si>
  <si>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</si>
  <si>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</si>
  <si>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</si>
  <si>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</si>
  <si>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</si>
  <si>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</si>
  <si>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</si>
  <si>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</si>
  <si>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</si>
  <si>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</si>
  <si>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</si>
  <si>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</si>
  <si>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</si>
  <si>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</si>
  <si>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</si>
  <si>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</si>
  <si>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</si>
  <si>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</si>
  <si>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</si>
  <si>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</si>
  <si>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</si>
  <si>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</si>
  <si>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</si>
  <si>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</si>
  <si>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</si>
  <si>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</si>
  <si>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</si>
  <si>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</si>
  <si>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</si>
  <si>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</si>
  <si>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</si>
  <si>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</si>
  <si>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</si>
  <si>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</si>
  <si>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</si>
  <si>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</si>
  <si>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</si>
  <si>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</si>
  <si>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</si>
  <si>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</si>
  <si>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</si>
  <si>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</si>
  <si>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</si>
  <si>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</si>
  <si>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</si>
  <si>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</si>
  <si>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</si>
  <si>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</si>
  <si>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</si>
  <si>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</si>
  <si>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</si>
  <si>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</si>
  <si>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</si>
  <si>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</si>
  <si>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</si>
  <si>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</si>
  <si>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</si>
  <si>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</si>
  <si>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</si>
  <si>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</si>
  <si>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</si>
  <si>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</si>
  <si>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</si>
  <si>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</si>
  <si>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(Todas)</t>
  </si>
  <si>
    <t>Etiquetas de fila</t>
  </si>
  <si>
    <t>Total general</t>
  </si>
  <si>
    <t>Etiquetas de columna</t>
  </si>
  <si>
    <t>Suma de Survived</t>
  </si>
  <si>
    <t>Total Survived</t>
  </si>
  <si>
    <t>Total Passengers</t>
  </si>
  <si>
    <t>Gender</t>
  </si>
  <si>
    <t>Survived (By Gender)</t>
  </si>
  <si>
    <t>Third class</t>
  </si>
  <si>
    <t>First class</t>
  </si>
  <si>
    <t>Second class</t>
  </si>
  <si>
    <t>Pclass type</t>
  </si>
  <si>
    <t>Survived (by Class)</t>
  </si>
  <si>
    <t>(en blanco)</t>
  </si>
  <si>
    <t>Cuenta de Survived</t>
  </si>
  <si>
    <t>SURVIVED BY AGE</t>
  </si>
  <si>
    <t>+18</t>
  </si>
  <si>
    <t>NN</t>
  </si>
  <si>
    <t>Columna1</t>
  </si>
  <si>
    <t>SURVIVED BY SIBSP</t>
  </si>
  <si>
    <t>Third Class</t>
  </si>
  <si>
    <t>First Class</t>
  </si>
  <si>
    <t>Second Class</t>
  </si>
  <si>
    <t>Suma de Parch</t>
  </si>
  <si>
    <t>SURVIVED BY EMBARKED</t>
  </si>
  <si>
    <t>Southampton</t>
  </si>
  <si>
    <t>Cherbourg</t>
  </si>
  <si>
    <t>Queenstown</t>
  </si>
  <si>
    <t>Cuenta de PassengerId</t>
  </si>
  <si>
    <t>Total dead and survivors</t>
  </si>
  <si>
    <t>Dead</t>
  </si>
  <si>
    <t>Survivors</t>
  </si>
  <si>
    <t>Total Survivors</t>
  </si>
  <si>
    <t>Total Deads</t>
  </si>
  <si>
    <t>Total</t>
  </si>
  <si>
    <t>Southampton, INGLATERRA</t>
  </si>
  <si>
    <t>Cherbourg, FRANCIA</t>
  </si>
  <si>
    <t>Queenstown, NUEVA ZELANDA</t>
  </si>
  <si>
    <t>REGION</t>
  </si>
  <si>
    <t>MAX and MIN ages</t>
  </si>
  <si>
    <t>Max Age</t>
  </si>
  <si>
    <t>Min Age</t>
  </si>
  <si>
    <t>MAX AGE</t>
  </si>
  <si>
    <t>MIN AGE</t>
  </si>
  <si>
    <t>Promedio de PassengerId</t>
  </si>
  <si>
    <t>https://www.canva.com/design/DAFO7JtygLE/E6KV_dAeRPqmJAFG-LvdHw/view?utm_content=DAFO7JtygLE&amp;utm_campaign=designshare&amp;utm_medium=link2&amp;utm_source=sharebutton</t>
  </si>
  <si>
    <t>Canva</t>
  </si>
  <si>
    <t>LinkedIn</t>
  </si>
  <si>
    <t>https://www.linkedin.com/in/mlacerenze/</t>
  </si>
  <si>
    <t>GitHub</t>
  </si>
  <si>
    <t>https://github.com/mlacerenze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</si>
</sst>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/>
    <xf numFmtId="0" fontId="13" fillId="0" borderId="0" xfId="0" applyFon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33" borderId="0" xfId="0" applyFill="1"/>
    <xf numFmtId="0" fontId="0" fillId="0" borderId="10" xfId="0" applyNumberFormat="1" applyBorder="1"/>
    <xf numFmtId="0" fontId="0" fillId="0" borderId="10" xfId="0" applyBorder="1"/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0" fontId="0" fillId="0" borderId="0" xfId="0" applyNumberFormat="1"/>
    <xf numFmtId="0" fontId="0" fillId="34" borderId="0" xfId="0" applyFill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numFmt numFmtId="14" formatCode="0.00%"/>
    </dxf>
    <dxf>
      <numFmt numFmtId="166" formatCode="0.00000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[project-titanic.xlsx]draft!TablaDinámica4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5">
              <a:lumMod val="75000"/>
            </a:schemeClr>
          </a:solidFill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dLbl>
          <c:idx val="0"/>
          <c:layout>
            <c:manualLayout>
              <c:x val="-0.4258181818181818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363636363636362E-2"/>
          <c:y val="9.6491228070175433E-2"/>
          <c:w val="0.85837037775341374"/>
          <c:h val="0.700015195468987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47C-9147-A8EF-ED7974FD4753}"/>
              </c:ext>
            </c:extLst>
          </c:dPt>
          <c:dLbls>
            <c:dLbl>
              <c:idx val="2"/>
              <c:layout>
                <c:manualLayout>
                  <c:x val="-0.4258181818181818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7C-9147-A8EF-ED7974FD47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draft!$B$12:$B$15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draft!$C$12:$C$15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C-9147-A8EF-ED7974FD47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4546560"/>
        <c:axId val="1584556384"/>
      </c:barChart>
      <c:catAx>
        <c:axId val="158454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4556384"/>
        <c:crosses val="autoZero"/>
        <c:auto val="1"/>
        <c:lblAlgn val="ctr"/>
        <c:lblOffset val="100"/>
        <c:noMultiLvlLbl val="0"/>
      </c:catAx>
      <c:valAx>
        <c:axId val="1584556384"/>
        <c:scaling>
          <c:orientation val="minMax"/>
          <c:max val="14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845465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[project-titanic.xlsx]draft!TablaDinámica3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5"/>
          <c:y val="2.7777777777777776E-2"/>
          <c:w val="0.84083333333333332"/>
          <c:h val="0.864861111111111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draft!$G$5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draft!$F$6:$F$8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draft!$G$6:$G$8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2-C24E-A5A4-17291E3B1C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79646976"/>
        <c:axId val="1579214112"/>
      </c:barChart>
      <c:catAx>
        <c:axId val="1579646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9214112"/>
        <c:crosses val="autoZero"/>
        <c:auto val="1"/>
        <c:lblAlgn val="ctr"/>
        <c:lblOffset val="100"/>
        <c:noMultiLvlLbl val="0"/>
      </c:catAx>
      <c:valAx>
        <c:axId val="1579214112"/>
        <c:scaling>
          <c:orientation val="minMax"/>
          <c:max val="2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796469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SURVIVED BY 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data!$N$3:$N$5</c:f>
              <c:strCache>
                <c:ptCount val="3"/>
                <c:pt idx="0">
                  <c:v>-18</c:v>
                </c:pt>
                <c:pt idx="1">
                  <c:v>+18</c:v>
                </c:pt>
                <c:pt idx="2">
                  <c:v>NN</c:v>
                </c:pt>
              </c:strCache>
            </c:strRef>
          </c:cat>
          <c:val>
            <c:numRef>
              <c:f>data!$O$3:$O$5</c:f>
              <c:numCache>
                <c:formatCode>General</c:formatCode>
                <c:ptCount val="3"/>
                <c:pt idx="0">
                  <c:v>61</c:v>
                </c:pt>
                <c:pt idx="1">
                  <c:v>229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3-8247-95CE-9D48007777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0561376"/>
        <c:axId val="1140563056"/>
      </c:barChart>
      <c:catAx>
        <c:axId val="114056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40563056"/>
        <c:crosses val="autoZero"/>
        <c:auto val="1"/>
        <c:lblAlgn val="ctr"/>
        <c:lblOffset val="100"/>
        <c:noMultiLvlLbl val="0"/>
      </c:catAx>
      <c:valAx>
        <c:axId val="1140563056"/>
        <c:scaling>
          <c:orientation val="minMax"/>
          <c:max val="2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405613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9083969465648856"/>
          <c:w val="0.91988888888888887"/>
          <c:h val="0.720648854961832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data!$O$9</c:f>
              <c:strCache>
                <c:ptCount val="1"/>
                <c:pt idx="0">
                  <c:v>SURVIVED BY SIBSP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data!$N$10:$N$12</c:f>
              <c:strCache>
                <c:ptCount val="3"/>
                <c:pt idx="0">
                  <c:v>Third Class</c:v>
                </c:pt>
                <c:pt idx="1">
                  <c:v>First Class</c:v>
                </c:pt>
                <c:pt idx="2">
                  <c:v>Second Class</c:v>
                </c:pt>
              </c:strCache>
            </c:strRef>
          </c:cat>
          <c:val>
            <c:numRef>
              <c:f>data!$O$10:$O$12</c:f>
              <c:numCache>
                <c:formatCode>General</c:formatCode>
                <c:ptCount val="3"/>
                <c:pt idx="0">
                  <c:v>53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4-8047-86B4-8346B1D74D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3352335"/>
        <c:axId val="733760415"/>
      </c:barChart>
      <c:catAx>
        <c:axId val="733352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3760415"/>
        <c:crosses val="autoZero"/>
        <c:auto val="1"/>
        <c:lblAlgn val="ctr"/>
        <c:lblOffset val="100"/>
        <c:noMultiLvlLbl val="0"/>
      </c:catAx>
      <c:valAx>
        <c:axId val="733760415"/>
        <c:scaling>
          <c:orientation val="minMax"/>
          <c:max val="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335233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[project-titanic.xlsx]draft!TablaDinámica7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draft!$G$32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draft!$F$33:$F$36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draft!$G$33:$G$36</c:f>
              <c:numCache>
                <c:formatCode>General</c:formatCode>
                <c:ptCount val="3"/>
                <c:pt idx="0">
                  <c:v>53</c:v>
                </c:pt>
                <c:pt idx="1">
                  <c:v>56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F648-8890-2AB14BB7B5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479903"/>
        <c:axId val="733986255"/>
      </c:barChart>
      <c:catAx>
        <c:axId val="735479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3986255"/>
        <c:crosses val="autoZero"/>
        <c:auto val="1"/>
        <c:lblAlgn val="ctr"/>
        <c:lblOffset val="100"/>
        <c:noMultiLvlLbl val="0"/>
      </c:catAx>
      <c:valAx>
        <c:axId val="733986255"/>
        <c:scaling>
          <c:orientation val="minMax"/>
          <c:max val="5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5479903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data!$O$16</c:f>
              <c:strCache>
                <c:ptCount val="1"/>
                <c:pt idx="0">
                  <c:v>SURVIVED BY EMBARKED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data!$N$17:$N$19</c:f>
              <c:strCache>
                <c:ptCount val="3"/>
                <c:pt idx="0">
                  <c:v>Southampton</c:v>
                </c:pt>
                <c:pt idx="1">
                  <c:v>Cherbourg</c:v>
                </c:pt>
                <c:pt idx="2">
                  <c:v>Queenstown</c:v>
                </c:pt>
              </c:strCache>
            </c:strRef>
          </c:cat>
          <c:val>
            <c:numRef>
              <c:f>data!$O$17:$O$19</c:f>
              <c:numCache>
                <c:formatCode>General</c:formatCode>
                <c:ptCount val="3"/>
                <c:pt idx="0">
                  <c:v>217</c:v>
                </c:pt>
                <c:pt idx="1">
                  <c:v>93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8-7042-A817-CCA80BBF46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6709119"/>
        <c:axId val="730980191"/>
      </c:barChart>
      <c:catAx>
        <c:axId val="73670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0980191"/>
        <c:crosses val="autoZero"/>
        <c:auto val="1"/>
        <c:lblAlgn val="ctr"/>
        <c:lblOffset val="100"/>
        <c:noMultiLvlLbl val="0"/>
      </c:catAx>
      <c:valAx>
        <c:axId val="730980191"/>
        <c:scaling>
          <c:orientation val="minMax"/>
          <c:max val="22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670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[project-titanic.xlsx]draft!TablaDinámica9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draft!$G$40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B5-3B44-A3CE-FCC3C7466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draft!$F$41:$F$43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draft!$G$41:$G$43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5-3B44-A3CE-FCC3C74669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65262575"/>
        <c:axId val="765264255"/>
      </c:barChart>
      <c:catAx>
        <c:axId val="765262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5264255"/>
        <c:crosses val="autoZero"/>
        <c:auto val="1"/>
        <c:lblAlgn val="ctr"/>
        <c:lblOffset val="100"/>
        <c:noMultiLvlLbl val="0"/>
      </c:catAx>
      <c:valAx>
        <c:axId val="765264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526257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5.xml"/><Relationship Id="rId18" Type="http://schemas.openxmlformats.org/officeDocument/2006/relationships/image" Target="../media/image9.jpeg"/><Relationship Id="rId3" Type="http://schemas.openxmlformats.org/officeDocument/2006/relationships/chart" Target="../charts/chart1.xml"/><Relationship Id="rId7" Type="http://schemas.openxmlformats.org/officeDocument/2006/relationships/image" Target="../media/image5.svg"/><Relationship Id="rId12" Type="http://schemas.openxmlformats.org/officeDocument/2006/relationships/image" Target="../media/image7.svg"/><Relationship Id="rId17" Type="http://schemas.openxmlformats.org/officeDocument/2006/relationships/hyperlink" Target="http://major.io/2014/08/08/use-gist-gem-github-enterprise-github-com" TargetMode="External"/><Relationship Id="rId2" Type="http://schemas.openxmlformats.org/officeDocument/2006/relationships/hyperlink" Target="https://www.sensacine.com/peliculas/pelicula-5818/fotos/detalle/?cmediafile=20053799" TargetMode="External"/><Relationship Id="rId16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image" Target="../media/image3.svg"/><Relationship Id="rId15" Type="http://schemas.openxmlformats.org/officeDocument/2006/relationships/chart" Target="../charts/chart7.xml"/><Relationship Id="rId10" Type="http://schemas.openxmlformats.org/officeDocument/2006/relationships/chart" Target="../charts/chart4.xml"/><Relationship Id="rId19" Type="http://schemas.openxmlformats.org/officeDocument/2006/relationships/hyperlink" Target="https://annonswebben.eposten.se/en/product/linkedin-25922" TargetMode="External"/><Relationship Id="rId4" Type="http://schemas.openxmlformats.org/officeDocument/2006/relationships/image" Target="../media/image2.png"/><Relationship Id="rId9" Type="http://schemas.openxmlformats.org/officeDocument/2006/relationships/chart" Target="../charts/chart3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16</xdr:col>
      <xdr:colOff>1</xdr:colOff>
      <xdr:row>34</xdr:row>
      <xdr:rowOff>190500</xdr:rowOff>
    </xdr:to>
    <xdr:pic>
      <xdr:nvPicPr>
        <xdr:cNvPr id="67" name="Imagen 66" descr="Foto de Titanic - Foto 37 sobre 71 - SensaCine.com">
          <a:extLst>
            <a:ext uri="{FF2B5EF4-FFF2-40B4-BE49-F238E27FC236}">
              <a16:creationId xmlns:a16="http://schemas.microsoft.com/office/drawing/2014/main" id="{13249AFA-8A70-D349-86D1-CC8E9D1B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79000"/>
          <a:extLst>
            <a:ext uri="{BEBA8EAE-BF5A-486C-A8C5-ECC9F3942E4B}">
              <a14:imgProps xmlns:a14="http://schemas.microsoft.com/office/drawing/2010/main">
                <a14:imgLayer>
                  <a14:imgEffect>
                    <a14:colorTemperature colorTemp="4818"/>
                  </a14:imgEffect>
                  <a14:imgEffect>
                    <a14:saturation sat="4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l="3646" t="17387" r="9687" b="-476"/>
        <a:stretch/>
      </xdr:blipFill>
      <xdr:spPr>
        <a:xfrm>
          <a:off x="1" y="0"/>
          <a:ext cx="13208000" cy="7207250"/>
        </a:xfrm>
        <a:prstGeom prst="rect">
          <a:avLst/>
        </a:prstGeom>
        <a:effectLst>
          <a:outerShdw blurRad="50800" dist="50800" sx="1000" sy="1000" algn="ctr" rotWithShape="0">
            <a:srgbClr val="000000"/>
          </a:outerShdw>
          <a:reflection endPos="0" dir="5400000" sy="-100000" algn="bl" rotWithShape="0"/>
        </a:effectLst>
      </xdr:spPr>
    </xdr:pic>
    <xdr:clientData/>
  </xdr:twoCellAnchor>
  <xdr:twoCellAnchor>
    <xdr:from>
      <xdr:col>0</xdr:col>
      <xdr:colOff>800100</xdr:colOff>
      <xdr:row>2</xdr:row>
      <xdr:rowOff>38100</xdr:rowOff>
    </xdr:from>
    <xdr:to>
      <xdr:col>5</xdr:col>
      <xdr:colOff>0</xdr:colOff>
      <xdr:row>4</xdr:row>
      <xdr:rowOff>165100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37A98B4-AAC6-5643-8050-5F8C19746015}"/>
            </a:ext>
          </a:extLst>
        </xdr:cNvPr>
        <xdr:cNvSpPr txBox="1"/>
      </xdr:nvSpPr>
      <xdr:spPr>
        <a:xfrm>
          <a:off x="800100" y="444500"/>
          <a:ext cx="33274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0" i="0">
              <a:solidFill>
                <a:schemeClr val="bg1"/>
              </a:solidFill>
              <a:latin typeface="Helvetica" pitchFamily="2" charset="0"/>
            </a:rPr>
            <a:t>THE RMS TITANIC </a:t>
          </a:r>
        </a:p>
      </xdr:txBody>
    </xdr:sp>
    <xdr:clientData/>
  </xdr:twoCellAnchor>
  <xdr:twoCellAnchor>
    <xdr:from>
      <xdr:col>1</xdr:col>
      <xdr:colOff>596900</xdr:colOff>
      <xdr:row>6</xdr:row>
      <xdr:rowOff>63500</xdr:rowOff>
    </xdr:from>
    <xdr:to>
      <xdr:col>4</xdr:col>
      <xdr:colOff>0</xdr:colOff>
      <xdr:row>13</xdr:row>
      <xdr:rowOff>114300</xdr:rowOff>
    </xdr:to>
    <xdr:sp macro="" textlink="draft!C7">
      <xdr:nvSpPr>
        <xdr:cNvPr id="7" name="Rectángulo redondeado 6">
          <a:extLst>
            <a:ext uri="{FF2B5EF4-FFF2-40B4-BE49-F238E27FC236}">
              <a16:creationId xmlns:a16="http://schemas.microsoft.com/office/drawing/2014/main" id="{E6C201B8-70E8-904E-A96C-1F9D73EB45EB}"/>
            </a:ext>
          </a:extLst>
        </xdr:cNvPr>
        <xdr:cNvSpPr/>
      </xdr:nvSpPr>
      <xdr:spPr>
        <a:xfrm>
          <a:off x="1422400" y="1282700"/>
          <a:ext cx="1879600" cy="14732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3FDD5905-0A92-914A-89DC-22B79D46F4CC}" type="TxLink">
            <a:rPr lang="en-US" sz="36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891</a:t>
          </a:fld>
          <a:endParaRPr lang="es-ES_tradnl" sz="3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50800</xdr:colOff>
      <xdr:row>14</xdr:row>
      <xdr:rowOff>127000</xdr:rowOff>
    </xdr:from>
    <xdr:to>
      <xdr:col>4</xdr:col>
      <xdr:colOff>393700</xdr:colOff>
      <xdr:row>23</xdr:row>
      <xdr:rowOff>12700</xdr:rowOff>
    </xdr:to>
    <xdr:sp macro="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184EADE4-ED30-DB4B-B5F9-3E2FB70C4EBC}"/>
            </a:ext>
          </a:extLst>
        </xdr:cNvPr>
        <xdr:cNvSpPr/>
      </xdr:nvSpPr>
      <xdr:spPr>
        <a:xfrm>
          <a:off x="876300" y="2971800"/>
          <a:ext cx="2819400" cy="17145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774700</xdr:colOff>
      <xdr:row>15</xdr:row>
      <xdr:rowOff>177800</xdr:rowOff>
    </xdr:from>
    <xdr:to>
      <xdr:col>4</xdr:col>
      <xdr:colOff>520700</xdr:colOff>
      <xdr:row>23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F6FA8D-2F13-7142-9CFC-6FC470537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698500</xdr:colOff>
      <xdr:row>15</xdr:row>
      <xdr:rowOff>0</xdr:rowOff>
    </xdr:from>
    <xdr:to>
      <xdr:col>3</xdr:col>
      <xdr:colOff>520700</xdr:colOff>
      <xdr:row>16</xdr:row>
      <xdr:rowOff>88900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EB2E439-A692-A040-B14F-BA4FA4055C7F}"/>
            </a:ext>
          </a:extLst>
        </xdr:cNvPr>
        <xdr:cNvSpPr txBox="1"/>
      </xdr:nvSpPr>
      <xdr:spPr>
        <a:xfrm>
          <a:off x="1524000" y="3048000"/>
          <a:ext cx="14732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1">
              <a:solidFill>
                <a:schemeClr val="bg1"/>
              </a:solidFill>
              <a:latin typeface="Abadi MT Condensed Extra Bold" panose="020B0306030101010103" pitchFamily="34" charset="77"/>
            </a:rPr>
            <a:t>Survived by PClass</a:t>
          </a:r>
        </a:p>
      </xdr:txBody>
    </xdr:sp>
    <xdr:clientData/>
  </xdr:twoCellAnchor>
  <xdr:twoCellAnchor>
    <xdr:from>
      <xdr:col>1</xdr:col>
      <xdr:colOff>762000</xdr:colOff>
      <xdr:row>9</xdr:row>
      <xdr:rowOff>76200</xdr:rowOff>
    </xdr:from>
    <xdr:to>
      <xdr:col>3</xdr:col>
      <xdr:colOff>660400</xdr:colOff>
      <xdr:row>10</xdr:row>
      <xdr:rowOff>165100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CAFC881F-4A5C-F04A-AD4A-3C23B87E7973}"/>
            </a:ext>
          </a:extLst>
        </xdr:cNvPr>
        <xdr:cNvSpPr txBox="1"/>
      </xdr:nvSpPr>
      <xdr:spPr>
        <a:xfrm>
          <a:off x="1587500" y="1905000"/>
          <a:ext cx="15494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>
              <a:solidFill>
                <a:schemeClr val="bg1"/>
              </a:solidFill>
              <a:latin typeface="Abadi MT Condensed Extra Bold" panose="020B0306030101010103" pitchFamily="34" charset="77"/>
            </a:rPr>
            <a:t>Total</a:t>
          </a:r>
          <a:r>
            <a:rPr lang="es-ES_tradnl" sz="1600" b="1" baseline="0">
              <a:solidFill>
                <a:schemeClr val="bg1"/>
              </a:solidFill>
              <a:latin typeface="Abadi MT Condensed Extra Bold" panose="020B0306030101010103" pitchFamily="34" charset="77"/>
            </a:rPr>
            <a:t> Passengers</a:t>
          </a:r>
          <a:endParaRPr lang="es-ES_tradnl" sz="1600" b="1">
            <a:solidFill>
              <a:schemeClr val="bg1"/>
            </a:solidFill>
            <a:latin typeface="Abadi MT Condensed Extra Bold" panose="020B0306030101010103" pitchFamily="34" charset="77"/>
          </a:endParaRPr>
        </a:p>
      </xdr:txBody>
    </xdr:sp>
    <xdr:clientData/>
  </xdr:twoCellAnchor>
  <xdr:twoCellAnchor editAs="oneCell">
    <xdr:from>
      <xdr:col>2</xdr:col>
      <xdr:colOff>520700</xdr:colOff>
      <xdr:row>10</xdr:row>
      <xdr:rowOff>165100</xdr:rowOff>
    </xdr:from>
    <xdr:to>
      <xdr:col>3</xdr:col>
      <xdr:colOff>152400</xdr:colOff>
      <xdr:row>13</xdr:row>
      <xdr:rowOff>12700</xdr:rowOff>
    </xdr:to>
    <xdr:pic>
      <xdr:nvPicPr>
        <xdr:cNvPr id="16" name="Gráfico 15" descr="Crucero">
          <a:extLst>
            <a:ext uri="{FF2B5EF4-FFF2-40B4-BE49-F238E27FC236}">
              <a16:creationId xmlns:a16="http://schemas.microsoft.com/office/drawing/2014/main" id="{7059ECD8-9B97-8749-88B6-EDB6A8B54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71700" y="2197100"/>
          <a:ext cx="457200" cy="45720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16</xdr:row>
      <xdr:rowOff>139700</xdr:rowOff>
    </xdr:from>
    <xdr:to>
      <xdr:col>2</xdr:col>
      <xdr:colOff>241300</xdr:colOff>
      <xdr:row>17</xdr:row>
      <xdr:rowOff>165100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E4263A6-0AD0-A54D-B65F-2CFFA2688516}"/>
            </a:ext>
          </a:extLst>
        </xdr:cNvPr>
        <xdr:cNvSpPr txBox="1"/>
      </xdr:nvSpPr>
      <xdr:spPr>
        <a:xfrm>
          <a:off x="1016000" y="3390900"/>
          <a:ext cx="876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Third Class</a:t>
          </a:r>
        </a:p>
      </xdr:txBody>
    </xdr:sp>
    <xdr:clientData/>
  </xdr:twoCellAnchor>
  <xdr:twoCellAnchor>
    <xdr:from>
      <xdr:col>1</xdr:col>
      <xdr:colOff>228600</xdr:colOff>
      <xdr:row>18</xdr:row>
      <xdr:rowOff>76200</xdr:rowOff>
    </xdr:from>
    <xdr:to>
      <xdr:col>2</xdr:col>
      <xdr:colOff>279400</xdr:colOff>
      <xdr:row>19</xdr:row>
      <xdr:rowOff>101600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737218E-865D-4041-9EC3-7B42EB08AF99}"/>
            </a:ext>
          </a:extLst>
        </xdr:cNvPr>
        <xdr:cNvSpPr txBox="1"/>
      </xdr:nvSpPr>
      <xdr:spPr>
        <a:xfrm>
          <a:off x="1054100" y="3733800"/>
          <a:ext cx="876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First Class</a:t>
          </a:r>
        </a:p>
      </xdr:txBody>
    </xdr:sp>
    <xdr:clientData/>
  </xdr:twoCellAnchor>
  <xdr:twoCellAnchor>
    <xdr:from>
      <xdr:col>1</xdr:col>
      <xdr:colOff>76200</xdr:colOff>
      <xdr:row>20</xdr:row>
      <xdr:rowOff>0</xdr:rowOff>
    </xdr:from>
    <xdr:to>
      <xdr:col>2</xdr:col>
      <xdr:colOff>215900</xdr:colOff>
      <xdr:row>21</xdr:row>
      <xdr:rowOff>38100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33CCDF9-E345-BB47-9B20-4DE34FD3AB06}"/>
            </a:ext>
          </a:extLst>
        </xdr:cNvPr>
        <xdr:cNvSpPr txBox="1"/>
      </xdr:nvSpPr>
      <xdr:spPr>
        <a:xfrm>
          <a:off x="901700" y="4064000"/>
          <a:ext cx="965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Second Class</a:t>
          </a:r>
        </a:p>
      </xdr:txBody>
    </xdr:sp>
    <xdr:clientData/>
  </xdr:twoCellAnchor>
  <xdr:twoCellAnchor>
    <xdr:from>
      <xdr:col>4</xdr:col>
      <xdr:colOff>520699</xdr:colOff>
      <xdr:row>14</xdr:row>
      <xdr:rowOff>139700</xdr:rowOff>
    </xdr:from>
    <xdr:to>
      <xdr:col>8</xdr:col>
      <xdr:colOff>66014</xdr:colOff>
      <xdr:row>23</xdr:row>
      <xdr:rowOff>25400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B420D724-0DCE-5848-9AE7-037CDE9FC75A}"/>
            </a:ext>
          </a:extLst>
        </xdr:cNvPr>
        <xdr:cNvSpPr/>
      </xdr:nvSpPr>
      <xdr:spPr>
        <a:xfrm>
          <a:off x="3822699" y="2984500"/>
          <a:ext cx="2847315" cy="17145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177800</xdr:colOff>
      <xdr:row>6</xdr:row>
      <xdr:rowOff>50800</xdr:rowOff>
    </xdr:from>
    <xdr:to>
      <xdr:col>7</xdr:col>
      <xdr:colOff>406400</xdr:colOff>
      <xdr:row>13</xdr:row>
      <xdr:rowOff>101600</xdr:rowOff>
    </xdr:to>
    <xdr:sp macro="" textlink="draft!E6">
      <xdr:nvSpPr>
        <xdr:cNvPr id="20" name="Rectángulo redondeado 19">
          <a:extLst>
            <a:ext uri="{FF2B5EF4-FFF2-40B4-BE49-F238E27FC236}">
              <a16:creationId xmlns:a16="http://schemas.microsoft.com/office/drawing/2014/main" id="{C586C5D5-6285-0B49-812F-CFA55B42C1A0}"/>
            </a:ext>
          </a:extLst>
        </xdr:cNvPr>
        <xdr:cNvSpPr/>
      </xdr:nvSpPr>
      <xdr:spPr>
        <a:xfrm>
          <a:off x="4305300" y="1270000"/>
          <a:ext cx="1879600" cy="14732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2AC5393-F0FD-C640-AF98-8892D10E028F}" type="TxLink">
            <a:rPr lang="en-US" sz="36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342</a:t>
          </a:fld>
          <a:endParaRPr lang="en-US" sz="3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342900</xdr:colOff>
      <xdr:row>9</xdr:row>
      <xdr:rowOff>63500</xdr:rowOff>
    </xdr:from>
    <xdr:to>
      <xdr:col>7</xdr:col>
      <xdr:colOff>241300</xdr:colOff>
      <xdr:row>10</xdr:row>
      <xdr:rowOff>152400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6061B053-2990-874F-9F03-F634F19837AF}"/>
            </a:ext>
          </a:extLst>
        </xdr:cNvPr>
        <xdr:cNvSpPr txBox="1"/>
      </xdr:nvSpPr>
      <xdr:spPr>
        <a:xfrm>
          <a:off x="4470400" y="1892300"/>
          <a:ext cx="15494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 baseline="0">
              <a:solidFill>
                <a:schemeClr val="bg1"/>
              </a:solidFill>
              <a:latin typeface="Abadi MT Condensed Extra Bold" panose="020B0306030101010103" pitchFamily="34" charset="77"/>
            </a:rPr>
            <a:t>Total Survived</a:t>
          </a:r>
          <a:endParaRPr lang="es-ES_tradnl" sz="1600" b="1">
            <a:solidFill>
              <a:schemeClr val="bg1"/>
            </a:solidFill>
            <a:latin typeface="Abadi MT Condensed Extra Bold" panose="020B0306030101010103" pitchFamily="34" charset="77"/>
          </a:endParaRPr>
        </a:p>
      </xdr:txBody>
    </xdr:sp>
    <xdr:clientData/>
  </xdr:twoCellAnchor>
  <xdr:twoCellAnchor editAs="oneCell">
    <xdr:from>
      <xdr:col>6</xdr:col>
      <xdr:colOff>28575</xdr:colOff>
      <xdr:row>10</xdr:row>
      <xdr:rowOff>139700</xdr:rowOff>
    </xdr:from>
    <xdr:to>
      <xdr:col>6</xdr:col>
      <xdr:colOff>536575</xdr:colOff>
      <xdr:row>13</xdr:row>
      <xdr:rowOff>38100</xdr:rowOff>
    </xdr:to>
    <xdr:pic>
      <xdr:nvPicPr>
        <xdr:cNvPr id="24" name="Gráfico 23" descr="Familia con dos niños">
          <a:extLst>
            <a:ext uri="{FF2B5EF4-FFF2-40B4-BE49-F238E27FC236}">
              <a16:creationId xmlns:a16="http://schemas.microsoft.com/office/drawing/2014/main" id="{16F77E9C-4331-8142-8E85-5D813E5CF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981575" y="2203450"/>
          <a:ext cx="508000" cy="517525"/>
        </a:xfrm>
        <a:prstGeom prst="rect">
          <a:avLst/>
        </a:prstGeom>
      </xdr:spPr>
    </xdr:pic>
    <xdr:clientData/>
  </xdr:twoCellAnchor>
  <xdr:twoCellAnchor>
    <xdr:from>
      <xdr:col>5</xdr:col>
      <xdr:colOff>279400</xdr:colOff>
      <xdr:row>14</xdr:row>
      <xdr:rowOff>177800</xdr:rowOff>
    </xdr:from>
    <xdr:to>
      <xdr:col>7</xdr:col>
      <xdr:colOff>63500</xdr:colOff>
      <xdr:row>16</xdr:row>
      <xdr:rowOff>76200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3B01B6D-59A6-F54E-B6B3-6CAB4F888F3C}"/>
            </a:ext>
          </a:extLst>
        </xdr:cNvPr>
        <xdr:cNvSpPr txBox="1"/>
      </xdr:nvSpPr>
      <xdr:spPr>
        <a:xfrm>
          <a:off x="4406900" y="3022600"/>
          <a:ext cx="14351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600" b="1">
              <a:solidFill>
                <a:schemeClr val="bg1"/>
              </a:solidFill>
              <a:latin typeface="Abadi MT Condensed Extra Bold" panose="020B0306030101010103" pitchFamily="34" charset="77"/>
            </a:rPr>
            <a:t>Survived by Sex</a:t>
          </a:r>
        </a:p>
      </xdr:txBody>
    </xdr:sp>
    <xdr:clientData/>
  </xdr:twoCellAnchor>
  <xdr:twoCellAnchor>
    <xdr:from>
      <xdr:col>5</xdr:col>
      <xdr:colOff>50800</xdr:colOff>
      <xdr:row>17</xdr:row>
      <xdr:rowOff>76200</xdr:rowOff>
    </xdr:from>
    <xdr:to>
      <xdr:col>8</xdr:col>
      <xdr:colOff>241300</xdr:colOff>
      <xdr:row>22</xdr:row>
      <xdr:rowOff>152400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55D6C00-C5F7-6D47-81A7-375BB738B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660400</xdr:colOff>
      <xdr:row>17</xdr:row>
      <xdr:rowOff>152400</xdr:rowOff>
    </xdr:from>
    <xdr:to>
      <xdr:col>5</xdr:col>
      <xdr:colOff>266700</xdr:colOff>
      <xdr:row>19</xdr:row>
      <xdr:rowOff>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9500F081-EF9B-EE45-A0D2-10F1D364871F}"/>
            </a:ext>
          </a:extLst>
        </xdr:cNvPr>
        <xdr:cNvSpPr txBox="1"/>
      </xdr:nvSpPr>
      <xdr:spPr>
        <a:xfrm>
          <a:off x="3962400" y="3606800"/>
          <a:ext cx="431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Male</a:t>
          </a:r>
        </a:p>
      </xdr:txBody>
    </xdr:sp>
    <xdr:clientData/>
  </xdr:twoCellAnchor>
  <xdr:twoCellAnchor>
    <xdr:from>
      <xdr:col>4</xdr:col>
      <xdr:colOff>546100</xdr:colOff>
      <xdr:row>19</xdr:row>
      <xdr:rowOff>177800</xdr:rowOff>
    </xdr:from>
    <xdr:to>
      <xdr:col>5</xdr:col>
      <xdr:colOff>279400</xdr:colOff>
      <xdr:row>21</xdr:row>
      <xdr:rowOff>25400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E9B1EF4F-1E30-A34A-85D3-40C9249B90CD}"/>
            </a:ext>
          </a:extLst>
        </xdr:cNvPr>
        <xdr:cNvSpPr txBox="1"/>
      </xdr:nvSpPr>
      <xdr:spPr>
        <a:xfrm>
          <a:off x="3848100" y="4038600"/>
          <a:ext cx="558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Female</a:t>
          </a:r>
        </a:p>
      </xdr:txBody>
    </xdr:sp>
    <xdr:clientData/>
  </xdr:twoCellAnchor>
  <xdr:twoCellAnchor>
    <xdr:from>
      <xdr:col>8</xdr:col>
      <xdr:colOff>266700</xdr:colOff>
      <xdr:row>14</xdr:row>
      <xdr:rowOff>165100</xdr:rowOff>
    </xdr:from>
    <xdr:to>
      <xdr:col>11</xdr:col>
      <xdr:colOff>609600</xdr:colOff>
      <xdr:row>23</xdr:row>
      <xdr:rowOff>50800</xdr:rowOff>
    </xdr:to>
    <xdr:sp macro="" textlink="">
      <xdr:nvSpPr>
        <xdr:cNvPr id="33" name="Rectángulo redondeado 32">
          <a:extLst>
            <a:ext uri="{FF2B5EF4-FFF2-40B4-BE49-F238E27FC236}">
              <a16:creationId xmlns:a16="http://schemas.microsoft.com/office/drawing/2014/main" id="{F06C929D-C5B8-D141-8CCA-0ABCE328EBDA}"/>
            </a:ext>
          </a:extLst>
        </xdr:cNvPr>
        <xdr:cNvSpPr/>
      </xdr:nvSpPr>
      <xdr:spPr>
        <a:xfrm>
          <a:off x="6870700" y="3009900"/>
          <a:ext cx="2819400" cy="17145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787400</xdr:colOff>
      <xdr:row>15</xdr:row>
      <xdr:rowOff>12700</xdr:rowOff>
    </xdr:from>
    <xdr:to>
      <xdr:col>10</xdr:col>
      <xdr:colOff>736600</xdr:colOff>
      <xdr:row>16</xdr:row>
      <xdr:rowOff>101600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E8393888-3308-4146-BF6A-6740A755CB33}"/>
            </a:ext>
          </a:extLst>
        </xdr:cNvPr>
        <xdr:cNvSpPr txBox="1"/>
      </xdr:nvSpPr>
      <xdr:spPr>
        <a:xfrm>
          <a:off x="7391400" y="3060700"/>
          <a:ext cx="16002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1">
              <a:solidFill>
                <a:schemeClr val="bg1"/>
              </a:solidFill>
              <a:latin typeface="Abadi MT Condensed Extra Bold" panose="020B0306030101010103" pitchFamily="34" charset="77"/>
            </a:rPr>
            <a:t>Sibsp Surv by PClass</a:t>
          </a:r>
        </a:p>
      </xdr:txBody>
    </xdr:sp>
    <xdr:clientData/>
  </xdr:twoCellAnchor>
  <xdr:twoCellAnchor>
    <xdr:from>
      <xdr:col>8</xdr:col>
      <xdr:colOff>406400</xdr:colOff>
      <xdr:row>16</xdr:row>
      <xdr:rowOff>177800</xdr:rowOff>
    </xdr:from>
    <xdr:to>
      <xdr:col>9</xdr:col>
      <xdr:colOff>457200</xdr:colOff>
      <xdr:row>18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4664C84D-DA75-6342-9C3D-ABBA4EAA0121}"/>
            </a:ext>
          </a:extLst>
        </xdr:cNvPr>
        <xdr:cNvSpPr txBox="1"/>
      </xdr:nvSpPr>
      <xdr:spPr>
        <a:xfrm>
          <a:off x="7010400" y="3429000"/>
          <a:ext cx="876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Third Class</a:t>
          </a:r>
        </a:p>
      </xdr:txBody>
    </xdr:sp>
    <xdr:clientData/>
  </xdr:twoCellAnchor>
  <xdr:twoCellAnchor>
    <xdr:from>
      <xdr:col>8</xdr:col>
      <xdr:colOff>431800</xdr:colOff>
      <xdr:row>18</xdr:row>
      <xdr:rowOff>76200</xdr:rowOff>
    </xdr:from>
    <xdr:to>
      <xdr:col>9</xdr:col>
      <xdr:colOff>482600</xdr:colOff>
      <xdr:row>19</xdr:row>
      <xdr:rowOff>101600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8F903FCD-49C2-8948-A982-DA2E72BFEE53}"/>
            </a:ext>
          </a:extLst>
        </xdr:cNvPr>
        <xdr:cNvSpPr txBox="1"/>
      </xdr:nvSpPr>
      <xdr:spPr>
        <a:xfrm>
          <a:off x="7035800" y="3733800"/>
          <a:ext cx="876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First Class</a:t>
          </a:r>
        </a:p>
      </xdr:txBody>
    </xdr:sp>
    <xdr:clientData/>
  </xdr:twoCellAnchor>
  <xdr:twoCellAnchor>
    <xdr:from>
      <xdr:col>8</xdr:col>
      <xdr:colOff>304800</xdr:colOff>
      <xdr:row>20</xdr:row>
      <xdr:rowOff>0</xdr:rowOff>
    </xdr:from>
    <xdr:to>
      <xdr:col>9</xdr:col>
      <xdr:colOff>444500</xdr:colOff>
      <xdr:row>21</xdr:row>
      <xdr:rowOff>38100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25E01EF-78C1-2A4C-B178-D6F876AF450A}"/>
            </a:ext>
          </a:extLst>
        </xdr:cNvPr>
        <xdr:cNvSpPr txBox="1"/>
      </xdr:nvSpPr>
      <xdr:spPr>
        <a:xfrm>
          <a:off x="6908800" y="4064000"/>
          <a:ext cx="965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Second Class</a:t>
          </a:r>
        </a:p>
      </xdr:txBody>
    </xdr:sp>
    <xdr:clientData/>
  </xdr:twoCellAnchor>
  <xdr:twoCellAnchor>
    <xdr:from>
      <xdr:col>8</xdr:col>
      <xdr:colOff>711200</xdr:colOff>
      <xdr:row>6</xdr:row>
      <xdr:rowOff>38100</xdr:rowOff>
    </xdr:from>
    <xdr:to>
      <xdr:col>11</xdr:col>
      <xdr:colOff>114300</xdr:colOff>
      <xdr:row>13</xdr:row>
      <xdr:rowOff>88900</xdr:rowOff>
    </xdr:to>
    <xdr:sp macro="" textlink="data!P13">
      <xdr:nvSpPr>
        <xdr:cNvPr id="38" name="Rectángulo redondeado 37">
          <a:extLst>
            <a:ext uri="{FF2B5EF4-FFF2-40B4-BE49-F238E27FC236}">
              <a16:creationId xmlns:a16="http://schemas.microsoft.com/office/drawing/2014/main" id="{389F776D-A940-D442-89BA-AE7403B8B62E}"/>
            </a:ext>
          </a:extLst>
        </xdr:cNvPr>
        <xdr:cNvSpPr/>
      </xdr:nvSpPr>
      <xdr:spPr>
        <a:xfrm>
          <a:off x="7315200" y="1257300"/>
          <a:ext cx="1879600" cy="14732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DF08B1C-F270-4A47-B7DB-FD8670D23228}" type="TxLink">
            <a:rPr lang="en-US" sz="3600" b="0" i="0" u="none" strike="noStrike">
              <a:solidFill>
                <a:schemeClr val="bg1"/>
              </a:solidFill>
              <a:latin typeface="Calibri"/>
              <a:cs typeface="Calibri"/>
            </a:rPr>
            <a:t>112</a:t>
          </a:fld>
          <a:endParaRPr lang="en-US" sz="3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</xdr:col>
      <xdr:colOff>50800</xdr:colOff>
      <xdr:row>9</xdr:row>
      <xdr:rowOff>50800</xdr:rowOff>
    </xdr:from>
    <xdr:to>
      <xdr:col>10</xdr:col>
      <xdr:colOff>774700</xdr:colOff>
      <xdr:row>10</xdr:row>
      <xdr:rowOff>139700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8DF984E6-3B51-1841-85A9-FC1D850A8B1D}"/>
            </a:ext>
          </a:extLst>
        </xdr:cNvPr>
        <xdr:cNvSpPr txBox="1"/>
      </xdr:nvSpPr>
      <xdr:spPr>
        <a:xfrm>
          <a:off x="7480300" y="1879600"/>
          <a:ext cx="15494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 baseline="0">
              <a:solidFill>
                <a:schemeClr val="bg1"/>
              </a:solidFill>
              <a:latin typeface="Abadi MT Condensed Extra Bold" panose="020B0306030101010103" pitchFamily="34" charset="77"/>
            </a:rPr>
            <a:t>SibSp Survived</a:t>
          </a:r>
          <a:endParaRPr lang="es-ES_tradnl" sz="1600" b="1">
            <a:solidFill>
              <a:schemeClr val="bg1"/>
            </a:solidFill>
            <a:latin typeface="Abadi MT Condensed Extra Bold" panose="020B0306030101010103" pitchFamily="34" charset="77"/>
          </a:endParaRPr>
        </a:p>
      </xdr:txBody>
    </xdr:sp>
    <xdr:clientData/>
  </xdr:twoCellAnchor>
  <xdr:twoCellAnchor editAs="oneCell">
    <xdr:from>
      <xdr:col>9</xdr:col>
      <xdr:colOff>561975</xdr:colOff>
      <xdr:row>10</xdr:row>
      <xdr:rowOff>127000</xdr:rowOff>
    </xdr:from>
    <xdr:to>
      <xdr:col>10</xdr:col>
      <xdr:colOff>244475</xdr:colOff>
      <xdr:row>13</xdr:row>
      <xdr:rowOff>25400</xdr:rowOff>
    </xdr:to>
    <xdr:pic>
      <xdr:nvPicPr>
        <xdr:cNvPr id="40" name="Gráfico 39" descr="Familia con dos niños">
          <a:extLst>
            <a:ext uri="{FF2B5EF4-FFF2-40B4-BE49-F238E27FC236}">
              <a16:creationId xmlns:a16="http://schemas.microsoft.com/office/drawing/2014/main" id="{43E5B792-A052-FA42-A9D6-C9E262BD4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991475" y="2190750"/>
          <a:ext cx="508000" cy="517525"/>
        </a:xfrm>
        <a:prstGeom prst="rect">
          <a:avLst/>
        </a:prstGeom>
      </xdr:spPr>
    </xdr:pic>
    <xdr:clientData/>
  </xdr:twoCellAnchor>
  <xdr:twoCellAnchor>
    <xdr:from>
      <xdr:col>11</xdr:col>
      <xdr:colOff>774700</xdr:colOff>
      <xdr:row>14</xdr:row>
      <xdr:rowOff>165100</xdr:rowOff>
    </xdr:from>
    <xdr:to>
      <xdr:col>15</xdr:col>
      <xdr:colOff>292100</xdr:colOff>
      <xdr:row>23</xdr:row>
      <xdr:rowOff>50800</xdr:rowOff>
    </xdr:to>
    <xdr:sp macro="" textlink="">
      <xdr:nvSpPr>
        <xdr:cNvPr id="45" name="Rectángulo redondeado 44">
          <a:extLst>
            <a:ext uri="{FF2B5EF4-FFF2-40B4-BE49-F238E27FC236}">
              <a16:creationId xmlns:a16="http://schemas.microsoft.com/office/drawing/2014/main" id="{A1EBF693-0FAC-404F-B896-AA47BE774C71}"/>
            </a:ext>
          </a:extLst>
        </xdr:cNvPr>
        <xdr:cNvSpPr/>
      </xdr:nvSpPr>
      <xdr:spPr>
        <a:xfrm>
          <a:off x="9855200" y="3009900"/>
          <a:ext cx="2819400" cy="17145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12</xdr:col>
      <xdr:colOff>190500</xdr:colOff>
      <xdr:row>15</xdr:row>
      <xdr:rowOff>63500</xdr:rowOff>
    </xdr:from>
    <xdr:to>
      <xdr:col>14</xdr:col>
      <xdr:colOff>711200</xdr:colOff>
      <xdr:row>16</xdr:row>
      <xdr:rowOff>190500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7FE60067-963E-BD41-A7AB-DD4C32541146}"/>
            </a:ext>
          </a:extLst>
        </xdr:cNvPr>
        <xdr:cNvSpPr txBox="1"/>
      </xdr:nvSpPr>
      <xdr:spPr>
        <a:xfrm>
          <a:off x="10096500" y="3111500"/>
          <a:ext cx="2171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1">
              <a:solidFill>
                <a:schemeClr val="bg1"/>
              </a:solidFill>
              <a:latin typeface="Abadi MT Condensed Extra Bold" panose="020B0306030101010103" pitchFamily="34" charset="77"/>
            </a:rPr>
            <a:t>Parch Survived by ClassName</a:t>
          </a:r>
        </a:p>
      </xdr:txBody>
    </xdr:sp>
    <xdr:clientData/>
  </xdr:twoCellAnchor>
  <xdr:twoCellAnchor>
    <xdr:from>
      <xdr:col>1</xdr:col>
      <xdr:colOff>38100</xdr:colOff>
      <xdr:row>24</xdr:row>
      <xdr:rowOff>165100</xdr:rowOff>
    </xdr:from>
    <xdr:to>
      <xdr:col>4</xdr:col>
      <xdr:colOff>292100</xdr:colOff>
      <xdr:row>33</xdr:row>
      <xdr:rowOff>50800</xdr:rowOff>
    </xdr:to>
    <xdr:sp macro="" textlink="">
      <xdr:nvSpPr>
        <xdr:cNvPr id="41" name="Rectángulo redondeado 40">
          <a:extLst>
            <a:ext uri="{FF2B5EF4-FFF2-40B4-BE49-F238E27FC236}">
              <a16:creationId xmlns:a16="http://schemas.microsoft.com/office/drawing/2014/main" id="{2DA76E3E-18C3-C141-A295-4F2C1D0A529B}"/>
            </a:ext>
          </a:extLst>
        </xdr:cNvPr>
        <xdr:cNvSpPr/>
      </xdr:nvSpPr>
      <xdr:spPr>
        <a:xfrm>
          <a:off x="863600" y="5041900"/>
          <a:ext cx="2730500" cy="17145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76199</xdr:colOff>
      <xdr:row>25</xdr:row>
      <xdr:rowOff>139700</xdr:rowOff>
    </xdr:from>
    <xdr:to>
      <xdr:col>4</xdr:col>
      <xdr:colOff>558800</xdr:colOff>
      <xdr:row>32</xdr:row>
      <xdr:rowOff>177800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03C6934-ABA6-D74C-B53B-F0A0B200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685800</xdr:colOff>
      <xdr:row>25</xdr:row>
      <xdr:rowOff>38100</xdr:rowOff>
    </xdr:from>
    <xdr:to>
      <xdr:col>3</xdr:col>
      <xdr:colOff>508000</xdr:colOff>
      <xdr:row>26</xdr:row>
      <xdr:rowOff>127000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B17B49D1-F2B2-4744-9501-CA79642D2236}"/>
            </a:ext>
          </a:extLst>
        </xdr:cNvPr>
        <xdr:cNvSpPr txBox="1"/>
      </xdr:nvSpPr>
      <xdr:spPr>
        <a:xfrm>
          <a:off x="1511300" y="5118100"/>
          <a:ext cx="14732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1">
              <a:solidFill>
                <a:schemeClr val="bg1"/>
              </a:solidFill>
              <a:latin typeface="Abadi MT Condensed Extra Bold" panose="020B0306030101010103" pitchFamily="34" charset="77"/>
            </a:rPr>
            <a:t>Survived by Age</a:t>
          </a:r>
        </a:p>
      </xdr:txBody>
    </xdr:sp>
    <xdr:clientData/>
  </xdr:twoCellAnchor>
  <xdr:twoCellAnchor>
    <xdr:from>
      <xdr:col>9</xdr:col>
      <xdr:colOff>203200</xdr:colOff>
      <xdr:row>16</xdr:row>
      <xdr:rowOff>0</xdr:rowOff>
    </xdr:from>
    <xdr:to>
      <xdr:col>11</xdr:col>
      <xdr:colOff>660400</xdr:colOff>
      <xdr:row>22</xdr:row>
      <xdr:rowOff>127000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8A8E2EE1-9E2D-2A47-BD0D-336572F97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444500</xdr:colOff>
      <xdr:row>6</xdr:row>
      <xdr:rowOff>38100</xdr:rowOff>
    </xdr:from>
    <xdr:to>
      <xdr:col>14</xdr:col>
      <xdr:colOff>673100</xdr:colOff>
      <xdr:row>13</xdr:row>
      <xdr:rowOff>88900</xdr:rowOff>
    </xdr:to>
    <xdr:sp macro="" textlink="draft!H36">
      <xdr:nvSpPr>
        <xdr:cNvPr id="44" name="Rectángulo redondeado 43">
          <a:extLst>
            <a:ext uri="{FF2B5EF4-FFF2-40B4-BE49-F238E27FC236}">
              <a16:creationId xmlns:a16="http://schemas.microsoft.com/office/drawing/2014/main" id="{36EABCB2-A00E-F748-BC6E-DBC6EDDCA69C}"/>
            </a:ext>
          </a:extLst>
        </xdr:cNvPr>
        <xdr:cNvSpPr/>
      </xdr:nvSpPr>
      <xdr:spPr>
        <a:xfrm>
          <a:off x="10350500" y="1257300"/>
          <a:ext cx="1879600" cy="14732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B0C397D-ED5F-254F-955F-2DE1A069BA91}" type="TxLink">
            <a:rPr lang="en-US" sz="3600" b="0" i="0" u="none" strike="noStrike">
              <a:solidFill>
                <a:schemeClr val="bg1"/>
              </a:solidFill>
              <a:latin typeface="Calibri"/>
              <a:cs typeface="Calibri"/>
            </a:rPr>
            <a:t>159</a:t>
          </a:fld>
          <a:endParaRPr lang="en-US" sz="3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12</xdr:col>
      <xdr:colOff>609600</xdr:colOff>
      <xdr:row>9</xdr:row>
      <xdr:rowOff>50800</xdr:rowOff>
    </xdr:from>
    <xdr:to>
      <xdr:col>14</xdr:col>
      <xdr:colOff>508000</xdr:colOff>
      <xdr:row>10</xdr:row>
      <xdr:rowOff>139700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12112BA3-5BAB-5B4C-9899-778913F38CA3}"/>
            </a:ext>
          </a:extLst>
        </xdr:cNvPr>
        <xdr:cNvSpPr txBox="1"/>
      </xdr:nvSpPr>
      <xdr:spPr>
        <a:xfrm>
          <a:off x="10515600" y="1879600"/>
          <a:ext cx="15494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1600" b="1" baseline="0">
              <a:solidFill>
                <a:schemeClr val="bg1"/>
              </a:solidFill>
              <a:latin typeface="Abadi MT Condensed Extra Bold" panose="020B0306030101010103" pitchFamily="34" charset="77"/>
            </a:rPr>
            <a:t>Parch Survived</a:t>
          </a:r>
          <a:endParaRPr lang="es-ES_tradnl" sz="1600" b="1">
            <a:solidFill>
              <a:schemeClr val="bg1"/>
            </a:solidFill>
            <a:latin typeface="Abadi MT Condensed Extra Bold" panose="020B0306030101010103" pitchFamily="34" charset="77"/>
          </a:endParaRPr>
        </a:p>
      </xdr:txBody>
    </xdr:sp>
    <xdr:clientData/>
  </xdr:twoCellAnchor>
  <xdr:twoCellAnchor editAs="oneCell">
    <xdr:from>
      <xdr:col>13</xdr:col>
      <xdr:colOff>381000</xdr:colOff>
      <xdr:row>10</xdr:row>
      <xdr:rowOff>177800</xdr:rowOff>
    </xdr:from>
    <xdr:to>
      <xdr:col>13</xdr:col>
      <xdr:colOff>787400</xdr:colOff>
      <xdr:row>12</xdr:row>
      <xdr:rowOff>177800</xdr:rowOff>
    </xdr:to>
    <xdr:pic>
      <xdr:nvPicPr>
        <xdr:cNvPr id="3" name="Gráfico 2" descr="Familia con niño">
          <a:extLst>
            <a:ext uri="{FF2B5EF4-FFF2-40B4-BE49-F238E27FC236}">
              <a16:creationId xmlns:a16="http://schemas.microsoft.com/office/drawing/2014/main" id="{7C8F4311-9B6E-454A-B755-79DAB18A6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112500" y="2209800"/>
          <a:ext cx="406400" cy="406400"/>
        </a:xfrm>
        <a:prstGeom prst="rect">
          <a:avLst/>
        </a:prstGeom>
      </xdr:spPr>
    </xdr:pic>
    <xdr:clientData/>
  </xdr:twoCellAnchor>
  <xdr:twoCellAnchor>
    <xdr:from>
      <xdr:col>12</xdr:col>
      <xdr:colOff>596900</xdr:colOff>
      <xdr:row>16</xdr:row>
      <xdr:rowOff>63500</xdr:rowOff>
    </xdr:from>
    <xdr:to>
      <xdr:col>15</xdr:col>
      <xdr:colOff>406400</xdr:colOff>
      <xdr:row>23</xdr:row>
      <xdr:rowOff>76200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BC0FB274-7CDA-FA4B-932D-A14DED596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76200</xdr:colOff>
      <xdr:row>17</xdr:row>
      <xdr:rowOff>50800</xdr:rowOff>
    </xdr:from>
    <xdr:to>
      <xdr:col>13</xdr:col>
      <xdr:colOff>127000</xdr:colOff>
      <xdr:row>18</xdr:row>
      <xdr:rowOff>76200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3CFAA003-3E83-C449-AC71-86F06031A39F}"/>
            </a:ext>
          </a:extLst>
        </xdr:cNvPr>
        <xdr:cNvSpPr txBox="1"/>
      </xdr:nvSpPr>
      <xdr:spPr>
        <a:xfrm>
          <a:off x="9982200" y="3505200"/>
          <a:ext cx="876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Third Class</a:t>
          </a:r>
        </a:p>
      </xdr:txBody>
    </xdr:sp>
    <xdr:clientData/>
  </xdr:twoCellAnchor>
  <xdr:twoCellAnchor>
    <xdr:from>
      <xdr:col>12</xdr:col>
      <xdr:colOff>101600</xdr:colOff>
      <xdr:row>18</xdr:row>
      <xdr:rowOff>152400</xdr:rowOff>
    </xdr:from>
    <xdr:to>
      <xdr:col>13</xdr:col>
      <xdr:colOff>152400</xdr:colOff>
      <xdr:row>19</xdr:row>
      <xdr:rowOff>177800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87E31FBC-6BF9-E54D-BB8B-36EA601686C0}"/>
            </a:ext>
          </a:extLst>
        </xdr:cNvPr>
        <xdr:cNvSpPr txBox="1"/>
      </xdr:nvSpPr>
      <xdr:spPr>
        <a:xfrm>
          <a:off x="10007600" y="3810000"/>
          <a:ext cx="876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First Class</a:t>
          </a:r>
        </a:p>
      </xdr:txBody>
    </xdr:sp>
    <xdr:clientData/>
  </xdr:twoCellAnchor>
  <xdr:twoCellAnchor>
    <xdr:from>
      <xdr:col>11</xdr:col>
      <xdr:colOff>800100</xdr:colOff>
      <xdr:row>20</xdr:row>
      <xdr:rowOff>76200</xdr:rowOff>
    </xdr:from>
    <xdr:to>
      <xdr:col>13</xdr:col>
      <xdr:colOff>114300</xdr:colOff>
      <xdr:row>21</xdr:row>
      <xdr:rowOff>114300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10F7FAE0-B1DD-A246-B18E-3079779A9EFD}"/>
            </a:ext>
          </a:extLst>
        </xdr:cNvPr>
        <xdr:cNvSpPr txBox="1"/>
      </xdr:nvSpPr>
      <xdr:spPr>
        <a:xfrm>
          <a:off x="9880600" y="4140200"/>
          <a:ext cx="965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0">
              <a:solidFill>
                <a:schemeClr val="bg1"/>
              </a:solidFill>
              <a:latin typeface="Abadi MT Condensed Extra Bold" panose="020B0306030101010103" pitchFamily="34" charset="77"/>
            </a:rPr>
            <a:t>Second Class</a:t>
          </a:r>
        </a:p>
      </xdr:txBody>
    </xdr:sp>
    <xdr:clientData/>
  </xdr:twoCellAnchor>
  <xdr:twoCellAnchor>
    <xdr:from>
      <xdr:col>4</xdr:col>
      <xdr:colOff>546099</xdr:colOff>
      <xdr:row>24</xdr:row>
      <xdr:rowOff>165100</xdr:rowOff>
    </xdr:from>
    <xdr:to>
      <xdr:col>8</xdr:col>
      <xdr:colOff>88900</xdr:colOff>
      <xdr:row>33</xdr:row>
      <xdr:rowOff>50800</xdr:rowOff>
    </xdr:to>
    <xdr:sp macro="" textlink="">
      <xdr:nvSpPr>
        <xdr:cNvPr id="54" name="Rectángulo redondeado 53">
          <a:extLst>
            <a:ext uri="{FF2B5EF4-FFF2-40B4-BE49-F238E27FC236}">
              <a16:creationId xmlns:a16="http://schemas.microsoft.com/office/drawing/2014/main" id="{F4B5C0A3-574A-704F-A1CA-01B44E46CE47}"/>
            </a:ext>
          </a:extLst>
        </xdr:cNvPr>
        <xdr:cNvSpPr/>
      </xdr:nvSpPr>
      <xdr:spPr>
        <a:xfrm>
          <a:off x="3848099" y="5041900"/>
          <a:ext cx="2844801" cy="17145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165100</xdr:colOff>
      <xdr:row>25</xdr:row>
      <xdr:rowOff>25400</xdr:rowOff>
    </xdr:from>
    <xdr:to>
      <xdr:col>7</xdr:col>
      <xdr:colOff>635000</xdr:colOff>
      <xdr:row>26</xdr:row>
      <xdr:rowOff>88900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D0B5FB4C-EBEE-6447-BCAF-E5E201CDCDC1}"/>
            </a:ext>
          </a:extLst>
        </xdr:cNvPr>
        <xdr:cNvSpPr txBox="1"/>
      </xdr:nvSpPr>
      <xdr:spPr>
        <a:xfrm>
          <a:off x="4292600" y="5105400"/>
          <a:ext cx="2120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400" b="1">
              <a:solidFill>
                <a:schemeClr val="bg1"/>
              </a:solidFill>
              <a:latin typeface="Abadi MT Condensed Extra Bold" panose="020B0306030101010103" pitchFamily="34" charset="77"/>
            </a:rPr>
            <a:t>Survived by EmbarkedName</a:t>
          </a:r>
          <a:r>
            <a:rPr lang="es-ES_tradnl" sz="1400" b="1" baseline="0">
              <a:solidFill>
                <a:schemeClr val="bg1"/>
              </a:solidFill>
              <a:latin typeface="Abadi MT Condensed Extra Bold" panose="020B0306030101010103" pitchFamily="34" charset="77"/>
            </a:rPr>
            <a:t> Name</a:t>
          </a:r>
          <a:endParaRPr lang="es-ES_tradnl" sz="1400" b="1">
            <a:solidFill>
              <a:schemeClr val="bg1"/>
            </a:solidFill>
            <a:latin typeface="Abadi MT Condensed Extra Bold" panose="020B0306030101010103" pitchFamily="34" charset="77"/>
          </a:endParaRPr>
        </a:p>
      </xdr:txBody>
    </xdr:sp>
    <xdr:clientData/>
  </xdr:twoCellAnchor>
  <xdr:twoCellAnchor>
    <xdr:from>
      <xdr:col>4</xdr:col>
      <xdr:colOff>546100</xdr:colOff>
      <xdr:row>25</xdr:row>
      <xdr:rowOff>165100</xdr:rowOff>
    </xdr:from>
    <xdr:to>
      <xdr:col>8</xdr:col>
      <xdr:colOff>177800</xdr:colOff>
      <xdr:row>33</xdr:row>
      <xdr:rowOff>63500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22FC6045-ECA0-6746-AE18-E9587E6D6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254000</xdr:colOff>
      <xdr:row>24</xdr:row>
      <xdr:rowOff>165100</xdr:rowOff>
    </xdr:from>
    <xdr:to>
      <xdr:col>11</xdr:col>
      <xdr:colOff>622300</xdr:colOff>
      <xdr:row>33</xdr:row>
      <xdr:rowOff>50800</xdr:rowOff>
    </xdr:to>
    <xdr:sp macro="" textlink="">
      <xdr:nvSpPr>
        <xdr:cNvPr id="57" name="Rectángulo redondeado 56">
          <a:extLst>
            <a:ext uri="{FF2B5EF4-FFF2-40B4-BE49-F238E27FC236}">
              <a16:creationId xmlns:a16="http://schemas.microsoft.com/office/drawing/2014/main" id="{180763B6-B93F-3942-B356-3F5ED432C412}"/>
            </a:ext>
          </a:extLst>
        </xdr:cNvPr>
        <xdr:cNvSpPr/>
      </xdr:nvSpPr>
      <xdr:spPr>
        <a:xfrm>
          <a:off x="6858000" y="5118100"/>
          <a:ext cx="2844800" cy="1743075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473075</xdr:colOff>
      <xdr:row>27</xdr:row>
      <xdr:rowOff>6350</xdr:rowOff>
    </xdr:from>
    <xdr:to>
      <xdr:col>11</xdr:col>
      <xdr:colOff>412750</xdr:colOff>
      <xdr:row>29</xdr:row>
      <xdr:rowOff>31749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831F188A-5C40-604E-A6C0-80B40B58082D}"/>
            </a:ext>
          </a:extLst>
        </xdr:cNvPr>
        <xdr:cNvSpPr txBox="1"/>
      </xdr:nvSpPr>
      <xdr:spPr>
        <a:xfrm>
          <a:off x="7077075" y="5578475"/>
          <a:ext cx="2416175" cy="438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000" b="1">
              <a:solidFill>
                <a:schemeClr val="bg1"/>
              </a:solidFill>
              <a:latin typeface="Abadi MT Condensed Extra Bold" panose="020B0306030101010103" pitchFamily="34" charset="77"/>
            </a:rPr>
            <a:t>The dataset used is in</a:t>
          </a:r>
        </a:p>
      </xdr:txBody>
    </xdr:sp>
    <xdr:clientData/>
  </xdr:twoCellAnchor>
  <xdr:twoCellAnchor>
    <xdr:from>
      <xdr:col>1</xdr:col>
      <xdr:colOff>25400</xdr:colOff>
      <xdr:row>5</xdr:row>
      <xdr:rowOff>63500</xdr:rowOff>
    </xdr:from>
    <xdr:to>
      <xdr:col>4</xdr:col>
      <xdr:colOff>685800</xdr:colOff>
      <xdr:row>5</xdr:row>
      <xdr:rowOff>63500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39ABF58-F7B0-4141-9736-D543A248DD73}"/>
            </a:ext>
          </a:extLst>
        </xdr:cNvPr>
        <xdr:cNvCxnSpPr/>
      </xdr:nvCxnSpPr>
      <xdr:spPr>
        <a:xfrm>
          <a:off x="850900" y="1079500"/>
          <a:ext cx="31369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1</xdr:row>
      <xdr:rowOff>165100</xdr:rowOff>
    </xdr:from>
    <xdr:to>
      <xdr:col>4</xdr:col>
      <xdr:colOff>685800</xdr:colOff>
      <xdr:row>1</xdr:row>
      <xdr:rowOff>165100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F072B941-E9D3-DB4D-B76A-B84460128455}"/>
            </a:ext>
          </a:extLst>
        </xdr:cNvPr>
        <xdr:cNvCxnSpPr/>
      </xdr:nvCxnSpPr>
      <xdr:spPr>
        <a:xfrm>
          <a:off x="850900" y="368300"/>
          <a:ext cx="31369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787400</xdr:colOff>
      <xdr:row>0</xdr:row>
      <xdr:rowOff>127000</xdr:rowOff>
    </xdr:from>
    <xdr:to>
      <xdr:col>7</xdr:col>
      <xdr:colOff>304800</xdr:colOff>
      <xdr:row>6</xdr:row>
      <xdr:rowOff>25400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B3D6016F-7447-5E41-B652-A6E6C2D4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3</xdr:row>
      <xdr:rowOff>190500</xdr:rowOff>
    </xdr:from>
    <xdr:to>
      <xdr:col>4</xdr:col>
      <xdr:colOff>368300</xdr:colOff>
      <xdr:row>5</xdr:row>
      <xdr:rowOff>152400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F8D0462-1764-B744-924F-4E50320ABDCB}"/>
            </a:ext>
          </a:extLst>
        </xdr:cNvPr>
        <xdr:cNvSpPr txBox="1"/>
      </xdr:nvSpPr>
      <xdr:spPr>
        <a:xfrm>
          <a:off x="825500" y="800100"/>
          <a:ext cx="28448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600" b="0" i="0">
              <a:solidFill>
                <a:schemeClr val="bg1"/>
              </a:solidFill>
              <a:latin typeface="Helvetica Light" panose="020B0403020202020204" pitchFamily="34" charset="0"/>
            </a:rPr>
            <a:t>Survivors </a:t>
          </a:r>
        </a:p>
      </xdr:txBody>
    </xdr:sp>
    <xdr:clientData/>
  </xdr:twoCellAnchor>
  <xdr:twoCellAnchor>
    <xdr:from>
      <xdr:col>5</xdr:col>
      <xdr:colOff>279400</xdr:colOff>
      <xdr:row>4</xdr:row>
      <xdr:rowOff>114300</xdr:rowOff>
    </xdr:from>
    <xdr:to>
      <xdr:col>6</xdr:col>
      <xdr:colOff>241300</xdr:colOff>
      <xdr:row>5</xdr:row>
      <xdr:rowOff>139700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4E1402A2-0670-8045-98B3-91F000010198}"/>
            </a:ext>
          </a:extLst>
        </xdr:cNvPr>
        <xdr:cNvSpPr txBox="1"/>
      </xdr:nvSpPr>
      <xdr:spPr>
        <a:xfrm>
          <a:off x="4406900" y="927100"/>
          <a:ext cx="787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 i="0">
              <a:solidFill>
                <a:schemeClr val="bg1"/>
              </a:solidFill>
              <a:latin typeface="Helvetica Light" panose="020B0403020202020204" pitchFamily="34" charset="0"/>
            </a:rPr>
            <a:t>Dead</a:t>
          </a:r>
        </a:p>
      </xdr:txBody>
    </xdr:sp>
    <xdr:clientData/>
  </xdr:twoCellAnchor>
  <xdr:twoCellAnchor>
    <xdr:from>
      <xdr:col>6</xdr:col>
      <xdr:colOff>215900</xdr:colOff>
      <xdr:row>4</xdr:row>
      <xdr:rowOff>114300</xdr:rowOff>
    </xdr:from>
    <xdr:to>
      <xdr:col>7</xdr:col>
      <xdr:colOff>177800</xdr:colOff>
      <xdr:row>5</xdr:row>
      <xdr:rowOff>139700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D7AC2EE7-DB98-8545-9878-AF6C5B4C8B32}"/>
            </a:ext>
          </a:extLst>
        </xdr:cNvPr>
        <xdr:cNvSpPr txBox="1"/>
      </xdr:nvSpPr>
      <xdr:spPr>
        <a:xfrm>
          <a:off x="5168900" y="927100"/>
          <a:ext cx="787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 i="0">
              <a:solidFill>
                <a:schemeClr val="bg1"/>
              </a:solidFill>
              <a:latin typeface="Helvetica Light" panose="020B0403020202020204" pitchFamily="34" charset="0"/>
            </a:rPr>
            <a:t>Survived</a:t>
          </a:r>
        </a:p>
      </xdr:txBody>
    </xdr:sp>
    <xdr:clientData/>
  </xdr:twoCellAnchor>
  <xdr:twoCellAnchor>
    <xdr:from>
      <xdr:col>8</xdr:col>
      <xdr:colOff>339725</xdr:colOff>
      <xdr:row>28</xdr:row>
      <xdr:rowOff>95250</xdr:rowOff>
    </xdr:from>
    <xdr:to>
      <xdr:col>11</xdr:col>
      <xdr:colOff>523875</xdr:colOff>
      <xdr:row>30</xdr:row>
      <xdr:rowOff>120649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C273AB77-B99A-1E45-BF22-5F6186509EB8}"/>
            </a:ext>
          </a:extLst>
        </xdr:cNvPr>
        <xdr:cNvSpPr txBox="1"/>
      </xdr:nvSpPr>
      <xdr:spPr>
        <a:xfrm>
          <a:off x="6943725" y="5873750"/>
          <a:ext cx="2660650" cy="438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400" b="1">
              <a:solidFill>
                <a:schemeClr val="bg1"/>
              </a:solidFill>
              <a:latin typeface="Abadi MT Condensed Extra Bold" panose="020B0306030101010103" pitchFamily="34" charset="77"/>
            </a:rPr>
            <a:t>kaggle.com/c/titanic</a:t>
          </a:r>
        </a:p>
      </xdr:txBody>
    </xdr:sp>
    <xdr:clientData/>
  </xdr:twoCellAnchor>
  <xdr:twoCellAnchor>
    <xdr:from>
      <xdr:col>11</xdr:col>
      <xdr:colOff>787400</xdr:colOff>
      <xdr:row>24</xdr:row>
      <xdr:rowOff>158750</xdr:rowOff>
    </xdr:from>
    <xdr:to>
      <xdr:col>15</xdr:col>
      <xdr:colOff>330200</xdr:colOff>
      <xdr:row>33</xdr:row>
      <xdr:rowOff>44450</xdr:rowOff>
    </xdr:to>
    <xdr:sp macro="" textlink="">
      <xdr:nvSpPr>
        <xdr:cNvPr id="70" name="Rectángulo redondeado 69">
          <a:extLst>
            <a:ext uri="{FF2B5EF4-FFF2-40B4-BE49-F238E27FC236}">
              <a16:creationId xmlns:a16="http://schemas.microsoft.com/office/drawing/2014/main" id="{4C001CCB-43C6-3047-8E02-79E098522FBF}"/>
            </a:ext>
          </a:extLst>
        </xdr:cNvPr>
        <xdr:cNvSpPr/>
      </xdr:nvSpPr>
      <xdr:spPr>
        <a:xfrm>
          <a:off x="9867900" y="5111750"/>
          <a:ext cx="2844800" cy="1743075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12</xdr:col>
      <xdr:colOff>121229</xdr:colOff>
      <xdr:row>26</xdr:row>
      <xdr:rowOff>82262</xdr:rowOff>
    </xdr:from>
    <xdr:to>
      <xdr:col>12</xdr:col>
      <xdr:colOff>518105</xdr:colOff>
      <xdr:row>28</xdr:row>
      <xdr:rowOff>66388</xdr:rowOff>
    </xdr:to>
    <xdr:pic>
      <xdr:nvPicPr>
        <xdr:cNvPr id="72" name="Imagen 71" descr="Quickly post gists to GitHub Enterprise and github.com - major.io">
          <a:extLst>
            <a:ext uri="{FF2B5EF4-FFF2-40B4-BE49-F238E27FC236}">
              <a16:creationId xmlns:a16="http://schemas.microsoft.com/office/drawing/2014/main" id="{75567855-24D5-0D40-91AD-A753C67A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10096502" y="5485535"/>
          <a:ext cx="396876" cy="399762"/>
        </a:xfrm>
        <a:prstGeom prst="ellipse">
          <a:avLst/>
        </a:prstGeom>
      </xdr:spPr>
    </xdr:pic>
    <xdr:clientData/>
  </xdr:twoCellAnchor>
  <xdr:twoCellAnchor editAs="oneCell">
    <xdr:from>
      <xdr:col>12</xdr:col>
      <xdr:colOff>138270</xdr:colOff>
      <xdr:row>29</xdr:row>
      <xdr:rowOff>121228</xdr:rowOff>
    </xdr:from>
    <xdr:to>
      <xdr:col>12</xdr:col>
      <xdr:colOff>547767</xdr:colOff>
      <xdr:row>31</xdr:row>
      <xdr:rowOff>105352</xdr:rowOff>
    </xdr:to>
    <xdr:pic>
      <xdr:nvPicPr>
        <xdr:cNvPr id="78" name="Imagen 77" descr="LinkedIN – NTM Advertising">
          <a:extLst>
            <a:ext uri="{FF2B5EF4-FFF2-40B4-BE49-F238E27FC236}">
              <a16:creationId xmlns:a16="http://schemas.microsoft.com/office/drawing/2014/main" id="{84FF7409-227C-2F40-89C4-B78BA4AEA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9"/>
            </a:ext>
          </a:extLst>
        </a:blip>
        <a:srcRect l="9486" t="6871" r="14630" b="10380"/>
        <a:stretch/>
      </xdr:blipFill>
      <xdr:spPr>
        <a:xfrm>
          <a:off x="10113543" y="6147955"/>
          <a:ext cx="409497" cy="399761"/>
        </a:xfrm>
        <a:prstGeom prst="ellipse">
          <a:avLst/>
        </a:prstGeom>
      </xdr:spPr>
    </xdr:pic>
    <xdr:clientData/>
  </xdr:twoCellAnchor>
  <xdr:twoCellAnchor>
    <xdr:from>
      <xdr:col>12</xdr:col>
      <xdr:colOff>507711</xdr:colOff>
      <xdr:row>26</xdr:row>
      <xdr:rowOff>82839</xdr:rowOff>
    </xdr:from>
    <xdr:to>
      <xdr:col>15</xdr:col>
      <xdr:colOff>127000</xdr:colOff>
      <xdr:row>28</xdr:row>
      <xdr:rowOff>1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210CDBE6-E6FF-E446-B80B-9C5CE90B1631}"/>
            </a:ext>
          </a:extLst>
        </xdr:cNvPr>
        <xdr:cNvSpPr txBox="1"/>
      </xdr:nvSpPr>
      <xdr:spPr>
        <a:xfrm>
          <a:off x="10482984" y="5486112"/>
          <a:ext cx="2113107" cy="332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 b="1">
              <a:solidFill>
                <a:schemeClr val="bg1"/>
              </a:solidFill>
              <a:latin typeface="Abadi MT Condensed Extra Bold" panose="020B0306030101010103" pitchFamily="34" charset="77"/>
            </a:rPr>
            <a:t>github.com/mlacerenze</a:t>
          </a:r>
        </a:p>
      </xdr:txBody>
    </xdr:sp>
    <xdr:clientData/>
  </xdr:twoCellAnchor>
  <xdr:twoCellAnchor>
    <xdr:from>
      <xdr:col>12</xdr:col>
      <xdr:colOff>498475</xdr:colOff>
      <xdr:row>29</xdr:row>
      <xdr:rowOff>177512</xdr:rowOff>
    </xdr:from>
    <xdr:to>
      <xdr:col>15</xdr:col>
      <xdr:colOff>519545</xdr:colOff>
      <xdr:row>31</xdr:row>
      <xdr:rowOff>94673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5A5C0542-0B01-D749-805B-BCF35045BB59}"/>
            </a:ext>
          </a:extLst>
        </xdr:cNvPr>
        <xdr:cNvSpPr txBox="1"/>
      </xdr:nvSpPr>
      <xdr:spPr>
        <a:xfrm>
          <a:off x="10473748" y="6204239"/>
          <a:ext cx="2514888" cy="332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 b="1">
              <a:solidFill>
                <a:schemeClr val="bg1"/>
              </a:solidFill>
              <a:latin typeface="Abadi MT Condensed Extra Bold" panose="020B0306030101010103" pitchFamily="34" charset="77"/>
            </a:rPr>
            <a:t>linkedin.com/in/mlacerenze/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Lacerenze" refreshedDate="44922.766828819447" createdVersion="6" refreshedVersion="6" minRefreshableVersion="3" recordCount="891" xr:uid="{00000000-000A-0000-FFFF-FFFF13000000}">
  <cacheSource type="worksheet">
    <worksheetSource name="train"/>
  </cacheSource>
  <cacheFields count="12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x v="0"/>
    <s v="Braund, Mr. Owen Harris"/>
    <x v="0"/>
    <x v="0"/>
    <x v="0"/>
    <x v="0"/>
    <x v="0"/>
    <x v="0"/>
    <x v="0"/>
    <s v="S"/>
  </r>
  <r>
    <x v="1"/>
    <x v="1"/>
    <x v="1"/>
    <s v="Cumings, Mrs. John Bradley (Florence Briggs Thayer)"/>
    <x v="1"/>
    <x v="1"/>
    <x v="0"/>
    <x v="0"/>
    <x v="1"/>
    <x v="1"/>
    <x v="1"/>
    <s v="C"/>
  </r>
  <r>
    <x v="2"/>
    <x v="1"/>
    <x v="0"/>
    <s v="Heikkinen, Miss. Laina"/>
    <x v="1"/>
    <x v="2"/>
    <x v="1"/>
    <x v="0"/>
    <x v="2"/>
    <x v="2"/>
    <x v="0"/>
    <s v="S"/>
  </r>
  <r>
    <x v="3"/>
    <x v="1"/>
    <x v="1"/>
    <s v="Futrelle, Mrs. Jacques Heath (Lily May Peel)"/>
    <x v="1"/>
    <x v="3"/>
    <x v="0"/>
    <x v="0"/>
    <x v="3"/>
    <x v="3"/>
    <x v="2"/>
    <s v="S"/>
  </r>
  <r>
    <x v="4"/>
    <x v="0"/>
    <x v="0"/>
    <s v="Allen, Mr. William Henry"/>
    <x v="0"/>
    <x v="3"/>
    <x v="1"/>
    <x v="0"/>
    <x v="4"/>
    <x v="4"/>
    <x v="0"/>
    <s v="S"/>
  </r>
  <r>
    <x v="5"/>
    <x v="0"/>
    <x v="0"/>
    <s v="Moran, Mr. James"/>
    <x v="0"/>
    <x v="4"/>
    <x v="1"/>
    <x v="0"/>
    <x v="5"/>
    <x v="5"/>
    <x v="0"/>
    <s v="Q"/>
  </r>
  <r>
    <x v="6"/>
    <x v="0"/>
    <x v="1"/>
    <s v="McCarthy, Mr. Timothy J"/>
    <x v="0"/>
    <x v="5"/>
    <x v="1"/>
    <x v="0"/>
    <x v="6"/>
    <x v="6"/>
    <x v="3"/>
    <s v="S"/>
  </r>
  <r>
    <x v="7"/>
    <x v="0"/>
    <x v="0"/>
    <s v="Palsson, Master. Gosta Leonard"/>
    <x v="0"/>
    <x v="6"/>
    <x v="2"/>
    <x v="1"/>
    <x v="7"/>
    <x v="7"/>
    <x v="0"/>
    <s v="S"/>
  </r>
  <r>
    <x v="8"/>
    <x v="1"/>
    <x v="0"/>
    <s v="Johnson, Mrs. Oscar W (Elisabeth Vilhelmina Berg)"/>
    <x v="1"/>
    <x v="7"/>
    <x v="1"/>
    <x v="2"/>
    <x v="8"/>
    <x v="8"/>
    <x v="0"/>
    <s v="S"/>
  </r>
  <r>
    <x v="9"/>
    <x v="1"/>
    <x v="2"/>
    <s v="Nasser, Mrs. Nicholas (Adele Achem)"/>
    <x v="1"/>
    <x v="8"/>
    <x v="0"/>
    <x v="0"/>
    <x v="9"/>
    <x v="9"/>
    <x v="0"/>
    <s v="C"/>
  </r>
  <r>
    <x v="10"/>
    <x v="1"/>
    <x v="0"/>
    <s v="Sandstrom, Miss. Marguerite Rut"/>
    <x v="1"/>
    <x v="9"/>
    <x v="0"/>
    <x v="1"/>
    <x v="10"/>
    <x v="10"/>
    <x v="4"/>
    <s v="S"/>
  </r>
  <r>
    <x v="11"/>
    <x v="1"/>
    <x v="1"/>
    <s v="Bonnell, Miss. Elizabeth"/>
    <x v="1"/>
    <x v="10"/>
    <x v="1"/>
    <x v="0"/>
    <x v="11"/>
    <x v="11"/>
    <x v="5"/>
    <s v="S"/>
  </r>
  <r>
    <x v="12"/>
    <x v="0"/>
    <x v="0"/>
    <s v="Saundercock, Mr. William Henry"/>
    <x v="0"/>
    <x v="11"/>
    <x v="1"/>
    <x v="0"/>
    <x v="12"/>
    <x v="4"/>
    <x v="0"/>
    <s v="S"/>
  </r>
  <r>
    <x v="13"/>
    <x v="0"/>
    <x v="0"/>
    <s v="Andersson, Mr. Anders Johan"/>
    <x v="0"/>
    <x v="12"/>
    <x v="0"/>
    <x v="3"/>
    <x v="13"/>
    <x v="12"/>
    <x v="0"/>
    <s v="S"/>
  </r>
  <r>
    <x v="14"/>
    <x v="0"/>
    <x v="0"/>
    <s v="Vestrom, Miss. Hulda Amanda Adolfina"/>
    <x v="1"/>
    <x v="8"/>
    <x v="1"/>
    <x v="0"/>
    <x v="14"/>
    <x v="13"/>
    <x v="0"/>
    <s v="S"/>
  </r>
  <r>
    <x v="15"/>
    <x v="1"/>
    <x v="2"/>
    <s v="Hewlett, Mrs. (Mary D Kingcome) "/>
    <x v="1"/>
    <x v="13"/>
    <x v="1"/>
    <x v="0"/>
    <x v="15"/>
    <x v="14"/>
    <x v="0"/>
    <s v="S"/>
  </r>
  <r>
    <x v="16"/>
    <x v="0"/>
    <x v="0"/>
    <s v="Rice, Master. Eugene"/>
    <x v="0"/>
    <x v="6"/>
    <x v="3"/>
    <x v="1"/>
    <x v="16"/>
    <x v="15"/>
    <x v="0"/>
    <s v="Q"/>
  </r>
  <r>
    <x v="17"/>
    <x v="1"/>
    <x v="2"/>
    <s v="Williams, Mr. Charles Eugene"/>
    <x v="0"/>
    <x v="4"/>
    <x v="1"/>
    <x v="0"/>
    <x v="17"/>
    <x v="16"/>
    <x v="0"/>
    <s v="S"/>
  </r>
  <r>
    <x v="18"/>
    <x v="0"/>
    <x v="0"/>
    <s v="Vander Planke, Mrs. Julius (Emelia Maria Vandemoortele)"/>
    <x v="1"/>
    <x v="14"/>
    <x v="0"/>
    <x v="0"/>
    <x v="18"/>
    <x v="17"/>
    <x v="0"/>
    <s v="S"/>
  </r>
  <r>
    <x v="19"/>
    <x v="1"/>
    <x v="0"/>
    <s v="Masselmani, Mrs. Fatima"/>
    <x v="1"/>
    <x v="4"/>
    <x v="1"/>
    <x v="0"/>
    <x v="19"/>
    <x v="18"/>
    <x v="0"/>
    <s v="C"/>
  </r>
  <r>
    <x v="20"/>
    <x v="0"/>
    <x v="2"/>
    <s v="Fynney, Mr. Joseph J"/>
    <x v="0"/>
    <x v="3"/>
    <x v="1"/>
    <x v="0"/>
    <x v="20"/>
    <x v="19"/>
    <x v="0"/>
    <s v="S"/>
  </r>
  <r>
    <x v="21"/>
    <x v="1"/>
    <x v="2"/>
    <s v="Beesley, Mr. Lawrence"/>
    <x v="0"/>
    <x v="15"/>
    <x v="1"/>
    <x v="0"/>
    <x v="21"/>
    <x v="16"/>
    <x v="6"/>
    <s v="S"/>
  </r>
  <r>
    <x v="22"/>
    <x v="1"/>
    <x v="0"/>
    <s v="McGowan, Miss. Anna &quot;Annie&quot;"/>
    <x v="1"/>
    <x v="16"/>
    <x v="1"/>
    <x v="0"/>
    <x v="22"/>
    <x v="20"/>
    <x v="0"/>
    <s v="Q"/>
  </r>
  <r>
    <x v="23"/>
    <x v="1"/>
    <x v="1"/>
    <s v="Sloper, Mr. William Thompson"/>
    <x v="0"/>
    <x v="17"/>
    <x v="1"/>
    <x v="0"/>
    <x v="23"/>
    <x v="21"/>
    <x v="7"/>
    <s v="S"/>
  </r>
  <r>
    <x v="24"/>
    <x v="0"/>
    <x v="0"/>
    <s v="Palsson, Miss. Torborg Danira"/>
    <x v="1"/>
    <x v="18"/>
    <x v="2"/>
    <x v="1"/>
    <x v="7"/>
    <x v="7"/>
    <x v="0"/>
    <s v="S"/>
  </r>
  <r>
    <x v="25"/>
    <x v="1"/>
    <x v="0"/>
    <s v="Asplund, Mrs. Carl Oscar (Selma Augusta Emilia Johansson)"/>
    <x v="1"/>
    <x v="1"/>
    <x v="0"/>
    <x v="3"/>
    <x v="24"/>
    <x v="22"/>
    <x v="0"/>
    <s v="S"/>
  </r>
  <r>
    <x v="26"/>
    <x v="0"/>
    <x v="0"/>
    <s v="Emir, Mr. Farred Chehab"/>
    <x v="0"/>
    <x v="4"/>
    <x v="1"/>
    <x v="0"/>
    <x v="25"/>
    <x v="18"/>
    <x v="0"/>
    <s v="C"/>
  </r>
  <r>
    <x v="27"/>
    <x v="0"/>
    <x v="1"/>
    <s v="Fortune, Mr. Charles Alexander"/>
    <x v="0"/>
    <x v="19"/>
    <x v="2"/>
    <x v="2"/>
    <x v="26"/>
    <x v="23"/>
    <x v="8"/>
    <s v="S"/>
  </r>
  <r>
    <x v="28"/>
    <x v="1"/>
    <x v="0"/>
    <s v="O'Dwyer, Miss. Ellen &quot;Nellie&quot;"/>
    <x v="1"/>
    <x v="4"/>
    <x v="1"/>
    <x v="0"/>
    <x v="27"/>
    <x v="24"/>
    <x v="0"/>
    <s v="Q"/>
  </r>
  <r>
    <x v="29"/>
    <x v="0"/>
    <x v="0"/>
    <s v="Todoroff, Mr. Lalio"/>
    <x v="0"/>
    <x v="4"/>
    <x v="1"/>
    <x v="0"/>
    <x v="28"/>
    <x v="25"/>
    <x v="0"/>
    <s v="S"/>
  </r>
  <r>
    <x v="30"/>
    <x v="0"/>
    <x v="1"/>
    <s v="Uruchurtu, Don. Manuel E"/>
    <x v="0"/>
    <x v="20"/>
    <x v="1"/>
    <x v="0"/>
    <x v="29"/>
    <x v="26"/>
    <x v="0"/>
    <s v="C"/>
  </r>
  <r>
    <x v="31"/>
    <x v="1"/>
    <x v="1"/>
    <s v="Spencer, Mrs. William Augustus (Marie Eugenie)"/>
    <x v="1"/>
    <x v="4"/>
    <x v="0"/>
    <x v="0"/>
    <x v="30"/>
    <x v="27"/>
    <x v="9"/>
    <s v="C"/>
  </r>
  <r>
    <x v="32"/>
    <x v="1"/>
    <x v="0"/>
    <s v="Glynn, Miss. Mary Agatha"/>
    <x v="1"/>
    <x v="4"/>
    <x v="1"/>
    <x v="0"/>
    <x v="31"/>
    <x v="28"/>
    <x v="0"/>
    <s v="Q"/>
  </r>
  <r>
    <x v="33"/>
    <x v="0"/>
    <x v="2"/>
    <s v="Wheadon, Mr. Edward H"/>
    <x v="0"/>
    <x v="21"/>
    <x v="1"/>
    <x v="0"/>
    <x v="32"/>
    <x v="29"/>
    <x v="0"/>
    <s v="S"/>
  </r>
  <r>
    <x v="34"/>
    <x v="0"/>
    <x v="1"/>
    <s v="Meyer, Mr. Edgar Joseph"/>
    <x v="0"/>
    <x v="17"/>
    <x v="0"/>
    <x v="0"/>
    <x v="33"/>
    <x v="30"/>
    <x v="0"/>
    <s v="C"/>
  </r>
  <r>
    <x v="35"/>
    <x v="0"/>
    <x v="1"/>
    <s v="Holverson, Mr. Alexander Oskar"/>
    <x v="0"/>
    <x v="22"/>
    <x v="0"/>
    <x v="0"/>
    <x v="34"/>
    <x v="31"/>
    <x v="0"/>
    <s v="S"/>
  </r>
  <r>
    <x v="36"/>
    <x v="1"/>
    <x v="0"/>
    <s v="Mamee, Mr. Hanna"/>
    <x v="0"/>
    <x v="4"/>
    <x v="1"/>
    <x v="0"/>
    <x v="35"/>
    <x v="32"/>
    <x v="0"/>
    <s v="C"/>
  </r>
  <r>
    <x v="37"/>
    <x v="0"/>
    <x v="0"/>
    <s v="Cann, Mr. Ernest Charles"/>
    <x v="0"/>
    <x v="23"/>
    <x v="1"/>
    <x v="0"/>
    <x v="36"/>
    <x v="4"/>
    <x v="0"/>
    <s v="S"/>
  </r>
  <r>
    <x v="38"/>
    <x v="0"/>
    <x v="0"/>
    <s v="Vander Planke, Miss. Augusta Maria"/>
    <x v="1"/>
    <x v="24"/>
    <x v="4"/>
    <x v="0"/>
    <x v="37"/>
    <x v="17"/>
    <x v="0"/>
    <s v="S"/>
  </r>
  <r>
    <x v="39"/>
    <x v="1"/>
    <x v="0"/>
    <s v="Nicola-Yarred, Miss. Jamila"/>
    <x v="1"/>
    <x v="8"/>
    <x v="0"/>
    <x v="0"/>
    <x v="38"/>
    <x v="33"/>
    <x v="0"/>
    <s v="C"/>
  </r>
  <r>
    <x v="40"/>
    <x v="0"/>
    <x v="0"/>
    <s v="Ahlin, Mrs. Johan (Johanna Persdotter Larsson)"/>
    <x v="1"/>
    <x v="20"/>
    <x v="0"/>
    <x v="0"/>
    <x v="39"/>
    <x v="34"/>
    <x v="0"/>
    <s v="S"/>
  </r>
  <r>
    <x v="41"/>
    <x v="0"/>
    <x v="2"/>
    <s v="Turpin, Mrs. William John Robert (Dorothy Ann Wonnacott)"/>
    <x v="1"/>
    <x v="7"/>
    <x v="0"/>
    <x v="0"/>
    <x v="40"/>
    <x v="35"/>
    <x v="0"/>
    <s v="S"/>
  </r>
  <r>
    <x v="42"/>
    <x v="0"/>
    <x v="0"/>
    <s v="Kraeff, Mr. Theodor"/>
    <x v="0"/>
    <x v="4"/>
    <x v="1"/>
    <x v="0"/>
    <x v="41"/>
    <x v="25"/>
    <x v="0"/>
    <s v="C"/>
  </r>
  <r>
    <x v="43"/>
    <x v="1"/>
    <x v="2"/>
    <s v="Laroche, Miss. Simonne Marie Anne Andree"/>
    <x v="1"/>
    <x v="25"/>
    <x v="0"/>
    <x v="2"/>
    <x v="42"/>
    <x v="36"/>
    <x v="0"/>
    <s v="C"/>
  </r>
  <r>
    <x v="44"/>
    <x v="1"/>
    <x v="0"/>
    <s v="Devaney, Miss. Margaret Delia"/>
    <x v="1"/>
    <x v="19"/>
    <x v="1"/>
    <x v="0"/>
    <x v="43"/>
    <x v="24"/>
    <x v="0"/>
    <s v="Q"/>
  </r>
  <r>
    <x v="45"/>
    <x v="0"/>
    <x v="0"/>
    <s v="Rogers, Mr. William John"/>
    <x v="0"/>
    <x v="4"/>
    <x v="1"/>
    <x v="0"/>
    <x v="44"/>
    <x v="4"/>
    <x v="0"/>
    <s v="S"/>
  </r>
  <r>
    <x v="46"/>
    <x v="0"/>
    <x v="0"/>
    <s v="Lennon, Mr. Denis"/>
    <x v="0"/>
    <x v="4"/>
    <x v="0"/>
    <x v="0"/>
    <x v="45"/>
    <x v="37"/>
    <x v="0"/>
    <s v="Q"/>
  </r>
  <r>
    <x v="47"/>
    <x v="1"/>
    <x v="0"/>
    <s v="O'Driscoll, Miss. Bridget"/>
    <x v="1"/>
    <x v="4"/>
    <x v="1"/>
    <x v="0"/>
    <x v="46"/>
    <x v="28"/>
    <x v="0"/>
    <s v="Q"/>
  </r>
  <r>
    <x v="48"/>
    <x v="0"/>
    <x v="0"/>
    <s v="Samaan, Mr. Youssef"/>
    <x v="0"/>
    <x v="4"/>
    <x v="4"/>
    <x v="0"/>
    <x v="47"/>
    <x v="38"/>
    <x v="0"/>
    <s v="C"/>
  </r>
  <r>
    <x v="49"/>
    <x v="0"/>
    <x v="0"/>
    <s v="Arnold-Franchi, Mrs. Josef (Josefine Franchi)"/>
    <x v="1"/>
    <x v="24"/>
    <x v="0"/>
    <x v="0"/>
    <x v="48"/>
    <x v="39"/>
    <x v="0"/>
    <s v="S"/>
  </r>
  <r>
    <x v="50"/>
    <x v="0"/>
    <x v="0"/>
    <s v="Panula, Master. Juha Niilo"/>
    <x v="0"/>
    <x v="26"/>
    <x v="3"/>
    <x v="1"/>
    <x v="49"/>
    <x v="40"/>
    <x v="0"/>
    <s v="S"/>
  </r>
  <r>
    <x v="51"/>
    <x v="0"/>
    <x v="0"/>
    <s v="Nosworthy, Mr. Richard Cater"/>
    <x v="0"/>
    <x v="23"/>
    <x v="1"/>
    <x v="0"/>
    <x v="50"/>
    <x v="41"/>
    <x v="0"/>
    <s v="S"/>
  </r>
  <r>
    <x v="52"/>
    <x v="1"/>
    <x v="1"/>
    <s v="Harper, Mrs. Henry Sleeper (Myna Haxtun)"/>
    <x v="1"/>
    <x v="27"/>
    <x v="0"/>
    <x v="0"/>
    <x v="51"/>
    <x v="42"/>
    <x v="10"/>
    <s v="C"/>
  </r>
  <r>
    <x v="53"/>
    <x v="1"/>
    <x v="2"/>
    <s v="Faunthorpe, Mrs. Lizzie (Elizabeth Anne Wilkinson)"/>
    <x v="1"/>
    <x v="28"/>
    <x v="0"/>
    <x v="0"/>
    <x v="52"/>
    <x v="19"/>
    <x v="0"/>
    <s v="S"/>
  </r>
  <r>
    <x v="54"/>
    <x v="0"/>
    <x v="1"/>
    <s v="Ostby, Mr. Engelhart Cornelius"/>
    <x v="0"/>
    <x v="29"/>
    <x v="1"/>
    <x v="1"/>
    <x v="53"/>
    <x v="43"/>
    <x v="11"/>
    <s v="C"/>
  </r>
  <r>
    <x v="55"/>
    <x v="1"/>
    <x v="1"/>
    <s v="Woolner, Mr. Hugh"/>
    <x v="0"/>
    <x v="4"/>
    <x v="1"/>
    <x v="0"/>
    <x v="54"/>
    <x v="21"/>
    <x v="12"/>
    <s v="S"/>
  </r>
  <r>
    <x v="56"/>
    <x v="1"/>
    <x v="2"/>
    <s v="Rugg, Miss. Emily"/>
    <x v="1"/>
    <x v="23"/>
    <x v="1"/>
    <x v="0"/>
    <x v="55"/>
    <x v="29"/>
    <x v="0"/>
    <s v="S"/>
  </r>
  <r>
    <x v="57"/>
    <x v="0"/>
    <x v="0"/>
    <s v="Novel, Mr. Mansouer"/>
    <x v="0"/>
    <x v="30"/>
    <x v="1"/>
    <x v="0"/>
    <x v="56"/>
    <x v="32"/>
    <x v="0"/>
    <s v="C"/>
  </r>
  <r>
    <x v="58"/>
    <x v="1"/>
    <x v="2"/>
    <s v="West, Miss. Constance Mirium"/>
    <x v="1"/>
    <x v="31"/>
    <x v="0"/>
    <x v="2"/>
    <x v="57"/>
    <x v="44"/>
    <x v="0"/>
    <s v="S"/>
  </r>
  <r>
    <x v="59"/>
    <x v="0"/>
    <x v="0"/>
    <s v="Goodwin, Master. William Frederick"/>
    <x v="0"/>
    <x v="32"/>
    <x v="5"/>
    <x v="2"/>
    <x v="58"/>
    <x v="45"/>
    <x v="0"/>
    <s v="S"/>
  </r>
  <r>
    <x v="60"/>
    <x v="0"/>
    <x v="0"/>
    <s v="Sirayanian, Mr. Orsen"/>
    <x v="0"/>
    <x v="0"/>
    <x v="1"/>
    <x v="0"/>
    <x v="59"/>
    <x v="32"/>
    <x v="0"/>
    <s v="C"/>
  </r>
  <r>
    <x v="61"/>
    <x v="1"/>
    <x v="1"/>
    <s v="Icard, Miss. Amelie"/>
    <x v="1"/>
    <x v="1"/>
    <x v="1"/>
    <x v="0"/>
    <x v="60"/>
    <x v="46"/>
    <x v="13"/>
    <m/>
  </r>
  <r>
    <x v="62"/>
    <x v="0"/>
    <x v="1"/>
    <s v="Harris, Mr. Henry Birkhardt"/>
    <x v="0"/>
    <x v="33"/>
    <x v="0"/>
    <x v="0"/>
    <x v="61"/>
    <x v="47"/>
    <x v="14"/>
    <s v="S"/>
  </r>
  <r>
    <x v="63"/>
    <x v="0"/>
    <x v="0"/>
    <s v="Skoog, Master. Harald"/>
    <x v="0"/>
    <x v="9"/>
    <x v="2"/>
    <x v="2"/>
    <x v="62"/>
    <x v="48"/>
    <x v="0"/>
    <s v="S"/>
  </r>
  <r>
    <x v="64"/>
    <x v="0"/>
    <x v="1"/>
    <s v="Stewart, Mr. Albert A"/>
    <x v="0"/>
    <x v="4"/>
    <x v="1"/>
    <x v="0"/>
    <x v="63"/>
    <x v="26"/>
    <x v="0"/>
    <s v="C"/>
  </r>
  <r>
    <x v="65"/>
    <x v="1"/>
    <x v="0"/>
    <s v="Moubarek, Master. Gerios"/>
    <x v="0"/>
    <x v="4"/>
    <x v="0"/>
    <x v="1"/>
    <x v="64"/>
    <x v="49"/>
    <x v="0"/>
    <s v="C"/>
  </r>
  <r>
    <x v="66"/>
    <x v="1"/>
    <x v="2"/>
    <s v="Nye, Mrs. (Elizabeth Ramell)"/>
    <x v="1"/>
    <x v="28"/>
    <x v="1"/>
    <x v="0"/>
    <x v="65"/>
    <x v="29"/>
    <x v="15"/>
    <s v="S"/>
  </r>
  <r>
    <x v="67"/>
    <x v="0"/>
    <x v="0"/>
    <s v="Crease, Mr. Ernest James"/>
    <x v="0"/>
    <x v="19"/>
    <x v="1"/>
    <x v="0"/>
    <x v="66"/>
    <x v="50"/>
    <x v="0"/>
    <s v="S"/>
  </r>
  <r>
    <x v="68"/>
    <x v="1"/>
    <x v="0"/>
    <s v="Andersson, Miss. Erna Alexandra"/>
    <x v="1"/>
    <x v="34"/>
    <x v="3"/>
    <x v="2"/>
    <x v="67"/>
    <x v="2"/>
    <x v="0"/>
    <s v="S"/>
  </r>
  <r>
    <x v="69"/>
    <x v="0"/>
    <x v="0"/>
    <s v="Kink, Mr. Vincenz"/>
    <x v="0"/>
    <x v="2"/>
    <x v="4"/>
    <x v="0"/>
    <x v="68"/>
    <x v="51"/>
    <x v="0"/>
    <s v="S"/>
  </r>
  <r>
    <x v="70"/>
    <x v="0"/>
    <x v="2"/>
    <s v="Jenkin, Mr. Stephen Curnow"/>
    <x v="0"/>
    <x v="35"/>
    <x v="1"/>
    <x v="0"/>
    <x v="69"/>
    <x v="29"/>
    <x v="0"/>
    <s v="S"/>
  </r>
  <r>
    <x v="71"/>
    <x v="0"/>
    <x v="0"/>
    <s v="Goodwin, Miss. Lillian Amy"/>
    <x v="1"/>
    <x v="36"/>
    <x v="5"/>
    <x v="2"/>
    <x v="58"/>
    <x v="45"/>
    <x v="0"/>
    <s v="S"/>
  </r>
  <r>
    <x v="72"/>
    <x v="0"/>
    <x v="2"/>
    <s v="Hood, Mr. Ambrose Jr"/>
    <x v="0"/>
    <x v="23"/>
    <x v="1"/>
    <x v="0"/>
    <x v="70"/>
    <x v="52"/>
    <x v="0"/>
    <s v="S"/>
  </r>
  <r>
    <x v="73"/>
    <x v="0"/>
    <x v="0"/>
    <s v="Chronopoulos, Mr. Apostolos"/>
    <x v="0"/>
    <x v="2"/>
    <x v="0"/>
    <x v="0"/>
    <x v="71"/>
    <x v="53"/>
    <x v="0"/>
    <s v="C"/>
  </r>
  <r>
    <x v="74"/>
    <x v="1"/>
    <x v="0"/>
    <s v="Bing, Mr. Lee"/>
    <x v="0"/>
    <x v="35"/>
    <x v="1"/>
    <x v="0"/>
    <x v="72"/>
    <x v="54"/>
    <x v="0"/>
    <s v="S"/>
  </r>
  <r>
    <x v="75"/>
    <x v="0"/>
    <x v="0"/>
    <s v="Moen, Mr. Sigurd Hansen"/>
    <x v="0"/>
    <x v="37"/>
    <x v="1"/>
    <x v="0"/>
    <x v="73"/>
    <x v="55"/>
    <x v="16"/>
    <s v="S"/>
  </r>
  <r>
    <x v="76"/>
    <x v="0"/>
    <x v="0"/>
    <s v="Staneff, Mr. Ivan"/>
    <x v="0"/>
    <x v="4"/>
    <x v="1"/>
    <x v="0"/>
    <x v="74"/>
    <x v="25"/>
    <x v="0"/>
    <s v="S"/>
  </r>
  <r>
    <x v="77"/>
    <x v="0"/>
    <x v="0"/>
    <s v="Moutal, Mr. Rahamin Haim"/>
    <x v="0"/>
    <x v="4"/>
    <x v="1"/>
    <x v="0"/>
    <x v="75"/>
    <x v="4"/>
    <x v="0"/>
    <s v="S"/>
  </r>
  <r>
    <x v="78"/>
    <x v="1"/>
    <x v="2"/>
    <s v="Caldwell, Master. Alden Gates"/>
    <x v="0"/>
    <x v="38"/>
    <x v="1"/>
    <x v="2"/>
    <x v="76"/>
    <x v="56"/>
    <x v="0"/>
    <s v="S"/>
  </r>
  <r>
    <x v="79"/>
    <x v="1"/>
    <x v="0"/>
    <s v="Dowdell, Miss. Elizabeth"/>
    <x v="1"/>
    <x v="39"/>
    <x v="1"/>
    <x v="0"/>
    <x v="77"/>
    <x v="57"/>
    <x v="0"/>
    <s v="S"/>
  </r>
  <r>
    <x v="80"/>
    <x v="0"/>
    <x v="0"/>
    <s v="Waelens, Mr. Achille"/>
    <x v="0"/>
    <x v="0"/>
    <x v="1"/>
    <x v="0"/>
    <x v="78"/>
    <x v="58"/>
    <x v="0"/>
    <s v="S"/>
  </r>
  <r>
    <x v="81"/>
    <x v="1"/>
    <x v="0"/>
    <s v="Sheerlinck, Mr. Jan Baptist"/>
    <x v="0"/>
    <x v="28"/>
    <x v="1"/>
    <x v="0"/>
    <x v="79"/>
    <x v="59"/>
    <x v="0"/>
    <s v="S"/>
  </r>
  <r>
    <x v="82"/>
    <x v="1"/>
    <x v="0"/>
    <s v="McDermott, Miss. Brigdet Delia"/>
    <x v="1"/>
    <x v="4"/>
    <x v="1"/>
    <x v="0"/>
    <x v="80"/>
    <x v="60"/>
    <x v="0"/>
    <s v="Q"/>
  </r>
  <r>
    <x v="83"/>
    <x v="0"/>
    <x v="1"/>
    <s v="Carrau, Mr. Francisco M"/>
    <x v="0"/>
    <x v="17"/>
    <x v="1"/>
    <x v="0"/>
    <x v="81"/>
    <x v="61"/>
    <x v="0"/>
    <s v="S"/>
  </r>
  <r>
    <x v="84"/>
    <x v="1"/>
    <x v="2"/>
    <s v="Ilett, Miss. Bertha"/>
    <x v="1"/>
    <x v="34"/>
    <x v="1"/>
    <x v="0"/>
    <x v="82"/>
    <x v="29"/>
    <x v="0"/>
    <s v="S"/>
  </r>
  <r>
    <x v="85"/>
    <x v="1"/>
    <x v="0"/>
    <s v="Backstrom, Mrs. Karl Alfred (Maria Mathilda Gustafsson)"/>
    <x v="1"/>
    <x v="40"/>
    <x v="2"/>
    <x v="0"/>
    <x v="83"/>
    <x v="62"/>
    <x v="0"/>
    <s v="S"/>
  </r>
  <r>
    <x v="86"/>
    <x v="0"/>
    <x v="0"/>
    <s v="Ford, Mr. William Neal"/>
    <x v="0"/>
    <x v="36"/>
    <x v="0"/>
    <x v="4"/>
    <x v="84"/>
    <x v="63"/>
    <x v="0"/>
    <s v="S"/>
  </r>
  <r>
    <x v="87"/>
    <x v="0"/>
    <x v="0"/>
    <s v="Slocovski, Mr. Selman Francis"/>
    <x v="0"/>
    <x v="4"/>
    <x v="1"/>
    <x v="0"/>
    <x v="85"/>
    <x v="4"/>
    <x v="0"/>
    <s v="S"/>
  </r>
  <r>
    <x v="88"/>
    <x v="1"/>
    <x v="1"/>
    <s v="Fortune, Miss. Mabel Helen"/>
    <x v="1"/>
    <x v="41"/>
    <x v="2"/>
    <x v="2"/>
    <x v="26"/>
    <x v="23"/>
    <x v="8"/>
    <s v="S"/>
  </r>
  <r>
    <x v="89"/>
    <x v="0"/>
    <x v="0"/>
    <s v="Celotti, Mr. Francesco"/>
    <x v="0"/>
    <x v="42"/>
    <x v="1"/>
    <x v="0"/>
    <x v="86"/>
    <x v="4"/>
    <x v="0"/>
    <s v="S"/>
  </r>
  <r>
    <x v="90"/>
    <x v="0"/>
    <x v="0"/>
    <s v="Christmann, Mr. Emil"/>
    <x v="0"/>
    <x v="28"/>
    <x v="1"/>
    <x v="0"/>
    <x v="87"/>
    <x v="4"/>
    <x v="0"/>
    <s v="S"/>
  </r>
  <r>
    <x v="91"/>
    <x v="0"/>
    <x v="0"/>
    <s v="Andreasson, Mr. Paul Edvin"/>
    <x v="0"/>
    <x v="11"/>
    <x v="1"/>
    <x v="0"/>
    <x v="88"/>
    <x v="13"/>
    <x v="0"/>
    <s v="S"/>
  </r>
  <r>
    <x v="92"/>
    <x v="0"/>
    <x v="1"/>
    <s v="Chaffee, Mr. Herbert Fuller"/>
    <x v="0"/>
    <x v="43"/>
    <x v="0"/>
    <x v="0"/>
    <x v="89"/>
    <x v="64"/>
    <x v="17"/>
    <s v="S"/>
  </r>
  <r>
    <x v="93"/>
    <x v="0"/>
    <x v="0"/>
    <s v="Dean, Mr. Bertram Frank"/>
    <x v="0"/>
    <x v="2"/>
    <x v="0"/>
    <x v="2"/>
    <x v="90"/>
    <x v="65"/>
    <x v="0"/>
    <s v="S"/>
  </r>
  <r>
    <x v="94"/>
    <x v="0"/>
    <x v="0"/>
    <s v="Coxon, Mr. Daniel"/>
    <x v="0"/>
    <x v="44"/>
    <x v="1"/>
    <x v="0"/>
    <x v="91"/>
    <x v="0"/>
    <x v="0"/>
    <s v="S"/>
  </r>
  <r>
    <x v="95"/>
    <x v="0"/>
    <x v="0"/>
    <s v="Shorney, Mr. Charles Joseph"/>
    <x v="0"/>
    <x v="4"/>
    <x v="1"/>
    <x v="0"/>
    <x v="92"/>
    <x v="4"/>
    <x v="0"/>
    <s v="S"/>
  </r>
  <r>
    <x v="96"/>
    <x v="0"/>
    <x v="1"/>
    <s v="Goldschmidt, Mr. George B"/>
    <x v="0"/>
    <x v="45"/>
    <x v="1"/>
    <x v="0"/>
    <x v="93"/>
    <x v="66"/>
    <x v="18"/>
    <s v="C"/>
  </r>
  <r>
    <x v="97"/>
    <x v="1"/>
    <x v="1"/>
    <s v="Greenfield, Mr. William Bertram"/>
    <x v="0"/>
    <x v="41"/>
    <x v="1"/>
    <x v="1"/>
    <x v="94"/>
    <x v="67"/>
    <x v="19"/>
    <s v="C"/>
  </r>
  <r>
    <x v="98"/>
    <x v="1"/>
    <x v="2"/>
    <s v="Doling, Mrs. John T (Ada Julia Bone)"/>
    <x v="1"/>
    <x v="15"/>
    <x v="1"/>
    <x v="1"/>
    <x v="95"/>
    <x v="68"/>
    <x v="0"/>
    <s v="S"/>
  </r>
  <r>
    <x v="99"/>
    <x v="0"/>
    <x v="2"/>
    <s v="Kantor, Mr. Sinai"/>
    <x v="0"/>
    <x v="15"/>
    <x v="0"/>
    <x v="0"/>
    <x v="96"/>
    <x v="19"/>
    <x v="0"/>
    <s v="S"/>
  </r>
  <r>
    <x v="100"/>
    <x v="0"/>
    <x v="0"/>
    <s v="Petranec, Miss. Matilda"/>
    <x v="1"/>
    <x v="17"/>
    <x v="1"/>
    <x v="0"/>
    <x v="97"/>
    <x v="25"/>
    <x v="0"/>
    <s v="S"/>
  </r>
  <r>
    <x v="101"/>
    <x v="0"/>
    <x v="0"/>
    <s v="Petroff, Mr. Pastcho (&quot;Pentcho&quot;)"/>
    <x v="0"/>
    <x v="4"/>
    <x v="1"/>
    <x v="0"/>
    <x v="98"/>
    <x v="25"/>
    <x v="0"/>
    <s v="S"/>
  </r>
  <r>
    <x v="102"/>
    <x v="0"/>
    <x v="1"/>
    <s v="White, Mr. Richard Frasar"/>
    <x v="0"/>
    <x v="23"/>
    <x v="1"/>
    <x v="1"/>
    <x v="99"/>
    <x v="69"/>
    <x v="20"/>
    <s v="S"/>
  </r>
  <r>
    <x v="103"/>
    <x v="0"/>
    <x v="0"/>
    <s v="Johansson, Mr. Gustaf Joel"/>
    <x v="0"/>
    <x v="40"/>
    <x v="1"/>
    <x v="0"/>
    <x v="100"/>
    <x v="70"/>
    <x v="0"/>
    <s v="S"/>
  </r>
  <r>
    <x v="104"/>
    <x v="0"/>
    <x v="0"/>
    <s v="Gustafsson, Mr. Anders Vilhelm"/>
    <x v="0"/>
    <x v="46"/>
    <x v="4"/>
    <x v="0"/>
    <x v="101"/>
    <x v="2"/>
    <x v="0"/>
    <s v="S"/>
  </r>
  <r>
    <x v="105"/>
    <x v="0"/>
    <x v="0"/>
    <s v="Mionoff, Mr. Stoytcho"/>
    <x v="0"/>
    <x v="17"/>
    <x v="1"/>
    <x v="0"/>
    <x v="102"/>
    <x v="25"/>
    <x v="0"/>
    <s v="S"/>
  </r>
  <r>
    <x v="106"/>
    <x v="1"/>
    <x v="0"/>
    <s v="Salkjelsvik, Miss. Anna Kristine"/>
    <x v="1"/>
    <x v="23"/>
    <x v="1"/>
    <x v="0"/>
    <x v="103"/>
    <x v="55"/>
    <x v="0"/>
    <s v="S"/>
  </r>
  <r>
    <x v="107"/>
    <x v="1"/>
    <x v="0"/>
    <s v="Moss, Mr. Albert Johan"/>
    <x v="0"/>
    <x v="4"/>
    <x v="1"/>
    <x v="0"/>
    <x v="104"/>
    <x v="71"/>
    <x v="0"/>
    <s v="S"/>
  </r>
  <r>
    <x v="108"/>
    <x v="0"/>
    <x v="0"/>
    <s v="Rekic, Mr. Tido"/>
    <x v="0"/>
    <x v="1"/>
    <x v="1"/>
    <x v="0"/>
    <x v="105"/>
    <x v="25"/>
    <x v="0"/>
    <s v="S"/>
  </r>
  <r>
    <x v="109"/>
    <x v="1"/>
    <x v="0"/>
    <s v="Moran, Miss. Bertha"/>
    <x v="1"/>
    <x v="4"/>
    <x v="0"/>
    <x v="0"/>
    <x v="106"/>
    <x v="72"/>
    <x v="0"/>
    <s v="Q"/>
  </r>
  <r>
    <x v="110"/>
    <x v="0"/>
    <x v="1"/>
    <s v="Porter, Mr. Walter Chamberlain"/>
    <x v="0"/>
    <x v="47"/>
    <x v="1"/>
    <x v="0"/>
    <x v="107"/>
    <x v="31"/>
    <x v="21"/>
    <s v="S"/>
  </r>
  <r>
    <x v="111"/>
    <x v="0"/>
    <x v="0"/>
    <s v="Zabour, Miss. Hileni"/>
    <x v="1"/>
    <x v="48"/>
    <x v="0"/>
    <x v="0"/>
    <x v="108"/>
    <x v="53"/>
    <x v="0"/>
    <s v="C"/>
  </r>
  <r>
    <x v="112"/>
    <x v="0"/>
    <x v="0"/>
    <s v="Barton, Mr. David John"/>
    <x v="0"/>
    <x v="0"/>
    <x v="1"/>
    <x v="0"/>
    <x v="109"/>
    <x v="4"/>
    <x v="0"/>
    <s v="S"/>
  </r>
  <r>
    <x v="113"/>
    <x v="0"/>
    <x v="0"/>
    <s v="Jussila, Miss. Katriina"/>
    <x v="1"/>
    <x v="11"/>
    <x v="0"/>
    <x v="0"/>
    <x v="110"/>
    <x v="73"/>
    <x v="0"/>
    <s v="S"/>
  </r>
  <r>
    <x v="114"/>
    <x v="0"/>
    <x v="0"/>
    <s v="Attalah, Miss. Malake"/>
    <x v="1"/>
    <x v="34"/>
    <x v="1"/>
    <x v="0"/>
    <x v="111"/>
    <x v="74"/>
    <x v="0"/>
    <s v="C"/>
  </r>
  <r>
    <x v="115"/>
    <x v="0"/>
    <x v="0"/>
    <s v="Pekoniemi, Mr. Edvard"/>
    <x v="0"/>
    <x v="23"/>
    <x v="1"/>
    <x v="0"/>
    <x v="112"/>
    <x v="2"/>
    <x v="0"/>
    <s v="S"/>
  </r>
  <r>
    <x v="116"/>
    <x v="0"/>
    <x v="0"/>
    <s v="Connors, Mr. Patrick"/>
    <x v="0"/>
    <x v="49"/>
    <x v="1"/>
    <x v="0"/>
    <x v="113"/>
    <x v="28"/>
    <x v="0"/>
    <s v="Q"/>
  </r>
  <r>
    <x v="117"/>
    <x v="0"/>
    <x v="2"/>
    <s v="Turpin, Mr. William John Robert"/>
    <x v="0"/>
    <x v="28"/>
    <x v="0"/>
    <x v="0"/>
    <x v="40"/>
    <x v="35"/>
    <x v="0"/>
    <s v="S"/>
  </r>
  <r>
    <x v="118"/>
    <x v="0"/>
    <x v="1"/>
    <s v="Baxter, Mr. Quigg Edmond"/>
    <x v="0"/>
    <x v="42"/>
    <x v="1"/>
    <x v="1"/>
    <x v="114"/>
    <x v="75"/>
    <x v="22"/>
    <s v="C"/>
  </r>
  <r>
    <x v="119"/>
    <x v="0"/>
    <x v="0"/>
    <s v="Andersson, Miss. Ellis Anna Maria"/>
    <x v="1"/>
    <x v="6"/>
    <x v="3"/>
    <x v="2"/>
    <x v="13"/>
    <x v="12"/>
    <x v="0"/>
    <s v="S"/>
  </r>
  <r>
    <x v="120"/>
    <x v="0"/>
    <x v="2"/>
    <s v="Hickman, Mr. Stanley George"/>
    <x v="0"/>
    <x v="23"/>
    <x v="4"/>
    <x v="0"/>
    <x v="70"/>
    <x v="52"/>
    <x v="0"/>
    <s v="S"/>
  </r>
  <r>
    <x v="121"/>
    <x v="0"/>
    <x v="0"/>
    <s v="Moore, Mr. Leonard Charles"/>
    <x v="0"/>
    <x v="4"/>
    <x v="1"/>
    <x v="0"/>
    <x v="115"/>
    <x v="4"/>
    <x v="0"/>
    <s v="S"/>
  </r>
  <r>
    <x v="122"/>
    <x v="0"/>
    <x v="2"/>
    <s v="Nasser, Mr. Nicholas"/>
    <x v="0"/>
    <x v="50"/>
    <x v="0"/>
    <x v="0"/>
    <x v="9"/>
    <x v="9"/>
    <x v="0"/>
    <s v="C"/>
  </r>
  <r>
    <x v="123"/>
    <x v="1"/>
    <x v="2"/>
    <s v="Webber, Miss. Susan"/>
    <x v="1"/>
    <x v="50"/>
    <x v="1"/>
    <x v="0"/>
    <x v="116"/>
    <x v="16"/>
    <x v="23"/>
    <s v="S"/>
  </r>
  <r>
    <x v="124"/>
    <x v="0"/>
    <x v="1"/>
    <s v="White, Mr. Percival Wayland"/>
    <x v="0"/>
    <x v="5"/>
    <x v="1"/>
    <x v="1"/>
    <x v="99"/>
    <x v="69"/>
    <x v="20"/>
    <s v="S"/>
  </r>
  <r>
    <x v="125"/>
    <x v="1"/>
    <x v="0"/>
    <s v="Nicola-Yarred, Master. Elias"/>
    <x v="0"/>
    <x v="51"/>
    <x v="0"/>
    <x v="0"/>
    <x v="38"/>
    <x v="33"/>
    <x v="0"/>
    <s v="C"/>
  </r>
  <r>
    <x v="126"/>
    <x v="0"/>
    <x v="0"/>
    <s v="McMahon, Mr. Martin"/>
    <x v="0"/>
    <x v="4"/>
    <x v="1"/>
    <x v="0"/>
    <x v="117"/>
    <x v="28"/>
    <x v="0"/>
    <s v="Q"/>
  </r>
  <r>
    <x v="127"/>
    <x v="1"/>
    <x v="0"/>
    <s v="Madsen, Mr. Fridtjof Arne"/>
    <x v="0"/>
    <x v="42"/>
    <x v="1"/>
    <x v="0"/>
    <x v="118"/>
    <x v="76"/>
    <x v="0"/>
    <s v="S"/>
  </r>
  <r>
    <x v="128"/>
    <x v="1"/>
    <x v="0"/>
    <s v="Peter, Miss. Anna"/>
    <x v="1"/>
    <x v="4"/>
    <x v="0"/>
    <x v="1"/>
    <x v="119"/>
    <x v="77"/>
    <x v="24"/>
    <s v="C"/>
  </r>
  <r>
    <x v="129"/>
    <x v="0"/>
    <x v="0"/>
    <s v="Ekstrom, Mr. Johan"/>
    <x v="0"/>
    <x v="33"/>
    <x v="1"/>
    <x v="0"/>
    <x v="120"/>
    <x v="78"/>
    <x v="0"/>
    <s v="S"/>
  </r>
  <r>
    <x v="130"/>
    <x v="0"/>
    <x v="0"/>
    <s v="Drazenoic, Mr. Jozef"/>
    <x v="0"/>
    <x v="40"/>
    <x v="1"/>
    <x v="0"/>
    <x v="121"/>
    <x v="25"/>
    <x v="0"/>
    <s v="C"/>
  </r>
  <r>
    <x v="131"/>
    <x v="0"/>
    <x v="0"/>
    <s v="Coelho, Mr. Domingos Fernandeo"/>
    <x v="0"/>
    <x v="11"/>
    <x v="1"/>
    <x v="0"/>
    <x v="122"/>
    <x v="79"/>
    <x v="0"/>
    <s v="S"/>
  </r>
  <r>
    <x v="132"/>
    <x v="0"/>
    <x v="0"/>
    <s v="Robins, Mrs. Alexander A (Grace Charity Laury)"/>
    <x v="1"/>
    <x v="47"/>
    <x v="0"/>
    <x v="0"/>
    <x v="123"/>
    <x v="80"/>
    <x v="0"/>
    <s v="S"/>
  </r>
  <r>
    <x v="133"/>
    <x v="1"/>
    <x v="2"/>
    <s v="Weisz, Mrs. Leopold (Mathilde Francoise Pede)"/>
    <x v="1"/>
    <x v="28"/>
    <x v="0"/>
    <x v="0"/>
    <x v="124"/>
    <x v="19"/>
    <x v="0"/>
    <s v="S"/>
  </r>
  <r>
    <x v="134"/>
    <x v="0"/>
    <x v="2"/>
    <s v="Sobey, Mr. Samuel James Hayden"/>
    <x v="0"/>
    <x v="37"/>
    <x v="1"/>
    <x v="0"/>
    <x v="125"/>
    <x v="16"/>
    <x v="0"/>
    <s v="S"/>
  </r>
  <r>
    <x v="135"/>
    <x v="0"/>
    <x v="2"/>
    <s v="Richard, Mr. Emile"/>
    <x v="0"/>
    <x v="41"/>
    <x v="1"/>
    <x v="0"/>
    <x v="126"/>
    <x v="81"/>
    <x v="0"/>
    <s v="C"/>
  </r>
  <r>
    <x v="136"/>
    <x v="1"/>
    <x v="1"/>
    <s v="Newsom, Miss. Helen Monypeny"/>
    <x v="1"/>
    <x v="19"/>
    <x v="1"/>
    <x v="2"/>
    <x v="127"/>
    <x v="82"/>
    <x v="25"/>
    <s v="S"/>
  </r>
  <r>
    <x v="137"/>
    <x v="0"/>
    <x v="1"/>
    <s v="Futrelle, Mr. Jacques Heath"/>
    <x v="0"/>
    <x v="46"/>
    <x v="0"/>
    <x v="0"/>
    <x v="3"/>
    <x v="3"/>
    <x v="2"/>
    <s v="S"/>
  </r>
  <r>
    <x v="138"/>
    <x v="0"/>
    <x v="0"/>
    <s v="Osen, Mr. Olaf Elon"/>
    <x v="0"/>
    <x v="36"/>
    <x v="1"/>
    <x v="0"/>
    <x v="128"/>
    <x v="83"/>
    <x v="0"/>
    <s v="S"/>
  </r>
  <r>
    <x v="139"/>
    <x v="0"/>
    <x v="1"/>
    <s v="Giglio, Mr. Victor"/>
    <x v="0"/>
    <x v="42"/>
    <x v="1"/>
    <x v="0"/>
    <x v="129"/>
    <x v="84"/>
    <x v="26"/>
    <s v="C"/>
  </r>
  <r>
    <x v="140"/>
    <x v="0"/>
    <x v="0"/>
    <s v="Boulos, Mrs. Joseph (Sultana)"/>
    <x v="1"/>
    <x v="4"/>
    <x v="1"/>
    <x v="2"/>
    <x v="130"/>
    <x v="49"/>
    <x v="0"/>
    <s v="C"/>
  </r>
  <r>
    <x v="141"/>
    <x v="1"/>
    <x v="0"/>
    <s v="Nysten, Miss. Anna Sofia"/>
    <x v="1"/>
    <x v="0"/>
    <x v="1"/>
    <x v="0"/>
    <x v="131"/>
    <x v="28"/>
    <x v="0"/>
    <s v="S"/>
  </r>
  <r>
    <x v="142"/>
    <x v="1"/>
    <x v="0"/>
    <s v="Hakkarainen, Mrs. Pekka Pietari (Elin Matilda Dolck)"/>
    <x v="1"/>
    <x v="42"/>
    <x v="0"/>
    <x v="0"/>
    <x v="132"/>
    <x v="62"/>
    <x v="0"/>
    <s v="S"/>
  </r>
  <r>
    <x v="143"/>
    <x v="0"/>
    <x v="0"/>
    <s v="Burke, Mr. Jeremiah"/>
    <x v="0"/>
    <x v="19"/>
    <x v="1"/>
    <x v="0"/>
    <x v="133"/>
    <x v="85"/>
    <x v="0"/>
    <s v="Q"/>
  </r>
  <r>
    <x v="144"/>
    <x v="0"/>
    <x v="2"/>
    <s v="Andrew, Mr. Edgardo Samuel"/>
    <x v="0"/>
    <x v="24"/>
    <x v="1"/>
    <x v="0"/>
    <x v="134"/>
    <x v="86"/>
    <x v="0"/>
    <s v="S"/>
  </r>
  <r>
    <x v="145"/>
    <x v="0"/>
    <x v="2"/>
    <s v="Nicholls, Mr. Joseph Charles"/>
    <x v="0"/>
    <x v="19"/>
    <x v="0"/>
    <x v="1"/>
    <x v="135"/>
    <x v="87"/>
    <x v="0"/>
    <s v="S"/>
  </r>
  <r>
    <x v="146"/>
    <x v="1"/>
    <x v="0"/>
    <s v="Andersson, Mr. August Edvard (&quot;Wennerstrom&quot;)"/>
    <x v="0"/>
    <x v="7"/>
    <x v="1"/>
    <x v="0"/>
    <x v="136"/>
    <x v="88"/>
    <x v="0"/>
    <s v="S"/>
  </r>
  <r>
    <x v="147"/>
    <x v="0"/>
    <x v="0"/>
    <s v="Ford, Miss. Robina Maggie &quot;Ruby&quot;"/>
    <x v="1"/>
    <x v="52"/>
    <x v="4"/>
    <x v="2"/>
    <x v="84"/>
    <x v="63"/>
    <x v="0"/>
    <s v="S"/>
  </r>
  <r>
    <x v="148"/>
    <x v="0"/>
    <x v="2"/>
    <s v="Navratil, Mr. Michel (&quot;Louis M Hoffman&quot;)"/>
    <x v="0"/>
    <x v="53"/>
    <x v="1"/>
    <x v="2"/>
    <x v="137"/>
    <x v="19"/>
    <x v="27"/>
    <s v="S"/>
  </r>
  <r>
    <x v="149"/>
    <x v="0"/>
    <x v="2"/>
    <s v="Byles, Rev. Thomas Roussel Davids"/>
    <x v="0"/>
    <x v="22"/>
    <x v="1"/>
    <x v="0"/>
    <x v="138"/>
    <x v="16"/>
    <x v="0"/>
    <s v="S"/>
  </r>
  <r>
    <x v="150"/>
    <x v="0"/>
    <x v="2"/>
    <s v="Bateman, Rev. Robert James"/>
    <x v="0"/>
    <x v="54"/>
    <x v="1"/>
    <x v="0"/>
    <x v="139"/>
    <x v="89"/>
    <x v="0"/>
    <s v="S"/>
  </r>
  <r>
    <x v="151"/>
    <x v="1"/>
    <x v="1"/>
    <s v="Pears, Mrs. Thomas (Edith Wearne)"/>
    <x v="1"/>
    <x v="0"/>
    <x v="0"/>
    <x v="0"/>
    <x v="140"/>
    <x v="90"/>
    <x v="28"/>
    <s v="S"/>
  </r>
  <r>
    <x v="152"/>
    <x v="0"/>
    <x v="0"/>
    <s v="Meo, Mr. Alfonzo"/>
    <x v="0"/>
    <x v="55"/>
    <x v="1"/>
    <x v="0"/>
    <x v="141"/>
    <x v="4"/>
    <x v="0"/>
    <s v="S"/>
  </r>
  <r>
    <x v="153"/>
    <x v="0"/>
    <x v="0"/>
    <s v="van Billiard, Mr. Austin Blyler"/>
    <x v="0"/>
    <x v="56"/>
    <x v="1"/>
    <x v="2"/>
    <x v="142"/>
    <x v="80"/>
    <x v="0"/>
    <s v="S"/>
  </r>
  <r>
    <x v="154"/>
    <x v="0"/>
    <x v="0"/>
    <s v="Olsen, Mr. Ole Martin"/>
    <x v="0"/>
    <x v="4"/>
    <x v="1"/>
    <x v="0"/>
    <x v="143"/>
    <x v="91"/>
    <x v="0"/>
    <s v="S"/>
  </r>
  <r>
    <x v="155"/>
    <x v="0"/>
    <x v="1"/>
    <s v="Williams, Mr. Charles Duane"/>
    <x v="0"/>
    <x v="54"/>
    <x v="1"/>
    <x v="1"/>
    <x v="144"/>
    <x v="92"/>
    <x v="0"/>
    <s v="C"/>
  </r>
  <r>
    <x v="156"/>
    <x v="1"/>
    <x v="0"/>
    <s v="Gilnagh, Miss. Katherine &quot;Katie&quot;"/>
    <x v="1"/>
    <x v="36"/>
    <x v="1"/>
    <x v="0"/>
    <x v="145"/>
    <x v="93"/>
    <x v="0"/>
    <s v="Q"/>
  </r>
  <r>
    <x v="157"/>
    <x v="0"/>
    <x v="0"/>
    <s v="Corn, Mr. Harry"/>
    <x v="0"/>
    <x v="39"/>
    <x v="1"/>
    <x v="0"/>
    <x v="146"/>
    <x v="4"/>
    <x v="0"/>
    <s v="S"/>
  </r>
  <r>
    <x v="158"/>
    <x v="0"/>
    <x v="0"/>
    <s v="Smiljanic, Mr. Mile"/>
    <x v="0"/>
    <x v="4"/>
    <x v="1"/>
    <x v="0"/>
    <x v="147"/>
    <x v="51"/>
    <x v="0"/>
    <s v="S"/>
  </r>
  <r>
    <x v="159"/>
    <x v="0"/>
    <x v="0"/>
    <s v="Sage, Master. Thomas Henry"/>
    <x v="0"/>
    <x v="4"/>
    <x v="6"/>
    <x v="2"/>
    <x v="148"/>
    <x v="94"/>
    <x v="0"/>
    <s v="S"/>
  </r>
  <r>
    <x v="160"/>
    <x v="0"/>
    <x v="0"/>
    <s v="Cribb, Mr. John Hatfield"/>
    <x v="0"/>
    <x v="57"/>
    <x v="1"/>
    <x v="1"/>
    <x v="149"/>
    <x v="95"/>
    <x v="0"/>
    <s v="S"/>
  </r>
  <r>
    <x v="161"/>
    <x v="1"/>
    <x v="2"/>
    <s v="Watt, Mrs. James (Elizabeth &quot;Bessie&quot; Inglis Milne)"/>
    <x v="1"/>
    <x v="20"/>
    <x v="1"/>
    <x v="0"/>
    <x v="150"/>
    <x v="96"/>
    <x v="0"/>
    <s v="S"/>
  </r>
  <r>
    <x v="162"/>
    <x v="0"/>
    <x v="0"/>
    <s v="Bengtsson, Mr. John Viktor"/>
    <x v="0"/>
    <x v="2"/>
    <x v="1"/>
    <x v="0"/>
    <x v="151"/>
    <x v="71"/>
    <x v="0"/>
    <s v="S"/>
  </r>
  <r>
    <x v="163"/>
    <x v="0"/>
    <x v="0"/>
    <s v="Calic, Mr. Jovo"/>
    <x v="0"/>
    <x v="34"/>
    <x v="1"/>
    <x v="0"/>
    <x v="152"/>
    <x v="51"/>
    <x v="0"/>
    <s v="S"/>
  </r>
  <r>
    <x v="164"/>
    <x v="0"/>
    <x v="0"/>
    <s v="Panula, Master. Eino Viljami"/>
    <x v="0"/>
    <x v="58"/>
    <x v="3"/>
    <x v="1"/>
    <x v="49"/>
    <x v="40"/>
    <x v="0"/>
    <s v="S"/>
  </r>
  <r>
    <x v="165"/>
    <x v="1"/>
    <x v="0"/>
    <s v="Goldsmith, Master. Frank John William &quot;Frankie&quot;"/>
    <x v="0"/>
    <x v="52"/>
    <x v="1"/>
    <x v="2"/>
    <x v="153"/>
    <x v="97"/>
    <x v="0"/>
    <s v="S"/>
  </r>
  <r>
    <x v="166"/>
    <x v="1"/>
    <x v="1"/>
    <s v="Chibnall, Mrs. (Edith Martha Bowerman)"/>
    <x v="1"/>
    <x v="4"/>
    <x v="1"/>
    <x v="1"/>
    <x v="154"/>
    <x v="98"/>
    <x v="29"/>
    <s v="S"/>
  </r>
  <r>
    <x v="167"/>
    <x v="0"/>
    <x v="0"/>
    <s v="Skoog, Mrs. William (Anna Bernhardina Karlsson)"/>
    <x v="1"/>
    <x v="33"/>
    <x v="0"/>
    <x v="5"/>
    <x v="62"/>
    <x v="48"/>
    <x v="0"/>
    <s v="S"/>
  </r>
  <r>
    <x v="168"/>
    <x v="0"/>
    <x v="1"/>
    <s v="Baumann, Mr. John D"/>
    <x v="0"/>
    <x v="4"/>
    <x v="1"/>
    <x v="0"/>
    <x v="155"/>
    <x v="99"/>
    <x v="0"/>
    <s v="S"/>
  </r>
  <r>
    <x v="169"/>
    <x v="0"/>
    <x v="0"/>
    <s v="Ling, Mr. Lee"/>
    <x v="0"/>
    <x v="17"/>
    <x v="1"/>
    <x v="0"/>
    <x v="72"/>
    <x v="54"/>
    <x v="0"/>
    <s v="S"/>
  </r>
  <r>
    <x v="170"/>
    <x v="0"/>
    <x v="1"/>
    <s v="Van der hoef, Mr. Wyckoff"/>
    <x v="0"/>
    <x v="59"/>
    <x v="1"/>
    <x v="0"/>
    <x v="156"/>
    <x v="100"/>
    <x v="30"/>
    <s v="S"/>
  </r>
  <r>
    <x v="171"/>
    <x v="0"/>
    <x v="0"/>
    <s v="Rice, Master. Arthur"/>
    <x v="0"/>
    <x v="9"/>
    <x v="3"/>
    <x v="1"/>
    <x v="16"/>
    <x v="15"/>
    <x v="0"/>
    <s v="Q"/>
  </r>
  <r>
    <x v="172"/>
    <x v="1"/>
    <x v="0"/>
    <s v="Johnson, Miss. Eleanor Ileen"/>
    <x v="1"/>
    <x v="58"/>
    <x v="0"/>
    <x v="1"/>
    <x v="8"/>
    <x v="8"/>
    <x v="0"/>
    <s v="S"/>
  </r>
  <r>
    <x v="173"/>
    <x v="0"/>
    <x v="0"/>
    <s v="Sivola, Mr. Antti Wilhelm"/>
    <x v="0"/>
    <x v="23"/>
    <x v="1"/>
    <x v="0"/>
    <x v="157"/>
    <x v="2"/>
    <x v="0"/>
    <s v="S"/>
  </r>
  <r>
    <x v="174"/>
    <x v="0"/>
    <x v="1"/>
    <s v="Smith, Mr. James Clinch"/>
    <x v="0"/>
    <x v="60"/>
    <x v="1"/>
    <x v="0"/>
    <x v="158"/>
    <x v="101"/>
    <x v="31"/>
    <s v="C"/>
  </r>
  <r>
    <x v="175"/>
    <x v="0"/>
    <x v="0"/>
    <s v="Klasen, Mr. Klas Albin"/>
    <x v="0"/>
    <x v="24"/>
    <x v="0"/>
    <x v="1"/>
    <x v="159"/>
    <x v="13"/>
    <x v="0"/>
    <s v="S"/>
  </r>
  <r>
    <x v="176"/>
    <x v="0"/>
    <x v="0"/>
    <s v="Lefebre, Master. Henry Forbes"/>
    <x v="0"/>
    <x v="4"/>
    <x v="2"/>
    <x v="1"/>
    <x v="160"/>
    <x v="102"/>
    <x v="0"/>
    <s v="S"/>
  </r>
  <r>
    <x v="177"/>
    <x v="0"/>
    <x v="1"/>
    <s v="Isham, Miss. Ann Elizabeth"/>
    <x v="1"/>
    <x v="61"/>
    <x v="1"/>
    <x v="0"/>
    <x v="161"/>
    <x v="103"/>
    <x v="32"/>
    <s v="C"/>
  </r>
  <r>
    <x v="178"/>
    <x v="0"/>
    <x v="2"/>
    <s v="Hale, Mr. Reginald"/>
    <x v="0"/>
    <x v="39"/>
    <x v="1"/>
    <x v="0"/>
    <x v="162"/>
    <x v="16"/>
    <x v="0"/>
    <s v="S"/>
  </r>
  <r>
    <x v="179"/>
    <x v="0"/>
    <x v="0"/>
    <s v="Leonard, Mr. Lionel"/>
    <x v="0"/>
    <x v="62"/>
    <x v="1"/>
    <x v="0"/>
    <x v="163"/>
    <x v="104"/>
    <x v="0"/>
    <s v="S"/>
  </r>
  <r>
    <x v="180"/>
    <x v="0"/>
    <x v="0"/>
    <s v="Sage, Miss. Constance Gladys"/>
    <x v="1"/>
    <x v="4"/>
    <x v="6"/>
    <x v="2"/>
    <x v="148"/>
    <x v="94"/>
    <x v="0"/>
    <s v="S"/>
  </r>
  <r>
    <x v="181"/>
    <x v="0"/>
    <x v="2"/>
    <s v="Pernot, Mr. Rene"/>
    <x v="0"/>
    <x v="4"/>
    <x v="1"/>
    <x v="0"/>
    <x v="164"/>
    <x v="105"/>
    <x v="0"/>
    <s v="C"/>
  </r>
  <r>
    <x v="182"/>
    <x v="0"/>
    <x v="0"/>
    <s v="Asplund, Master. Clarence Gustaf Hugo"/>
    <x v="0"/>
    <x v="52"/>
    <x v="3"/>
    <x v="2"/>
    <x v="24"/>
    <x v="22"/>
    <x v="0"/>
    <s v="S"/>
  </r>
  <r>
    <x v="183"/>
    <x v="1"/>
    <x v="2"/>
    <s v="Becker, Master. Richard F"/>
    <x v="0"/>
    <x v="58"/>
    <x v="4"/>
    <x v="1"/>
    <x v="165"/>
    <x v="106"/>
    <x v="33"/>
    <s v="S"/>
  </r>
  <r>
    <x v="184"/>
    <x v="1"/>
    <x v="0"/>
    <s v="Kink-Heilmann, Miss. Luise Gretchen"/>
    <x v="1"/>
    <x v="9"/>
    <x v="1"/>
    <x v="2"/>
    <x v="166"/>
    <x v="107"/>
    <x v="0"/>
    <s v="S"/>
  </r>
  <r>
    <x v="185"/>
    <x v="0"/>
    <x v="1"/>
    <s v="Rood, Mr. Hugh Roscoe"/>
    <x v="0"/>
    <x v="4"/>
    <x v="1"/>
    <x v="0"/>
    <x v="167"/>
    <x v="108"/>
    <x v="34"/>
    <s v="S"/>
  </r>
  <r>
    <x v="186"/>
    <x v="1"/>
    <x v="0"/>
    <s v="O'Brien, Mrs. Thomas (Johanna &quot;Hannah&quot; Godfrey)"/>
    <x v="1"/>
    <x v="4"/>
    <x v="0"/>
    <x v="0"/>
    <x v="168"/>
    <x v="37"/>
    <x v="0"/>
    <s v="Q"/>
  </r>
  <r>
    <x v="187"/>
    <x v="1"/>
    <x v="1"/>
    <s v="Romaine, Mr. Charles Hallace (&quot;Mr C Rolmane&quot;)"/>
    <x v="0"/>
    <x v="33"/>
    <x v="1"/>
    <x v="0"/>
    <x v="169"/>
    <x v="11"/>
    <x v="0"/>
    <s v="S"/>
  </r>
  <r>
    <x v="188"/>
    <x v="0"/>
    <x v="0"/>
    <s v="Bourke, Mr. John"/>
    <x v="0"/>
    <x v="20"/>
    <x v="0"/>
    <x v="1"/>
    <x v="170"/>
    <x v="37"/>
    <x v="0"/>
    <s v="Q"/>
  </r>
  <r>
    <x v="189"/>
    <x v="0"/>
    <x v="0"/>
    <s v="Turcin, Mr. Stjepan"/>
    <x v="0"/>
    <x v="62"/>
    <x v="1"/>
    <x v="0"/>
    <x v="171"/>
    <x v="25"/>
    <x v="0"/>
    <s v="S"/>
  </r>
  <r>
    <x v="190"/>
    <x v="1"/>
    <x v="2"/>
    <s v="Pinsky, Mrs. (Rosa)"/>
    <x v="1"/>
    <x v="35"/>
    <x v="1"/>
    <x v="0"/>
    <x v="172"/>
    <x v="16"/>
    <x v="0"/>
    <s v="S"/>
  </r>
  <r>
    <x v="191"/>
    <x v="0"/>
    <x v="2"/>
    <s v="Carbines, Mr. William"/>
    <x v="0"/>
    <x v="19"/>
    <x v="1"/>
    <x v="0"/>
    <x v="173"/>
    <x v="16"/>
    <x v="0"/>
    <s v="S"/>
  </r>
  <r>
    <x v="192"/>
    <x v="1"/>
    <x v="0"/>
    <s v="Andersen-Jensen, Miss. Carla Christine Nielsine"/>
    <x v="1"/>
    <x v="19"/>
    <x v="0"/>
    <x v="0"/>
    <x v="174"/>
    <x v="13"/>
    <x v="0"/>
    <s v="S"/>
  </r>
  <r>
    <x v="193"/>
    <x v="1"/>
    <x v="2"/>
    <s v="Navratil, Master. Michel M"/>
    <x v="0"/>
    <x v="25"/>
    <x v="0"/>
    <x v="1"/>
    <x v="137"/>
    <x v="19"/>
    <x v="27"/>
    <s v="S"/>
  </r>
  <r>
    <x v="194"/>
    <x v="1"/>
    <x v="1"/>
    <s v="Brown, Mrs. James Joseph (Margaret Tobin)"/>
    <x v="1"/>
    <x v="57"/>
    <x v="1"/>
    <x v="0"/>
    <x v="175"/>
    <x v="26"/>
    <x v="35"/>
    <s v="C"/>
  </r>
  <r>
    <x v="195"/>
    <x v="1"/>
    <x v="1"/>
    <s v="Lurette, Miss. Elise"/>
    <x v="1"/>
    <x v="10"/>
    <x v="1"/>
    <x v="0"/>
    <x v="30"/>
    <x v="27"/>
    <x v="36"/>
    <s v="C"/>
  </r>
  <r>
    <x v="196"/>
    <x v="0"/>
    <x v="0"/>
    <s v="Mernagh, Mr. Robert"/>
    <x v="0"/>
    <x v="4"/>
    <x v="1"/>
    <x v="0"/>
    <x v="176"/>
    <x v="28"/>
    <x v="0"/>
    <s v="Q"/>
  </r>
  <r>
    <x v="197"/>
    <x v="0"/>
    <x v="0"/>
    <s v="Olsen, Mr. Karl Siegwart Andreas"/>
    <x v="0"/>
    <x v="22"/>
    <x v="1"/>
    <x v="1"/>
    <x v="177"/>
    <x v="109"/>
    <x v="0"/>
    <s v="S"/>
  </r>
  <r>
    <x v="198"/>
    <x v="1"/>
    <x v="0"/>
    <s v="Madigan, Miss. Margaret &quot;Maggie&quot;"/>
    <x v="1"/>
    <x v="4"/>
    <x v="1"/>
    <x v="0"/>
    <x v="178"/>
    <x v="28"/>
    <x v="0"/>
    <s v="Q"/>
  </r>
  <r>
    <x v="199"/>
    <x v="0"/>
    <x v="2"/>
    <s v="Yrois, Miss. Henriette (&quot;Mrs Harbeck&quot;)"/>
    <x v="1"/>
    <x v="42"/>
    <x v="1"/>
    <x v="0"/>
    <x v="179"/>
    <x v="16"/>
    <x v="0"/>
    <s v="S"/>
  </r>
  <r>
    <x v="200"/>
    <x v="0"/>
    <x v="0"/>
    <s v="Vande Walle, Mr. Nestor Cyriel"/>
    <x v="0"/>
    <x v="17"/>
    <x v="1"/>
    <x v="0"/>
    <x v="180"/>
    <x v="59"/>
    <x v="0"/>
    <s v="S"/>
  </r>
  <r>
    <x v="201"/>
    <x v="0"/>
    <x v="0"/>
    <s v="Sage, Mr. Frederick"/>
    <x v="0"/>
    <x v="4"/>
    <x v="6"/>
    <x v="2"/>
    <x v="148"/>
    <x v="94"/>
    <x v="0"/>
    <s v="S"/>
  </r>
  <r>
    <x v="202"/>
    <x v="0"/>
    <x v="0"/>
    <s v="Johanson, Mr. Jakob Alfred"/>
    <x v="0"/>
    <x v="15"/>
    <x v="1"/>
    <x v="0"/>
    <x v="181"/>
    <x v="110"/>
    <x v="0"/>
    <s v="S"/>
  </r>
  <r>
    <x v="203"/>
    <x v="0"/>
    <x v="0"/>
    <s v="Youseff, Mr. Gerious"/>
    <x v="0"/>
    <x v="63"/>
    <x v="1"/>
    <x v="0"/>
    <x v="182"/>
    <x v="18"/>
    <x v="0"/>
    <s v="C"/>
  </r>
  <r>
    <x v="204"/>
    <x v="1"/>
    <x v="0"/>
    <s v="Cohen, Mr. Gurshon &quot;Gus&quot;"/>
    <x v="0"/>
    <x v="24"/>
    <x v="1"/>
    <x v="0"/>
    <x v="183"/>
    <x v="4"/>
    <x v="0"/>
    <s v="S"/>
  </r>
  <r>
    <x v="205"/>
    <x v="0"/>
    <x v="0"/>
    <s v="Strom, Miss. Telma Matilda"/>
    <x v="1"/>
    <x v="6"/>
    <x v="1"/>
    <x v="1"/>
    <x v="184"/>
    <x v="111"/>
    <x v="4"/>
    <s v="S"/>
  </r>
  <r>
    <x v="206"/>
    <x v="0"/>
    <x v="0"/>
    <s v="Backstrom, Mr. Karl Alfred"/>
    <x v="0"/>
    <x v="35"/>
    <x v="0"/>
    <x v="0"/>
    <x v="83"/>
    <x v="62"/>
    <x v="0"/>
    <s v="S"/>
  </r>
  <r>
    <x v="207"/>
    <x v="1"/>
    <x v="0"/>
    <s v="Albimona, Mr. Nassef Cassem"/>
    <x v="0"/>
    <x v="2"/>
    <x v="1"/>
    <x v="0"/>
    <x v="185"/>
    <x v="112"/>
    <x v="0"/>
    <s v="C"/>
  </r>
  <r>
    <x v="208"/>
    <x v="1"/>
    <x v="0"/>
    <s v="Carr, Miss. Helen &quot;Ellen&quot;"/>
    <x v="1"/>
    <x v="36"/>
    <x v="1"/>
    <x v="0"/>
    <x v="186"/>
    <x v="28"/>
    <x v="0"/>
    <s v="Q"/>
  </r>
  <r>
    <x v="209"/>
    <x v="1"/>
    <x v="1"/>
    <s v="Blank, Mr. Henry"/>
    <x v="0"/>
    <x v="20"/>
    <x v="1"/>
    <x v="0"/>
    <x v="187"/>
    <x v="113"/>
    <x v="37"/>
    <s v="C"/>
  </r>
  <r>
    <x v="210"/>
    <x v="0"/>
    <x v="0"/>
    <s v="Ali, Mr. Ahmed"/>
    <x v="0"/>
    <x v="42"/>
    <x v="1"/>
    <x v="0"/>
    <x v="188"/>
    <x v="79"/>
    <x v="0"/>
    <s v="S"/>
  </r>
  <r>
    <x v="211"/>
    <x v="1"/>
    <x v="2"/>
    <s v="Cameron, Miss. Clear Annie"/>
    <x v="1"/>
    <x v="3"/>
    <x v="1"/>
    <x v="0"/>
    <x v="189"/>
    <x v="35"/>
    <x v="0"/>
    <s v="S"/>
  </r>
  <r>
    <x v="212"/>
    <x v="0"/>
    <x v="0"/>
    <s v="Perkin, Mr. John Henry"/>
    <x v="0"/>
    <x v="0"/>
    <x v="1"/>
    <x v="0"/>
    <x v="190"/>
    <x v="0"/>
    <x v="0"/>
    <s v="S"/>
  </r>
  <r>
    <x v="213"/>
    <x v="0"/>
    <x v="2"/>
    <s v="Givard, Mr. Hans Kristensen"/>
    <x v="0"/>
    <x v="39"/>
    <x v="1"/>
    <x v="0"/>
    <x v="191"/>
    <x v="16"/>
    <x v="0"/>
    <s v="S"/>
  </r>
  <r>
    <x v="214"/>
    <x v="0"/>
    <x v="0"/>
    <s v="Kiernan, Mr. Philip"/>
    <x v="0"/>
    <x v="4"/>
    <x v="0"/>
    <x v="0"/>
    <x v="192"/>
    <x v="28"/>
    <x v="0"/>
    <s v="Q"/>
  </r>
  <r>
    <x v="215"/>
    <x v="1"/>
    <x v="1"/>
    <s v="Newell, Miss. Madeleine"/>
    <x v="1"/>
    <x v="14"/>
    <x v="0"/>
    <x v="0"/>
    <x v="193"/>
    <x v="114"/>
    <x v="38"/>
    <s v="C"/>
  </r>
  <r>
    <x v="216"/>
    <x v="1"/>
    <x v="0"/>
    <s v="Honkanen, Miss. Eliina"/>
    <x v="1"/>
    <x v="7"/>
    <x v="1"/>
    <x v="0"/>
    <x v="194"/>
    <x v="2"/>
    <x v="0"/>
    <s v="S"/>
  </r>
  <r>
    <x v="217"/>
    <x v="0"/>
    <x v="2"/>
    <s v="Jacobsohn, Mr. Sidney Samuel"/>
    <x v="0"/>
    <x v="22"/>
    <x v="0"/>
    <x v="0"/>
    <x v="195"/>
    <x v="115"/>
    <x v="0"/>
    <s v="S"/>
  </r>
  <r>
    <x v="218"/>
    <x v="1"/>
    <x v="1"/>
    <s v="Bazzani, Miss. Albina"/>
    <x v="1"/>
    <x v="35"/>
    <x v="1"/>
    <x v="0"/>
    <x v="196"/>
    <x v="116"/>
    <x v="39"/>
    <s v="C"/>
  </r>
  <r>
    <x v="219"/>
    <x v="0"/>
    <x v="2"/>
    <s v="Harris, Mr. Walter"/>
    <x v="0"/>
    <x v="39"/>
    <x v="1"/>
    <x v="0"/>
    <x v="197"/>
    <x v="29"/>
    <x v="0"/>
    <s v="S"/>
  </r>
  <r>
    <x v="220"/>
    <x v="1"/>
    <x v="0"/>
    <s v="Sunderland, Mr. Victor Francis"/>
    <x v="0"/>
    <x v="36"/>
    <x v="1"/>
    <x v="0"/>
    <x v="198"/>
    <x v="4"/>
    <x v="0"/>
    <s v="S"/>
  </r>
  <r>
    <x v="221"/>
    <x v="0"/>
    <x v="2"/>
    <s v="Bracken, Mr. James H"/>
    <x v="0"/>
    <x v="7"/>
    <x v="1"/>
    <x v="0"/>
    <x v="199"/>
    <x v="16"/>
    <x v="0"/>
    <s v="S"/>
  </r>
  <r>
    <x v="222"/>
    <x v="0"/>
    <x v="0"/>
    <s v="Green, Mr. George Henry"/>
    <x v="0"/>
    <x v="54"/>
    <x v="1"/>
    <x v="0"/>
    <x v="200"/>
    <x v="4"/>
    <x v="0"/>
    <s v="S"/>
  </r>
  <r>
    <x v="223"/>
    <x v="0"/>
    <x v="0"/>
    <s v="Nenkoff, Mr. Christo"/>
    <x v="0"/>
    <x v="4"/>
    <x v="1"/>
    <x v="0"/>
    <x v="201"/>
    <x v="25"/>
    <x v="0"/>
    <s v="S"/>
  </r>
  <r>
    <x v="224"/>
    <x v="1"/>
    <x v="1"/>
    <s v="Hoyt, Mr. Frederick Maxfield"/>
    <x v="0"/>
    <x v="1"/>
    <x v="0"/>
    <x v="0"/>
    <x v="202"/>
    <x v="117"/>
    <x v="40"/>
    <s v="S"/>
  </r>
  <r>
    <x v="225"/>
    <x v="0"/>
    <x v="0"/>
    <s v="Berglund, Mr. Karl Ivar Sven"/>
    <x v="0"/>
    <x v="0"/>
    <x v="1"/>
    <x v="0"/>
    <x v="203"/>
    <x v="118"/>
    <x v="0"/>
    <s v="S"/>
  </r>
  <r>
    <x v="226"/>
    <x v="1"/>
    <x v="2"/>
    <s v="Mellors, Mr. William John"/>
    <x v="0"/>
    <x v="19"/>
    <x v="1"/>
    <x v="0"/>
    <x v="204"/>
    <x v="29"/>
    <x v="0"/>
    <s v="S"/>
  </r>
  <r>
    <x v="227"/>
    <x v="0"/>
    <x v="0"/>
    <s v="Lovell, Mr. John Hall (&quot;Henry&quot;)"/>
    <x v="0"/>
    <x v="64"/>
    <x v="1"/>
    <x v="0"/>
    <x v="205"/>
    <x v="0"/>
    <x v="0"/>
    <s v="S"/>
  </r>
  <r>
    <x v="228"/>
    <x v="0"/>
    <x v="2"/>
    <s v="Fahlstrom, Mr. Arne Jonas"/>
    <x v="0"/>
    <x v="24"/>
    <x v="1"/>
    <x v="0"/>
    <x v="206"/>
    <x v="16"/>
    <x v="0"/>
    <s v="S"/>
  </r>
  <r>
    <x v="229"/>
    <x v="0"/>
    <x v="0"/>
    <s v="Lefebre, Miss. Mathilde"/>
    <x v="1"/>
    <x v="4"/>
    <x v="2"/>
    <x v="1"/>
    <x v="160"/>
    <x v="102"/>
    <x v="0"/>
    <s v="S"/>
  </r>
  <r>
    <x v="230"/>
    <x v="1"/>
    <x v="1"/>
    <s v="Harris, Mrs. Henry Birkhardt (Irene Wallach)"/>
    <x v="1"/>
    <x v="3"/>
    <x v="0"/>
    <x v="0"/>
    <x v="61"/>
    <x v="47"/>
    <x v="14"/>
    <s v="S"/>
  </r>
  <r>
    <x v="231"/>
    <x v="0"/>
    <x v="0"/>
    <s v="Larsson, Mr. Bengt Edvin"/>
    <x v="0"/>
    <x v="28"/>
    <x v="1"/>
    <x v="0"/>
    <x v="207"/>
    <x v="71"/>
    <x v="0"/>
    <s v="S"/>
  </r>
  <r>
    <x v="232"/>
    <x v="0"/>
    <x v="2"/>
    <s v="Sjostedt, Mr. Ernst Adolf"/>
    <x v="0"/>
    <x v="44"/>
    <x v="1"/>
    <x v="0"/>
    <x v="208"/>
    <x v="119"/>
    <x v="0"/>
    <s v="S"/>
  </r>
  <r>
    <x v="233"/>
    <x v="1"/>
    <x v="0"/>
    <s v="Asplund, Miss. Lillian Gertrud"/>
    <x v="1"/>
    <x v="31"/>
    <x v="3"/>
    <x v="2"/>
    <x v="24"/>
    <x v="22"/>
    <x v="0"/>
    <s v="S"/>
  </r>
  <r>
    <x v="234"/>
    <x v="0"/>
    <x v="2"/>
    <s v="Leyson, Mr. Robert William Norman"/>
    <x v="0"/>
    <x v="42"/>
    <x v="1"/>
    <x v="0"/>
    <x v="209"/>
    <x v="29"/>
    <x v="0"/>
    <s v="S"/>
  </r>
  <r>
    <x v="235"/>
    <x v="0"/>
    <x v="0"/>
    <s v="Harknett, Miss. Alice Phoebe"/>
    <x v="1"/>
    <x v="4"/>
    <x v="1"/>
    <x v="0"/>
    <x v="210"/>
    <x v="120"/>
    <x v="0"/>
    <s v="S"/>
  </r>
  <r>
    <x v="236"/>
    <x v="0"/>
    <x v="2"/>
    <s v="Hold, Mr. Stephen"/>
    <x v="0"/>
    <x v="57"/>
    <x v="0"/>
    <x v="0"/>
    <x v="211"/>
    <x v="19"/>
    <x v="0"/>
    <s v="S"/>
  </r>
  <r>
    <x v="237"/>
    <x v="1"/>
    <x v="2"/>
    <s v="Collyer, Miss. Marjorie &quot;Lottie&quot;"/>
    <x v="1"/>
    <x v="18"/>
    <x v="1"/>
    <x v="2"/>
    <x v="212"/>
    <x v="121"/>
    <x v="0"/>
    <s v="S"/>
  </r>
  <r>
    <x v="238"/>
    <x v="0"/>
    <x v="2"/>
    <s v="Pengelly, Mr. Frederick William"/>
    <x v="0"/>
    <x v="19"/>
    <x v="1"/>
    <x v="0"/>
    <x v="213"/>
    <x v="29"/>
    <x v="0"/>
    <s v="S"/>
  </r>
  <r>
    <x v="239"/>
    <x v="0"/>
    <x v="2"/>
    <s v="Hunt, Mr. George Henry"/>
    <x v="0"/>
    <x v="40"/>
    <x v="1"/>
    <x v="0"/>
    <x v="214"/>
    <x v="122"/>
    <x v="0"/>
    <s v="S"/>
  </r>
  <r>
    <x v="240"/>
    <x v="0"/>
    <x v="0"/>
    <s v="Zabour, Miss. Thamine"/>
    <x v="1"/>
    <x v="4"/>
    <x v="0"/>
    <x v="0"/>
    <x v="108"/>
    <x v="53"/>
    <x v="0"/>
    <s v="C"/>
  </r>
  <r>
    <x v="241"/>
    <x v="1"/>
    <x v="0"/>
    <s v="Murphy, Miss. Katherine &quot;Kate&quot;"/>
    <x v="1"/>
    <x v="4"/>
    <x v="0"/>
    <x v="0"/>
    <x v="215"/>
    <x v="37"/>
    <x v="0"/>
    <s v="Q"/>
  </r>
  <r>
    <x v="242"/>
    <x v="0"/>
    <x v="2"/>
    <s v="Coleridge, Mr. Reginald Charles"/>
    <x v="0"/>
    <x v="28"/>
    <x v="1"/>
    <x v="0"/>
    <x v="216"/>
    <x v="29"/>
    <x v="0"/>
    <s v="S"/>
  </r>
  <r>
    <x v="243"/>
    <x v="0"/>
    <x v="0"/>
    <s v="Maenpaa, Mr. Matti Alexanteri"/>
    <x v="0"/>
    <x v="0"/>
    <x v="1"/>
    <x v="0"/>
    <x v="217"/>
    <x v="123"/>
    <x v="0"/>
    <s v="S"/>
  </r>
  <r>
    <x v="244"/>
    <x v="0"/>
    <x v="0"/>
    <s v="Attalah, Mr. Sleiman"/>
    <x v="0"/>
    <x v="39"/>
    <x v="1"/>
    <x v="0"/>
    <x v="218"/>
    <x v="18"/>
    <x v="0"/>
    <s v="C"/>
  </r>
  <r>
    <x v="245"/>
    <x v="0"/>
    <x v="1"/>
    <s v="Minahan, Dr. William Edward"/>
    <x v="0"/>
    <x v="57"/>
    <x v="4"/>
    <x v="0"/>
    <x v="219"/>
    <x v="117"/>
    <x v="41"/>
    <s v="Q"/>
  </r>
  <r>
    <x v="246"/>
    <x v="0"/>
    <x v="0"/>
    <s v="Lindahl, Miss. Agda Thorilda Viktoria"/>
    <x v="1"/>
    <x v="37"/>
    <x v="1"/>
    <x v="0"/>
    <x v="220"/>
    <x v="71"/>
    <x v="0"/>
    <s v="S"/>
  </r>
  <r>
    <x v="247"/>
    <x v="1"/>
    <x v="2"/>
    <s v="Hamalainen, Mrs. William (Anna)"/>
    <x v="1"/>
    <x v="42"/>
    <x v="1"/>
    <x v="2"/>
    <x v="221"/>
    <x v="80"/>
    <x v="0"/>
    <s v="S"/>
  </r>
  <r>
    <x v="248"/>
    <x v="1"/>
    <x v="1"/>
    <s v="Beckwith, Mr. Richard Leonard"/>
    <x v="0"/>
    <x v="46"/>
    <x v="0"/>
    <x v="1"/>
    <x v="222"/>
    <x v="124"/>
    <x v="42"/>
    <s v="S"/>
  </r>
  <r>
    <x v="249"/>
    <x v="0"/>
    <x v="2"/>
    <s v="Carter, Rev. Ernest Courtenay"/>
    <x v="0"/>
    <x v="5"/>
    <x v="0"/>
    <x v="0"/>
    <x v="223"/>
    <x v="19"/>
    <x v="0"/>
    <s v="S"/>
  </r>
  <r>
    <x v="250"/>
    <x v="0"/>
    <x v="0"/>
    <s v="Reed, Mr. James George"/>
    <x v="0"/>
    <x v="4"/>
    <x v="1"/>
    <x v="0"/>
    <x v="224"/>
    <x v="0"/>
    <x v="0"/>
    <s v="S"/>
  </r>
  <r>
    <x v="251"/>
    <x v="0"/>
    <x v="0"/>
    <s v="Strom, Mrs. Wilhelm (Elna Matilda Persson)"/>
    <x v="1"/>
    <x v="28"/>
    <x v="0"/>
    <x v="1"/>
    <x v="184"/>
    <x v="111"/>
    <x v="4"/>
    <s v="S"/>
  </r>
  <r>
    <x v="252"/>
    <x v="0"/>
    <x v="1"/>
    <s v="Stead, Mr. William Thomas"/>
    <x v="0"/>
    <x v="65"/>
    <x v="1"/>
    <x v="0"/>
    <x v="225"/>
    <x v="11"/>
    <x v="43"/>
    <s v="S"/>
  </r>
  <r>
    <x v="253"/>
    <x v="0"/>
    <x v="0"/>
    <s v="Lobb, Mr. William Arthur"/>
    <x v="0"/>
    <x v="39"/>
    <x v="0"/>
    <x v="0"/>
    <x v="226"/>
    <x v="95"/>
    <x v="0"/>
    <s v="S"/>
  </r>
  <r>
    <x v="254"/>
    <x v="0"/>
    <x v="0"/>
    <s v="Rosblom, Mrs. Viktor (Helena Wilhelmina)"/>
    <x v="1"/>
    <x v="66"/>
    <x v="1"/>
    <x v="2"/>
    <x v="227"/>
    <x v="125"/>
    <x v="0"/>
    <s v="S"/>
  </r>
  <r>
    <x v="255"/>
    <x v="1"/>
    <x v="0"/>
    <s v="Touma, Mrs. Darwis (Hanne Youssef Razi)"/>
    <x v="1"/>
    <x v="28"/>
    <x v="1"/>
    <x v="2"/>
    <x v="228"/>
    <x v="49"/>
    <x v="0"/>
    <s v="C"/>
  </r>
  <r>
    <x v="256"/>
    <x v="1"/>
    <x v="1"/>
    <s v="Thorne, Mrs. Gertrude Maybelle"/>
    <x v="1"/>
    <x v="4"/>
    <x v="1"/>
    <x v="0"/>
    <x v="229"/>
    <x v="84"/>
    <x v="0"/>
    <s v="C"/>
  </r>
  <r>
    <x v="257"/>
    <x v="1"/>
    <x v="1"/>
    <s v="Cherry, Miss. Gladys"/>
    <x v="1"/>
    <x v="39"/>
    <x v="1"/>
    <x v="0"/>
    <x v="230"/>
    <x v="126"/>
    <x v="44"/>
    <s v="S"/>
  </r>
  <r>
    <x v="258"/>
    <x v="1"/>
    <x v="1"/>
    <s v="Ward, Miss. Anna"/>
    <x v="1"/>
    <x v="3"/>
    <x v="1"/>
    <x v="0"/>
    <x v="231"/>
    <x v="127"/>
    <x v="0"/>
    <s v="C"/>
  </r>
  <r>
    <x v="259"/>
    <x v="1"/>
    <x v="2"/>
    <s v="Parrish, Mrs. (Lutie Davis)"/>
    <x v="1"/>
    <x v="61"/>
    <x v="1"/>
    <x v="1"/>
    <x v="232"/>
    <x v="19"/>
    <x v="0"/>
    <s v="S"/>
  </r>
  <r>
    <x v="260"/>
    <x v="0"/>
    <x v="0"/>
    <s v="Smith, Mr. Thomas"/>
    <x v="0"/>
    <x v="4"/>
    <x v="1"/>
    <x v="0"/>
    <x v="233"/>
    <x v="28"/>
    <x v="0"/>
    <s v="Q"/>
  </r>
  <r>
    <x v="261"/>
    <x v="1"/>
    <x v="0"/>
    <s v="Asplund, Master. Edvin Rojj Felix"/>
    <x v="0"/>
    <x v="25"/>
    <x v="3"/>
    <x v="2"/>
    <x v="24"/>
    <x v="22"/>
    <x v="0"/>
    <s v="S"/>
  </r>
  <r>
    <x v="262"/>
    <x v="0"/>
    <x v="1"/>
    <s v="Taussig, Mr. Emil"/>
    <x v="0"/>
    <x v="67"/>
    <x v="0"/>
    <x v="1"/>
    <x v="234"/>
    <x v="128"/>
    <x v="45"/>
    <s v="S"/>
  </r>
  <r>
    <x v="263"/>
    <x v="0"/>
    <x v="1"/>
    <s v="Harrison, Mr. William"/>
    <x v="0"/>
    <x v="20"/>
    <x v="1"/>
    <x v="0"/>
    <x v="235"/>
    <x v="104"/>
    <x v="46"/>
    <s v="S"/>
  </r>
  <r>
    <x v="264"/>
    <x v="0"/>
    <x v="0"/>
    <s v="Henry, Miss. Delia"/>
    <x v="1"/>
    <x v="4"/>
    <x v="1"/>
    <x v="0"/>
    <x v="236"/>
    <x v="28"/>
    <x v="0"/>
    <s v="Q"/>
  </r>
  <r>
    <x v="265"/>
    <x v="0"/>
    <x v="2"/>
    <s v="Reeves, Mr. David"/>
    <x v="0"/>
    <x v="62"/>
    <x v="1"/>
    <x v="0"/>
    <x v="237"/>
    <x v="29"/>
    <x v="0"/>
    <s v="S"/>
  </r>
  <r>
    <x v="266"/>
    <x v="0"/>
    <x v="0"/>
    <s v="Panula, Mr. Ernesti Arvid"/>
    <x v="0"/>
    <x v="36"/>
    <x v="3"/>
    <x v="1"/>
    <x v="49"/>
    <x v="40"/>
    <x v="0"/>
    <s v="S"/>
  </r>
  <r>
    <x v="267"/>
    <x v="1"/>
    <x v="0"/>
    <s v="Persson, Mr. Ernst Ulrik"/>
    <x v="0"/>
    <x v="37"/>
    <x v="0"/>
    <x v="0"/>
    <x v="238"/>
    <x v="71"/>
    <x v="0"/>
    <s v="S"/>
  </r>
  <r>
    <x v="268"/>
    <x v="1"/>
    <x v="1"/>
    <s v="Graham, Mrs. William Thompson (Edith Junkins)"/>
    <x v="1"/>
    <x v="10"/>
    <x v="1"/>
    <x v="1"/>
    <x v="239"/>
    <x v="129"/>
    <x v="47"/>
    <s v="S"/>
  </r>
  <r>
    <x v="269"/>
    <x v="1"/>
    <x v="1"/>
    <s v="Bissette, Miss. Amelia"/>
    <x v="1"/>
    <x v="3"/>
    <x v="1"/>
    <x v="0"/>
    <x v="240"/>
    <x v="130"/>
    <x v="48"/>
    <s v="S"/>
  </r>
  <r>
    <x v="270"/>
    <x v="0"/>
    <x v="1"/>
    <s v="Cairns, Mr. Alexander"/>
    <x v="0"/>
    <x v="4"/>
    <x v="1"/>
    <x v="0"/>
    <x v="241"/>
    <x v="113"/>
    <x v="0"/>
    <s v="S"/>
  </r>
  <r>
    <x v="271"/>
    <x v="1"/>
    <x v="0"/>
    <s v="Tornquist, Mr. William Henry"/>
    <x v="0"/>
    <x v="37"/>
    <x v="1"/>
    <x v="0"/>
    <x v="163"/>
    <x v="104"/>
    <x v="0"/>
    <s v="S"/>
  </r>
  <r>
    <x v="272"/>
    <x v="1"/>
    <x v="2"/>
    <s v="Mellinger, Mrs. (Elizabeth Anne Maidment)"/>
    <x v="1"/>
    <x v="66"/>
    <x v="1"/>
    <x v="1"/>
    <x v="242"/>
    <x v="131"/>
    <x v="0"/>
    <s v="S"/>
  </r>
  <r>
    <x v="273"/>
    <x v="0"/>
    <x v="1"/>
    <s v="Natsch, Mr. Charles H"/>
    <x v="0"/>
    <x v="46"/>
    <x v="1"/>
    <x v="1"/>
    <x v="243"/>
    <x v="132"/>
    <x v="49"/>
    <s v="C"/>
  </r>
  <r>
    <x v="274"/>
    <x v="1"/>
    <x v="0"/>
    <s v="Healy, Miss. Hanora &quot;Nora&quot;"/>
    <x v="1"/>
    <x v="4"/>
    <x v="1"/>
    <x v="0"/>
    <x v="244"/>
    <x v="28"/>
    <x v="0"/>
    <s v="Q"/>
  </r>
  <r>
    <x v="275"/>
    <x v="1"/>
    <x v="1"/>
    <s v="Andrews, Miss. Kornelia Theodosia"/>
    <x v="1"/>
    <x v="68"/>
    <x v="0"/>
    <x v="0"/>
    <x v="245"/>
    <x v="133"/>
    <x v="50"/>
    <s v="S"/>
  </r>
  <r>
    <x v="276"/>
    <x v="0"/>
    <x v="0"/>
    <s v="Lindblom, Miss. Augusta Charlotta"/>
    <x v="1"/>
    <x v="33"/>
    <x v="1"/>
    <x v="0"/>
    <x v="246"/>
    <x v="28"/>
    <x v="0"/>
    <s v="S"/>
  </r>
  <r>
    <x v="277"/>
    <x v="0"/>
    <x v="2"/>
    <s v="Parkes, Mr. Francis &quot;Frank&quot;"/>
    <x v="0"/>
    <x v="4"/>
    <x v="1"/>
    <x v="0"/>
    <x v="247"/>
    <x v="104"/>
    <x v="0"/>
    <s v="S"/>
  </r>
  <r>
    <x v="278"/>
    <x v="0"/>
    <x v="0"/>
    <s v="Rice, Master. Eric"/>
    <x v="0"/>
    <x v="26"/>
    <x v="3"/>
    <x v="1"/>
    <x v="16"/>
    <x v="15"/>
    <x v="0"/>
    <s v="Q"/>
  </r>
  <r>
    <x v="279"/>
    <x v="1"/>
    <x v="0"/>
    <s v="Abbott, Mrs. Stanton (Rosa Hunt)"/>
    <x v="1"/>
    <x v="3"/>
    <x v="0"/>
    <x v="1"/>
    <x v="248"/>
    <x v="134"/>
    <x v="0"/>
    <s v="S"/>
  </r>
  <r>
    <x v="280"/>
    <x v="0"/>
    <x v="0"/>
    <s v="Duane, Mr. Frank"/>
    <x v="0"/>
    <x v="29"/>
    <x v="1"/>
    <x v="0"/>
    <x v="249"/>
    <x v="28"/>
    <x v="0"/>
    <s v="Q"/>
  </r>
  <r>
    <x v="281"/>
    <x v="0"/>
    <x v="0"/>
    <s v="Olsson, Mr. Nils Johan Goransson"/>
    <x v="0"/>
    <x v="17"/>
    <x v="1"/>
    <x v="0"/>
    <x v="250"/>
    <x v="13"/>
    <x v="0"/>
    <s v="S"/>
  </r>
  <r>
    <x v="282"/>
    <x v="0"/>
    <x v="0"/>
    <s v="de Pelsmaeker, Mr. Alfons"/>
    <x v="0"/>
    <x v="36"/>
    <x v="1"/>
    <x v="0"/>
    <x v="251"/>
    <x v="59"/>
    <x v="0"/>
    <s v="S"/>
  </r>
  <r>
    <x v="283"/>
    <x v="1"/>
    <x v="0"/>
    <s v="Dorking, Mr. Edward Arthur"/>
    <x v="0"/>
    <x v="19"/>
    <x v="1"/>
    <x v="0"/>
    <x v="252"/>
    <x v="4"/>
    <x v="0"/>
    <s v="S"/>
  </r>
  <r>
    <x v="284"/>
    <x v="0"/>
    <x v="1"/>
    <s v="Smith, Mr. Richard William"/>
    <x v="0"/>
    <x v="4"/>
    <x v="1"/>
    <x v="0"/>
    <x v="253"/>
    <x v="19"/>
    <x v="51"/>
    <s v="S"/>
  </r>
  <r>
    <x v="285"/>
    <x v="0"/>
    <x v="0"/>
    <s v="Stankovic, Mr. Ivan"/>
    <x v="0"/>
    <x v="40"/>
    <x v="1"/>
    <x v="0"/>
    <x v="254"/>
    <x v="51"/>
    <x v="0"/>
    <s v="C"/>
  </r>
  <r>
    <x v="286"/>
    <x v="1"/>
    <x v="0"/>
    <s v="de Mulder, Mr. Theodore"/>
    <x v="0"/>
    <x v="39"/>
    <x v="1"/>
    <x v="0"/>
    <x v="255"/>
    <x v="59"/>
    <x v="0"/>
    <s v="S"/>
  </r>
  <r>
    <x v="287"/>
    <x v="0"/>
    <x v="0"/>
    <s v="Naidenoff, Mr. Penko"/>
    <x v="0"/>
    <x v="0"/>
    <x v="1"/>
    <x v="0"/>
    <x v="256"/>
    <x v="25"/>
    <x v="0"/>
    <s v="S"/>
  </r>
  <r>
    <x v="288"/>
    <x v="1"/>
    <x v="2"/>
    <s v="Hosono, Mr. Masabumi"/>
    <x v="0"/>
    <x v="22"/>
    <x v="1"/>
    <x v="0"/>
    <x v="257"/>
    <x v="16"/>
    <x v="0"/>
    <s v="S"/>
  </r>
  <r>
    <x v="289"/>
    <x v="1"/>
    <x v="0"/>
    <s v="Connolly, Miss. Kate"/>
    <x v="1"/>
    <x v="0"/>
    <x v="1"/>
    <x v="0"/>
    <x v="258"/>
    <x v="28"/>
    <x v="0"/>
    <s v="Q"/>
  </r>
  <r>
    <x v="290"/>
    <x v="1"/>
    <x v="1"/>
    <s v="Barber, Miss. Ellen &quot;Nellie&quot;"/>
    <x v="1"/>
    <x v="2"/>
    <x v="1"/>
    <x v="0"/>
    <x v="259"/>
    <x v="135"/>
    <x v="0"/>
    <s v="S"/>
  </r>
  <r>
    <x v="291"/>
    <x v="1"/>
    <x v="1"/>
    <s v="Bishop, Mrs. Dickinson H (Helen Walton)"/>
    <x v="1"/>
    <x v="19"/>
    <x v="0"/>
    <x v="0"/>
    <x v="260"/>
    <x v="136"/>
    <x v="52"/>
    <s v="C"/>
  </r>
  <r>
    <x v="292"/>
    <x v="0"/>
    <x v="2"/>
    <s v="Levy, Mr. Rene Jacques"/>
    <x v="0"/>
    <x v="62"/>
    <x v="1"/>
    <x v="0"/>
    <x v="261"/>
    <x v="137"/>
    <x v="53"/>
    <s v="C"/>
  </r>
  <r>
    <x v="293"/>
    <x v="0"/>
    <x v="0"/>
    <s v="Haas, Miss. Aloisia"/>
    <x v="1"/>
    <x v="42"/>
    <x v="1"/>
    <x v="0"/>
    <x v="262"/>
    <x v="138"/>
    <x v="0"/>
    <s v="S"/>
  </r>
  <r>
    <x v="294"/>
    <x v="0"/>
    <x v="0"/>
    <s v="Mineff, Mr. Ivan"/>
    <x v="0"/>
    <x v="42"/>
    <x v="1"/>
    <x v="0"/>
    <x v="263"/>
    <x v="25"/>
    <x v="0"/>
    <s v="S"/>
  </r>
  <r>
    <x v="295"/>
    <x v="0"/>
    <x v="1"/>
    <s v="Lewy, Mr. Ervin G"/>
    <x v="0"/>
    <x v="4"/>
    <x v="1"/>
    <x v="0"/>
    <x v="264"/>
    <x v="26"/>
    <x v="0"/>
    <s v="C"/>
  </r>
  <r>
    <x v="296"/>
    <x v="0"/>
    <x v="0"/>
    <s v="Hanna, Mr. Mansour"/>
    <x v="0"/>
    <x v="69"/>
    <x v="1"/>
    <x v="0"/>
    <x v="265"/>
    <x v="32"/>
    <x v="0"/>
    <s v="C"/>
  </r>
  <r>
    <x v="297"/>
    <x v="0"/>
    <x v="1"/>
    <s v="Allison, Miss. Helen Loraine"/>
    <x v="1"/>
    <x v="6"/>
    <x v="0"/>
    <x v="2"/>
    <x v="266"/>
    <x v="139"/>
    <x v="54"/>
    <s v="S"/>
  </r>
  <r>
    <x v="298"/>
    <x v="1"/>
    <x v="1"/>
    <s v="Saalfeld, Mr. Adolphe"/>
    <x v="0"/>
    <x v="4"/>
    <x v="1"/>
    <x v="0"/>
    <x v="267"/>
    <x v="140"/>
    <x v="55"/>
    <s v="S"/>
  </r>
  <r>
    <x v="299"/>
    <x v="1"/>
    <x v="1"/>
    <s v="Baxter, Mrs. James (Helene DeLaudeniere Chaput)"/>
    <x v="1"/>
    <x v="61"/>
    <x v="1"/>
    <x v="1"/>
    <x v="114"/>
    <x v="75"/>
    <x v="22"/>
    <s v="C"/>
  </r>
  <r>
    <x v="300"/>
    <x v="1"/>
    <x v="0"/>
    <s v="Kelly, Miss. Anna Katherine &quot;Annie Kate&quot;"/>
    <x v="1"/>
    <x v="4"/>
    <x v="1"/>
    <x v="0"/>
    <x v="268"/>
    <x v="28"/>
    <x v="0"/>
    <s v="Q"/>
  </r>
  <r>
    <x v="301"/>
    <x v="1"/>
    <x v="0"/>
    <s v="McCoy, Mr. Bernard"/>
    <x v="0"/>
    <x v="4"/>
    <x v="4"/>
    <x v="0"/>
    <x v="269"/>
    <x v="141"/>
    <x v="0"/>
    <s v="Q"/>
  </r>
  <r>
    <x v="302"/>
    <x v="0"/>
    <x v="0"/>
    <s v="Johnson, Mr. William Cahoone Jr"/>
    <x v="0"/>
    <x v="19"/>
    <x v="1"/>
    <x v="0"/>
    <x v="163"/>
    <x v="104"/>
    <x v="0"/>
    <s v="S"/>
  </r>
  <r>
    <x v="303"/>
    <x v="1"/>
    <x v="2"/>
    <s v="Keane, Miss. Nora A"/>
    <x v="1"/>
    <x v="4"/>
    <x v="1"/>
    <x v="0"/>
    <x v="270"/>
    <x v="142"/>
    <x v="23"/>
    <s v="Q"/>
  </r>
  <r>
    <x v="304"/>
    <x v="0"/>
    <x v="0"/>
    <s v="Williams, Mr. Howard Hugh &quot;Harry&quot;"/>
    <x v="0"/>
    <x v="4"/>
    <x v="1"/>
    <x v="0"/>
    <x v="271"/>
    <x v="4"/>
    <x v="0"/>
    <s v="S"/>
  </r>
  <r>
    <x v="305"/>
    <x v="1"/>
    <x v="1"/>
    <s v="Allison, Master. Hudson Trevor"/>
    <x v="0"/>
    <x v="70"/>
    <x v="0"/>
    <x v="2"/>
    <x v="266"/>
    <x v="139"/>
    <x v="54"/>
    <s v="S"/>
  </r>
  <r>
    <x v="306"/>
    <x v="1"/>
    <x v="1"/>
    <s v="Fleming, Miss. Margaret"/>
    <x v="1"/>
    <x v="4"/>
    <x v="1"/>
    <x v="0"/>
    <x v="272"/>
    <x v="143"/>
    <x v="0"/>
    <s v="C"/>
  </r>
  <r>
    <x v="307"/>
    <x v="1"/>
    <x v="1"/>
    <s v="Penasco y Castellana, Mrs. Victor de Satode (Maria Josefa Perez de Soto y Vallejo)"/>
    <x v="1"/>
    <x v="34"/>
    <x v="0"/>
    <x v="0"/>
    <x v="273"/>
    <x v="144"/>
    <x v="56"/>
    <s v="C"/>
  </r>
  <r>
    <x v="308"/>
    <x v="0"/>
    <x v="2"/>
    <s v="Abelson, Mr. Samuel"/>
    <x v="0"/>
    <x v="39"/>
    <x v="0"/>
    <x v="0"/>
    <x v="274"/>
    <x v="145"/>
    <x v="0"/>
    <s v="C"/>
  </r>
  <r>
    <x v="309"/>
    <x v="1"/>
    <x v="1"/>
    <s v="Francatelli, Miss. Laura Mabel"/>
    <x v="1"/>
    <x v="39"/>
    <x v="1"/>
    <x v="0"/>
    <x v="275"/>
    <x v="146"/>
    <x v="57"/>
    <s v="C"/>
  </r>
  <r>
    <x v="310"/>
    <x v="1"/>
    <x v="1"/>
    <s v="Hays, Miss. Margaret Bechstein"/>
    <x v="1"/>
    <x v="42"/>
    <x v="1"/>
    <x v="0"/>
    <x v="276"/>
    <x v="147"/>
    <x v="58"/>
    <s v="C"/>
  </r>
  <r>
    <x v="311"/>
    <x v="1"/>
    <x v="1"/>
    <s v="Ryerson, Miss. Emily Borie"/>
    <x v="1"/>
    <x v="24"/>
    <x v="4"/>
    <x v="2"/>
    <x v="277"/>
    <x v="148"/>
    <x v="59"/>
    <s v="C"/>
  </r>
  <r>
    <x v="312"/>
    <x v="0"/>
    <x v="2"/>
    <s v="Lahtinen, Mrs. William (Anna Sylfven)"/>
    <x v="1"/>
    <x v="2"/>
    <x v="0"/>
    <x v="1"/>
    <x v="278"/>
    <x v="19"/>
    <x v="0"/>
    <s v="S"/>
  </r>
  <r>
    <x v="313"/>
    <x v="0"/>
    <x v="0"/>
    <s v="Hendekovic, Mr. Ignjac"/>
    <x v="0"/>
    <x v="17"/>
    <x v="1"/>
    <x v="0"/>
    <x v="279"/>
    <x v="25"/>
    <x v="0"/>
    <s v="S"/>
  </r>
  <r>
    <x v="314"/>
    <x v="0"/>
    <x v="2"/>
    <s v="Hart, Mr. Benjamin"/>
    <x v="0"/>
    <x v="71"/>
    <x v="0"/>
    <x v="1"/>
    <x v="280"/>
    <x v="121"/>
    <x v="0"/>
    <s v="S"/>
  </r>
  <r>
    <x v="315"/>
    <x v="1"/>
    <x v="0"/>
    <s v="Nilsson, Miss. Helmina Josefina"/>
    <x v="1"/>
    <x v="2"/>
    <x v="1"/>
    <x v="0"/>
    <x v="281"/>
    <x v="13"/>
    <x v="0"/>
    <s v="S"/>
  </r>
  <r>
    <x v="316"/>
    <x v="1"/>
    <x v="2"/>
    <s v="Kantor, Mrs. Sinai (Miriam Sternin)"/>
    <x v="1"/>
    <x v="42"/>
    <x v="0"/>
    <x v="0"/>
    <x v="96"/>
    <x v="19"/>
    <x v="0"/>
    <s v="S"/>
  </r>
  <r>
    <x v="317"/>
    <x v="0"/>
    <x v="2"/>
    <s v="Moraweck, Dr. Ernest"/>
    <x v="0"/>
    <x v="5"/>
    <x v="1"/>
    <x v="0"/>
    <x v="282"/>
    <x v="149"/>
    <x v="0"/>
    <s v="S"/>
  </r>
  <r>
    <x v="318"/>
    <x v="1"/>
    <x v="1"/>
    <s v="Wick, Miss. Mary Natalie"/>
    <x v="1"/>
    <x v="14"/>
    <x v="1"/>
    <x v="2"/>
    <x v="283"/>
    <x v="150"/>
    <x v="60"/>
    <s v="S"/>
  </r>
  <r>
    <x v="319"/>
    <x v="1"/>
    <x v="1"/>
    <s v="Spedden, Mrs. Frederic Oakley (Margaretta Corning Stone)"/>
    <x v="1"/>
    <x v="20"/>
    <x v="0"/>
    <x v="1"/>
    <x v="284"/>
    <x v="151"/>
    <x v="61"/>
    <s v="C"/>
  </r>
  <r>
    <x v="320"/>
    <x v="0"/>
    <x v="0"/>
    <s v="Dennis, Mr. Samuel"/>
    <x v="0"/>
    <x v="0"/>
    <x v="1"/>
    <x v="0"/>
    <x v="285"/>
    <x v="0"/>
    <x v="0"/>
    <s v="S"/>
  </r>
  <r>
    <x v="321"/>
    <x v="0"/>
    <x v="0"/>
    <s v="Danoff, Mr. Yoto"/>
    <x v="0"/>
    <x v="7"/>
    <x v="1"/>
    <x v="0"/>
    <x v="286"/>
    <x v="25"/>
    <x v="0"/>
    <s v="S"/>
  </r>
  <r>
    <x v="322"/>
    <x v="1"/>
    <x v="2"/>
    <s v="Slayter, Miss. Hilda Mary"/>
    <x v="1"/>
    <x v="39"/>
    <x v="1"/>
    <x v="0"/>
    <x v="287"/>
    <x v="142"/>
    <x v="0"/>
    <s v="Q"/>
  </r>
  <r>
    <x v="323"/>
    <x v="1"/>
    <x v="2"/>
    <s v="Caldwell, Mrs. Albert Francis (Sylvia Mae Harbaugh)"/>
    <x v="1"/>
    <x v="0"/>
    <x v="0"/>
    <x v="1"/>
    <x v="76"/>
    <x v="56"/>
    <x v="0"/>
    <s v="S"/>
  </r>
  <r>
    <x v="324"/>
    <x v="0"/>
    <x v="0"/>
    <s v="Sage, Mr. George John Jr"/>
    <x v="0"/>
    <x v="4"/>
    <x v="6"/>
    <x v="2"/>
    <x v="148"/>
    <x v="94"/>
    <x v="0"/>
    <s v="S"/>
  </r>
  <r>
    <x v="325"/>
    <x v="1"/>
    <x v="1"/>
    <s v="Young, Miss. Marie Grice"/>
    <x v="1"/>
    <x v="62"/>
    <x v="1"/>
    <x v="0"/>
    <x v="240"/>
    <x v="130"/>
    <x v="62"/>
    <s v="C"/>
  </r>
  <r>
    <x v="326"/>
    <x v="0"/>
    <x v="0"/>
    <s v="Nysveen, Mr. Johan Hansen"/>
    <x v="0"/>
    <x v="59"/>
    <x v="1"/>
    <x v="0"/>
    <x v="288"/>
    <x v="152"/>
    <x v="0"/>
    <s v="S"/>
  </r>
  <r>
    <x v="327"/>
    <x v="1"/>
    <x v="2"/>
    <s v="Ball, Mrs. (Ada E Hall)"/>
    <x v="1"/>
    <x v="62"/>
    <x v="1"/>
    <x v="0"/>
    <x v="289"/>
    <x v="16"/>
    <x v="53"/>
    <s v="S"/>
  </r>
  <r>
    <x v="328"/>
    <x v="1"/>
    <x v="0"/>
    <s v="Goldsmith, Mrs. Frank John (Emily Alice Brown)"/>
    <x v="1"/>
    <x v="14"/>
    <x v="0"/>
    <x v="1"/>
    <x v="153"/>
    <x v="97"/>
    <x v="0"/>
    <s v="S"/>
  </r>
  <r>
    <x v="329"/>
    <x v="1"/>
    <x v="1"/>
    <s v="Hippach, Miss. Jean Gertrude"/>
    <x v="1"/>
    <x v="36"/>
    <x v="1"/>
    <x v="1"/>
    <x v="290"/>
    <x v="153"/>
    <x v="63"/>
    <s v="C"/>
  </r>
  <r>
    <x v="330"/>
    <x v="1"/>
    <x v="0"/>
    <s v="McCoy, Miss. Agnes"/>
    <x v="1"/>
    <x v="4"/>
    <x v="4"/>
    <x v="0"/>
    <x v="269"/>
    <x v="141"/>
    <x v="0"/>
    <s v="Q"/>
  </r>
  <r>
    <x v="331"/>
    <x v="0"/>
    <x v="1"/>
    <s v="Partner, Mr. Austen"/>
    <x v="0"/>
    <x v="63"/>
    <x v="1"/>
    <x v="0"/>
    <x v="291"/>
    <x v="154"/>
    <x v="64"/>
    <s v="S"/>
  </r>
  <r>
    <x v="332"/>
    <x v="0"/>
    <x v="1"/>
    <s v="Graham, Mr. George Edward"/>
    <x v="0"/>
    <x v="1"/>
    <x v="1"/>
    <x v="1"/>
    <x v="239"/>
    <x v="129"/>
    <x v="65"/>
    <s v="S"/>
  </r>
  <r>
    <x v="333"/>
    <x v="0"/>
    <x v="0"/>
    <s v="Vander Planke, Mr. Leo Edmondus"/>
    <x v="0"/>
    <x v="36"/>
    <x v="4"/>
    <x v="0"/>
    <x v="37"/>
    <x v="17"/>
    <x v="0"/>
    <s v="S"/>
  </r>
  <r>
    <x v="334"/>
    <x v="1"/>
    <x v="1"/>
    <s v="Frauenthal, Mrs. Henry William (Clara Heinsheimer)"/>
    <x v="1"/>
    <x v="4"/>
    <x v="0"/>
    <x v="0"/>
    <x v="292"/>
    <x v="155"/>
    <x v="0"/>
    <s v="S"/>
  </r>
  <r>
    <x v="335"/>
    <x v="0"/>
    <x v="0"/>
    <s v="Denkoff, Mr. Mitto"/>
    <x v="0"/>
    <x v="4"/>
    <x v="1"/>
    <x v="0"/>
    <x v="293"/>
    <x v="25"/>
    <x v="0"/>
    <s v="S"/>
  </r>
  <r>
    <x v="336"/>
    <x v="0"/>
    <x v="1"/>
    <s v="Pears, Mr. Thomas Clinton"/>
    <x v="0"/>
    <x v="28"/>
    <x v="0"/>
    <x v="0"/>
    <x v="140"/>
    <x v="90"/>
    <x v="28"/>
    <s v="S"/>
  </r>
  <r>
    <x v="337"/>
    <x v="1"/>
    <x v="1"/>
    <s v="Burns, Miss. Elizabeth Margaret"/>
    <x v="1"/>
    <x v="66"/>
    <x v="1"/>
    <x v="0"/>
    <x v="284"/>
    <x v="151"/>
    <x v="66"/>
    <s v="C"/>
  </r>
  <r>
    <x v="338"/>
    <x v="1"/>
    <x v="0"/>
    <s v="Dahl, Mr. Karl Edwart"/>
    <x v="0"/>
    <x v="33"/>
    <x v="1"/>
    <x v="0"/>
    <x v="294"/>
    <x v="4"/>
    <x v="0"/>
    <s v="S"/>
  </r>
  <r>
    <x v="339"/>
    <x v="0"/>
    <x v="1"/>
    <s v="Blackwell, Mr. Stephen Weart"/>
    <x v="0"/>
    <x v="33"/>
    <x v="1"/>
    <x v="0"/>
    <x v="295"/>
    <x v="21"/>
    <x v="67"/>
    <s v="S"/>
  </r>
  <r>
    <x v="340"/>
    <x v="1"/>
    <x v="2"/>
    <s v="Navratil, Master. Edmond Roger"/>
    <x v="0"/>
    <x v="6"/>
    <x v="0"/>
    <x v="1"/>
    <x v="137"/>
    <x v="19"/>
    <x v="27"/>
    <s v="S"/>
  </r>
  <r>
    <x v="341"/>
    <x v="1"/>
    <x v="1"/>
    <s v="Fortune, Miss. Alice Elizabeth"/>
    <x v="1"/>
    <x v="42"/>
    <x v="2"/>
    <x v="2"/>
    <x v="26"/>
    <x v="23"/>
    <x v="8"/>
    <s v="S"/>
  </r>
  <r>
    <x v="342"/>
    <x v="0"/>
    <x v="2"/>
    <s v="Collander, Mr. Erik Gustaf"/>
    <x v="0"/>
    <x v="17"/>
    <x v="1"/>
    <x v="0"/>
    <x v="296"/>
    <x v="16"/>
    <x v="0"/>
    <s v="S"/>
  </r>
  <r>
    <x v="343"/>
    <x v="0"/>
    <x v="2"/>
    <s v="Sedgwick, Mr. Charles Frederick Waddington"/>
    <x v="0"/>
    <x v="37"/>
    <x v="1"/>
    <x v="0"/>
    <x v="297"/>
    <x v="16"/>
    <x v="0"/>
    <s v="S"/>
  </r>
  <r>
    <x v="344"/>
    <x v="0"/>
    <x v="2"/>
    <s v="Fox, Mr. Stanley Hubert"/>
    <x v="0"/>
    <x v="62"/>
    <x v="1"/>
    <x v="0"/>
    <x v="298"/>
    <x v="16"/>
    <x v="0"/>
    <s v="S"/>
  </r>
  <r>
    <x v="345"/>
    <x v="1"/>
    <x v="2"/>
    <s v="Brown, Miss. Amelia &quot;Mildred&quot;"/>
    <x v="1"/>
    <x v="42"/>
    <x v="1"/>
    <x v="0"/>
    <x v="299"/>
    <x v="16"/>
    <x v="15"/>
    <s v="S"/>
  </r>
  <r>
    <x v="346"/>
    <x v="1"/>
    <x v="2"/>
    <s v="Smith, Miss. Marion Elsie"/>
    <x v="1"/>
    <x v="20"/>
    <x v="1"/>
    <x v="0"/>
    <x v="300"/>
    <x v="16"/>
    <x v="0"/>
    <s v="S"/>
  </r>
  <r>
    <x v="347"/>
    <x v="1"/>
    <x v="0"/>
    <s v="Davison, Mrs. Thomas Henry (Mary E Finck)"/>
    <x v="1"/>
    <x v="4"/>
    <x v="0"/>
    <x v="0"/>
    <x v="301"/>
    <x v="95"/>
    <x v="0"/>
    <s v="S"/>
  </r>
  <r>
    <x v="348"/>
    <x v="1"/>
    <x v="0"/>
    <s v="Coutts, Master. William Loch &quot;William&quot;"/>
    <x v="0"/>
    <x v="25"/>
    <x v="0"/>
    <x v="1"/>
    <x v="302"/>
    <x v="156"/>
    <x v="0"/>
    <s v="S"/>
  </r>
  <r>
    <x v="349"/>
    <x v="0"/>
    <x v="0"/>
    <s v="Dimic, Mr. Jovan"/>
    <x v="0"/>
    <x v="22"/>
    <x v="1"/>
    <x v="0"/>
    <x v="303"/>
    <x v="51"/>
    <x v="0"/>
    <s v="S"/>
  </r>
  <r>
    <x v="350"/>
    <x v="0"/>
    <x v="0"/>
    <s v="Odahl, Mr. Nils Martin"/>
    <x v="0"/>
    <x v="41"/>
    <x v="1"/>
    <x v="0"/>
    <x v="304"/>
    <x v="157"/>
    <x v="0"/>
    <s v="S"/>
  </r>
  <r>
    <x v="351"/>
    <x v="0"/>
    <x v="1"/>
    <s v="Williams-Lambert, Mr. Fletcher Fellows"/>
    <x v="0"/>
    <x v="4"/>
    <x v="1"/>
    <x v="0"/>
    <x v="305"/>
    <x v="158"/>
    <x v="68"/>
    <s v="S"/>
  </r>
  <r>
    <x v="352"/>
    <x v="0"/>
    <x v="0"/>
    <s v="Elias, Mr. Tannous"/>
    <x v="0"/>
    <x v="16"/>
    <x v="0"/>
    <x v="1"/>
    <x v="306"/>
    <x v="32"/>
    <x v="0"/>
    <s v="C"/>
  </r>
  <r>
    <x v="353"/>
    <x v="0"/>
    <x v="0"/>
    <s v="Arnold-Franchi, Mr. Josef"/>
    <x v="0"/>
    <x v="37"/>
    <x v="0"/>
    <x v="0"/>
    <x v="48"/>
    <x v="39"/>
    <x v="0"/>
    <s v="S"/>
  </r>
  <r>
    <x v="354"/>
    <x v="0"/>
    <x v="0"/>
    <s v="Yousif, Mr. Wazli"/>
    <x v="0"/>
    <x v="4"/>
    <x v="1"/>
    <x v="0"/>
    <x v="307"/>
    <x v="18"/>
    <x v="0"/>
    <s v="C"/>
  </r>
  <r>
    <x v="355"/>
    <x v="0"/>
    <x v="0"/>
    <s v="Vanden Steen, Mr. Leo Peter"/>
    <x v="0"/>
    <x v="17"/>
    <x v="1"/>
    <x v="0"/>
    <x v="308"/>
    <x v="59"/>
    <x v="0"/>
    <s v="S"/>
  </r>
  <r>
    <x v="356"/>
    <x v="1"/>
    <x v="1"/>
    <s v="Bowerman, Miss. Elsie Edith"/>
    <x v="1"/>
    <x v="0"/>
    <x v="1"/>
    <x v="1"/>
    <x v="154"/>
    <x v="98"/>
    <x v="29"/>
    <s v="S"/>
  </r>
  <r>
    <x v="357"/>
    <x v="0"/>
    <x v="2"/>
    <s v="Funk, Miss. Annie Clemmer"/>
    <x v="1"/>
    <x v="1"/>
    <x v="1"/>
    <x v="0"/>
    <x v="309"/>
    <x v="16"/>
    <x v="0"/>
    <s v="S"/>
  </r>
  <r>
    <x v="358"/>
    <x v="1"/>
    <x v="0"/>
    <s v="McGovern, Miss. Mary"/>
    <x v="1"/>
    <x v="4"/>
    <x v="1"/>
    <x v="0"/>
    <x v="310"/>
    <x v="24"/>
    <x v="0"/>
    <s v="Q"/>
  </r>
  <r>
    <x v="359"/>
    <x v="1"/>
    <x v="0"/>
    <s v="Mockler, Miss. Helen Mary &quot;Ellie&quot;"/>
    <x v="1"/>
    <x v="4"/>
    <x v="1"/>
    <x v="0"/>
    <x v="311"/>
    <x v="24"/>
    <x v="0"/>
    <s v="Q"/>
  </r>
  <r>
    <x v="360"/>
    <x v="0"/>
    <x v="0"/>
    <s v="Skoog, Mr. Wilhelm"/>
    <x v="0"/>
    <x v="20"/>
    <x v="0"/>
    <x v="5"/>
    <x v="62"/>
    <x v="48"/>
    <x v="0"/>
    <s v="S"/>
  </r>
  <r>
    <x v="361"/>
    <x v="0"/>
    <x v="2"/>
    <s v="del Carlo, Mr. Sebastiano"/>
    <x v="0"/>
    <x v="28"/>
    <x v="0"/>
    <x v="0"/>
    <x v="312"/>
    <x v="26"/>
    <x v="0"/>
    <s v="C"/>
  </r>
  <r>
    <x v="362"/>
    <x v="0"/>
    <x v="0"/>
    <s v="Barbara, Mrs. (Catherine David)"/>
    <x v="1"/>
    <x v="33"/>
    <x v="1"/>
    <x v="1"/>
    <x v="313"/>
    <x v="53"/>
    <x v="0"/>
    <s v="C"/>
  </r>
  <r>
    <x v="363"/>
    <x v="0"/>
    <x v="0"/>
    <s v="Asim, Mr. Adola"/>
    <x v="0"/>
    <x v="3"/>
    <x v="1"/>
    <x v="0"/>
    <x v="314"/>
    <x v="79"/>
    <x v="0"/>
    <s v="S"/>
  </r>
  <r>
    <x v="364"/>
    <x v="0"/>
    <x v="0"/>
    <s v="O'Brien, Mr. Thomas"/>
    <x v="0"/>
    <x v="4"/>
    <x v="0"/>
    <x v="0"/>
    <x v="168"/>
    <x v="37"/>
    <x v="0"/>
    <s v="Q"/>
  </r>
  <r>
    <x v="365"/>
    <x v="0"/>
    <x v="0"/>
    <s v="Adahl, Mr. Mauritz Nils Martin"/>
    <x v="0"/>
    <x v="39"/>
    <x v="1"/>
    <x v="0"/>
    <x v="315"/>
    <x v="0"/>
    <x v="0"/>
    <s v="S"/>
  </r>
  <r>
    <x v="366"/>
    <x v="1"/>
    <x v="1"/>
    <s v="Warren, Mrs. Frank Manley (Anna Sophia Atkinson)"/>
    <x v="1"/>
    <x v="72"/>
    <x v="0"/>
    <x v="0"/>
    <x v="316"/>
    <x v="159"/>
    <x v="69"/>
    <s v="C"/>
  </r>
  <r>
    <x v="367"/>
    <x v="1"/>
    <x v="0"/>
    <s v="Moussa, Mrs. (Mantoura Boulos)"/>
    <x v="1"/>
    <x v="4"/>
    <x v="1"/>
    <x v="0"/>
    <x v="317"/>
    <x v="32"/>
    <x v="0"/>
    <s v="C"/>
  </r>
  <r>
    <x v="368"/>
    <x v="1"/>
    <x v="0"/>
    <s v="Jermyn, Miss. Annie"/>
    <x v="1"/>
    <x v="4"/>
    <x v="1"/>
    <x v="0"/>
    <x v="318"/>
    <x v="28"/>
    <x v="0"/>
    <s v="Q"/>
  </r>
  <r>
    <x v="369"/>
    <x v="1"/>
    <x v="1"/>
    <s v="Aubart, Mme. Leontine Pauline"/>
    <x v="1"/>
    <x v="42"/>
    <x v="1"/>
    <x v="0"/>
    <x v="319"/>
    <x v="160"/>
    <x v="70"/>
    <s v="C"/>
  </r>
  <r>
    <x v="370"/>
    <x v="1"/>
    <x v="1"/>
    <s v="Harder, Mr. George Achilles"/>
    <x v="0"/>
    <x v="37"/>
    <x v="0"/>
    <x v="0"/>
    <x v="320"/>
    <x v="161"/>
    <x v="71"/>
    <s v="C"/>
  </r>
  <r>
    <x v="371"/>
    <x v="0"/>
    <x v="0"/>
    <s v="Wiklund, Mr. Jakob Alfred"/>
    <x v="0"/>
    <x v="24"/>
    <x v="0"/>
    <x v="0"/>
    <x v="321"/>
    <x v="110"/>
    <x v="0"/>
    <s v="S"/>
  </r>
  <r>
    <x v="372"/>
    <x v="0"/>
    <x v="0"/>
    <s v="Beavan, Mr. William Thomas"/>
    <x v="0"/>
    <x v="19"/>
    <x v="1"/>
    <x v="0"/>
    <x v="322"/>
    <x v="4"/>
    <x v="0"/>
    <s v="S"/>
  </r>
  <r>
    <x v="373"/>
    <x v="0"/>
    <x v="1"/>
    <s v="Ringhini, Mr. Sante"/>
    <x v="0"/>
    <x v="0"/>
    <x v="1"/>
    <x v="0"/>
    <x v="240"/>
    <x v="130"/>
    <x v="0"/>
    <s v="C"/>
  </r>
  <r>
    <x v="374"/>
    <x v="0"/>
    <x v="0"/>
    <s v="Palsson, Miss. Stina Viola"/>
    <x v="1"/>
    <x v="25"/>
    <x v="2"/>
    <x v="1"/>
    <x v="7"/>
    <x v="7"/>
    <x v="0"/>
    <s v="S"/>
  </r>
  <r>
    <x v="375"/>
    <x v="1"/>
    <x v="1"/>
    <s v="Meyer, Mrs. Edgar Joseph (Leila Saks)"/>
    <x v="1"/>
    <x v="4"/>
    <x v="0"/>
    <x v="0"/>
    <x v="33"/>
    <x v="30"/>
    <x v="0"/>
    <s v="C"/>
  </r>
  <r>
    <x v="376"/>
    <x v="1"/>
    <x v="0"/>
    <s v="Landergren, Miss. Aurora Adelia"/>
    <x v="1"/>
    <x v="0"/>
    <x v="1"/>
    <x v="0"/>
    <x v="323"/>
    <x v="0"/>
    <x v="0"/>
    <s v="S"/>
  </r>
  <r>
    <x v="377"/>
    <x v="0"/>
    <x v="1"/>
    <s v="Widener, Mr. Harry Elkins"/>
    <x v="0"/>
    <x v="7"/>
    <x v="1"/>
    <x v="2"/>
    <x v="324"/>
    <x v="162"/>
    <x v="72"/>
    <s v="C"/>
  </r>
  <r>
    <x v="378"/>
    <x v="0"/>
    <x v="0"/>
    <s v="Betros, Mr. Tannous"/>
    <x v="0"/>
    <x v="11"/>
    <x v="1"/>
    <x v="0"/>
    <x v="325"/>
    <x v="163"/>
    <x v="0"/>
    <s v="C"/>
  </r>
  <r>
    <x v="379"/>
    <x v="0"/>
    <x v="0"/>
    <s v="Gustafsson, Mr. Karl Gideon"/>
    <x v="0"/>
    <x v="19"/>
    <x v="1"/>
    <x v="0"/>
    <x v="326"/>
    <x v="71"/>
    <x v="0"/>
    <s v="S"/>
  </r>
  <r>
    <x v="380"/>
    <x v="1"/>
    <x v="1"/>
    <s v="Bidois, Miss. Rosalie"/>
    <x v="1"/>
    <x v="22"/>
    <x v="1"/>
    <x v="0"/>
    <x v="327"/>
    <x v="164"/>
    <x v="0"/>
    <s v="C"/>
  </r>
  <r>
    <x v="381"/>
    <x v="1"/>
    <x v="0"/>
    <s v="Nakid, Miss. Maria (&quot;Mary&quot;)"/>
    <x v="1"/>
    <x v="58"/>
    <x v="1"/>
    <x v="2"/>
    <x v="328"/>
    <x v="165"/>
    <x v="0"/>
    <s v="C"/>
  </r>
  <r>
    <x v="382"/>
    <x v="0"/>
    <x v="0"/>
    <s v="Tikkanen, Mr. Juho"/>
    <x v="0"/>
    <x v="35"/>
    <x v="1"/>
    <x v="0"/>
    <x v="329"/>
    <x v="2"/>
    <x v="0"/>
    <s v="S"/>
  </r>
  <r>
    <x v="383"/>
    <x v="1"/>
    <x v="1"/>
    <s v="Holverson, Mrs. Alexander Oskar (Mary Aline Towner)"/>
    <x v="1"/>
    <x v="3"/>
    <x v="0"/>
    <x v="0"/>
    <x v="34"/>
    <x v="31"/>
    <x v="0"/>
    <s v="S"/>
  </r>
  <r>
    <x v="384"/>
    <x v="0"/>
    <x v="0"/>
    <s v="Plotcharsky, Mr. Vasil"/>
    <x v="0"/>
    <x v="4"/>
    <x v="1"/>
    <x v="0"/>
    <x v="330"/>
    <x v="25"/>
    <x v="0"/>
    <s v="S"/>
  </r>
  <r>
    <x v="385"/>
    <x v="0"/>
    <x v="2"/>
    <s v="Davies, Mr. Charles Henry"/>
    <x v="0"/>
    <x v="24"/>
    <x v="1"/>
    <x v="0"/>
    <x v="70"/>
    <x v="52"/>
    <x v="0"/>
    <s v="S"/>
  </r>
  <r>
    <x v="386"/>
    <x v="0"/>
    <x v="0"/>
    <s v="Goodwin, Master. Sidney Leonard"/>
    <x v="0"/>
    <x v="58"/>
    <x v="5"/>
    <x v="2"/>
    <x v="58"/>
    <x v="45"/>
    <x v="0"/>
    <s v="S"/>
  </r>
  <r>
    <x v="387"/>
    <x v="1"/>
    <x v="2"/>
    <s v="Buss, Miss. Kate"/>
    <x v="1"/>
    <x v="62"/>
    <x v="1"/>
    <x v="0"/>
    <x v="331"/>
    <x v="16"/>
    <x v="0"/>
    <s v="S"/>
  </r>
  <r>
    <x v="388"/>
    <x v="0"/>
    <x v="0"/>
    <s v="Sadlier, Mr. Matthew"/>
    <x v="0"/>
    <x v="4"/>
    <x v="1"/>
    <x v="0"/>
    <x v="332"/>
    <x v="166"/>
    <x v="0"/>
    <s v="Q"/>
  </r>
  <r>
    <x v="389"/>
    <x v="1"/>
    <x v="2"/>
    <s v="Lehmann, Miss. Bertha"/>
    <x v="1"/>
    <x v="34"/>
    <x v="1"/>
    <x v="0"/>
    <x v="333"/>
    <x v="167"/>
    <x v="0"/>
    <s v="C"/>
  </r>
  <r>
    <x v="390"/>
    <x v="1"/>
    <x v="1"/>
    <s v="Carter, Mr. William Ernest"/>
    <x v="0"/>
    <x v="62"/>
    <x v="0"/>
    <x v="2"/>
    <x v="334"/>
    <x v="168"/>
    <x v="73"/>
    <s v="S"/>
  </r>
  <r>
    <x v="391"/>
    <x v="1"/>
    <x v="0"/>
    <s v="Jansson, Mr. Carl Olof"/>
    <x v="0"/>
    <x v="23"/>
    <x v="1"/>
    <x v="0"/>
    <x v="335"/>
    <x v="88"/>
    <x v="0"/>
    <s v="S"/>
  </r>
  <r>
    <x v="392"/>
    <x v="0"/>
    <x v="0"/>
    <s v="Gustafsson, Mr. Johan Birger"/>
    <x v="0"/>
    <x v="17"/>
    <x v="4"/>
    <x v="0"/>
    <x v="336"/>
    <x v="2"/>
    <x v="0"/>
    <s v="S"/>
  </r>
  <r>
    <x v="393"/>
    <x v="1"/>
    <x v="1"/>
    <s v="Newell, Miss. Marjorie"/>
    <x v="1"/>
    <x v="41"/>
    <x v="0"/>
    <x v="0"/>
    <x v="193"/>
    <x v="114"/>
    <x v="38"/>
    <s v="C"/>
  </r>
  <r>
    <x v="394"/>
    <x v="1"/>
    <x v="0"/>
    <s v="Sandstrom, Mrs. Hjalmar (Agnes Charlotta Bengtsson)"/>
    <x v="1"/>
    <x v="42"/>
    <x v="1"/>
    <x v="2"/>
    <x v="10"/>
    <x v="10"/>
    <x v="4"/>
    <s v="S"/>
  </r>
  <r>
    <x v="395"/>
    <x v="0"/>
    <x v="0"/>
    <s v="Johansson, Mr. Erik"/>
    <x v="0"/>
    <x v="0"/>
    <x v="1"/>
    <x v="0"/>
    <x v="337"/>
    <x v="88"/>
    <x v="0"/>
    <s v="S"/>
  </r>
  <r>
    <x v="396"/>
    <x v="0"/>
    <x v="0"/>
    <s v="Olsson, Miss. Elina"/>
    <x v="1"/>
    <x v="14"/>
    <x v="1"/>
    <x v="0"/>
    <x v="338"/>
    <x v="13"/>
    <x v="0"/>
    <s v="S"/>
  </r>
  <r>
    <x v="397"/>
    <x v="0"/>
    <x v="2"/>
    <s v="McKane, Mr. Peter David"/>
    <x v="0"/>
    <x v="43"/>
    <x v="1"/>
    <x v="0"/>
    <x v="339"/>
    <x v="19"/>
    <x v="0"/>
    <s v="S"/>
  </r>
  <r>
    <x v="398"/>
    <x v="0"/>
    <x v="2"/>
    <s v="Pain, Dr. Alfred"/>
    <x v="0"/>
    <x v="41"/>
    <x v="1"/>
    <x v="0"/>
    <x v="340"/>
    <x v="29"/>
    <x v="0"/>
    <s v="S"/>
  </r>
  <r>
    <x v="399"/>
    <x v="1"/>
    <x v="2"/>
    <s v="Trout, Mrs. William H (Jessie L)"/>
    <x v="1"/>
    <x v="17"/>
    <x v="1"/>
    <x v="0"/>
    <x v="341"/>
    <x v="169"/>
    <x v="0"/>
    <s v="S"/>
  </r>
  <r>
    <x v="400"/>
    <x v="1"/>
    <x v="0"/>
    <s v="Niskanen, Mr. Juha"/>
    <x v="0"/>
    <x v="12"/>
    <x v="1"/>
    <x v="0"/>
    <x v="342"/>
    <x v="2"/>
    <x v="0"/>
    <s v="S"/>
  </r>
  <r>
    <x v="401"/>
    <x v="0"/>
    <x v="0"/>
    <s v="Adams, Mr. John"/>
    <x v="0"/>
    <x v="2"/>
    <x v="1"/>
    <x v="0"/>
    <x v="343"/>
    <x v="4"/>
    <x v="0"/>
    <s v="S"/>
  </r>
  <r>
    <x v="402"/>
    <x v="0"/>
    <x v="0"/>
    <s v="Jussila, Miss. Mari Aina"/>
    <x v="1"/>
    <x v="23"/>
    <x v="0"/>
    <x v="0"/>
    <x v="344"/>
    <x v="73"/>
    <x v="0"/>
    <s v="S"/>
  </r>
  <r>
    <x v="403"/>
    <x v="0"/>
    <x v="0"/>
    <s v="Hakkarainen, Mr. Pekka Pietari"/>
    <x v="0"/>
    <x v="17"/>
    <x v="0"/>
    <x v="0"/>
    <x v="132"/>
    <x v="62"/>
    <x v="0"/>
    <s v="S"/>
  </r>
  <r>
    <x v="404"/>
    <x v="0"/>
    <x v="0"/>
    <s v="Oreskovic, Miss. Marija"/>
    <x v="1"/>
    <x v="11"/>
    <x v="1"/>
    <x v="0"/>
    <x v="345"/>
    <x v="51"/>
    <x v="0"/>
    <s v="S"/>
  </r>
  <r>
    <x v="405"/>
    <x v="0"/>
    <x v="2"/>
    <s v="Gale, Mr. Shadrach"/>
    <x v="0"/>
    <x v="15"/>
    <x v="0"/>
    <x v="0"/>
    <x v="346"/>
    <x v="35"/>
    <x v="0"/>
    <s v="S"/>
  </r>
  <r>
    <x v="406"/>
    <x v="0"/>
    <x v="0"/>
    <s v="Widegren, Mr. Carl/Charles Peter"/>
    <x v="0"/>
    <x v="54"/>
    <x v="1"/>
    <x v="0"/>
    <x v="347"/>
    <x v="28"/>
    <x v="0"/>
    <s v="S"/>
  </r>
  <r>
    <x v="407"/>
    <x v="1"/>
    <x v="2"/>
    <s v="Richards, Master. William Rowe"/>
    <x v="0"/>
    <x v="25"/>
    <x v="0"/>
    <x v="1"/>
    <x v="348"/>
    <x v="170"/>
    <x v="0"/>
    <s v="S"/>
  </r>
  <r>
    <x v="408"/>
    <x v="0"/>
    <x v="0"/>
    <s v="Birkeland, Mr. Hans Martin Monsen"/>
    <x v="0"/>
    <x v="23"/>
    <x v="1"/>
    <x v="0"/>
    <x v="349"/>
    <x v="71"/>
    <x v="0"/>
    <s v="S"/>
  </r>
  <r>
    <x v="409"/>
    <x v="0"/>
    <x v="0"/>
    <s v="Lefebre, Miss. Ida"/>
    <x v="1"/>
    <x v="4"/>
    <x v="2"/>
    <x v="1"/>
    <x v="160"/>
    <x v="102"/>
    <x v="0"/>
    <s v="S"/>
  </r>
  <r>
    <x v="410"/>
    <x v="0"/>
    <x v="0"/>
    <s v="Sdycoff, Mr. Todor"/>
    <x v="0"/>
    <x v="4"/>
    <x v="1"/>
    <x v="0"/>
    <x v="350"/>
    <x v="25"/>
    <x v="0"/>
    <s v="S"/>
  </r>
  <r>
    <x v="411"/>
    <x v="0"/>
    <x v="0"/>
    <s v="Hart, Mr. Henry"/>
    <x v="0"/>
    <x v="4"/>
    <x v="1"/>
    <x v="0"/>
    <x v="351"/>
    <x v="171"/>
    <x v="0"/>
    <s v="Q"/>
  </r>
  <r>
    <x v="412"/>
    <x v="1"/>
    <x v="1"/>
    <s v="Minahan, Miss. Daisy E"/>
    <x v="1"/>
    <x v="40"/>
    <x v="0"/>
    <x v="0"/>
    <x v="219"/>
    <x v="117"/>
    <x v="41"/>
    <s v="Q"/>
  </r>
  <r>
    <x v="413"/>
    <x v="0"/>
    <x v="2"/>
    <s v="Cunningham, Mr. Alfred Fleming"/>
    <x v="0"/>
    <x v="4"/>
    <x v="1"/>
    <x v="0"/>
    <x v="247"/>
    <x v="104"/>
    <x v="0"/>
    <s v="S"/>
  </r>
  <r>
    <x v="414"/>
    <x v="1"/>
    <x v="0"/>
    <s v="Sundman, Mr. Johan Julian"/>
    <x v="0"/>
    <x v="57"/>
    <x v="1"/>
    <x v="0"/>
    <x v="352"/>
    <x v="2"/>
    <x v="0"/>
    <s v="S"/>
  </r>
  <r>
    <x v="415"/>
    <x v="0"/>
    <x v="0"/>
    <s v="Meek, Mrs. Thomas (Annie Louise Rowley)"/>
    <x v="1"/>
    <x v="4"/>
    <x v="1"/>
    <x v="0"/>
    <x v="353"/>
    <x v="4"/>
    <x v="0"/>
    <s v="S"/>
  </r>
  <r>
    <x v="416"/>
    <x v="1"/>
    <x v="2"/>
    <s v="Drew, Mrs. James Vivian (Lulu Thorne Christian)"/>
    <x v="1"/>
    <x v="15"/>
    <x v="0"/>
    <x v="1"/>
    <x v="354"/>
    <x v="172"/>
    <x v="0"/>
    <s v="S"/>
  </r>
  <r>
    <x v="417"/>
    <x v="1"/>
    <x v="2"/>
    <s v="Silven, Miss. Lyyli Karoliina"/>
    <x v="1"/>
    <x v="24"/>
    <x v="1"/>
    <x v="2"/>
    <x v="355"/>
    <x v="16"/>
    <x v="0"/>
    <s v="S"/>
  </r>
  <r>
    <x v="418"/>
    <x v="0"/>
    <x v="2"/>
    <s v="Matthews, Mr. William John"/>
    <x v="0"/>
    <x v="39"/>
    <x v="1"/>
    <x v="0"/>
    <x v="356"/>
    <x v="16"/>
    <x v="0"/>
    <s v="S"/>
  </r>
  <r>
    <x v="419"/>
    <x v="0"/>
    <x v="0"/>
    <s v="Van Impe, Miss. Catharina"/>
    <x v="1"/>
    <x v="73"/>
    <x v="1"/>
    <x v="2"/>
    <x v="357"/>
    <x v="72"/>
    <x v="0"/>
    <s v="S"/>
  </r>
  <r>
    <x v="420"/>
    <x v="0"/>
    <x v="0"/>
    <s v="Gheorgheff, Mr. Stanio"/>
    <x v="0"/>
    <x v="4"/>
    <x v="1"/>
    <x v="0"/>
    <x v="358"/>
    <x v="25"/>
    <x v="0"/>
    <s v="C"/>
  </r>
  <r>
    <x v="421"/>
    <x v="0"/>
    <x v="0"/>
    <s v="Charters, Mr. David"/>
    <x v="0"/>
    <x v="23"/>
    <x v="1"/>
    <x v="0"/>
    <x v="359"/>
    <x v="93"/>
    <x v="0"/>
    <s v="Q"/>
  </r>
  <r>
    <x v="422"/>
    <x v="0"/>
    <x v="0"/>
    <s v="Zimmerman, Mr. Leo"/>
    <x v="0"/>
    <x v="28"/>
    <x v="1"/>
    <x v="0"/>
    <x v="360"/>
    <x v="173"/>
    <x v="0"/>
    <s v="S"/>
  </r>
  <r>
    <x v="423"/>
    <x v="0"/>
    <x v="0"/>
    <s v="Danbom, Mrs. Ernst Gilbert (Anna Sigrid Maria Brogren)"/>
    <x v="1"/>
    <x v="17"/>
    <x v="0"/>
    <x v="1"/>
    <x v="361"/>
    <x v="174"/>
    <x v="0"/>
    <s v="S"/>
  </r>
  <r>
    <x v="424"/>
    <x v="0"/>
    <x v="0"/>
    <s v="Rosblom, Mr. Viktor Richard"/>
    <x v="0"/>
    <x v="24"/>
    <x v="0"/>
    <x v="1"/>
    <x v="227"/>
    <x v="125"/>
    <x v="0"/>
    <s v="S"/>
  </r>
  <r>
    <x v="425"/>
    <x v="0"/>
    <x v="0"/>
    <s v="Wiseman, Mr. Phillippe"/>
    <x v="0"/>
    <x v="4"/>
    <x v="1"/>
    <x v="0"/>
    <x v="362"/>
    <x v="0"/>
    <x v="0"/>
    <s v="S"/>
  </r>
  <r>
    <x v="426"/>
    <x v="1"/>
    <x v="2"/>
    <s v="Clarke, Mrs. Charles V (Ada Maria Winfield)"/>
    <x v="1"/>
    <x v="17"/>
    <x v="0"/>
    <x v="0"/>
    <x v="363"/>
    <x v="19"/>
    <x v="0"/>
    <s v="S"/>
  </r>
  <r>
    <x v="427"/>
    <x v="1"/>
    <x v="2"/>
    <s v="Phillips, Miss. Kate Florence (&quot;Mrs Kate Louise Phillips Marshall&quot;)"/>
    <x v="1"/>
    <x v="19"/>
    <x v="1"/>
    <x v="0"/>
    <x v="364"/>
    <x v="19"/>
    <x v="0"/>
    <s v="S"/>
  </r>
  <r>
    <x v="428"/>
    <x v="0"/>
    <x v="0"/>
    <s v="Flynn, Mr. James"/>
    <x v="0"/>
    <x v="4"/>
    <x v="1"/>
    <x v="0"/>
    <x v="365"/>
    <x v="28"/>
    <x v="0"/>
    <s v="Q"/>
  </r>
  <r>
    <x v="429"/>
    <x v="1"/>
    <x v="0"/>
    <s v="Pickard, Mr. Berk (Berk Trembisky)"/>
    <x v="0"/>
    <x v="35"/>
    <x v="1"/>
    <x v="0"/>
    <x v="366"/>
    <x v="4"/>
    <x v="74"/>
    <s v="S"/>
  </r>
  <r>
    <x v="430"/>
    <x v="1"/>
    <x v="1"/>
    <s v="Bjornstrom-Steffansson, Mr. Mauritz Hakan"/>
    <x v="0"/>
    <x v="17"/>
    <x v="1"/>
    <x v="0"/>
    <x v="367"/>
    <x v="11"/>
    <x v="12"/>
    <s v="S"/>
  </r>
  <r>
    <x v="431"/>
    <x v="1"/>
    <x v="0"/>
    <s v="Thorneycroft, Mrs. Percival (Florence Kate White)"/>
    <x v="1"/>
    <x v="4"/>
    <x v="0"/>
    <x v="0"/>
    <x v="368"/>
    <x v="95"/>
    <x v="0"/>
    <s v="S"/>
  </r>
  <r>
    <x v="432"/>
    <x v="1"/>
    <x v="2"/>
    <s v="Louch, Mrs. Charles Alexander (Alice Adelaide Slow)"/>
    <x v="1"/>
    <x v="22"/>
    <x v="0"/>
    <x v="0"/>
    <x v="369"/>
    <x v="19"/>
    <x v="0"/>
    <s v="S"/>
  </r>
  <r>
    <x v="433"/>
    <x v="0"/>
    <x v="0"/>
    <s v="Kallio, Mr. Nikolai Erland"/>
    <x v="0"/>
    <x v="34"/>
    <x v="1"/>
    <x v="0"/>
    <x v="370"/>
    <x v="123"/>
    <x v="0"/>
    <s v="S"/>
  </r>
  <r>
    <x v="434"/>
    <x v="0"/>
    <x v="1"/>
    <s v="Silvey, Mr. William Baird"/>
    <x v="0"/>
    <x v="61"/>
    <x v="0"/>
    <x v="0"/>
    <x v="371"/>
    <x v="175"/>
    <x v="75"/>
    <s v="S"/>
  </r>
  <r>
    <x v="435"/>
    <x v="1"/>
    <x v="1"/>
    <s v="Carter, Miss. Lucile Polk"/>
    <x v="1"/>
    <x v="8"/>
    <x v="0"/>
    <x v="2"/>
    <x v="334"/>
    <x v="168"/>
    <x v="73"/>
    <s v="S"/>
  </r>
  <r>
    <x v="436"/>
    <x v="0"/>
    <x v="0"/>
    <s v="Ford, Miss. Doolina Margaret &quot;Daisy&quot;"/>
    <x v="1"/>
    <x v="23"/>
    <x v="4"/>
    <x v="2"/>
    <x v="84"/>
    <x v="63"/>
    <x v="0"/>
    <s v="S"/>
  </r>
  <r>
    <x v="437"/>
    <x v="1"/>
    <x v="2"/>
    <s v="Richards, Mrs. Sidney (Emily Hocking)"/>
    <x v="1"/>
    <x v="42"/>
    <x v="4"/>
    <x v="4"/>
    <x v="348"/>
    <x v="170"/>
    <x v="0"/>
    <s v="S"/>
  </r>
  <r>
    <x v="438"/>
    <x v="0"/>
    <x v="1"/>
    <s v="Fortune, Mr. Mark"/>
    <x v="0"/>
    <x v="74"/>
    <x v="0"/>
    <x v="5"/>
    <x v="26"/>
    <x v="23"/>
    <x v="8"/>
    <s v="S"/>
  </r>
  <r>
    <x v="439"/>
    <x v="0"/>
    <x v="2"/>
    <s v="Kvillner, Mr. Johan Henrik Johannesson"/>
    <x v="0"/>
    <x v="14"/>
    <x v="1"/>
    <x v="0"/>
    <x v="372"/>
    <x v="29"/>
    <x v="0"/>
    <s v="S"/>
  </r>
  <r>
    <x v="440"/>
    <x v="1"/>
    <x v="2"/>
    <s v="Hart, Mrs. Benjamin (Esther Ada Bloomfield)"/>
    <x v="1"/>
    <x v="33"/>
    <x v="0"/>
    <x v="1"/>
    <x v="280"/>
    <x v="121"/>
    <x v="0"/>
    <s v="S"/>
  </r>
  <r>
    <x v="441"/>
    <x v="0"/>
    <x v="0"/>
    <s v="Hampe, Mr. Leon"/>
    <x v="0"/>
    <x v="11"/>
    <x v="1"/>
    <x v="0"/>
    <x v="373"/>
    <x v="59"/>
    <x v="0"/>
    <s v="S"/>
  </r>
  <r>
    <x v="442"/>
    <x v="0"/>
    <x v="0"/>
    <s v="Petterson, Mr. Johan Emil"/>
    <x v="0"/>
    <x v="37"/>
    <x v="0"/>
    <x v="0"/>
    <x v="374"/>
    <x v="71"/>
    <x v="0"/>
    <s v="S"/>
  </r>
  <r>
    <x v="443"/>
    <x v="1"/>
    <x v="2"/>
    <s v="Reynaldo, Ms. Encarnacion"/>
    <x v="1"/>
    <x v="17"/>
    <x v="1"/>
    <x v="0"/>
    <x v="375"/>
    <x v="16"/>
    <x v="0"/>
    <s v="S"/>
  </r>
  <r>
    <x v="444"/>
    <x v="1"/>
    <x v="0"/>
    <s v="Johannesen-Bratthammer, Mr. Bernt"/>
    <x v="0"/>
    <x v="4"/>
    <x v="1"/>
    <x v="0"/>
    <x v="376"/>
    <x v="176"/>
    <x v="0"/>
    <s v="S"/>
  </r>
  <r>
    <x v="445"/>
    <x v="1"/>
    <x v="1"/>
    <s v="Dodge, Master. Washington"/>
    <x v="0"/>
    <x v="9"/>
    <x v="1"/>
    <x v="2"/>
    <x v="377"/>
    <x v="177"/>
    <x v="76"/>
    <s v="S"/>
  </r>
  <r>
    <x v="446"/>
    <x v="1"/>
    <x v="2"/>
    <s v="Mellinger, Miss. Madeleine Violet"/>
    <x v="1"/>
    <x v="75"/>
    <x v="1"/>
    <x v="1"/>
    <x v="242"/>
    <x v="131"/>
    <x v="0"/>
    <s v="S"/>
  </r>
  <r>
    <x v="447"/>
    <x v="1"/>
    <x v="1"/>
    <s v="Seward, Mr. Frederic Kimber"/>
    <x v="0"/>
    <x v="15"/>
    <x v="1"/>
    <x v="0"/>
    <x v="378"/>
    <x v="11"/>
    <x v="0"/>
    <s v="S"/>
  </r>
  <r>
    <x v="448"/>
    <x v="1"/>
    <x v="0"/>
    <s v="Baclini, Miss. Marie Catherine"/>
    <x v="1"/>
    <x v="31"/>
    <x v="4"/>
    <x v="1"/>
    <x v="379"/>
    <x v="178"/>
    <x v="0"/>
    <s v="C"/>
  </r>
  <r>
    <x v="449"/>
    <x v="1"/>
    <x v="1"/>
    <s v="Peuchen, Major. Arthur Godfrey"/>
    <x v="0"/>
    <x v="67"/>
    <x v="1"/>
    <x v="0"/>
    <x v="380"/>
    <x v="140"/>
    <x v="77"/>
    <s v="S"/>
  </r>
  <r>
    <x v="450"/>
    <x v="0"/>
    <x v="2"/>
    <s v="West, Mr. Edwy Arthur"/>
    <x v="0"/>
    <x v="62"/>
    <x v="0"/>
    <x v="2"/>
    <x v="57"/>
    <x v="44"/>
    <x v="0"/>
    <s v="S"/>
  </r>
  <r>
    <x v="451"/>
    <x v="0"/>
    <x v="0"/>
    <s v="Hagland, Mr. Ingvald Olai Olsen"/>
    <x v="0"/>
    <x v="4"/>
    <x v="0"/>
    <x v="0"/>
    <x v="381"/>
    <x v="179"/>
    <x v="0"/>
    <s v="S"/>
  </r>
  <r>
    <x v="452"/>
    <x v="0"/>
    <x v="1"/>
    <s v="Foreman, Mr. Benjamin Laventall"/>
    <x v="0"/>
    <x v="39"/>
    <x v="1"/>
    <x v="0"/>
    <x v="382"/>
    <x v="44"/>
    <x v="78"/>
    <s v="C"/>
  </r>
  <r>
    <x v="453"/>
    <x v="1"/>
    <x v="1"/>
    <s v="Goldenberg, Mr. Samuel L"/>
    <x v="0"/>
    <x v="27"/>
    <x v="0"/>
    <x v="0"/>
    <x v="383"/>
    <x v="180"/>
    <x v="79"/>
    <s v="C"/>
  </r>
  <r>
    <x v="454"/>
    <x v="0"/>
    <x v="0"/>
    <s v="Peduzzi, Mr. Joseph"/>
    <x v="0"/>
    <x v="4"/>
    <x v="1"/>
    <x v="0"/>
    <x v="384"/>
    <x v="4"/>
    <x v="0"/>
    <s v="S"/>
  </r>
  <r>
    <x v="455"/>
    <x v="1"/>
    <x v="0"/>
    <s v="Jalsevac, Mr. Ivan"/>
    <x v="0"/>
    <x v="28"/>
    <x v="1"/>
    <x v="0"/>
    <x v="385"/>
    <x v="25"/>
    <x v="0"/>
    <s v="C"/>
  </r>
  <r>
    <x v="456"/>
    <x v="0"/>
    <x v="1"/>
    <s v="Millet, Mr. Francis Davis"/>
    <x v="0"/>
    <x v="29"/>
    <x v="1"/>
    <x v="0"/>
    <x v="386"/>
    <x v="11"/>
    <x v="80"/>
    <s v="S"/>
  </r>
  <r>
    <x v="457"/>
    <x v="1"/>
    <x v="1"/>
    <s v="Kenyon, Mrs. Frederick R (Marion)"/>
    <x v="1"/>
    <x v="4"/>
    <x v="0"/>
    <x v="0"/>
    <x v="387"/>
    <x v="6"/>
    <x v="81"/>
    <s v="S"/>
  </r>
  <r>
    <x v="458"/>
    <x v="1"/>
    <x v="2"/>
    <s v="Toomey, Miss. Ellen"/>
    <x v="1"/>
    <x v="61"/>
    <x v="1"/>
    <x v="0"/>
    <x v="388"/>
    <x v="29"/>
    <x v="0"/>
    <s v="S"/>
  </r>
  <r>
    <x v="459"/>
    <x v="0"/>
    <x v="0"/>
    <s v="O'Connor, Mr. Maurice"/>
    <x v="0"/>
    <x v="4"/>
    <x v="1"/>
    <x v="0"/>
    <x v="389"/>
    <x v="28"/>
    <x v="0"/>
    <s v="Q"/>
  </r>
  <r>
    <x v="460"/>
    <x v="1"/>
    <x v="1"/>
    <s v="Anderson, Mr. Harry"/>
    <x v="0"/>
    <x v="76"/>
    <x v="1"/>
    <x v="0"/>
    <x v="390"/>
    <x v="11"/>
    <x v="82"/>
    <s v="S"/>
  </r>
  <r>
    <x v="461"/>
    <x v="0"/>
    <x v="0"/>
    <s v="Morley, Mr. William"/>
    <x v="0"/>
    <x v="15"/>
    <x v="1"/>
    <x v="0"/>
    <x v="391"/>
    <x v="4"/>
    <x v="0"/>
    <s v="S"/>
  </r>
  <r>
    <x v="462"/>
    <x v="0"/>
    <x v="1"/>
    <s v="Gee, Mr. Arthur H"/>
    <x v="0"/>
    <x v="47"/>
    <x v="1"/>
    <x v="0"/>
    <x v="392"/>
    <x v="181"/>
    <x v="83"/>
    <s v="S"/>
  </r>
  <r>
    <x v="463"/>
    <x v="0"/>
    <x v="2"/>
    <s v="Milling, Mr. Jacob Christian"/>
    <x v="0"/>
    <x v="76"/>
    <x v="1"/>
    <x v="0"/>
    <x v="393"/>
    <x v="16"/>
    <x v="0"/>
    <s v="S"/>
  </r>
  <r>
    <x v="464"/>
    <x v="0"/>
    <x v="0"/>
    <s v="Maisner, Mr. Simon"/>
    <x v="0"/>
    <x v="4"/>
    <x v="1"/>
    <x v="0"/>
    <x v="394"/>
    <x v="4"/>
    <x v="0"/>
    <s v="S"/>
  </r>
  <r>
    <x v="465"/>
    <x v="0"/>
    <x v="0"/>
    <s v="Goncalves, Mr. Manuel Estanslas"/>
    <x v="0"/>
    <x v="1"/>
    <x v="1"/>
    <x v="0"/>
    <x v="395"/>
    <x v="79"/>
    <x v="0"/>
    <s v="S"/>
  </r>
  <r>
    <x v="466"/>
    <x v="0"/>
    <x v="2"/>
    <s v="Campbell, Mr. William"/>
    <x v="0"/>
    <x v="4"/>
    <x v="1"/>
    <x v="0"/>
    <x v="247"/>
    <x v="104"/>
    <x v="0"/>
    <s v="S"/>
  </r>
  <r>
    <x v="467"/>
    <x v="0"/>
    <x v="1"/>
    <s v="Smart, Mr. John Montgomery"/>
    <x v="0"/>
    <x v="60"/>
    <x v="1"/>
    <x v="0"/>
    <x v="396"/>
    <x v="11"/>
    <x v="0"/>
    <s v="S"/>
  </r>
  <r>
    <x v="468"/>
    <x v="0"/>
    <x v="0"/>
    <s v="Scanlan, Mr. James"/>
    <x v="0"/>
    <x v="4"/>
    <x v="1"/>
    <x v="0"/>
    <x v="397"/>
    <x v="182"/>
    <x v="0"/>
    <s v="Q"/>
  </r>
  <r>
    <x v="469"/>
    <x v="1"/>
    <x v="0"/>
    <s v="Baclini, Miss. Helene Barbara"/>
    <x v="1"/>
    <x v="77"/>
    <x v="4"/>
    <x v="1"/>
    <x v="379"/>
    <x v="178"/>
    <x v="0"/>
    <s v="C"/>
  </r>
  <r>
    <x v="470"/>
    <x v="0"/>
    <x v="0"/>
    <s v="Keefe, Mr. Arthur"/>
    <x v="0"/>
    <x v="4"/>
    <x v="1"/>
    <x v="0"/>
    <x v="398"/>
    <x v="0"/>
    <x v="0"/>
    <s v="S"/>
  </r>
  <r>
    <x v="471"/>
    <x v="0"/>
    <x v="0"/>
    <s v="Cacic, Mr. Luka"/>
    <x v="0"/>
    <x v="1"/>
    <x v="1"/>
    <x v="0"/>
    <x v="399"/>
    <x v="51"/>
    <x v="0"/>
    <s v="S"/>
  </r>
  <r>
    <x v="472"/>
    <x v="1"/>
    <x v="2"/>
    <s v="West, Mrs. Edwy Arthur (Ada Mary Worth)"/>
    <x v="1"/>
    <x v="40"/>
    <x v="0"/>
    <x v="2"/>
    <x v="57"/>
    <x v="44"/>
    <x v="0"/>
    <s v="S"/>
  </r>
  <r>
    <x v="473"/>
    <x v="1"/>
    <x v="2"/>
    <s v="Jerwan, Mrs. Amin S (Marie Marthe Thuillard)"/>
    <x v="1"/>
    <x v="41"/>
    <x v="1"/>
    <x v="0"/>
    <x v="400"/>
    <x v="183"/>
    <x v="53"/>
    <s v="C"/>
  </r>
  <r>
    <x v="474"/>
    <x v="0"/>
    <x v="0"/>
    <s v="Strandberg, Miss. Ida Sofia"/>
    <x v="1"/>
    <x v="0"/>
    <x v="1"/>
    <x v="0"/>
    <x v="401"/>
    <x v="184"/>
    <x v="0"/>
    <s v="S"/>
  </r>
  <r>
    <x v="475"/>
    <x v="0"/>
    <x v="1"/>
    <s v="Clifford, Mr. George Quincy"/>
    <x v="0"/>
    <x v="4"/>
    <x v="1"/>
    <x v="0"/>
    <x v="107"/>
    <x v="31"/>
    <x v="84"/>
    <s v="S"/>
  </r>
  <r>
    <x v="476"/>
    <x v="0"/>
    <x v="2"/>
    <s v="Renouf, Mr. Peter Henry"/>
    <x v="0"/>
    <x v="15"/>
    <x v="0"/>
    <x v="0"/>
    <x v="402"/>
    <x v="35"/>
    <x v="0"/>
    <s v="S"/>
  </r>
  <r>
    <x v="477"/>
    <x v="0"/>
    <x v="0"/>
    <s v="Braund, Mr. Lewis Richard"/>
    <x v="0"/>
    <x v="28"/>
    <x v="0"/>
    <x v="0"/>
    <x v="403"/>
    <x v="185"/>
    <x v="0"/>
    <s v="S"/>
  </r>
  <r>
    <x v="478"/>
    <x v="0"/>
    <x v="0"/>
    <s v="Karlsson, Mr. Nils August"/>
    <x v="0"/>
    <x v="0"/>
    <x v="1"/>
    <x v="0"/>
    <x v="404"/>
    <x v="186"/>
    <x v="0"/>
    <s v="S"/>
  </r>
  <r>
    <x v="479"/>
    <x v="1"/>
    <x v="0"/>
    <s v="Hirvonen, Miss. Hildur E"/>
    <x v="1"/>
    <x v="6"/>
    <x v="1"/>
    <x v="1"/>
    <x v="405"/>
    <x v="187"/>
    <x v="0"/>
    <s v="S"/>
  </r>
  <r>
    <x v="480"/>
    <x v="0"/>
    <x v="0"/>
    <s v="Goodwin, Master. Harold Victor"/>
    <x v="0"/>
    <x v="52"/>
    <x v="5"/>
    <x v="2"/>
    <x v="58"/>
    <x v="45"/>
    <x v="0"/>
    <s v="S"/>
  </r>
  <r>
    <x v="481"/>
    <x v="0"/>
    <x v="2"/>
    <s v="Frost, Mr. Anthony Wood &quot;Archie&quot;"/>
    <x v="0"/>
    <x v="4"/>
    <x v="1"/>
    <x v="0"/>
    <x v="406"/>
    <x v="104"/>
    <x v="0"/>
    <s v="S"/>
  </r>
  <r>
    <x v="482"/>
    <x v="0"/>
    <x v="0"/>
    <s v="Rouse, Mr. Richard Henry"/>
    <x v="0"/>
    <x v="61"/>
    <x v="1"/>
    <x v="0"/>
    <x v="407"/>
    <x v="4"/>
    <x v="0"/>
    <s v="S"/>
  </r>
  <r>
    <x v="483"/>
    <x v="1"/>
    <x v="0"/>
    <s v="Turkula, Mrs. (Hedwig)"/>
    <x v="1"/>
    <x v="68"/>
    <x v="1"/>
    <x v="0"/>
    <x v="408"/>
    <x v="188"/>
    <x v="0"/>
    <s v="S"/>
  </r>
  <r>
    <x v="484"/>
    <x v="1"/>
    <x v="1"/>
    <s v="Bishop, Mr. Dickinson H"/>
    <x v="0"/>
    <x v="37"/>
    <x v="0"/>
    <x v="0"/>
    <x v="260"/>
    <x v="136"/>
    <x v="52"/>
    <s v="C"/>
  </r>
  <r>
    <x v="485"/>
    <x v="0"/>
    <x v="0"/>
    <s v="Lefebre, Miss. Jeannie"/>
    <x v="1"/>
    <x v="4"/>
    <x v="2"/>
    <x v="1"/>
    <x v="160"/>
    <x v="102"/>
    <x v="0"/>
    <s v="S"/>
  </r>
  <r>
    <x v="486"/>
    <x v="1"/>
    <x v="1"/>
    <s v="Hoyt, Mrs. Frederick Maxfield (Jane Anne Forby)"/>
    <x v="1"/>
    <x v="3"/>
    <x v="0"/>
    <x v="0"/>
    <x v="202"/>
    <x v="117"/>
    <x v="40"/>
    <s v="S"/>
  </r>
  <r>
    <x v="487"/>
    <x v="0"/>
    <x v="1"/>
    <s v="Kent, Mr. Edward Austin"/>
    <x v="0"/>
    <x v="10"/>
    <x v="1"/>
    <x v="0"/>
    <x v="409"/>
    <x v="132"/>
    <x v="85"/>
    <s v="C"/>
  </r>
  <r>
    <x v="488"/>
    <x v="0"/>
    <x v="0"/>
    <s v="Somerton, Mr. Francis William"/>
    <x v="0"/>
    <x v="39"/>
    <x v="1"/>
    <x v="0"/>
    <x v="410"/>
    <x v="4"/>
    <x v="0"/>
    <s v="S"/>
  </r>
  <r>
    <x v="489"/>
    <x v="1"/>
    <x v="0"/>
    <s v="Coutts, Master. Eden Leslie &quot;Neville&quot;"/>
    <x v="0"/>
    <x v="52"/>
    <x v="0"/>
    <x v="1"/>
    <x v="302"/>
    <x v="156"/>
    <x v="0"/>
    <s v="S"/>
  </r>
  <r>
    <x v="490"/>
    <x v="0"/>
    <x v="0"/>
    <s v="Hagland, Mr. Konrad Mathias Reiersen"/>
    <x v="0"/>
    <x v="4"/>
    <x v="0"/>
    <x v="0"/>
    <x v="411"/>
    <x v="179"/>
    <x v="0"/>
    <s v="S"/>
  </r>
  <r>
    <x v="491"/>
    <x v="0"/>
    <x v="0"/>
    <s v="Windelov, Mr. Einar"/>
    <x v="0"/>
    <x v="23"/>
    <x v="1"/>
    <x v="0"/>
    <x v="412"/>
    <x v="0"/>
    <x v="0"/>
    <s v="S"/>
  </r>
  <r>
    <x v="492"/>
    <x v="0"/>
    <x v="1"/>
    <s v="Molson, Mr. Harry Markland"/>
    <x v="0"/>
    <x v="13"/>
    <x v="1"/>
    <x v="0"/>
    <x v="413"/>
    <x v="140"/>
    <x v="86"/>
    <s v="S"/>
  </r>
  <r>
    <x v="493"/>
    <x v="0"/>
    <x v="1"/>
    <s v="Artagaveytia, Mr. Ramon"/>
    <x v="0"/>
    <x v="45"/>
    <x v="1"/>
    <x v="0"/>
    <x v="414"/>
    <x v="189"/>
    <x v="0"/>
    <s v="C"/>
  </r>
  <r>
    <x v="494"/>
    <x v="0"/>
    <x v="0"/>
    <s v="Stanley, Mr. Edward Roland"/>
    <x v="0"/>
    <x v="23"/>
    <x v="1"/>
    <x v="0"/>
    <x v="415"/>
    <x v="4"/>
    <x v="0"/>
    <s v="S"/>
  </r>
  <r>
    <x v="495"/>
    <x v="0"/>
    <x v="0"/>
    <s v="Yousseff, Mr. Gerious"/>
    <x v="0"/>
    <x v="4"/>
    <x v="1"/>
    <x v="0"/>
    <x v="111"/>
    <x v="74"/>
    <x v="0"/>
    <s v="C"/>
  </r>
  <r>
    <x v="496"/>
    <x v="1"/>
    <x v="1"/>
    <s v="Eustis, Miss. Elizabeth Mussey"/>
    <x v="1"/>
    <x v="5"/>
    <x v="0"/>
    <x v="0"/>
    <x v="416"/>
    <x v="190"/>
    <x v="87"/>
    <s v="C"/>
  </r>
  <r>
    <x v="497"/>
    <x v="0"/>
    <x v="0"/>
    <s v="Shellard, Mr. Frederick William"/>
    <x v="0"/>
    <x v="4"/>
    <x v="1"/>
    <x v="0"/>
    <x v="417"/>
    <x v="191"/>
    <x v="0"/>
    <s v="S"/>
  </r>
  <r>
    <x v="498"/>
    <x v="0"/>
    <x v="1"/>
    <s v="Allison, Mrs. Hudson J C (Bessie Waldo Daniels)"/>
    <x v="1"/>
    <x v="37"/>
    <x v="0"/>
    <x v="2"/>
    <x v="266"/>
    <x v="139"/>
    <x v="54"/>
    <s v="S"/>
  </r>
  <r>
    <x v="499"/>
    <x v="0"/>
    <x v="0"/>
    <s v="Svensson, Mr. Olof"/>
    <x v="0"/>
    <x v="42"/>
    <x v="1"/>
    <x v="0"/>
    <x v="418"/>
    <x v="88"/>
    <x v="0"/>
    <s v="S"/>
  </r>
  <r>
    <x v="500"/>
    <x v="0"/>
    <x v="0"/>
    <s v="Calic, Mr. Petar"/>
    <x v="0"/>
    <x v="34"/>
    <x v="1"/>
    <x v="0"/>
    <x v="419"/>
    <x v="51"/>
    <x v="0"/>
    <s v="S"/>
  </r>
  <r>
    <x v="501"/>
    <x v="0"/>
    <x v="0"/>
    <s v="Canavan, Miss. Mary"/>
    <x v="1"/>
    <x v="23"/>
    <x v="1"/>
    <x v="0"/>
    <x v="420"/>
    <x v="28"/>
    <x v="0"/>
    <s v="Q"/>
  </r>
  <r>
    <x v="502"/>
    <x v="0"/>
    <x v="0"/>
    <s v="O'Sullivan, Miss. Bridget Mary"/>
    <x v="1"/>
    <x v="4"/>
    <x v="1"/>
    <x v="0"/>
    <x v="421"/>
    <x v="192"/>
    <x v="0"/>
    <s v="Q"/>
  </r>
  <r>
    <x v="503"/>
    <x v="0"/>
    <x v="0"/>
    <s v="Laitinen, Miss. Kristina Sofia"/>
    <x v="1"/>
    <x v="46"/>
    <x v="1"/>
    <x v="0"/>
    <x v="422"/>
    <x v="188"/>
    <x v="0"/>
    <s v="S"/>
  </r>
  <r>
    <x v="504"/>
    <x v="1"/>
    <x v="1"/>
    <s v="Maioni, Miss. Roberta"/>
    <x v="1"/>
    <x v="36"/>
    <x v="1"/>
    <x v="0"/>
    <x v="230"/>
    <x v="126"/>
    <x v="88"/>
    <s v="S"/>
  </r>
  <r>
    <x v="505"/>
    <x v="0"/>
    <x v="1"/>
    <s v="Penasco y Castellana, Mr. Victor de Satode"/>
    <x v="0"/>
    <x v="24"/>
    <x v="0"/>
    <x v="0"/>
    <x v="273"/>
    <x v="144"/>
    <x v="56"/>
    <s v="C"/>
  </r>
  <r>
    <x v="506"/>
    <x v="1"/>
    <x v="2"/>
    <s v="Quick, Mrs. Frederick Charles (Jane Richards)"/>
    <x v="1"/>
    <x v="40"/>
    <x v="1"/>
    <x v="2"/>
    <x v="423"/>
    <x v="19"/>
    <x v="0"/>
    <s v="S"/>
  </r>
  <r>
    <x v="507"/>
    <x v="1"/>
    <x v="1"/>
    <s v="Bradley, Mr. George (&quot;George Arthur Brayton&quot;)"/>
    <x v="0"/>
    <x v="4"/>
    <x v="1"/>
    <x v="0"/>
    <x v="424"/>
    <x v="11"/>
    <x v="0"/>
    <s v="S"/>
  </r>
  <r>
    <x v="508"/>
    <x v="0"/>
    <x v="0"/>
    <s v="Olsen, Mr. Henry Margido"/>
    <x v="0"/>
    <x v="17"/>
    <x v="1"/>
    <x v="0"/>
    <x v="425"/>
    <x v="193"/>
    <x v="0"/>
    <s v="S"/>
  </r>
  <r>
    <x v="509"/>
    <x v="1"/>
    <x v="0"/>
    <s v="Lang, Mr. Fang"/>
    <x v="0"/>
    <x v="2"/>
    <x v="1"/>
    <x v="0"/>
    <x v="72"/>
    <x v="54"/>
    <x v="0"/>
    <s v="S"/>
  </r>
  <r>
    <x v="510"/>
    <x v="1"/>
    <x v="0"/>
    <s v="Daly, Mr. Eugene Patrick"/>
    <x v="0"/>
    <x v="28"/>
    <x v="1"/>
    <x v="0"/>
    <x v="426"/>
    <x v="28"/>
    <x v="0"/>
    <s v="Q"/>
  </r>
  <r>
    <x v="511"/>
    <x v="0"/>
    <x v="0"/>
    <s v="Webber, Mr. James"/>
    <x v="0"/>
    <x v="4"/>
    <x v="1"/>
    <x v="0"/>
    <x v="427"/>
    <x v="4"/>
    <x v="0"/>
    <s v="S"/>
  </r>
  <r>
    <x v="512"/>
    <x v="1"/>
    <x v="1"/>
    <s v="McGough, Mr. James Robert"/>
    <x v="0"/>
    <x v="62"/>
    <x v="1"/>
    <x v="0"/>
    <x v="428"/>
    <x v="194"/>
    <x v="89"/>
    <s v="S"/>
  </r>
  <r>
    <x v="513"/>
    <x v="1"/>
    <x v="1"/>
    <s v="Rothschild, Mrs. Martin (Elizabeth L. Barrett)"/>
    <x v="1"/>
    <x v="5"/>
    <x v="0"/>
    <x v="0"/>
    <x v="429"/>
    <x v="195"/>
    <x v="0"/>
    <s v="C"/>
  </r>
  <r>
    <x v="514"/>
    <x v="0"/>
    <x v="0"/>
    <s v="Coleff, Mr. Satio"/>
    <x v="0"/>
    <x v="42"/>
    <x v="1"/>
    <x v="0"/>
    <x v="430"/>
    <x v="196"/>
    <x v="0"/>
    <s v="S"/>
  </r>
  <r>
    <x v="515"/>
    <x v="0"/>
    <x v="1"/>
    <s v="Walker, Mr. William Anderson"/>
    <x v="0"/>
    <x v="47"/>
    <x v="1"/>
    <x v="0"/>
    <x v="431"/>
    <x v="197"/>
    <x v="90"/>
    <s v="S"/>
  </r>
  <r>
    <x v="516"/>
    <x v="1"/>
    <x v="2"/>
    <s v="Lemore, Mrs. (Amelia Milley)"/>
    <x v="1"/>
    <x v="15"/>
    <x v="1"/>
    <x v="0"/>
    <x v="432"/>
    <x v="29"/>
    <x v="15"/>
    <s v="S"/>
  </r>
  <r>
    <x v="517"/>
    <x v="0"/>
    <x v="0"/>
    <s v="Ryan, Mr. Patrick"/>
    <x v="0"/>
    <x v="4"/>
    <x v="1"/>
    <x v="0"/>
    <x v="106"/>
    <x v="72"/>
    <x v="0"/>
    <s v="Q"/>
  </r>
  <r>
    <x v="518"/>
    <x v="1"/>
    <x v="2"/>
    <s v="Angle, Mrs. William A (Florence &quot;Mary&quot; Agnes Hughes)"/>
    <x v="1"/>
    <x v="62"/>
    <x v="0"/>
    <x v="0"/>
    <x v="433"/>
    <x v="19"/>
    <x v="0"/>
    <s v="S"/>
  </r>
  <r>
    <x v="519"/>
    <x v="0"/>
    <x v="0"/>
    <s v="Pavlovic, Mr. Stefo"/>
    <x v="0"/>
    <x v="35"/>
    <x v="1"/>
    <x v="0"/>
    <x v="434"/>
    <x v="25"/>
    <x v="0"/>
    <s v="S"/>
  </r>
  <r>
    <x v="520"/>
    <x v="1"/>
    <x v="1"/>
    <s v="Perreault, Miss. Anne"/>
    <x v="1"/>
    <x v="39"/>
    <x v="1"/>
    <x v="0"/>
    <x v="435"/>
    <x v="198"/>
    <x v="91"/>
    <s v="S"/>
  </r>
  <r>
    <x v="521"/>
    <x v="0"/>
    <x v="0"/>
    <s v="Vovk, Mr. Janko"/>
    <x v="0"/>
    <x v="0"/>
    <x v="1"/>
    <x v="0"/>
    <x v="436"/>
    <x v="25"/>
    <x v="0"/>
    <s v="S"/>
  </r>
  <r>
    <x v="522"/>
    <x v="0"/>
    <x v="0"/>
    <s v="Lahoud, Mr. Sarkis"/>
    <x v="0"/>
    <x v="4"/>
    <x v="1"/>
    <x v="0"/>
    <x v="437"/>
    <x v="18"/>
    <x v="0"/>
    <s v="C"/>
  </r>
  <r>
    <x v="523"/>
    <x v="1"/>
    <x v="1"/>
    <s v="Hippach, Mrs. Louis Albert (Ida Sophia Fischer)"/>
    <x v="1"/>
    <x v="57"/>
    <x v="1"/>
    <x v="1"/>
    <x v="290"/>
    <x v="153"/>
    <x v="63"/>
    <s v="C"/>
  </r>
  <r>
    <x v="524"/>
    <x v="0"/>
    <x v="0"/>
    <s v="Kassem, Mr. Fared"/>
    <x v="0"/>
    <x v="4"/>
    <x v="1"/>
    <x v="0"/>
    <x v="438"/>
    <x v="32"/>
    <x v="0"/>
    <s v="C"/>
  </r>
  <r>
    <x v="525"/>
    <x v="0"/>
    <x v="0"/>
    <s v="Farrell, Mr. James"/>
    <x v="0"/>
    <x v="56"/>
    <x v="1"/>
    <x v="0"/>
    <x v="439"/>
    <x v="28"/>
    <x v="0"/>
    <s v="Q"/>
  </r>
  <r>
    <x v="526"/>
    <x v="1"/>
    <x v="2"/>
    <s v="Ridsdale, Miss. Lucy"/>
    <x v="1"/>
    <x v="61"/>
    <x v="1"/>
    <x v="0"/>
    <x v="440"/>
    <x v="29"/>
    <x v="0"/>
    <s v="S"/>
  </r>
  <r>
    <x v="527"/>
    <x v="0"/>
    <x v="1"/>
    <s v="Farthing, Mr. John"/>
    <x v="0"/>
    <x v="4"/>
    <x v="1"/>
    <x v="0"/>
    <x v="441"/>
    <x v="199"/>
    <x v="92"/>
    <s v="S"/>
  </r>
  <r>
    <x v="528"/>
    <x v="0"/>
    <x v="0"/>
    <s v="Salonen, Mr. Johan Werner"/>
    <x v="0"/>
    <x v="12"/>
    <x v="1"/>
    <x v="0"/>
    <x v="442"/>
    <x v="2"/>
    <x v="0"/>
    <s v="S"/>
  </r>
  <r>
    <x v="529"/>
    <x v="0"/>
    <x v="2"/>
    <s v="Hocking, Mr. Richard George"/>
    <x v="0"/>
    <x v="41"/>
    <x v="4"/>
    <x v="1"/>
    <x v="443"/>
    <x v="86"/>
    <x v="0"/>
    <s v="S"/>
  </r>
  <r>
    <x v="530"/>
    <x v="1"/>
    <x v="2"/>
    <s v="Quick, Miss. Phyllis May"/>
    <x v="1"/>
    <x v="6"/>
    <x v="0"/>
    <x v="1"/>
    <x v="423"/>
    <x v="19"/>
    <x v="0"/>
    <s v="S"/>
  </r>
  <r>
    <x v="531"/>
    <x v="0"/>
    <x v="0"/>
    <s v="Toufik, Mr. Nakli"/>
    <x v="0"/>
    <x v="4"/>
    <x v="1"/>
    <x v="0"/>
    <x v="444"/>
    <x v="32"/>
    <x v="0"/>
    <s v="C"/>
  </r>
  <r>
    <x v="532"/>
    <x v="0"/>
    <x v="0"/>
    <s v="Elias, Mr. Joseph Jr"/>
    <x v="0"/>
    <x v="34"/>
    <x v="0"/>
    <x v="1"/>
    <x v="445"/>
    <x v="32"/>
    <x v="0"/>
    <s v="C"/>
  </r>
  <r>
    <x v="533"/>
    <x v="1"/>
    <x v="0"/>
    <s v="Peter, Mrs. Catherine (Catherine Rizk)"/>
    <x v="1"/>
    <x v="4"/>
    <x v="1"/>
    <x v="2"/>
    <x v="119"/>
    <x v="77"/>
    <x v="0"/>
    <s v="C"/>
  </r>
  <r>
    <x v="534"/>
    <x v="0"/>
    <x v="0"/>
    <s v="Cacic, Miss. Marija"/>
    <x v="1"/>
    <x v="39"/>
    <x v="1"/>
    <x v="0"/>
    <x v="446"/>
    <x v="51"/>
    <x v="0"/>
    <s v="S"/>
  </r>
  <r>
    <x v="535"/>
    <x v="1"/>
    <x v="2"/>
    <s v="Hart, Miss. Eva Miriam"/>
    <x v="1"/>
    <x v="26"/>
    <x v="1"/>
    <x v="2"/>
    <x v="280"/>
    <x v="121"/>
    <x v="0"/>
    <s v="S"/>
  </r>
  <r>
    <x v="536"/>
    <x v="0"/>
    <x v="1"/>
    <s v="Butt, Major. Archibald Willingham"/>
    <x v="0"/>
    <x v="33"/>
    <x v="1"/>
    <x v="0"/>
    <x v="447"/>
    <x v="11"/>
    <x v="93"/>
    <s v="S"/>
  </r>
  <r>
    <x v="537"/>
    <x v="1"/>
    <x v="1"/>
    <s v="LeRoy, Miss. Bertha"/>
    <x v="1"/>
    <x v="39"/>
    <x v="1"/>
    <x v="0"/>
    <x v="448"/>
    <x v="200"/>
    <x v="0"/>
    <s v="C"/>
  </r>
  <r>
    <x v="538"/>
    <x v="0"/>
    <x v="0"/>
    <s v="Risien, Mr. Samuel Beard"/>
    <x v="0"/>
    <x v="4"/>
    <x v="1"/>
    <x v="0"/>
    <x v="449"/>
    <x v="80"/>
    <x v="0"/>
    <s v="S"/>
  </r>
  <r>
    <x v="539"/>
    <x v="1"/>
    <x v="1"/>
    <s v="Frolicher, Miss. Hedwig Margaritha"/>
    <x v="1"/>
    <x v="0"/>
    <x v="1"/>
    <x v="2"/>
    <x v="450"/>
    <x v="201"/>
    <x v="94"/>
    <s v="C"/>
  </r>
  <r>
    <x v="540"/>
    <x v="1"/>
    <x v="1"/>
    <s v="Crosby, Miss. Harriet R"/>
    <x v="1"/>
    <x v="62"/>
    <x v="1"/>
    <x v="2"/>
    <x v="451"/>
    <x v="202"/>
    <x v="95"/>
    <s v="S"/>
  </r>
  <r>
    <x v="541"/>
    <x v="0"/>
    <x v="0"/>
    <s v="Andersson, Miss. Ingeborg Constanzia"/>
    <x v="1"/>
    <x v="52"/>
    <x v="3"/>
    <x v="2"/>
    <x v="13"/>
    <x v="12"/>
    <x v="0"/>
    <s v="S"/>
  </r>
  <r>
    <x v="542"/>
    <x v="0"/>
    <x v="0"/>
    <s v="Andersson, Miss. Sigrid Elisabeth"/>
    <x v="1"/>
    <x v="32"/>
    <x v="3"/>
    <x v="2"/>
    <x v="13"/>
    <x v="12"/>
    <x v="0"/>
    <s v="S"/>
  </r>
  <r>
    <x v="543"/>
    <x v="1"/>
    <x v="2"/>
    <s v="Beane, Mr. Edward"/>
    <x v="0"/>
    <x v="35"/>
    <x v="0"/>
    <x v="0"/>
    <x v="452"/>
    <x v="19"/>
    <x v="0"/>
    <s v="S"/>
  </r>
  <r>
    <x v="544"/>
    <x v="0"/>
    <x v="1"/>
    <s v="Douglas, Mr. Walter Donald"/>
    <x v="0"/>
    <x v="61"/>
    <x v="0"/>
    <x v="0"/>
    <x v="448"/>
    <x v="200"/>
    <x v="96"/>
    <s v="C"/>
  </r>
  <r>
    <x v="545"/>
    <x v="0"/>
    <x v="1"/>
    <s v="Nicholson, Mr. Arthur Ernest"/>
    <x v="0"/>
    <x v="74"/>
    <x v="1"/>
    <x v="0"/>
    <x v="453"/>
    <x v="19"/>
    <x v="0"/>
    <s v="S"/>
  </r>
  <r>
    <x v="546"/>
    <x v="1"/>
    <x v="2"/>
    <s v="Beane, Mrs. Edward (Ethel Clarke)"/>
    <x v="1"/>
    <x v="19"/>
    <x v="0"/>
    <x v="0"/>
    <x v="452"/>
    <x v="19"/>
    <x v="0"/>
    <s v="S"/>
  </r>
  <r>
    <x v="547"/>
    <x v="1"/>
    <x v="2"/>
    <s v="Padro y Manent, Mr. Julian"/>
    <x v="0"/>
    <x v="4"/>
    <x v="1"/>
    <x v="0"/>
    <x v="454"/>
    <x v="203"/>
    <x v="0"/>
    <s v="C"/>
  </r>
  <r>
    <x v="548"/>
    <x v="0"/>
    <x v="0"/>
    <s v="Goldsmith, Mr. Frank John"/>
    <x v="0"/>
    <x v="40"/>
    <x v="0"/>
    <x v="1"/>
    <x v="153"/>
    <x v="97"/>
    <x v="0"/>
    <s v="S"/>
  </r>
  <r>
    <x v="549"/>
    <x v="1"/>
    <x v="2"/>
    <s v="Davies, Master. John Morgan Jr"/>
    <x v="0"/>
    <x v="18"/>
    <x v="0"/>
    <x v="1"/>
    <x v="135"/>
    <x v="87"/>
    <x v="0"/>
    <s v="S"/>
  </r>
  <r>
    <x v="550"/>
    <x v="1"/>
    <x v="1"/>
    <s v="Thayer, Mr. John Borland Jr"/>
    <x v="0"/>
    <x v="34"/>
    <x v="1"/>
    <x v="2"/>
    <x v="272"/>
    <x v="143"/>
    <x v="97"/>
    <s v="C"/>
  </r>
  <r>
    <x v="551"/>
    <x v="0"/>
    <x v="2"/>
    <s v="Sharp, Mr. Percival James R"/>
    <x v="0"/>
    <x v="7"/>
    <x v="1"/>
    <x v="0"/>
    <x v="455"/>
    <x v="19"/>
    <x v="0"/>
    <s v="S"/>
  </r>
  <r>
    <x v="552"/>
    <x v="0"/>
    <x v="0"/>
    <s v="O'Brien, Mr. Timothy"/>
    <x v="0"/>
    <x v="4"/>
    <x v="1"/>
    <x v="0"/>
    <x v="456"/>
    <x v="204"/>
    <x v="0"/>
    <s v="Q"/>
  </r>
  <r>
    <x v="553"/>
    <x v="1"/>
    <x v="0"/>
    <s v="Leeni, Mr. Fahim (&quot;Philip Zenni&quot;)"/>
    <x v="0"/>
    <x v="0"/>
    <x v="1"/>
    <x v="0"/>
    <x v="457"/>
    <x v="18"/>
    <x v="0"/>
    <s v="C"/>
  </r>
  <r>
    <x v="554"/>
    <x v="1"/>
    <x v="0"/>
    <s v="Ohman, Miss. Velin"/>
    <x v="1"/>
    <x v="0"/>
    <x v="1"/>
    <x v="0"/>
    <x v="458"/>
    <x v="71"/>
    <x v="0"/>
    <s v="S"/>
  </r>
  <r>
    <x v="555"/>
    <x v="0"/>
    <x v="1"/>
    <s v="Wright, Mr. George"/>
    <x v="0"/>
    <x v="65"/>
    <x v="1"/>
    <x v="0"/>
    <x v="459"/>
    <x v="11"/>
    <x v="0"/>
    <s v="S"/>
  </r>
  <r>
    <x v="556"/>
    <x v="1"/>
    <x v="1"/>
    <s v="Duff Gordon, Lady. (Lucille Christiana Sutherland) (&quot;Mrs Morgan&quot;)"/>
    <x v="1"/>
    <x v="76"/>
    <x v="0"/>
    <x v="0"/>
    <x v="460"/>
    <x v="205"/>
    <x v="98"/>
    <s v="C"/>
  </r>
  <r>
    <x v="557"/>
    <x v="0"/>
    <x v="1"/>
    <s v="Robbins, Mr. Victor"/>
    <x v="0"/>
    <x v="4"/>
    <x v="1"/>
    <x v="0"/>
    <x v="327"/>
    <x v="164"/>
    <x v="0"/>
    <s v="C"/>
  </r>
  <r>
    <x v="558"/>
    <x v="1"/>
    <x v="1"/>
    <s v="Taussig, Mrs. Emil (Tillie Mandelbaum)"/>
    <x v="1"/>
    <x v="12"/>
    <x v="0"/>
    <x v="1"/>
    <x v="234"/>
    <x v="128"/>
    <x v="45"/>
    <s v="S"/>
  </r>
  <r>
    <x v="559"/>
    <x v="1"/>
    <x v="0"/>
    <s v="de Messemaeker, Mrs. Guillaume Joseph (Emma)"/>
    <x v="1"/>
    <x v="62"/>
    <x v="0"/>
    <x v="0"/>
    <x v="461"/>
    <x v="206"/>
    <x v="0"/>
    <s v="S"/>
  </r>
  <r>
    <x v="560"/>
    <x v="0"/>
    <x v="0"/>
    <s v="Morrow, Mr. Thomas Rowan"/>
    <x v="0"/>
    <x v="4"/>
    <x v="1"/>
    <x v="0"/>
    <x v="462"/>
    <x v="28"/>
    <x v="0"/>
    <s v="Q"/>
  </r>
  <r>
    <x v="561"/>
    <x v="0"/>
    <x v="0"/>
    <s v="Sivic, Mr. Husein"/>
    <x v="0"/>
    <x v="20"/>
    <x v="1"/>
    <x v="0"/>
    <x v="463"/>
    <x v="25"/>
    <x v="0"/>
    <s v="S"/>
  </r>
  <r>
    <x v="562"/>
    <x v="0"/>
    <x v="2"/>
    <s v="Norman, Mr. Robert Douglas"/>
    <x v="0"/>
    <x v="17"/>
    <x v="1"/>
    <x v="0"/>
    <x v="464"/>
    <x v="119"/>
    <x v="0"/>
    <s v="S"/>
  </r>
  <r>
    <x v="563"/>
    <x v="0"/>
    <x v="0"/>
    <s v="Simmons, Mr. John"/>
    <x v="0"/>
    <x v="4"/>
    <x v="1"/>
    <x v="0"/>
    <x v="465"/>
    <x v="4"/>
    <x v="0"/>
    <s v="S"/>
  </r>
  <r>
    <x v="564"/>
    <x v="0"/>
    <x v="0"/>
    <s v="Meanwell, Miss. (Marion Ogden)"/>
    <x v="1"/>
    <x v="4"/>
    <x v="1"/>
    <x v="0"/>
    <x v="466"/>
    <x v="4"/>
    <x v="0"/>
    <s v="S"/>
  </r>
  <r>
    <x v="565"/>
    <x v="0"/>
    <x v="0"/>
    <s v="Davies, Mr. Alfred J"/>
    <x v="0"/>
    <x v="42"/>
    <x v="4"/>
    <x v="0"/>
    <x v="467"/>
    <x v="72"/>
    <x v="0"/>
    <s v="S"/>
  </r>
  <r>
    <x v="566"/>
    <x v="0"/>
    <x v="0"/>
    <s v="Stoytcheff, Mr. Ilia"/>
    <x v="0"/>
    <x v="19"/>
    <x v="1"/>
    <x v="0"/>
    <x v="468"/>
    <x v="25"/>
    <x v="0"/>
    <s v="S"/>
  </r>
  <r>
    <x v="567"/>
    <x v="0"/>
    <x v="0"/>
    <s v="Palsson, Mrs. Nils (Alma Cornelia Berglund)"/>
    <x v="1"/>
    <x v="28"/>
    <x v="1"/>
    <x v="5"/>
    <x v="7"/>
    <x v="7"/>
    <x v="0"/>
    <s v="S"/>
  </r>
  <r>
    <x v="568"/>
    <x v="0"/>
    <x v="0"/>
    <s v="Doharr, Mr. Tannous"/>
    <x v="0"/>
    <x v="4"/>
    <x v="1"/>
    <x v="0"/>
    <x v="469"/>
    <x v="32"/>
    <x v="0"/>
    <s v="C"/>
  </r>
  <r>
    <x v="569"/>
    <x v="1"/>
    <x v="0"/>
    <s v="Jonsson, Mr. Carl"/>
    <x v="0"/>
    <x v="35"/>
    <x v="1"/>
    <x v="0"/>
    <x v="470"/>
    <x v="13"/>
    <x v="0"/>
    <s v="S"/>
  </r>
  <r>
    <x v="570"/>
    <x v="1"/>
    <x v="2"/>
    <s v="Harris, Mr. George"/>
    <x v="0"/>
    <x v="65"/>
    <x v="1"/>
    <x v="0"/>
    <x v="471"/>
    <x v="29"/>
    <x v="0"/>
    <s v="S"/>
  </r>
  <r>
    <x v="571"/>
    <x v="1"/>
    <x v="1"/>
    <s v="Appleton, Mrs. Edward Dale (Charlotte Lamson)"/>
    <x v="1"/>
    <x v="78"/>
    <x v="4"/>
    <x v="0"/>
    <x v="472"/>
    <x v="207"/>
    <x v="99"/>
    <s v="S"/>
  </r>
  <r>
    <x v="572"/>
    <x v="1"/>
    <x v="1"/>
    <s v="Flynn, Mr. John Irwin (&quot;Irving&quot;)"/>
    <x v="0"/>
    <x v="62"/>
    <x v="1"/>
    <x v="0"/>
    <x v="473"/>
    <x v="208"/>
    <x v="89"/>
    <s v="S"/>
  </r>
  <r>
    <x v="573"/>
    <x v="1"/>
    <x v="0"/>
    <s v="Kelly, Miss. Mary"/>
    <x v="1"/>
    <x v="4"/>
    <x v="1"/>
    <x v="0"/>
    <x v="474"/>
    <x v="28"/>
    <x v="0"/>
    <s v="Q"/>
  </r>
  <r>
    <x v="574"/>
    <x v="0"/>
    <x v="0"/>
    <s v="Rush, Mr. Alfred George John"/>
    <x v="0"/>
    <x v="36"/>
    <x v="1"/>
    <x v="0"/>
    <x v="475"/>
    <x v="4"/>
    <x v="0"/>
    <s v="S"/>
  </r>
  <r>
    <x v="575"/>
    <x v="0"/>
    <x v="0"/>
    <s v="Patchett, Mr. George"/>
    <x v="0"/>
    <x v="19"/>
    <x v="1"/>
    <x v="0"/>
    <x v="476"/>
    <x v="80"/>
    <x v="0"/>
    <s v="S"/>
  </r>
  <r>
    <x v="576"/>
    <x v="1"/>
    <x v="2"/>
    <s v="Garside, Miss. Ethel"/>
    <x v="1"/>
    <x v="15"/>
    <x v="1"/>
    <x v="0"/>
    <x v="477"/>
    <x v="16"/>
    <x v="0"/>
    <s v="S"/>
  </r>
  <r>
    <x v="577"/>
    <x v="1"/>
    <x v="1"/>
    <s v="Silvey, Mrs. William Baird (Alice Munger)"/>
    <x v="1"/>
    <x v="12"/>
    <x v="0"/>
    <x v="0"/>
    <x v="371"/>
    <x v="175"/>
    <x v="75"/>
    <s v="S"/>
  </r>
  <r>
    <x v="578"/>
    <x v="0"/>
    <x v="0"/>
    <s v="Caram, Mrs. Joseph (Maria Elias)"/>
    <x v="1"/>
    <x v="4"/>
    <x v="0"/>
    <x v="0"/>
    <x v="478"/>
    <x v="74"/>
    <x v="0"/>
    <s v="C"/>
  </r>
  <r>
    <x v="579"/>
    <x v="1"/>
    <x v="0"/>
    <s v="Jussila, Mr. Eiriik"/>
    <x v="0"/>
    <x v="35"/>
    <x v="1"/>
    <x v="0"/>
    <x v="479"/>
    <x v="2"/>
    <x v="0"/>
    <s v="S"/>
  </r>
  <r>
    <x v="580"/>
    <x v="1"/>
    <x v="2"/>
    <s v="Christy, Miss. Julie Rachel"/>
    <x v="1"/>
    <x v="37"/>
    <x v="0"/>
    <x v="1"/>
    <x v="480"/>
    <x v="209"/>
    <x v="0"/>
    <s v="S"/>
  </r>
  <r>
    <x v="581"/>
    <x v="1"/>
    <x v="1"/>
    <s v="Thayer, Mrs. John Borland (Marian Longstreth Morris)"/>
    <x v="1"/>
    <x v="12"/>
    <x v="0"/>
    <x v="1"/>
    <x v="272"/>
    <x v="143"/>
    <x v="100"/>
    <s v="C"/>
  </r>
  <r>
    <x v="582"/>
    <x v="0"/>
    <x v="2"/>
    <s v="Downton, Mr. William James"/>
    <x v="0"/>
    <x v="5"/>
    <x v="1"/>
    <x v="0"/>
    <x v="339"/>
    <x v="19"/>
    <x v="0"/>
    <s v="S"/>
  </r>
  <r>
    <x v="583"/>
    <x v="0"/>
    <x v="1"/>
    <s v="Ross, Mr. John Hugo"/>
    <x v="0"/>
    <x v="62"/>
    <x v="1"/>
    <x v="0"/>
    <x v="481"/>
    <x v="210"/>
    <x v="101"/>
    <s v="C"/>
  </r>
  <r>
    <x v="584"/>
    <x v="0"/>
    <x v="0"/>
    <s v="Paulner, Mr. Uscher"/>
    <x v="0"/>
    <x v="4"/>
    <x v="1"/>
    <x v="0"/>
    <x v="482"/>
    <x v="211"/>
    <x v="0"/>
    <s v="C"/>
  </r>
  <r>
    <x v="585"/>
    <x v="1"/>
    <x v="1"/>
    <s v="Taussig, Miss. Ruth"/>
    <x v="1"/>
    <x v="24"/>
    <x v="1"/>
    <x v="2"/>
    <x v="234"/>
    <x v="128"/>
    <x v="102"/>
    <s v="S"/>
  </r>
  <r>
    <x v="586"/>
    <x v="0"/>
    <x v="2"/>
    <s v="Jarvis, Mr. John Denzil"/>
    <x v="0"/>
    <x v="47"/>
    <x v="1"/>
    <x v="0"/>
    <x v="483"/>
    <x v="212"/>
    <x v="0"/>
    <s v="S"/>
  </r>
  <r>
    <x v="587"/>
    <x v="1"/>
    <x v="1"/>
    <s v="Frolicher-Stehli, Mr. Maxmillian"/>
    <x v="0"/>
    <x v="72"/>
    <x v="0"/>
    <x v="1"/>
    <x v="484"/>
    <x v="84"/>
    <x v="103"/>
    <s v="C"/>
  </r>
  <r>
    <x v="588"/>
    <x v="0"/>
    <x v="0"/>
    <s v="Gilinski, Mr. Eliezer"/>
    <x v="0"/>
    <x v="0"/>
    <x v="1"/>
    <x v="0"/>
    <x v="485"/>
    <x v="4"/>
    <x v="0"/>
    <s v="S"/>
  </r>
  <r>
    <x v="589"/>
    <x v="0"/>
    <x v="0"/>
    <s v="Murdlin, Mr. Joseph"/>
    <x v="0"/>
    <x v="4"/>
    <x v="1"/>
    <x v="0"/>
    <x v="486"/>
    <x v="4"/>
    <x v="0"/>
    <s v="S"/>
  </r>
  <r>
    <x v="590"/>
    <x v="0"/>
    <x v="0"/>
    <s v="Rintamaki, Mr. Matti"/>
    <x v="0"/>
    <x v="3"/>
    <x v="1"/>
    <x v="0"/>
    <x v="487"/>
    <x v="123"/>
    <x v="0"/>
    <s v="S"/>
  </r>
  <r>
    <x v="591"/>
    <x v="1"/>
    <x v="1"/>
    <s v="Stephenson, Mrs. Walter Bertram (Martha Eustis)"/>
    <x v="1"/>
    <x v="67"/>
    <x v="0"/>
    <x v="0"/>
    <x v="416"/>
    <x v="190"/>
    <x v="87"/>
    <s v="C"/>
  </r>
  <r>
    <x v="592"/>
    <x v="0"/>
    <x v="0"/>
    <s v="Elsbury, Mr. William James"/>
    <x v="0"/>
    <x v="47"/>
    <x v="1"/>
    <x v="0"/>
    <x v="488"/>
    <x v="0"/>
    <x v="0"/>
    <s v="S"/>
  </r>
  <r>
    <x v="593"/>
    <x v="0"/>
    <x v="0"/>
    <s v="Bourke, Miss. Mary"/>
    <x v="1"/>
    <x v="4"/>
    <x v="1"/>
    <x v="2"/>
    <x v="489"/>
    <x v="28"/>
    <x v="0"/>
    <s v="Q"/>
  </r>
  <r>
    <x v="594"/>
    <x v="0"/>
    <x v="2"/>
    <s v="Chapman, Mr. John Henry"/>
    <x v="0"/>
    <x v="46"/>
    <x v="0"/>
    <x v="0"/>
    <x v="490"/>
    <x v="19"/>
    <x v="0"/>
    <s v="S"/>
  </r>
  <r>
    <x v="595"/>
    <x v="0"/>
    <x v="0"/>
    <s v="Van Impe, Mr. Jean Baptiste"/>
    <x v="0"/>
    <x v="62"/>
    <x v="0"/>
    <x v="1"/>
    <x v="357"/>
    <x v="72"/>
    <x v="0"/>
    <s v="S"/>
  </r>
  <r>
    <x v="596"/>
    <x v="1"/>
    <x v="2"/>
    <s v="Leitch, Miss. Jessie Wills"/>
    <x v="1"/>
    <x v="4"/>
    <x v="1"/>
    <x v="0"/>
    <x v="491"/>
    <x v="213"/>
    <x v="0"/>
    <s v="S"/>
  </r>
  <r>
    <x v="597"/>
    <x v="0"/>
    <x v="0"/>
    <s v="Johnson, Mr. Alfred"/>
    <x v="0"/>
    <x v="27"/>
    <x v="1"/>
    <x v="0"/>
    <x v="163"/>
    <x v="104"/>
    <x v="0"/>
    <s v="S"/>
  </r>
  <r>
    <x v="598"/>
    <x v="0"/>
    <x v="0"/>
    <s v="Boulos, Mr. Hanna"/>
    <x v="0"/>
    <x v="4"/>
    <x v="1"/>
    <x v="0"/>
    <x v="492"/>
    <x v="18"/>
    <x v="0"/>
    <s v="C"/>
  </r>
  <r>
    <x v="599"/>
    <x v="1"/>
    <x v="1"/>
    <s v="Duff Gordon, Sir. Cosmo Edmund (&quot;Mr Morgan&quot;)"/>
    <x v="0"/>
    <x v="27"/>
    <x v="0"/>
    <x v="0"/>
    <x v="275"/>
    <x v="146"/>
    <x v="104"/>
    <s v="C"/>
  </r>
  <r>
    <x v="600"/>
    <x v="1"/>
    <x v="2"/>
    <s v="Jacobsohn, Mrs. Sidney Samuel (Amy Frances Christy)"/>
    <x v="1"/>
    <x v="42"/>
    <x v="4"/>
    <x v="1"/>
    <x v="195"/>
    <x v="115"/>
    <x v="0"/>
    <s v="S"/>
  </r>
  <r>
    <x v="601"/>
    <x v="0"/>
    <x v="0"/>
    <s v="Slabenoff, Mr. Petco"/>
    <x v="0"/>
    <x v="4"/>
    <x v="1"/>
    <x v="0"/>
    <x v="493"/>
    <x v="25"/>
    <x v="0"/>
    <s v="S"/>
  </r>
  <r>
    <x v="602"/>
    <x v="0"/>
    <x v="1"/>
    <s v="Harrington, Mr. Charles H"/>
    <x v="0"/>
    <x v="4"/>
    <x v="1"/>
    <x v="0"/>
    <x v="494"/>
    <x v="214"/>
    <x v="0"/>
    <s v="S"/>
  </r>
  <r>
    <x v="603"/>
    <x v="0"/>
    <x v="0"/>
    <s v="Torber, Mr. Ernst William"/>
    <x v="0"/>
    <x v="57"/>
    <x v="1"/>
    <x v="0"/>
    <x v="495"/>
    <x v="4"/>
    <x v="0"/>
    <s v="S"/>
  </r>
  <r>
    <x v="604"/>
    <x v="1"/>
    <x v="1"/>
    <s v="Homer, Mr. Harry (&quot;Mr E Haven&quot;)"/>
    <x v="0"/>
    <x v="3"/>
    <x v="1"/>
    <x v="0"/>
    <x v="496"/>
    <x v="11"/>
    <x v="0"/>
    <s v="C"/>
  </r>
  <r>
    <x v="605"/>
    <x v="0"/>
    <x v="0"/>
    <s v="Lindell, Mr. Edvard Bengtsson"/>
    <x v="0"/>
    <x v="62"/>
    <x v="0"/>
    <x v="0"/>
    <x v="497"/>
    <x v="215"/>
    <x v="0"/>
    <s v="S"/>
  </r>
  <r>
    <x v="606"/>
    <x v="0"/>
    <x v="0"/>
    <s v="Karaic, Mr. Milan"/>
    <x v="0"/>
    <x v="39"/>
    <x v="1"/>
    <x v="0"/>
    <x v="498"/>
    <x v="25"/>
    <x v="0"/>
    <s v="S"/>
  </r>
  <r>
    <x v="607"/>
    <x v="1"/>
    <x v="1"/>
    <s v="Daniel, Mr. Robert Williams"/>
    <x v="0"/>
    <x v="7"/>
    <x v="1"/>
    <x v="0"/>
    <x v="499"/>
    <x v="140"/>
    <x v="0"/>
    <s v="S"/>
  </r>
  <r>
    <x v="608"/>
    <x v="1"/>
    <x v="2"/>
    <s v="Laroche, Mrs. Joseph (Juliette Marie Louise Lafargue)"/>
    <x v="1"/>
    <x v="0"/>
    <x v="0"/>
    <x v="2"/>
    <x v="42"/>
    <x v="36"/>
    <x v="0"/>
    <s v="C"/>
  </r>
  <r>
    <x v="609"/>
    <x v="1"/>
    <x v="1"/>
    <s v="Shutes, Miss. Elizabeth W"/>
    <x v="1"/>
    <x v="20"/>
    <x v="1"/>
    <x v="0"/>
    <x v="239"/>
    <x v="129"/>
    <x v="47"/>
    <s v="S"/>
  </r>
  <r>
    <x v="610"/>
    <x v="0"/>
    <x v="0"/>
    <s v="Andersson, Mrs. Anders Johan (Alfrida Konstantia Brogren)"/>
    <x v="1"/>
    <x v="12"/>
    <x v="0"/>
    <x v="3"/>
    <x v="13"/>
    <x v="12"/>
    <x v="0"/>
    <s v="S"/>
  </r>
  <r>
    <x v="611"/>
    <x v="0"/>
    <x v="0"/>
    <s v="Jardin, Mr. Jose Neto"/>
    <x v="0"/>
    <x v="4"/>
    <x v="1"/>
    <x v="0"/>
    <x v="500"/>
    <x v="79"/>
    <x v="0"/>
    <s v="S"/>
  </r>
  <r>
    <x v="612"/>
    <x v="1"/>
    <x v="0"/>
    <s v="Murphy, Miss. Margaret Jane"/>
    <x v="1"/>
    <x v="4"/>
    <x v="0"/>
    <x v="0"/>
    <x v="215"/>
    <x v="37"/>
    <x v="0"/>
    <s v="Q"/>
  </r>
  <r>
    <x v="613"/>
    <x v="0"/>
    <x v="0"/>
    <s v="Horgan, Mr. John"/>
    <x v="0"/>
    <x v="4"/>
    <x v="1"/>
    <x v="0"/>
    <x v="501"/>
    <x v="28"/>
    <x v="0"/>
    <s v="Q"/>
  </r>
  <r>
    <x v="614"/>
    <x v="0"/>
    <x v="0"/>
    <s v="Brocklebank, Mr. William Alfred"/>
    <x v="0"/>
    <x v="3"/>
    <x v="1"/>
    <x v="0"/>
    <x v="502"/>
    <x v="4"/>
    <x v="0"/>
    <s v="S"/>
  </r>
  <r>
    <x v="615"/>
    <x v="1"/>
    <x v="2"/>
    <s v="Herman, Miss. Alice"/>
    <x v="1"/>
    <x v="42"/>
    <x v="0"/>
    <x v="2"/>
    <x v="503"/>
    <x v="216"/>
    <x v="0"/>
    <s v="S"/>
  </r>
  <r>
    <x v="616"/>
    <x v="0"/>
    <x v="0"/>
    <s v="Danbom, Mr. Ernst Gilbert"/>
    <x v="0"/>
    <x v="15"/>
    <x v="0"/>
    <x v="1"/>
    <x v="361"/>
    <x v="174"/>
    <x v="0"/>
    <s v="S"/>
  </r>
  <r>
    <x v="617"/>
    <x v="0"/>
    <x v="0"/>
    <s v="Lobb, Mrs. William Arthur (Cordelia K Stanlick)"/>
    <x v="1"/>
    <x v="2"/>
    <x v="0"/>
    <x v="0"/>
    <x v="226"/>
    <x v="95"/>
    <x v="0"/>
    <s v="S"/>
  </r>
  <r>
    <x v="618"/>
    <x v="1"/>
    <x v="2"/>
    <s v="Becker, Miss. Marion Louise"/>
    <x v="1"/>
    <x v="9"/>
    <x v="4"/>
    <x v="1"/>
    <x v="165"/>
    <x v="106"/>
    <x v="33"/>
    <s v="S"/>
  </r>
  <r>
    <x v="619"/>
    <x v="0"/>
    <x v="2"/>
    <s v="Gavey, Mr. Lawrence"/>
    <x v="0"/>
    <x v="2"/>
    <x v="1"/>
    <x v="0"/>
    <x v="504"/>
    <x v="29"/>
    <x v="0"/>
    <s v="S"/>
  </r>
  <r>
    <x v="620"/>
    <x v="0"/>
    <x v="0"/>
    <s v="Yasbeck, Mr. Antoni"/>
    <x v="0"/>
    <x v="7"/>
    <x v="0"/>
    <x v="0"/>
    <x v="505"/>
    <x v="53"/>
    <x v="0"/>
    <s v="C"/>
  </r>
  <r>
    <x v="621"/>
    <x v="1"/>
    <x v="1"/>
    <s v="Kimball, Mr. Edwin Nelson Jr"/>
    <x v="0"/>
    <x v="22"/>
    <x v="0"/>
    <x v="0"/>
    <x v="506"/>
    <x v="124"/>
    <x v="105"/>
    <s v="S"/>
  </r>
  <r>
    <x v="622"/>
    <x v="1"/>
    <x v="0"/>
    <s v="Nakid, Mr. Sahid"/>
    <x v="0"/>
    <x v="11"/>
    <x v="0"/>
    <x v="1"/>
    <x v="328"/>
    <x v="165"/>
    <x v="0"/>
    <s v="C"/>
  </r>
  <r>
    <x v="623"/>
    <x v="0"/>
    <x v="0"/>
    <s v="Hansen, Mr. Henry Damsgaard"/>
    <x v="0"/>
    <x v="23"/>
    <x v="1"/>
    <x v="0"/>
    <x v="507"/>
    <x v="13"/>
    <x v="0"/>
    <s v="S"/>
  </r>
  <r>
    <x v="624"/>
    <x v="0"/>
    <x v="0"/>
    <s v="Bowen, Mr. David John &quot;Dai&quot;"/>
    <x v="0"/>
    <x v="23"/>
    <x v="1"/>
    <x v="0"/>
    <x v="508"/>
    <x v="95"/>
    <x v="0"/>
    <s v="S"/>
  </r>
  <r>
    <x v="625"/>
    <x v="0"/>
    <x v="1"/>
    <s v="Sutton, Mr. Frederick"/>
    <x v="0"/>
    <x v="59"/>
    <x v="1"/>
    <x v="0"/>
    <x v="509"/>
    <x v="217"/>
    <x v="106"/>
    <s v="S"/>
  </r>
  <r>
    <x v="626"/>
    <x v="0"/>
    <x v="2"/>
    <s v="Kirkland, Rev. Charles Leonard"/>
    <x v="0"/>
    <x v="79"/>
    <x v="1"/>
    <x v="0"/>
    <x v="510"/>
    <x v="142"/>
    <x v="0"/>
    <s v="Q"/>
  </r>
  <r>
    <x v="627"/>
    <x v="1"/>
    <x v="1"/>
    <s v="Longley, Miss. Gretchen Fiske"/>
    <x v="1"/>
    <x v="23"/>
    <x v="1"/>
    <x v="0"/>
    <x v="245"/>
    <x v="133"/>
    <x v="107"/>
    <s v="S"/>
  </r>
  <r>
    <x v="628"/>
    <x v="0"/>
    <x v="0"/>
    <s v="Bostandyeff, Mr. Guentcho"/>
    <x v="0"/>
    <x v="2"/>
    <x v="1"/>
    <x v="0"/>
    <x v="511"/>
    <x v="25"/>
    <x v="0"/>
    <s v="S"/>
  </r>
  <r>
    <x v="629"/>
    <x v="0"/>
    <x v="0"/>
    <s v="O'Connell, Mr. Patrick D"/>
    <x v="0"/>
    <x v="4"/>
    <x v="1"/>
    <x v="0"/>
    <x v="512"/>
    <x v="93"/>
    <x v="0"/>
    <s v="Q"/>
  </r>
  <r>
    <x v="630"/>
    <x v="1"/>
    <x v="1"/>
    <s v="Barkworth, Mr. Algernon Henry Wilson"/>
    <x v="0"/>
    <x v="80"/>
    <x v="1"/>
    <x v="0"/>
    <x v="513"/>
    <x v="209"/>
    <x v="108"/>
    <s v="S"/>
  </r>
  <r>
    <x v="631"/>
    <x v="0"/>
    <x v="0"/>
    <s v="Lundahl, Mr. Johan Svensson"/>
    <x v="0"/>
    <x v="54"/>
    <x v="1"/>
    <x v="0"/>
    <x v="514"/>
    <x v="218"/>
    <x v="0"/>
    <s v="S"/>
  </r>
  <r>
    <x v="632"/>
    <x v="1"/>
    <x v="1"/>
    <s v="Stahelin-Maeglin, Dr. Max"/>
    <x v="0"/>
    <x v="35"/>
    <x v="1"/>
    <x v="0"/>
    <x v="515"/>
    <x v="140"/>
    <x v="109"/>
    <s v="C"/>
  </r>
  <r>
    <x v="633"/>
    <x v="0"/>
    <x v="1"/>
    <s v="Parr, Mr. William Henry Marsh"/>
    <x v="0"/>
    <x v="4"/>
    <x v="1"/>
    <x v="0"/>
    <x v="516"/>
    <x v="104"/>
    <x v="0"/>
    <s v="S"/>
  </r>
  <r>
    <x v="634"/>
    <x v="0"/>
    <x v="0"/>
    <s v="Skoog, Miss. Mabel"/>
    <x v="1"/>
    <x v="52"/>
    <x v="2"/>
    <x v="2"/>
    <x v="62"/>
    <x v="48"/>
    <x v="0"/>
    <s v="S"/>
  </r>
  <r>
    <x v="635"/>
    <x v="1"/>
    <x v="2"/>
    <s v="Davis, Miss. Mary"/>
    <x v="1"/>
    <x v="17"/>
    <x v="1"/>
    <x v="0"/>
    <x v="517"/>
    <x v="16"/>
    <x v="0"/>
    <s v="S"/>
  </r>
  <r>
    <x v="636"/>
    <x v="0"/>
    <x v="0"/>
    <s v="Leinonen, Mr. Antti Gustaf"/>
    <x v="0"/>
    <x v="35"/>
    <x v="1"/>
    <x v="0"/>
    <x v="518"/>
    <x v="2"/>
    <x v="0"/>
    <s v="S"/>
  </r>
  <r>
    <x v="637"/>
    <x v="0"/>
    <x v="2"/>
    <s v="Collyer, Mr. Harvey"/>
    <x v="0"/>
    <x v="14"/>
    <x v="0"/>
    <x v="1"/>
    <x v="212"/>
    <x v="121"/>
    <x v="0"/>
    <s v="S"/>
  </r>
  <r>
    <x v="638"/>
    <x v="0"/>
    <x v="0"/>
    <s v="Panula, Mrs. Juha (Maria Emilia Ojala)"/>
    <x v="1"/>
    <x v="66"/>
    <x v="1"/>
    <x v="3"/>
    <x v="49"/>
    <x v="40"/>
    <x v="0"/>
    <s v="S"/>
  </r>
  <r>
    <x v="639"/>
    <x v="0"/>
    <x v="0"/>
    <s v="Thorneycroft, Mr. Percival"/>
    <x v="0"/>
    <x v="4"/>
    <x v="0"/>
    <x v="0"/>
    <x v="368"/>
    <x v="95"/>
    <x v="0"/>
    <s v="S"/>
  </r>
  <r>
    <x v="640"/>
    <x v="0"/>
    <x v="0"/>
    <s v="Jensen, Mr. Hans Peder"/>
    <x v="0"/>
    <x v="11"/>
    <x v="1"/>
    <x v="0"/>
    <x v="519"/>
    <x v="13"/>
    <x v="0"/>
    <s v="S"/>
  </r>
  <r>
    <x v="641"/>
    <x v="1"/>
    <x v="1"/>
    <s v="Sagesser, Mlle. Emma"/>
    <x v="1"/>
    <x v="42"/>
    <x v="1"/>
    <x v="0"/>
    <x v="319"/>
    <x v="160"/>
    <x v="70"/>
    <s v="C"/>
  </r>
  <r>
    <x v="642"/>
    <x v="0"/>
    <x v="0"/>
    <s v="Skoog, Miss. Margit Elizabeth"/>
    <x v="1"/>
    <x v="6"/>
    <x v="2"/>
    <x v="2"/>
    <x v="62"/>
    <x v="48"/>
    <x v="0"/>
    <s v="S"/>
  </r>
  <r>
    <x v="643"/>
    <x v="1"/>
    <x v="0"/>
    <s v="Foo, Mr. Choong"/>
    <x v="0"/>
    <x v="4"/>
    <x v="1"/>
    <x v="0"/>
    <x v="72"/>
    <x v="54"/>
    <x v="0"/>
    <s v="S"/>
  </r>
  <r>
    <x v="644"/>
    <x v="1"/>
    <x v="0"/>
    <s v="Baclini, Miss. Eugenie"/>
    <x v="1"/>
    <x v="77"/>
    <x v="4"/>
    <x v="1"/>
    <x v="379"/>
    <x v="178"/>
    <x v="0"/>
    <s v="C"/>
  </r>
  <r>
    <x v="645"/>
    <x v="1"/>
    <x v="1"/>
    <s v="Harper, Mr. Henry Sleeper"/>
    <x v="0"/>
    <x v="76"/>
    <x v="0"/>
    <x v="0"/>
    <x v="51"/>
    <x v="42"/>
    <x v="10"/>
    <s v="C"/>
  </r>
  <r>
    <x v="646"/>
    <x v="0"/>
    <x v="0"/>
    <s v="Cor, Mr. Liudevit"/>
    <x v="0"/>
    <x v="19"/>
    <x v="1"/>
    <x v="0"/>
    <x v="520"/>
    <x v="25"/>
    <x v="0"/>
    <s v="S"/>
  </r>
  <r>
    <x v="647"/>
    <x v="1"/>
    <x v="1"/>
    <s v="Simonius-Blumer, Col. Oberst Alfons"/>
    <x v="0"/>
    <x v="60"/>
    <x v="1"/>
    <x v="0"/>
    <x v="521"/>
    <x v="21"/>
    <x v="110"/>
    <s v="C"/>
  </r>
  <r>
    <x v="648"/>
    <x v="0"/>
    <x v="0"/>
    <s v="Willey, Mr. Edward"/>
    <x v="0"/>
    <x v="4"/>
    <x v="1"/>
    <x v="0"/>
    <x v="522"/>
    <x v="120"/>
    <x v="0"/>
    <s v="S"/>
  </r>
  <r>
    <x v="649"/>
    <x v="1"/>
    <x v="0"/>
    <s v="Stanley, Miss. Amy Zillah Elsie"/>
    <x v="1"/>
    <x v="41"/>
    <x v="1"/>
    <x v="0"/>
    <x v="523"/>
    <x v="120"/>
    <x v="0"/>
    <s v="S"/>
  </r>
  <r>
    <x v="650"/>
    <x v="0"/>
    <x v="0"/>
    <s v="Mitkoff, Mr. Mito"/>
    <x v="0"/>
    <x v="4"/>
    <x v="1"/>
    <x v="0"/>
    <x v="524"/>
    <x v="25"/>
    <x v="0"/>
    <s v="S"/>
  </r>
  <r>
    <x v="651"/>
    <x v="1"/>
    <x v="2"/>
    <s v="Doling, Miss. Elsie"/>
    <x v="1"/>
    <x v="24"/>
    <x v="1"/>
    <x v="1"/>
    <x v="95"/>
    <x v="68"/>
    <x v="0"/>
    <s v="S"/>
  </r>
  <r>
    <x v="652"/>
    <x v="0"/>
    <x v="0"/>
    <s v="Kalvik, Mr. Johannes Halvorsen"/>
    <x v="0"/>
    <x v="23"/>
    <x v="1"/>
    <x v="0"/>
    <x v="525"/>
    <x v="219"/>
    <x v="0"/>
    <s v="S"/>
  </r>
  <r>
    <x v="653"/>
    <x v="1"/>
    <x v="0"/>
    <s v="O'Leary, Miss. Hanora &quot;Norah&quot;"/>
    <x v="1"/>
    <x v="4"/>
    <x v="1"/>
    <x v="0"/>
    <x v="526"/>
    <x v="204"/>
    <x v="0"/>
    <s v="Q"/>
  </r>
  <r>
    <x v="654"/>
    <x v="0"/>
    <x v="0"/>
    <s v="Hegarty, Miss. Hanora &quot;Nora&quot;"/>
    <x v="1"/>
    <x v="24"/>
    <x v="1"/>
    <x v="0"/>
    <x v="527"/>
    <x v="85"/>
    <x v="0"/>
    <s v="Q"/>
  </r>
  <r>
    <x v="655"/>
    <x v="0"/>
    <x v="2"/>
    <s v="Hickman, Mr. Leonard Mark"/>
    <x v="0"/>
    <x v="42"/>
    <x v="4"/>
    <x v="0"/>
    <x v="70"/>
    <x v="52"/>
    <x v="0"/>
    <s v="S"/>
  </r>
  <r>
    <x v="656"/>
    <x v="0"/>
    <x v="0"/>
    <s v="Radeff, Mr. Alexander"/>
    <x v="0"/>
    <x v="4"/>
    <x v="1"/>
    <x v="0"/>
    <x v="528"/>
    <x v="25"/>
    <x v="0"/>
    <s v="S"/>
  </r>
  <r>
    <x v="657"/>
    <x v="0"/>
    <x v="0"/>
    <s v="Bourke, Mrs. John (Catherine)"/>
    <x v="1"/>
    <x v="35"/>
    <x v="0"/>
    <x v="1"/>
    <x v="170"/>
    <x v="37"/>
    <x v="0"/>
    <s v="Q"/>
  </r>
  <r>
    <x v="658"/>
    <x v="0"/>
    <x v="2"/>
    <s v="Eitemiller, Mr. George Floyd"/>
    <x v="0"/>
    <x v="41"/>
    <x v="1"/>
    <x v="0"/>
    <x v="529"/>
    <x v="16"/>
    <x v="0"/>
    <s v="S"/>
  </r>
  <r>
    <x v="659"/>
    <x v="0"/>
    <x v="1"/>
    <s v="Newell, Mr. Arthur Webster"/>
    <x v="0"/>
    <x v="10"/>
    <x v="1"/>
    <x v="2"/>
    <x v="193"/>
    <x v="114"/>
    <x v="111"/>
    <s v="C"/>
  </r>
  <r>
    <x v="660"/>
    <x v="1"/>
    <x v="1"/>
    <s v="Frauenthal, Dr. Henry William"/>
    <x v="0"/>
    <x v="61"/>
    <x v="4"/>
    <x v="0"/>
    <x v="292"/>
    <x v="155"/>
    <x v="0"/>
    <s v="S"/>
  </r>
  <r>
    <x v="661"/>
    <x v="0"/>
    <x v="0"/>
    <s v="Badt, Mr. Mohamed"/>
    <x v="0"/>
    <x v="20"/>
    <x v="1"/>
    <x v="0"/>
    <x v="530"/>
    <x v="18"/>
    <x v="0"/>
    <s v="C"/>
  </r>
  <r>
    <x v="662"/>
    <x v="0"/>
    <x v="1"/>
    <s v="Colley, Mr. Edward Pomeroy"/>
    <x v="0"/>
    <x v="47"/>
    <x v="1"/>
    <x v="0"/>
    <x v="531"/>
    <x v="220"/>
    <x v="112"/>
    <s v="S"/>
  </r>
  <r>
    <x v="663"/>
    <x v="0"/>
    <x v="0"/>
    <s v="Coleff, Mr. Peju"/>
    <x v="0"/>
    <x v="62"/>
    <x v="1"/>
    <x v="0"/>
    <x v="532"/>
    <x v="196"/>
    <x v="0"/>
    <s v="S"/>
  </r>
  <r>
    <x v="664"/>
    <x v="1"/>
    <x v="0"/>
    <s v="Lindqvist, Mr. Eino William"/>
    <x v="0"/>
    <x v="11"/>
    <x v="0"/>
    <x v="0"/>
    <x v="533"/>
    <x v="2"/>
    <x v="0"/>
    <s v="S"/>
  </r>
  <r>
    <x v="665"/>
    <x v="0"/>
    <x v="2"/>
    <s v="Hickman, Mr. Lewis"/>
    <x v="0"/>
    <x v="35"/>
    <x v="4"/>
    <x v="0"/>
    <x v="70"/>
    <x v="52"/>
    <x v="0"/>
    <s v="S"/>
  </r>
  <r>
    <x v="666"/>
    <x v="0"/>
    <x v="2"/>
    <s v="Butler, Mr. Reginald Fenton"/>
    <x v="0"/>
    <x v="37"/>
    <x v="1"/>
    <x v="0"/>
    <x v="534"/>
    <x v="16"/>
    <x v="0"/>
    <s v="S"/>
  </r>
  <r>
    <x v="667"/>
    <x v="0"/>
    <x v="0"/>
    <s v="Rommetvedt, Mr. Knud Paust"/>
    <x v="0"/>
    <x v="4"/>
    <x v="1"/>
    <x v="0"/>
    <x v="535"/>
    <x v="71"/>
    <x v="0"/>
    <s v="S"/>
  </r>
  <r>
    <x v="668"/>
    <x v="0"/>
    <x v="0"/>
    <s v="Cook, Mr. Jacob"/>
    <x v="0"/>
    <x v="71"/>
    <x v="1"/>
    <x v="0"/>
    <x v="536"/>
    <x v="4"/>
    <x v="0"/>
    <s v="S"/>
  </r>
  <r>
    <x v="669"/>
    <x v="1"/>
    <x v="1"/>
    <s v="Taylor, Mrs. Elmer Zebley (Juliet Cummins Wright)"/>
    <x v="1"/>
    <x v="4"/>
    <x v="0"/>
    <x v="0"/>
    <x v="537"/>
    <x v="31"/>
    <x v="113"/>
    <s v="S"/>
  </r>
  <r>
    <x v="670"/>
    <x v="1"/>
    <x v="2"/>
    <s v="Brown, Mrs. Thomas William Solomon (Elizabeth Catherine Ford)"/>
    <x v="1"/>
    <x v="20"/>
    <x v="0"/>
    <x v="1"/>
    <x v="538"/>
    <x v="106"/>
    <x v="0"/>
    <s v="S"/>
  </r>
  <r>
    <x v="671"/>
    <x v="0"/>
    <x v="1"/>
    <s v="Davidson, Mr. Thornton"/>
    <x v="0"/>
    <x v="14"/>
    <x v="0"/>
    <x v="0"/>
    <x v="539"/>
    <x v="31"/>
    <x v="114"/>
    <s v="S"/>
  </r>
  <r>
    <x v="672"/>
    <x v="0"/>
    <x v="2"/>
    <s v="Mitchell, Mr. Henry Michael"/>
    <x v="0"/>
    <x v="81"/>
    <x v="1"/>
    <x v="0"/>
    <x v="540"/>
    <x v="29"/>
    <x v="0"/>
    <s v="S"/>
  </r>
  <r>
    <x v="673"/>
    <x v="1"/>
    <x v="2"/>
    <s v="Wilhelms, Mr. Charles"/>
    <x v="0"/>
    <x v="14"/>
    <x v="1"/>
    <x v="0"/>
    <x v="541"/>
    <x v="16"/>
    <x v="0"/>
    <s v="S"/>
  </r>
  <r>
    <x v="674"/>
    <x v="0"/>
    <x v="2"/>
    <s v="Watson, Mr. Ennis Hastings"/>
    <x v="0"/>
    <x v="4"/>
    <x v="1"/>
    <x v="0"/>
    <x v="542"/>
    <x v="104"/>
    <x v="0"/>
    <s v="S"/>
  </r>
  <r>
    <x v="675"/>
    <x v="0"/>
    <x v="0"/>
    <s v="Edvardsson, Mr. Gustaf Hjalmar"/>
    <x v="0"/>
    <x v="24"/>
    <x v="1"/>
    <x v="0"/>
    <x v="543"/>
    <x v="71"/>
    <x v="0"/>
    <s v="S"/>
  </r>
  <r>
    <x v="676"/>
    <x v="0"/>
    <x v="0"/>
    <s v="Sawyer, Mr. Frederick Charles"/>
    <x v="0"/>
    <x v="82"/>
    <x v="1"/>
    <x v="0"/>
    <x v="544"/>
    <x v="4"/>
    <x v="0"/>
    <s v="S"/>
  </r>
  <r>
    <x v="677"/>
    <x v="1"/>
    <x v="0"/>
    <s v="Turja, Miss. Anna Sofia"/>
    <x v="1"/>
    <x v="24"/>
    <x v="1"/>
    <x v="0"/>
    <x v="545"/>
    <x v="221"/>
    <x v="0"/>
    <s v="S"/>
  </r>
  <r>
    <x v="678"/>
    <x v="0"/>
    <x v="0"/>
    <s v="Goodwin, Mrs. Frederick (Augusta Tyler)"/>
    <x v="1"/>
    <x v="71"/>
    <x v="0"/>
    <x v="6"/>
    <x v="58"/>
    <x v="45"/>
    <x v="0"/>
    <s v="S"/>
  </r>
  <r>
    <x v="679"/>
    <x v="1"/>
    <x v="1"/>
    <s v="Cardeza, Mr. Thomas Drake Martinez"/>
    <x v="0"/>
    <x v="62"/>
    <x v="1"/>
    <x v="1"/>
    <x v="231"/>
    <x v="127"/>
    <x v="115"/>
    <s v="C"/>
  </r>
  <r>
    <x v="680"/>
    <x v="0"/>
    <x v="0"/>
    <s v="Peters, Miss. Katie"/>
    <x v="1"/>
    <x v="4"/>
    <x v="1"/>
    <x v="0"/>
    <x v="546"/>
    <x v="222"/>
    <x v="0"/>
    <s v="Q"/>
  </r>
  <r>
    <x v="681"/>
    <x v="1"/>
    <x v="1"/>
    <s v="Hassab, Mr. Hammad"/>
    <x v="0"/>
    <x v="7"/>
    <x v="1"/>
    <x v="0"/>
    <x v="51"/>
    <x v="42"/>
    <x v="116"/>
    <s v="C"/>
  </r>
  <r>
    <x v="682"/>
    <x v="0"/>
    <x v="0"/>
    <s v="Olsvigen, Mr. Thor Anderson"/>
    <x v="0"/>
    <x v="11"/>
    <x v="1"/>
    <x v="0"/>
    <x v="547"/>
    <x v="157"/>
    <x v="0"/>
    <s v="S"/>
  </r>
  <r>
    <x v="683"/>
    <x v="0"/>
    <x v="0"/>
    <s v="Goodwin, Mr. Charles Edward"/>
    <x v="0"/>
    <x v="8"/>
    <x v="5"/>
    <x v="2"/>
    <x v="58"/>
    <x v="45"/>
    <x v="0"/>
    <s v="S"/>
  </r>
  <r>
    <x v="684"/>
    <x v="0"/>
    <x v="2"/>
    <s v="Brown, Mr. Thomas William Solomon"/>
    <x v="0"/>
    <x v="72"/>
    <x v="0"/>
    <x v="1"/>
    <x v="538"/>
    <x v="106"/>
    <x v="0"/>
    <s v="S"/>
  </r>
  <r>
    <x v="685"/>
    <x v="0"/>
    <x v="2"/>
    <s v="Laroche, Mr. Joseph Philippe Lemercier"/>
    <x v="0"/>
    <x v="37"/>
    <x v="0"/>
    <x v="2"/>
    <x v="42"/>
    <x v="36"/>
    <x v="0"/>
    <s v="C"/>
  </r>
  <r>
    <x v="686"/>
    <x v="0"/>
    <x v="0"/>
    <s v="Panula, Mr. Jaako Arnold"/>
    <x v="0"/>
    <x v="8"/>
    <x v="3"/>
    <x v="1"/>
    <x v="49"/>
    <x v="40"/>
    <x v="0"/>
    <s v="S"/>
  </r>
  <r>
    <x v="687"/>
    <x v="0"/>
    <x v="0"/>
    <s v="Dakic, Mr. Branko"/>
    <x v="0"/>
    <x v="19"/>
    <x v="1"/>
    <x v="0"/>
    <x v="548"/>
    <x v="223"/>
    <x v="0"/>
    <s v="S"/>
  </r>
  <r>
    <x v="688"/>
    <x v="0"/>
    <x v="0"/>
    <s v="Fischer, Mr. Eberhard Thelander"/>
    <x v="0"/>
    <x v="24"/>
    <x v="1"/>
    <x v="0"/>
    <x v="549"/>
    <x v="88"/>
    <x v="0"/>
    <s v="S"/>
  </r>
  <r>
    <x v="689"/>
    <x v="1"/>
    <x v="1"/>
    <s v="Madill, Miss. Georgette Alexandra"/>
    <x v="1"/>
    <x v="16"/>
    <x v="1"/>
    <x v="1"/>
    <x v="550"/>
    <x v="224"/>
    <x v="117"/>
    <s v="S"/>
  </r>
  <r>
    <x v="690"/>
    <x v="1"/>
    <x v="1"/>
    <s v="Dick, Mr. Albert Adrian"/>
    <x v="0"/>
    <x v="14"/>
    <x v="0"/>
    <x v="0"/>
    <x v="551"/>
    <x v="225"/>
    <x v="118"/>
    <s v="S"/>
  </r>
  <r>
    <x v="691"/>
    <x v="1"/>
    <x v="0"/>
    <s v="Karun, Miss. Manca"/>
    <x v="1"/>
    <x v="9"/>
    <x v="1"/>
    <x v="1"/>
    <x v="552"/>
    <x v="226"/>
    <x v="0"/>
    <s v="C"/>
  </r>
  <r>
    <x v="692"/>
    <x v="1"/>
    <x v="0"/>
    <s v="Lam, Mr. Ali"/>
    <x v="0"/>
    <x v="4"/>
    <x v="1"/>
    <x v="0"/>
    <x v="72"/>
    <x v="54"/>
    <x v="0"/>
    <s v="S"/>
  </r>
  <r>
    <x v="693"/>
    <x v="0"/>
    <x v="0"/>
    <s v="Saad, Mr. Khalil"/>
    <x v="0"/>
    <x v="37"/>
    <x v="1"/>
    <x v="0"/>
    <x v="553"/>
    <x v="18"/>
    <x v="0"/>
    <s v="C"/>
  </r>
  <r>
    <x v="694"/>
    <x v="0"/>
    <x v="1"/>
    <s v="Weir, Col. John"/>
    <x v="0"/>
    <x v="72"/>
    <x v="1"/>
    <x v="0"/>
    <x v="554"/>
    <x v="11"/>
    <x v="0"/>
    <s v="S"/>
  </r>
  <r>
    <x v="695"/>
    <x v="0"/>
    <x v="2"/>
    <s v="Chapman, Mr. Charles Henry"/>
    <x v="0"/>
    <x v="67"/>
    <x v="1"/>
    <x v="0"/>
    <x v="555"/>
    <x v="119"/>
    <x v="0"/>
    <s v="S"/>
  </r>
  <r>
    <x v="696"/>
    <x v="0"/>
    <x v="0"/>
    <s v="Kelly, Mr. James"/>
    <x v="0"/>
    <x v="57"/>
    <x v="1"/>
    <x v="0"/>
    <x v="556"/>
    <x v="4"/>
    <x v="0"/>
    <s v="S"/>
  </r>
  <r>
    <x v="697"/>
    <x v="1"/>
    <x v="0"/>
    <s v="Mullens, Miss. Katherine &quot;Katie&quot;"/>
    <x v="1"/>
    <x v="4"/>
    <x v="1"/>
    <x v="0"/>
    <x v="557"/>
    <x v="93"/>
    <x v="0"/>
    <s v="Q"/>
  </r>
  <r>
    <x v="698"/>
    <x v="0"/>
    <x v="1"/>
    <s v="Thayer, Mr. John Borland"/>
    <x v="0"/>
    <x v="27"/>
    <x v="0"/>
    <x v="1"/>
    <x v="272"/>
    <x v="143"/>
    <x v="100"/>
    <s v="C"/>
  </r>
  <r>
    <x v="699"/>
    <x v="0"/>
    <x v="0"/>
    <s v="Humblen, Mr. Adolf Mathias Nicolai Olsen"/>
    <x v="0"/>
    <x v="22"/>
    <x v="1"/>
    <x v="0"/>
    <x v="558"/>
    <x v="55"/>
    <x v="119"/>
    <s v="S"/>
  </r>
  <r>
    <x v="700"/>
    <x v="1"/>
    <x v="1"/>
    <s v="Astor, Mrs. John Jacob (Madeleine Talmadge Force)"/>
    <x v="1"/>
    <x v="24"/>
    <x v="0"/>
    <x v="0"/>
    <x v="327"/>
    <x v="164"/>
    <x v="120"/>
    <s v="C"/>
  </r>
  <r>
    <x v="701"/>
    <x v="1"/>
    <x v="1"/>
    <s v="Silverthorne, Mr. Spencer Victor"/>
    <x v="0"/>
    <x v="3"/>
    <x v="1"/>
    <x v="0"/>
    <x v="559"/>
    <x v="194"/>
    <x v="121"/>
    <s v="S"/>
  </r>
  <r>
    <x v="702"/>
    <x v="0"/>
    <x v="0"/>
    <s v="Barbara, Miss. Saiide"/>
    <x v="1"/>
    <x v="24"/>
    <x v="1"/>
    <x v="1"/>
    <x v="313"/>
    <x v="53"/>
    <x v="0"/>
    <s v="C"/>
  </r>
  <r>
    <x v="703"/>
    <x v="0"/>
    <x v="0"/>
    <s v="Gallagher, Mr. Martin"/>
    <x v="0"/>
    <x v="37"/>
    <x v="1"/>
    <x v="0"/>
    <x v="560"/>
    <x v="227"/>
    <x v="0"/>
    <s v="Q"/>
  </r>
  <r>
    <x v="704"/>
    <x v="0"/>
    <x v="0"/>
    <s v="Hansen, Mr. Henrik Juul"/>
    <x v="0"/>
    <x v="2"/>
    <x v="0"/>
    <x v="0"/>
    <x v="561"/>
    <x v="13"/>
    <x v="0"/>
    <s v="S"/>
  </r>
  <r>
    <x v="705"/>
    <x v="0"/>
    <x v="2"/>
    <s v="Morley, Mr. Henry Samuel (&quot;Mr Henry Marshall&quot;)"/>
    <x v="0"/>
    <x v="12"/>
    <x v="1"/>
    <x v="0"/>
    <x v="364"/>
    <x v="19"/>
    <x v="0"/>
    <s v="S"/>
  </r>
  <r>
    <x v="706"/>
    <x v="1"/>
    <x v="2"/>
    <s v="Kelly, Mrs. Florence &quot;Fannie&quot;"/>
    <x v="1"/>
    <x v="33"/>
    <x v="1"/>
    <x v="0"/>
    <x v="562"/>
    <x v="119"/>
    <x v="0"/>
    <s v="S"/>
  </r>
  <r>
    <x v="707"/>
    <x v="1"/>
    <x v="1"/>
    <s v="Calderhead, Mr. Edward Pennington"/>
    <x v="0"/>
    <x v="22"/>
    <x v="1"/>
    <x v="0"/>
    <x v="563"/>
    <x v="194"/>
    <x v="121"/>
    <s v="S"/>
  </r>
  <r>
    <x v="708"/>
    <x v="1"/>
    <x v="1"/>
    <s v="Cleaver, Miss. Alice"/>
    <x v="1"/>
    <x v="0"/>
    <x v="1"/>
    <x v="0"/>
    <x v="266"/>
    <x v="139"/>
    <x v="0"/>
    <s v="S"/>
  </r>
  <r>
    <x v="709"/>
    <x v="1"/>
    <x v="0"/>
    <s v="Moubarek, Master. Halim Gonios (&quot;William George&quot;)"/>
    <x v="0"/>
    <x v="4"/>
    <x v="0"/>
    <x v="1"/>
    <x v="64"/>
    <x v="49"/>
    <x v="0"/>
    <s v="C"/>
  </r>
  <r>
    <x v="710"/>
    <x v="1"/>
    <x v="1"/>
    <s v="Mayne, Mlle. Berthe Antonine (&quot;Mrs de Villiers&quot;)"/>
    <x v="1"/>
    <x v="42"/>
    <x v="1"/>
    <x v="0"/>
    <x v="564"/>
    <x v="189"/>
    <x v="122"/>
    <s v="C"/>
  </r>
  <r>
    <x v="711"/>
    <x v="0"/>
    <x v="1"/>
    <s v="Klaber, Mr. Herman"/>
    <x v="0"/>
    <x v="4"/>
    <x v="1"/>
    <x v="0"/>
    <x v="565"/>
    <x v="11"/>
    <x v="64"/>
    <s v="S"/>
  </r>
  <r>
    <x v="712"/>
    <x v="1"/>
    <x v="1"/>
    <s v="Taylor, Mr. Elmer Zebley"/>
    <x v="0"/>
    <x v="76"/>
    <x v="0"/>
    <x v="0"/>
    <x v="537"/>
    <x v="31"/>
    <x v="113"/>
    <s v="S"/>
  </r>
  <r>
    <x v="713"/>
    <x v="0"/>
    <x v="0"/>
    <s v="Larsson, Mr. August Viktor"/>
    <x v="0"/>
    <x v="28"/>
    <x v="1"/>
    <x v="0"/>
    <x v="566"/>
    <x v="228"/>
    <x v="0"/>
    <s v="S"/>
  </r>
  <r>
    <x v="714"/>
    <x v="0"/>
    <x v="2"/>
    <s v="Greenberg, Mr. Samuel"/>
    <x v="0"/>
    <x v="67"/>
    <x v="1"/>
    <x v="0"/>
    <x v="567"/>
    <x v="16"/>
    <x v="0"/>
    <s v="S"/>
  </r>
  <r>
    <x v="715"/>
    <x v="0"/>
    <x v="0"/>
    <s v="Soholt, Mr. Peter Andreas Lauritz Andersen"/>
    <x v="0"/>
    <x v="19"/>
    <x v="1"/>
    <x v="0"/>
    <x v="568"/>
    <x v="55"/>
    <x v="16"/>
    <s v="S"/>
  </r>
  <r>
    <x v="716"/>
    <x v="1"/>
    <x v="1"/>
    <s v="Endres, Miss. Caroline Louise"/>
    <x v="1"/>
    <x v="1"/>
    <x v="1"/>
    <x v="0"/>
    <x v="327"/>
    <x v="164"/>
    <x v="123"/>
    <s v="C"/>
  </r>
  <r>
    <x v="717"/>
    <x v="1"/>
    <x v="2"/>
    <s v="Troutt, Miss. Edwina Celia &quot;Winnie&quot;"/>
    <x v="1"/>
    <x v="7"/>
    <x v="1"/>
    <x v="0"/>
    <x v="569"/>
    <x v="29"/>
    <x v="23"/>
    <s v="S"/>
  </r>
  <r>
    <x v="718"/>
    <x v="0"/>
    <x v="0"/>
    <s v="McEvoy, Mr. Michael"/>
    <x v="0"/>
    <x v="4"/>
    <x v="1"/>
    <x v="0"/>
    <x v="570"/>
    <x v="37"/>
    <x v="0"/>
    <s v="Q"/>
  </r>
  <r>
    <x v="719"/>
    <x v="0"/>
    <x v="0"/>
    <s v="Johnson, Mr. Malkolm Joackim"/>
    <x v="0"/>
    <x v="40"/>
    <x v="1"/>
    <x v="0"/>
    <x v="571"/>
    <x v="71"/>
    <x v="0"/>
    <s v="S"/>
  </r>
  <r>
    <x v="720"/>
    <x v="1"/>
    <x v="2"/>
    <s v="Harper, Miss. Annie Jessie &quot;Nina&quot;"/>
    <x v="1"/>
    <x v="83"/>
    <x v="1"/>
    <x v="1"/>
    <x v="491"/>
    <x v="213"/>
    <x v="0"/>
    <s v="S"/>
  </r>
  <r>
    <x v="721"/>
    <x v="0"/>
    <x v="0"/>
    <s v="Jensen, Mr. Svend Lauritz"/>
    <x v="0"/>
    <x v="34"/>
    <x v="0"/>
    <x v="0"/>
    <x v="572"/>
    <x v="218"/>
    <x v="0"/>
    <s v="S"/>
  </r>
  <r>
    <x v="722"/>
    <x v="0"/>
    <x v="2"/>
    <s v="Gillespie, Mr. William Henry"/>
    <x v="0"/>
    <x v="15"/>
    <x v="1"/>
    <x v="0"/>
    <x v="573"/>
    <x v="16"/>
    <x v="0"/>
    <s v="S"/>
  </r>
  <r>
    <x v="723"/>
    <x v="0"/>
    <x v="2"/>
    <s v="Hodges, Mr. Henry Price"/>
    <x v="0"/>
    <x v="61"/>
    <x v="1"/>
    <x v="0"/>
    <x v="574"/>
    <x v="16"/>
    <x v="0"/>
    <s v="S"/>
  </r>
  <r>
    <x v="724"/>
    <x v="1"/>
    <x v="1"/>
    <s v="Chambers, Mr. Norman Campbell"/>
    <x v="0"/>
    <x v="7"/>
    <x v="0"/>
    <x v="0"/>
    <x v="575"/>
    <x v="3"/>
    <x v="124"/>
    <s v="S"/>
  </r>
  <r>
    <x v="725"/>
    <x v="0"/>
    <x v="0"/>
    <s v="Oreskovic, Mr. Luka"/>
    <x v="0"/>
    <x v="11"/>
    <x v="1"/>
    <x v="0"/>
    <x v="576"/>
    <x v="51"/>
    <x v="0"/>
    <s v="S"/>
  </r>
  <r>
    <x v="726"/>
    <x v="1"/>
    <x v="2"/>
    <s v="Renouf, Mrs. Peter Henry (Lillian Jefferys)"/>
    <x v="1"/>
    <x v="39"/>
    <x v="2"/>
    <x v="0"/>
    <x v="402"/>
    <x v="35"/>
    <x v="0"/>
    <s v="S"/>
  </r>
  <r>
    <x v="727"/>
    <x v="1"/>
    <x v="0"/>
    <s v="Mannion, Miss. Margareth"/>
    <x v="1"/>
    <x v="4"/>
    <x v="1"/>
    <x v="0"/>
    <x v="577"/>
    <x v="229"/>
    <x v="0"/>
    <s v="Q"/>
  </r>
  <r>
    <x v="728"/>
    <x v="0"/>
    <x v="2"/>
    <s v="Bryhl, Mr. Kurt Arnold Gottfrid"/>
    <x v="0"/>
    <x v="37"/>
    <x v="0"/>
    <x v="0"/>
    <x v="578"/>
    <x v="19"/>
    <x v="0"/>
    <s v="S"/>
  </r>
  <r>
    <x v="729"/>
    <x v="0"/>
    <x v="0"/>
    <s v="Ilmakangas, Miss. Pieta Sofia"/>
    <x v="1"/>
    <x v="37"/>
    <x v="0"/>
    <x v="0"/>
    <x v="579"/>
    <x v="2"/>
    <x v="0"/>
    <s v="S"/>
  </r>
  <r>
    <x v="730"/>
    <x v="1"/>
    <x v="1"/>
    <s v="Allen, Miss. Elisabeth Walton"/>
    <x v="1"/>
    <x v="28"/>
    <x v="1"/>
    <x v="0"/>
    <x v="550"/>
    <x v="224"/>
    <x v="117"/>
    <s v="S"/>
  </r>
  <r>
    <x v="731"/>
    <x v="0"/>
    <x v="0"/>
    <s v="Hassan, Mr. Houssein G N"/>
    <x v="0"/>
    <x v="32"/>
    <x v="1"/>
    <x v="0"/>
    <x v="185"/>
    <x v="112"/>
    <x v="0"/>
    <s v="C"/>
  </r>
  <r>
    <x v="732"/>
    <x v="0"/>
    <x v="2"/>
    <s v="Knight, Mr. Robert J"/>
    <x v="0"/>
    <x v="4"/>
    <x v="1"/>
    <x v="0"/>
    <x v="580"/>
    <x v="104"/>
    <x v="0"/>
    <s v="S"/>
  </r>
  <r>
    <x v="733"/>
    <x v="0"/>
    <x v="2"/>
    <s v="Berriman, Mr. William John"/>
    <x v="0"/>
    <x v="41"/>
    <x v="1"/>
    <x v="0"/>
    <x v="581"/>
    <x v="16"/>
    <x v="0"/>
    <s v="S"/>
  </r>
  <r>
    <x v="734"/>
    <x v="0"/>
    <x v="2"/>
    <s v="Troupiansky, Mr. Moses Aaron"/>
    <x v="0"/>
    <x v="41"/>
    <x v="1"/>
    <x v="0"/>
    <x v="582"/>
    <x v="16"/>
    <x v="0"/>
    <s v="S"/>
  </r>
  <r>
    <x v="735"/>
    <x v="0"/>
    <x v="0"/>
    <s v="Williams, Mr. Leslie"/>
    <x v="0"/>
    <x v="30"/>
    <x v="1"/>
    <x v="0"/>
    <x v="508"/>
    <x v="95"/>
    <x v="0"/>
    <s v="S"/>
  </r>
  <r>
    <x v="736"/>
    <x v="0"/>
    <x v="0"/>
    <s v="Ford, Mrs. Edward (Margaret Ann Watson)"/>
    <x v="1"/>
    <x v="76"/>
    <x v="0"/>
    <x v="4"/>
    <x v="84"/>
    <x v="63"/>
    <x v="0"/>
    <s v="S"/>
  </r>
  <r>
    <x v="737"/>
    <x v="1"/>
    <x v="1"/>
    <s v="Lesurer, Mr. Gustave J"/>
    <x v="0"/>
    <x v="3"/>
    <x v="1"/>
    <x v="0"/>
    <x v="231"/>
    <x v="127"/>
    <x v="125"/>
    <s v="C"/>
  </r>
  <r>
    <x v="738"/>
    <x v="0"/>
    <x v="0"/>
    <s v="Ivanoff, Mr. Kanio"/>
    <x v="0"/>
    <x v="4"/>
    <x v="1"/>
    <x v="0"/>
    <x v="583"/>
    <x v="25"/>
    <x v="0"/>
    <s v="S"/>
  </r>
  <r>
    <x v="739"/>
    <x v="0"/>
    <x v="0"/>
    <s v="Nankoff, Mr. Minko"/>
    <x v="0"/>
    <x v="4"/>
    <x v="1"/>
    <x v="0"/>
    <x v="584"/>
    <x v="25"/>
    <x v="0"/>
    <s v="S"/>
  </r>
  <r>
    <x v="740"/>
    <x v="1"/>
    <x v="1"/>
    <s v="Hawksford, Mr. Walter James"/>
    <x v="0"/>
    <x v="4"/>
    <x v="1"/>
    <x v="0"/>
    <x v="585"/>
    <x v="209"/>
    <x v="126"/>
    <s v="S"/>
  </r>
  <r>
    <x v="741"/>
    <x v="0"/>
    <x v="1"/>
    <s v="Cavendish, Mr. Tyrell William"/>
    <x v="0"/>
    <x v="62"/>
    <x v="0"/>
    <x v="0"/>
    <x v="259"/>
    <x v="135"/>
    <x v="127"/>
    <s v="S"/>
  </r>
  <r>
    <x v="742"/>
    <x v="1"/>
    <x v="1"/>
    <s v="Ryerson, Miss. Susan Parker &quot;Suzette&quot;"/>
    <x v="1"/>
    <x v="23"/>
    <x v="4"/>
    <x v="2"/>
    <x v="277"/>
    <x v="148"/>
    <x v="59"/>
    <s v="C"/>
  </r>
  <r>
    <x v="743"/>
    <x v="0"/>
    <x v="0"/>
    <s v="McNamee, Mr. Neal"/>
    <x v="0"/>
    <x v="42"/>
    <x v="0"/>
    <x v="0"/>
    <x v="586"/>
    <x v="95"/>
    <x v="0"/>
    <s v="S"/>
  </r>
  <r>
    <x v="744"/>
    <x v="1"/>
    <x v="0"/>
    <s v="Stranden, Mr. Juho"/>
    <x v="0"/>
    <x v="14"/>
    <x v="1"/>
    <x v="0"/>
    <x v="587"/>
    <x v="2"/>
    <x v="0"/>
    <s v="S"/>
  </r>
  <r>
    <x v="745"/>
    <x v="0"/>
    <x v="1"/>
    <s v="Crosby, Capt. Edward Gifford"/>
    <x v="0"/>
    <x v="81"/>
    <x v="0"/>
    <x v="1"/>
    <x v="451"/>
    <x v="202"/>
    <x v="95"/>
    <s v="S"/>
  </r>
  <r>
    <x v="746"/>
    <x v="0"/>
    <x v="0"/>
    <s v="Abbott, Mr. Rossmore Edward"/>
    <x v="0"/>
    <x v="36"/>
    <x v="0"/>
    <x v="1"/>
    <x v="248"/>
    <x v="134"/>
    <x v="0"/>
    <s v="S"/>
  </r>
  <r>
    <x v="747"/>
    <x v="1"/>
    <x v="2"/>
    <s v="Sinkkonen, Miss. Anna"/>
    <x v="1"/>
    <x v="39"/>
    <x v="1"/>
    <x v="0"/>
    <x v="588"/>
    <x v="16"/>
    <x v="0"/>
    <s v="S"/>
  </r>
  <r>
    <x v="748"/>
    <x v="0"/>
    <x v="1"/>
    <s v="Marvin, Mr. Daniel Warner"/>
    <x v="0"/>
    <x v="19"/>
    <x v="0"/>
    <x v="0"/>
    <x v="589"/>
    <x v="3"/>
    <x v="128"/>
    <s v="S"/>
  </r>
  <r>
    <x v="749"/>
    <x v="0"/>
    <x v="0"/>
    <s v="Connaghton, Mr. Michael"/>
    <x v="0"/>
    <x v="14"/>
    <x v="1"/>
    <x v="0"/>
    <x v="590"/>
    <x v="28"/>
    <x v="0"/>
    <s v="Q"/>
  </r>
  <r>
    <x v="750"/>
    <x v="1"/>
    <x v="2"/>
    <s v="Wells, Miss. Joan"/>
    <x v="1"/>
    <x v="9"/>
    <x v="0"/>
    <x v="1"/>
    <x v="591"/>
    <x v="68"/>
    <x v="0"/>
    <s v="S"/>
  </r>
  <r>
    <x v="751"/>
    <x v="1"/>
    <x v="0"/>
    <s v="Moor, Master. Meier"/>
    <x v="0"/>
    <x v="83"/>
    <x v="1"/>
    <x v="1"/>
    <x v="592"/>
    <x v="57"/>
    <x v="129"/>
    <s v="S"/>
  </r>
  <r>
    <x v="752"/>
    <x v="0"/>
    <x v="0"/>
    <s v="Vande Velde, Mr. Johannes Joseph"/>
    <x v="0"/>
    <x v="40"/>
    <x v="1"/>
    <x v="0"/>
    <x v="593"/>
    <x v="59"/>
    <x v="0"/>
    <s v="S"/>
  </r>
  <r>
    <x v="753"/>
    <x v="0"/>
    <x v="0"/>
    <s v="Jonkoff, Mr. Lalio"/>
    <x v="0"/>
    <x v="41"/>
    <x v="1"/>
    <x v="0"/>
    <x v="594"/>
    <x v="25"/>
    <x v="0"/>
    <s v="S"/>
  </r>
  <r>
    <x v="754"/>
    <x v="1"/>
    <x v="2"/>
    <s v="Herman, Mrs. Samuel (Jane Laver)"/>
    <x v="1"/>
    <x v="76"/>
    <x v="0"/>
    <x v="2"/>
    <x v="503"/>
    <x v="216"/>
    <x v="0"/>
    <s v="S"/>
  </r>
  <r>
    <x v="755"/>
    <x v="1"/>
    <x v="2"/>
    <s v="Hamalainen, Master. Viljo"/>
    <x v="0"/>
    <x v="84"/>
    <x v="0"/>
    <x v="1"/>
    <x v="221"/>
    <x v="80"/>
    <x v="0"/>
    <s v="S"/>
  </r>
  <r>
    <x v="756"/>
    <x v="0"/>
    <x v="0"/>
    <s v="Carlsson, Mr. August Sigfrid"/>
    <x v="0"/>
    <x v="17"/>
    <x v="1"/>
    <x v="0"/>
    <x v="595"/>
    <x v="88"/>
    <x v="0"/>
    <s v="S"/>
  </r>
  <r>
    <x v="757"/>
    <x v="0"/>
    <x v="2"/>
    <s v="Bailey, Mr. Percy Andrew"/>
    <x v="0"/>
    <x v="24"/>
    <x v="1"/>
    <x v="0"/>
    <x v="596"/>
    <x v="86"/>
    <x v="0"/>
    <s v="S"/>
  </r>
  <r>
    <x v="758"/>
    <x v="0"/>
    <x v="0"/>
    <s v="Theobald, Mr. Thomas Leonard"/>
    <x v="0"/>
    <x v="15"/>
    <x v="1"/>
    <x v="0"/>
    <x v="597"/>
    <x v="4"/>
    <x v="0"/>
    <s v="S"/>
  </r>
  <r>
    <x v="759"/>
    <x v="1"/>
    <x v="1"/>
    <s v="Rothes, the Countess. of (Lucy Noel Martha Dyer-Edwards)"/>
    <x v="1"/>
    <x v="40"/>
    <x v="1"/>
    <x v="0"/>
    <x v="230"/>
    <x v="126"/>
    <x v="44"/>
    <s v="S"/>
  </r>
  <r>
    <x v="760"/>
    <x v="0"/>
    <x v="0"/>
    <s v="Garfirth, Mr. John"/>
    <x v="0"/>
    <x v="4"/>
    <x v="1"/>
    <x v="0"/>
    <x v="476"/>
    <x v="80"/>
    <x v="0"/>
    <s v="S"/>
  </r>
  <r>
    <x v="761"/>
    <x v="0"/>
    <x v="0"/>
    <s v="Nirva, Mr. Iisakki Antino Aijo"/>
    <x v="0"/>
    <x v="66"/>
    <x v="1"/>
    <x v="0"/>
    <x v="598"/>
    <x v="123"/>
    <x v="0"/>
    <s v="S"/>
  </r>
  <r>
    <x v="762"/>
    <x v="1"/>
    <x v="0"/>
    <s v="Barah, Mr. Hanna Assi"/>
    <x v="0"/>
    <x v="11"/>
    <x v="1"/>
    <x v="0"/>
    <x v="599"/>
    <x v="32"/>
    <x v="0"/>
    <s v="C"/>
  </r>
  <r>
    <x v="763"/>
    <x v="1"/>
    <x v="1"/>
    <s v="Carter, Mrs. William Ernest (Lucile Polk)"/>
    <x v="1"/>
    <x v="62"/>
    <x v="0"/>
    <x v="2"/>
    <x v="334"/>
    <x v="168"/>
    <x v="73"/>
    <s v="S"/>
  </r>
  <r>
    <x v="764"/>
    <x v="0"/>
    <x v="0"/>
    <s v="Eklund, Mr. Hans Linus"/>
    <x v="0"/>
    <x v="36"/>
    <x v="1"/>
    <x v="0"/>
    <x v="600"/>
    <x v="71"/>
    <x v="0"/>
    <s v="S"/>
  </r>
  <r>
    <x v="765"/>
    <x v="1"/>
    <x v="1"/>
    <s v="Hogeboom, Mrs. John C (Anna Andrews)"/>
    <x v="1"/>
    <x v="54"/>
    <x v="0"/>
    <x v="0"/>
    <x v="245"/>
    <x v="133"/>
    <x v="130"/>
    <s v="S"/>
  </r>
  <r>
    <x v="766"/>
    <x v="0"/>
    <x v="1"/>
    <s v="Brewe, Dr. Arthur Jackson"/>
    <x v="0"/>
    <x v="4"/>
    <x v="1"/>
    <x v="0"/>
    <x v="601"/>
    <x v="205"/>
    <x v="0"/>
    <s v="C"/>
  </r>
  <r>
    <x v="767"/>
    <x v="0"/>
    <x v="0"/>
    <s v="Mangan, Miss. Mary"/>
    <x v="1"/>
    <x v="85"/>
    <x v="1"/>
    <x v="0"/>
    <x v="602"/>
    <x v="28"/>
    <x v="0"/>
    <s v="Q"/>
  </r>
  <r>
    <x v="768"/>
    <x v="0"/>
    <x v="0"/>
    <s v="Moran, Mr. Daniel J"/>
    <x v="0"/>
    <x v="4"/>
    <x v="0"/>
    <x v="0"/>
    <x v="106"/>
    <x v="72"/>
    <x v="0"/>
    <s v="Q"/>
  </r>
  <r>
    <x v="769"/>
    <x v="0"/>
    <x v="0"/>
    <s v="Gronnestad, Mr. Daniel Danielsen"/>
    <x v="0"/>
    <x v="35"/>
    <x v="1"/>
    <x v="0"/>
    <x v="603"/>
    <x v="230"/>
    <x v="0"/>
    <s v="S"/>
  </r>
  <r>
    <x v="770"/>
    <x v="0"/>
    <x v="0"/>
    <s v="Lievens, Mr. Rene Aime"/>
    <x v="0"/>
    <x v="42"/>
    <x v="1"/>
    <x v="0"/>
    <x v="604"/>
    <x v="59"/>
    <x v="0"/>
    <s v="S"/>
  </r>
  <r>
    <x v="771"/>
    <x v="0"/>
    <x v="0"/>
    <s v="Jensen, Mr. Niels Peder"/>
    <x v="0"/>
    <x v="76"/>
    <x v="1"/>
    <x v="0"/>
    <x v="605"/>
    <x v="13"/>
    <x v="0"/>
    <s v="S"/>
  </r>
  <r>
    <x v="772"/>
    <x v="0"/>
    <x v="2"/>
    <s v="Mack, Mrs. (Mary)"/>
    <x v="1"/>
    <x v="79"/>
    <x v="1"/>
    <x v="0"/>
    <x v="606"/>
    <x v="29"/>
    <x v="131"/>
    <s v="S"/>
  </r>
  <r>
    <x v="773"/>
    <x v="0"/>
    <x v="0"/>
    <s v="Elias, Mr. Dibo"/>
    <x v="0"/>
    <x v="4"/>
    <x v="1"/>
    <x v="0"/>
    <x v="607"/>
    <x v="18"/>
    <x v="0"/>
    <s v="C"/>
  </r>
  <r>
    <x v="774"/>
    <x v="1"/>
    <x v="2"/>
    <s v="Hocking, Mrs. Elizabeth (Eliza Needs)"/>
    <x v="1"/>
    <x v="5"/>
    <x v="0"/>
    <x v="4"/>
    <x v="608"/>
    <x v="68"/>
    <x v="0"/>
    <s v="S"/>
  </r>
  <r>
    <x v="775"/>
    <x v="0"/>
    <x v="0"/>
    <s v="Myhrman, Mr. Pehr Fabian Oliver Malkolm"/>
    <x v="0"/>
    <x v="24"/>
    <x v="1"/>
    <x v="0"/>
    <x v="609"/>
    <x v="28"/>
    <x v="0"/>
    <s v="S"/>
  </r>
  <r>
    <x v="776"/>
    <x v="0"/>
    <x v="0"/>
    <s v="Tobin, Mr. Roger"/>
    <x v="0"/>
    <x v="4"/>
    <x v="1"/>
    <x v="0"/>
    <x v="610"/>
    <x v="28"/>
    <x v="132"/>
    <s v="Q"/>
  </r>
  <r>
    <x v="777"/>
    <x v="1"/>
    <x v="0"/>
    <s v="Emanuel, Miss. Virginia Ethel"/>
    <x v="1"/>
    <x v="31"/>
    <x v="1"/>
    <x v="0"/>
    <x v="77"/>
    <x v="57"/>
    <x v="0"/>
    <s v="S"/>
  </r>
  <r>
    <x v="778"/>
    <x v="0"/>
    <x v="0"/>
    <s v="Kilgannon, Mr. Thomas J"/>
    <x v="0"/>
    <x v="4"/>
    <x v="1"/>
    <x v="0"/>
    <x v="611"/>
    <x v="229"/>
    <x v="0"/>
    <s v="Q"/>
  </r>
  <r>
    <x v="779"/>
    <x v="1"/>
    <x v="1"/>
    <s v="Robert, Mrs. Edward Scott (Elisabeth Walton McMillan)"/>
    <x v="1"/>
    <x v="71"/>
    <x v="1"/>
    <x v="1"/>
    <x v="550"/>
    <x v="224"/>
    <x v="133"/>
    <s v="S"/>
  </r>
  <r>
    <x v="780"/>
    <x v="1"/>
    <x v="0"/>
    <s v="Ayoub, Miss. Banoura"/>
    <x v="1"/>
    <x v="75"/>
    <x v="1"/>
    <x v="0"/>
    <x v="612"/>
    <x v="32"/>
    <x v="0"/>
    <s v="C"/>
  </r>
  <r>
    <x v="781"/>
    <x v="1"/>
    <x v="1"/>
    <s v="Dick, Mrs. Albert Adrian (Vera Gillespie)"/>
    <x v="1"/>
    <x v="34"/>
    <x v="0"/>
    <x v="0"/>
    <x v="551"/>
    <x v="225"/>
    <x v="118"/>
    <s v="S"/>
  </r>
  <r>
    <x v="782"/>
    <x v="0"/>
    <x v="1"/>
    <s v="Long, Mr. Milton Clyde"/>
    <x v="0"/>
    <x v="28"/>
    <x v="1"/>
    <x v="0"/>
    <x v="613"/>
    <x v="209"/>
    <x v="134"/>
    <s v="S"/>
  </r>
  <r>
    <x v="783"/>
    <x v="0"/>
    <x v="0"/>
    <s v="Johnston, Mr. Andrew G"/>
    <x v="0"/>
    <x v="4"/>
    <x v="0"/>
    <x v="2"/>
    <x v="614"/>
    <x v="231"/>
    <x v="0"/>
    <s v="S"/>
  </r>
  <r>
    <x v="784"/>
    <x v="0"/>
    <x v="0"/>
    <s v="Ali, Mr. William"/>
    <x v="0"/>
    <x v="37"/>
    <x v="1"/>
    <x v="0"/>
    <x v="615"/>
    <x v="79"/>
    <x v="0"/>
    <s v="S"/>
  </r>
  <r>
    <x v="785"/>
    <x v="0"/>
    <x v="0"/>
    <s v="Harmer, Mr. Abraham (David Lishin)"/>
    <x v="0"/>
    <x v="37"/>
    <x v="1"/>
    <x v="0"/>
    <x v="616"/>
    <x v="0"/>
    <x v="0"/>
    <s v="S"/>
  </r>
  <r>
    <x v="786"/>
    <x v="1"/>
    <x v="0"/>
    <s v="Sjoblom, Miss. Anna Sofia"/>
    <x v="1"/>
    <x v="24"/>
    <x v="1"/>
    <x v="0"/>
    <x v="617"/>
    <x v="196"/>
    <x v="0"/>
    <s v="S"/>
  </r>
  <r>
    <x v="787"/>
    <x v="0"/>
    <x v="0"/>
    <s v="Rice, Master. George Hugh"/>
    <x v="0"/>
    <x v="18"/>
    <x v="3"/>
    <x v="1"/>
    <x v="16"/>
    <x v="15"/>
    <x v="0"/>
    <s v="Q"/>
  </r>
  <r>
    <x v="788"/>
    <x v="1"/>
    <x v="0"/>
    <s v="Dean, Master. Bertram Vere"/>
    <x v="0"/>
    <x v="58"/>
    <x v="0"/>
    <x v="2"/>
    <x v="90"/>
    <x v="65"/>
    <x v="0"/>
    <s v="S"/>
  </r>
  <r>
    <x v="789"/>
    <x v="0"/>
    <x v="1"/>
    <s v="Guggenheim, Mr. Benjamin"/>
    <x v="0"/>
    <x v="43"/>
    <x v="1"/>
    <x v="0"/>
    <x v="129"/>
    <x v="84"/>
    <x v="135"/>
    <s v="C"/>
  </r>
  <r>
    <x v="790"/>
    <x v="0"/>
    <x v="0"/>
    <s v="Keane, Mr. Andrew &quot;Andy&quot;"/>
    <x v="0"/>
    <x v="4"/>
    <x v="1"/>
    <x v="0"/>
    <x v="618"/>
    <x v="28"/>
    <x v="0"/>
    <s v="Q"/>
  </r>
  <r>
    <x v="791"/>
    <x v="0"/>
    <x v="2"/>
    <s v="Gaskell, Mr. Alfred"/>
    <x v="0"/>
    <x v="36"/>
    <x v="1"/>
    <x v="0"/>
    <x v="20"/>
    <x v="19"/>
    <x v="0"/>
    <s v="S"/>
  </r>
  <r>
    <x v="792"/>
    <x v="0"/>
    <x v="0"/>
    <s v="Sage, Miss. Stella Anna"/>
    <x v="1"/>
    <x v="4"/>
    <x v="6"/>
    <x v="2"/>
    <x v="148"/>
    <x v="94"/>
    <x v="0"/>
    <s v="S"/>
  </r>
  <r>
    <x v="793"/>
    <x v="0"/>
    <x v="1"/>
    <s v="Hoyt, Mr. William Fisher"/>
    <x v="0"/>
    <x v="4"/>
    <x v="1"/>
    <x v="0"/>
    <x v="619"/>
    <x v="101"/>
    <x v="0"/>
    <s v="C"/>
  </r>
  <r>
    <x v="794"/>
    <x v="0"/>
    <x v="0"/>
    <s v="Dantcheff, Mr. Ristiu"/>
    <x v="0"/>
    <x v="37"/>
    <x v="1"/>
    <x v="0"/>
    <x v="620"/>
    <x v="25"/>
    <x v="0"/>
    <s v="S"/>
  </r>
  <r>
    <x v="795"/>
    <x v="0"/>
    <x v="2"/>
    <s v="Otter, Mr. Richard"/>
    <x v="0"/>
    <x v="12"/>
    <x v="1"/>
    <x v="0"/>
    <x v="621"/>
    <x v="16"/>
    <x v="0"/>
    <s v="S"/>
  </r>
  <r>
    <x v="796"/>
    <x v="1"/>
    <x v="1"/>
    <s v="Leader, Dr. Alice (Farnham)"/>
    <x v="1"/>
    <x v="27"/>
    <x v="1"/>
    <x v="0"/>
    <x v="622"/>
    <x v="232"/>
    <x v="136"/>
    <s v="S"/>
  </r>
  <r>
    <x v="797"/>
    <x v="1"/>
    <x v="0"/>
    <s v="Osman, Mrs. Mara"/>
    <x v="1"/>
    <x v="14"/>
    <x v="1"/>
    <x v="0"/>
    <x v="623"/>
    <x v="233"/>
    <x v="0"/>
    <s v="S"/>
  </r>
  <r>
    <x v="798"/>
    <x v="0"/>
    <x v="0"/>
    <s v="Ibrahim Shawah, Mr. Yousseff"/>
    <x v="0"/>
    <x v="39"/>
    <x v="1"/>
    <x v="0"/>
    <x v="624"/>
    <x v="32"/>
    <x v="0"/>
    <s v="C"/>
  </r>
  <r>
    <x v="799"/>
    <x v="0"/>
    <x v="0"/>
    <s v="Van Impe, Mrs. Jean Baptiste (Rosalie Paula Govaert)"/>
    <x v="1"/>
    <x v="39"/>
    <x v="0"/>
    <x v="1"/>
    <x v="357"/>
    <x v="72"/>
    <x v="0"/>
    <s v="S"/>
  </r>
  <r>
    <x v="800"/>
    <x v="0"/>
    <x v="2"/>
    <s v="Ponesell, Mr. Martin"/>
    <x v="0"/>
    <x v="15"/>
    <x v="1"/>
    <x v="0"/>
    <x v="567"/>
    <x v="16"/>
    <x v="0"/>
    <s v="S"/>
  </r>
  <r>
    <x v="801"/>
    <x v="1"/>
    <x v="2"/>
    <s v="Collyer, Mrs. Harvey (Charlotte Annie Tate)"/>
    <x v="1"/>
    <x v="14"/>
    <x v="0"/>
    <x v="1"/>
    <x v="212"/>
    <x v="121"/>
    <x v="0"/>
    <s v="S"/>
  </r>
  <r>
    <x v="802"/>
    <x v="1"/>
    <x v="1"/>
    <s v="Carter, Master. William Thornton II"/>
    <x v="0"/>
    <x v="32"/>
    <x v="0"/>
    <x v="2"/>
    <x v="334"/>
    <x v="168"/>
    <x v="73"/>
    <s v="S"/>
  </r>
  <r>
    <x v="803"/>
    <x v="1"/>
    <x v="0"/>
    <s v="Thomas, Master. Assad Alexander"/>
    <x v="0"/>
    <x v="86"/>
    <x v="1"/>
    <x v="1"/>
    <x v="625"/>
    <x v="234"/>
    <x v="0"/>
    <s v="C"/>
  </r>
  <r>
    <x v="804"/>
    <x v="1"/>
    <x v="0"/>
    <s v="Hedman, Mr. Oskar Arvid"/>
    <x v="0"/>
    <x v="7"/>
    <x v="1"/>
    <x v="0"/>
    <x v="626"/>
    <x v="78"/>
    <x v="0"/>
    <s v="S"/>
  </r>
  <r>
    <x v="805"/>
    <x v="0"/>
    <x v="0"/>
    <s v="Johansson, Mr. Karl Johan"/>
    <x v="0"/>
    <x v="14"/>
    <x v="1"/>
    <x v="0"/>
    <x v="627"/>
    <x v="71"/>
    <x v="0"/>
    <s v="S"/>
  </r>
  <r>
    <x v="806"/>
    <x v="0"/>
    <x v="1"/>
    <s v="Andrews, Mr. Thomas Jr"/>
    <x v="0"/>
    <x v="12"/>
    <x v="1"/>
    <x v="0"/>
    <x v="628"/>
    <x v="104"/>
    <x v="137"/>
    <s v="S"/>
  </r>
  <r>
    <x v="807"/>
    <x v="0"/>
    <x v="0"/>
    <s v="Pettersson, Miss. Ellen Natalia"/>
    <x v="1"/>
    <x v="24"/>
    <x v="1"/>
    <x v="0"/>
    <x v="629"/>
    <x v="71"/>
    <x v="0"/>
    <s v="S"/>
  </r>
  <r>
    <x v="808"/>
    <x v="0"/>
    <x v="2"/>
    <s v="Meyer, Mr. August"/>
    <x v="0"/>
    <x v="12"/>
    <x v="1"/>
    <x v="0"/>
    <x v="630"/>
    <x v="16"/>
    <x v="0"/>
    <s v="S"/>
  </r>
  <r>
    <x v="809"/>
    <x v="1"/>
    <x v="1"/>
    <s v="Chambers, Mrs. Norman Campbell (Bertha Griggs)"/>
    <x v="1"/>
    <x v="40"/>
    <x v="0"/>
    <x v="0"/>
    <x v="575"/>
    <x v="3"/>
    <x v="124"/>
    <s v="S"/>
  </r>
  <r>
    <x v="810"/>
    <x v="0"/>
    <x v="0"/>
    <s v="Alexander, Mr. William"/>
    <x v="0"/>
    <x v="2"/>
    <x v="1"/>
    <x v="0"/>
    <x v="631"/>
    <x v="235"/>
    <x v="0"/>
    <s v="S"/>
  </r>
  <r>
    <x v="811"/>
    <x v="0"/>
    <x v="0"/>
    <s v="Lester, Mr. James"/>
    <x v="0"/>
    <x v="12"/>
    <x v="1"/>
    <x v="0"/>
    <x v="467"/>
    <x v="72"/>
    <x v="0"/>
    <s v="S"/>
  </r>
  <r>
    <x v="812"/>
    <x v="0"/>
    <x v="2"/>
    <s v="Slemen, Mr. Richard James"/>
    <x v="0"/>
    <x v="3"/>
    <x v="1"/>
    <x v="0"/>
    <x v="632"/>
    <x v="29"/>
    <x v="0"/>
    <s v="S"/>
  </r>
  <r>
    <x v="813"/>
    <x v="0"/>
    <x v="0"/>
    <s v="Andersson, Miss. Ebba Iris Alfrida"/>
    <x v="1"/>
    <x v="83"/>
    <x v="3"/>
    <x v="2"/>
    <x v="13"/>
    <x v="12"/>
    <x v="0"/>
    <s v="S"/>
  </r>
  <r>
    <x v="814"/>
    <x v="0"/>
    <x v="0"/>
    <s v="Tomlin, Mr. Ernest Portage"/>
    <x v="0"/>
    <x v="85"/>
    <x v="1"/>
    <x v="0"/>
    <x v="633"/>
    <x v="4"/>
    <x v="0"/>
    <s v="S"/>
  </r>
  <r>
    <x v="815"/>
    <x v="0"/>
    <x v="1"/>
    <s v="Fry, Mr. Richard"/>
    <x v="0"/>
    <x v="4"/>
    <x v="1"/>
    <x v="0"/>
    <x v="634"/>
    <x v="104"/>
    <x v="138"/>
    <s v="S"/>
  </r>
  <r>
    <x v="816"/>
    <x v="0"/>
    <x v="0"/>
    <s v="Heininen, Miss. Wendla Maria"/>
    <x v="1"/>
    <x v="41"/>
    <x v="1"/>
    <x v="0"/>
    <x v="635"/>
    <x v="2"/>
    <x v="0"/>
    <s v="S"/>
  </r>
  <r>
    <x v="817"/>
    <x v="0"/>
    <x v="2"/>
    <s v="Mallet, Mr. Albert"/>
    <x v="0"/>
    <x v="14"/>
    <x v="0"/>
    <x v="1"/>
    <x v="636"/>
    <x v="236"/>
    <x v="0"/>
    <s v="C"/>
  </r>
  <r>
    <x v="818"/>
    <x v="0"/>
    <x v="0"/>
    <s v="Holm, Mr. John Fredrik Alexander"/>
    <x v="0"/>
    <x v="71"/>
    <x v="1"/>
    <x v="0"/>
    <x v="637"/>
    <x v="237"/>
    <x v="0"/>
    <s v="S"/>
  </r>
  <r>
    <x v="819"/>
    <x v="0"/>
    <x v="0"/>
    <s v="Skoog, Master. Karl Thorsten"/>
    <x v="0"/>
    <x v="73"/>
    <x v="2"/>
    <x v="2"/>
    <x v="62"/>
    <x v="48"/>
    <x v="0"/>
    <s v="S"/>
  </r>
  <r>
    <x v="820"/>
    <x v="1"/>
    <x v="1"/>
    <s v="Hays, Mrs. Charles Melville (Clara Jennings Gregg)"/>
    <x v="1"/>
    <x v="67"/>
    <x v="0"/>
    <x v="1"/>
    <x v="435"/>
    <x v="198"/>
    <x v="139"/>
    <s v="S"/>
  </r>
  <r>
    <x v="821"/>
    <x v="1"/>
    <x v="0"/>
    <s v="Lulic, Mr. Nikola"/>
    <x v="0"/>
    <x v="7"/>
    <x v="1"/>
    <x v="0"/>
    <x v="638"/>
    <x v="51"/>
    <x v="0"/>
    <s v="S"/>
  </r>
  <r>
    <x v="822"/>
    <x v="0"/>
    <x v="1"/>
    <s v="Reuchlin, Jonkheer. John George"/>
    <x v="0"/>
    <x v="1"/>
    <x v="1"/>
    <x v="0"/>
    <x v="639"/>
    <x v="104"/>
    <x v="0"/>
    <s v="S"/>
  </r>
  <r>
    <x v="823"/>
    <x v="1"/>
    <x v="0"/>
    <s v="Moor, Mrs. (Beila)"/>
    <x v="1"/>
    <x v="7"/>
    <x v="1"/>
    <x v="1"/>
    <x v="592"/>
    <x v="57"/>
    <x v="129"/>
    <s v="S"/>
  </r>
  <r>
    <x v="824"/>
    <x v="0"/>
    <x v="0"/>
    <s v="Panula, Master. Urho Abraham"/>
    <x v="0"/>
    <x v="6"/>
    <x v="3"/>
    <x v="1"/>
    <x v="49"/>
    <x v="40"/>
    <x v="0"/>
    <s v="S"/>
  </r>
  <r>
    <x v="825"/>
    <x v="0"/>
    <x v="0"/>
    <s v="Flynn, Mr. John"/>
    <x v="0"/>
    <x v="4"/>
    <x v="1"/>
    <x v="0"/>
    <x v="640"/>
    <x v="238"/>
    <x v="0"/>
    <s v="Q"/>
  </r>
  <r>
    <x v="826"/>
    <x v="0"/>
    <x v="0"/>
    <s v="Lam, Mr. Len"/>
    <x v="0"/>
    <x v="4"/>
    <x v="1"/>
    <x v="0"/>
    <x v="72"/>
    <x v="54"/>
    <x v="0"/>
    <s v="S"/>
  </r>
  <r>
    <x v="827"/>
    <x v="1"/>
    <x v="2"/>
    <s v="Mallet, Master. Andre"/>
    <x v="0"/>
    <x v="58"/>
    <x v="1"/>
    <x v="2"/>
    <x v="636"/>
    <x v="236"/>
    <x v="0"/>
    <s v="C"/>
  </r>
  <r>
    <x v="828"/>
    <x v="1"/>
    <x v="0"/>
    <s v="McCormack, Mr. Thomas Joseph"/>
    <x v="0"/>
    <x v="4"/>
    <x v="1"/>
    <x v="0"/>
    <x v="641"/>
    <x v="28"/>
    <x v="0"/>
    <s v="Q"/>
  </r>
  <r>
    <x v="829"/>
    <x v="1"/>
    <x v="1"/>
    <s v="Stone, Mrs. George Nelson (Martha Evelyn)"/>
    <x v="1"/>
    <x v="65"/>
    <x v="1"/>
    <x v="0"/>
    <x v="60"/>
    <x v="46"/>
    <x v="13"/>
    <m/>
  </r>
  <r>
    <x v="830"/>
    <x v="1"/>
    <x v="0"/>
    <s v="Yasbeck, Mrs. Antoni (Selini Alexander)"/>
    <x v="1"/>
    <x v="16"/>
    <x v="0"/>
    <x v="0"/>
    <x v="505"/>
    <x v="53"/>
    <x v="0"/>
    <s v="C"/>
  </r>
  <r>
    <x v="831"/>
    <x v="1"/>
    <x v="2"/>
    <s v="Richards, Master. George Sibley"/>
    <x v="0"/>
    <x v="38"/>
    <x v="0"/>
    <x v="1"/>
    <x v="348"/>
    <x v="170"/>
    <x v="0"/>
    <s v="S"/>
  </r>
  <r>
    <x v="832"/>
    <x v="0"/>
    <x v="0"/>
    <s v="Saad, Mr. Amin"/>
    <x v="0"/>
    <x v="4"/>
    <x v="1"/>
    <x v="0"/>
    <x v="642"/>
    <x v="32"/>
    <x v="0"/>
    <s v="C"/>
  </r>
  <r>
    <x v="833"/>
    <x v="0"/>
    <x v="0"/>
    <s v="Augustsson, Mr. Albert"/>
    <x v="0"/>
    <x v="41"/>
    <x v="1"/>
    <x v="0"/>
    <x v="643"/>
    <x v="13"/>
    <x v="0"/>
    <s v="S"/>
  </r>
  <r>
    <x v="834"/>
    <x v="0"/>
    <x v="0"/>
    <s v="Allum, Mr. Owen George"/>
    <x v="0"/>
    <x v="24"/>
    <x v="1"/>
    <x v="0"/>
    <x v="644"/>
    <x v="239"/>
    <x v="0"/>
    <s v="S"/>
  </r>
  <r>
    <x v="835"/>
    <x v="1"/>
    <x v="1"/>
    <s v="Compton, Miss. Sara Rebecca"/>
    <x v="1"/>
    <x v="12"/>
    <x v="0"/>
    <x v="1"/>
    <x v="645"/>
    <x v="147"/>
    <x v="140"/>
    <s v="C"/>
  </r>
  <r>
    <x v="836"/>
    <x v="0"/>
    <x v="0"/>
    <s v="Pasic, Mr. Jakob"/>
    <x v="0"/>
    <x v="23"/>
    <x v="1"/>
    <x v="0"/>
    <x v="646"/>
    <x v="51"/>
    <x v="0"/>
    <s v="S"/>
  </r>
  <r>
    <x v="837"/>
    <x v="0"/>
    <x v="0"/>
    <s v="Sirota, Mr. Maurice"/>
    <x v="0"/>
    <x v="4"/>
    <x v="1"/>
    <x v="0"/>
    <x v="647"/>
    <x v="4"/>
    <x v="0"/>
    <s v="S"/>
  </r>
  <r>
    <x v="838"/>
    <x v="1"/>
    <x v="0"/>
    <s v="Chip, Mr. Chang"/>
    <x v="0"/>
    <x v="35"/>
    <x v="1"/>
    <x v="0"/>
    <x v="72"/>
    <x v="54"/>
    <x v="0"/>
    <s v="S"/>
  </r>
  <r>
    <x v="839"/>
    <x v="1"/>
    <x v="1"/>
    <s v="Marechal, Mr. Pierre"/>
    <x v="0"/>
    <x v="4"/>
    <x v="1"/>
    <x v="0"/>
    <x v="648"/>
    <x v="132"/>
    <x v="141"/>
    <s v="C"/>
  </r>
  <r>
    <x v="840"/>
    <x v="0"/>
    <x v="0"/>
    <s v="Alhomaki, Mr. Ilmari Rudolf"/>
    <x v="0"/>
    <x v="11"/>
    <x v="1"/>
    <x v="0"/>
    <x v="649"/>
    <x v="2"/>
    <x v="0"/>
    <s v="S"/>
  </r>
  <r>
    <x v="841"/>
    <x v="0"/>
    <x v="2"/>
    <s v="Mudd, Mr. Thomas Charles"/>
    <x v="0"/>
    <x v="36"/>
    <x v="1"/>
    <x v="0"/>
    <x v="606"/>
    <x v="29"/>
    <x v="0"/>
    <s v="S"/>
  </r>
  <r>
    <x v="842"/>
    <x v="1"/>
    <x v="1"/>
    <s v="Serepeca, Miss. Augusta"/>
    <x v="1"/>
    <x v="39"/>
    <x v="1"/>
    <x v="0"/>
    <x v="241"/>
    <x v="113"/>
    <x v="0"/>
    <s v="C"/>
  </r>
  <r>
    <x v="843"/>
    <x v="0"/>
    <x v="0"/>
    <s v="Lemberopolous, Mr. Peter L"/>
    <x v="0"/>
    <x v="87"/>
    <x v="1"/>
    <x v="0"/>
    <x v="650"/>
    <x v="240"/>
    <x v="0"/>
    <s v="C"/>
  </r>
  <r>
    <x v="844"/>
    <x v="0"/>
    <x v="0"/>
    <s v="Culumovic, Mr. Jeso"/>
    <x v="0"/>
    <x v="34"/>
    <x v="1"/>
    <x v="0"/>
    <x v="651"/>
    <x v="51"/>
    <x v="0"/>
    <s v="S"/>
  </r>
  <r>
    <x v="845"/>
    <x v="0"/>
    <x v="0"/>
    <s v="Abbing, Mr. Anthony"/>
    <x v="0"/>
    <x v="22"/>
    <x v="1"/>
    <x v="0"/>
    <x v="652"/>
    <x v="120"/>
    <x v="0"/>
    <s v="S"/>
  </r>
  <r>
    <x v="846"/>
    <x v="0"/>
    <x v="0"/>
    <s v="Sage, Mr. Douglas Bullen"/>
    <x v="0"/>
    <x v="4"/>
    <x v="6"/>
    <x v="2"/>
    <x v="148"/>
    <x v="94"/>
    <x v="0"/>
    <s v="S"/>
  </r>
  <r>
    <x v="847"/>
    <x v="0"/>
    <x v="0"/>
    <s v="Markoff, Mr. Marin"/>
    <x v="0"/>
    <x v="3"/>
    <x v="1"/>
    <x v="0"/>
    <x v="653"/>
    <x v="25"/>
    <x v="0"/>
    <s v="C"/>
  </r>
  <r>
    <x v="848"/>
    <x v="0"/>
    <x v="2"/>
    <s v="Harper, Rev. John"/>
    <x v="0"/>
    <x v="17"/>
    <x v="1"/>
    <x v="1"/>
    <x v="491"/>
    <x v="213"/>
    <x v="0"/>
    <s v="S"/>
  </r>
  <r>
    <x v="849"/>
    <x v="1"/>
    <x v="1"/>
    <s v="Goldenberg, Mrs. Samuel L (Edwiga Grabowska)"/>
    <x v="1"/>
    <x v="4"/>
    <x v="0"/>
    <x v="0"/>
    <x v="383"/>
    <x v="180"/>
    <x v="79"/>
    <s v="C"/>
  </r>
  <r>
    <x v="850"/>
    <x v="0"/>
    <x v="0"/>
    <s v="Andersson, Master. Sigvard Harald Elias"/>
    <x v="0"/>
    <x v="9"/>
    <x v="3"/>
    <x v="2"/>
    <x v="13"/>
    <x v="12"/>
    <x v="0"/>
    <s v="S"/>
  </r>
  <r>
    <x v="851"/>
    <x v="0"/>
    <x v="0"/>
    <s v="Svensson, Mr. Johan"/>
    <x v="0"/>
    <x v="88"/>
    <x v="1"/>
    <x v="0"/>
    <x v="654"/>
    <x v="71"/>
    <x v="0"/>
    <s v="S"/>
  </r>
  <r>
    <x v="852"/>
    <x v="0"/>
    <x v="0"/>
    <s v="Boulos, Miss. Nourelain"/>
    <x v="1"/>
    <x v="52"/>
    <x v="0"/>
    <x v="1"/>
    <x v="130"/>
    <x v="49"/>
    <x v="0"/>
    <s v="C"/>
  </r>
  <r>
    <x v="853"/>
    <x v="1"/>
    <x v="1"/>
    <s v="Lines, Miss. Mary Conover"/>
    <x v="1"/>
    <x v="36"/>
    <x v="1"/>
    <x v="1"/>
    <x v="655"/>
    <x v="241"/>
    <x v="142"/>
    <s v="S"/>
  </r>
  <r>
    <x v="854"/>
    <x v="0"/>
    <x v="2"/>
    <s v="Carter, Mrs. Ernest Courtenay (Lilian Hughes)"/>
    <x v="1"/>
    <x v="57"/>
    <x v="0"/>
    <x v="0"/>
    <x v="223"/>
    <x v="19"/>
    <x v="0"/>
    <s v="S"/>
  </r>
  <r>
    <x v="855"/>
    <x v="1"/>
    <x v="0"/>
    <s v="Aks, Mrs. Sam (Leah Rosen)"/>
    <x v="1"/>
    <x v="24"/>
    <x v="1"/>
    <x v="1"/>
    <x v="656"/>
    <x v="118"/>
    <x v="0"/>
    <s v="S"/>
  </r>
  <r>
    <x v="856"/>
    <x v="1"/>
    <x v="1"/>
    <s v="Wick, Mrs. George Dennick (Mary Hitchcock)"/>
    <x v="1"/>
    <x v="33"/>
    <x v="0"/>
    <x v="1"/>
    <x v="283"/>
    <x v="150"/>
    <x v="0"/>
    <s v="S"/>
  </r>
  <r>
    <x v="857"/>
    <x v="1"/>
    <x v="1"/>
    <s v="Daly, Mr. Peter Denis "/>
    <x v="0"/>
    <x v="54"/>
    <x v="1"/>
    <x v="0"/>
    <x v="657"/>
    <x v="11"/>
    <x v="143"/>
    <s v="S"/>
  </r>
  <r>
    <x v="858"/>
    <x v="1"/>
    <x v="0"/>
    <s v="Baclini, Mrs. Solomon (Latifa Qurban)"/>
    <x v="1"/>
    <x v="42"/>
    <x v="1"/>
    <x v="4"/>
    <x v="379"/>
    <x v="178"/>
    <x v="0"/>
    <s v="C"/>
  </r>
  <r>
    <x v="859"/>
    <x v="0"/>
    <x v="0"/>
    <s v="Razi, Mr. Raihed"/>
    <x v="0"/>
    <x v="4"/>
    <x v="1"/>
    <x v="0"/>
    <x v="658"/>
    <x v="32"/>
    <x v="0"/>
    <s v="C"/>
  </r>
  <r>
    <x v="860"/>
    <x v="0"/>
    <x v="0"/>
    <s v="Hansen, Mr. Claus Peter"/>
    <x v="0"/>
    <x v="66"/>
    <x v="4"/>
    <x v="0"/>
    <x v="659"/>
    <x v="242"/>
    <x v="0"/>
    <s v="S"/>
  </r>
  <r>
    <x v="861"/>
    <x v="0"/>
    <x v="2"/>
    <s v="Giles, Mr. Frederick Edward"/>
    <x v="0"/>
    <x v="23"/>
    <x v="0"/>
    <x v="0"/>
    <x v="660"/>
    <x v="86"/>
    <x v="0"/>
    <s v="S"/>
  </r>
  <r>
    <x v="862"/>
    <x v="1"/>
    <x v="1"/>
    <s v="Swift, Mrs. Frederick Joel (Margaret Welles Barron)"/>
    <x v="1"/>
    <x v="76"/>
    <x v="1"/>
    <x v="0"/>
    <x v="661"/>
    <x v="232"/>
    <x v="136"/>
    <s v="S"/>
  </r>
  <r>
    <x v="863"/>
    <x v="0"/>
    <x v="0"/>
    <s v="Sage, Miss. Dorothy Edith &quot;Dolly&quot;"/>
    <x v="1"/>
    <x v="4"/>
    <x v="6"/>
    <x v="2"/>
    <x v="148"/>
    <x v="94"/>
    <x v="0"/>
    <s v="S"/>
  </r>
  <r>
    <x v="864"/>
    <x v="0"/>
    <x v="2"/>
    <s v="Gill, Mr. John William"/>
    <x v="0"/>
    <x v="42"/>
    <x v="1"/>
    <x v="0"/>
    <x v="662"/>
    <x v="16"/>
    <x v="0"/>
    <s v="S"/>
  </r>
  <r>
    <x v="865"/>
    <x v="1"/>
    <x v="2"/>
    <s v="Bystrom, Mrs. (Karolina)"/>
    <x v="1"/>
    <x v="22"/>
    <x v="1"/>
    <x v="0"/>
    <x v="663"/>
    <x v="16"/>
    <x v="0"/>
    <s v="S"/>
  </r>
  <r>
    <x v="866"/>
    <x v="1"/>
    <x v="2"/>
    <s v="Duran y More, Miss. Asuncion"/>
    <x v="1"/>
    <x v="7"/>
    <x v="0"/>
    <x v="0"/>
    <x v="664"/>
    <x v="243"/>
    <x v="0"/>
    <s v="C"/>
  </r>
  <r>
    <x v="867"/>
    <x v="0"/>
    <x v="1"/>
    <s v="Roebling, Mr. Washington Augustus II"/>
    <x v="0"/>
    <x v="14"/>
    <x v="1"/>
    <x v="0"/>
    <x v="665"/>
    <x v="244"/>
    <x v="144"/>
    <s v="S"/>
  </r>
  <r>
    <x v="868"/>
    <x v="0"/>
    <x v="0"/>
    <s v="van Melkebeke, Mr. Philemon"/>
    <x v="0"/>
    <x v="4"/>
    <x v="1"/>
    <x v="0"/>
    <x v="666"/>
    <x v="59"/>
    <x v="0"/>
    <s v="S"/>
  </r>
  <r>
    <x v="869"/>
    <x v="1"/>
    <x v="0"/>
    <s v="Johnson, Master. Harold Theodor"/>
    <x v="0"/>
    <x v="9"/>
    <x v="0"/>
    <x v="1"/>
    <x v="8"/>
    <x v="8"/>
    <x v="0"/>
    <s v="S"/>
  </r>
  <r>
    <x v="870"/>
    <x v="0"/>
    <x v="0"/>
    <s v="Balkic, Mr. Cerin"/>
    <x v="0"/>
    <x v="2"/>
    <x v="1"/>
    <x v="0"/>
    <x v="667"/>
    <x v="25"/>
    <x v="0"/>
    <s v="S"/>
  </r>
  <r>
    <x v="871"/>
    <x v="1"/>
    <x v="1"/>
    <s v="Beckwith, Mrs. Richard Leonard (Sallie Monypeny)"/>
    <x v="1"/>
    <x v="47"/>
    <x v="0"/>
    <x v="1"/>
    <x v="222"/>
    <x v="124"/>
    <x v="42"/>
    <s v="S"/>
  </r>
  <r>
    <x v="872"/>
    <x v="0"/>
    <x v="1"/>
    <s v="Carlsson, Mr. Frans Olof"/>
    <x v="0"/>
    <x v="40"/>
    <x v="1"/>
    <x v="0"/>
    <x v="668"/>
    <x v="245"/>
    <x v="115"/>
    <s v="S"/>
  </r>
  <r>
    <x v="873"/>
    <x v="0"/>
    <x v="0"/>
    <s v="Vander Cruyssen, Mr. Victor"/>
    <x v="0"/>
    <x v="47"/>
    <x v="1"/>
    <x v="0"/>
    <x v="669"/>
    <x v="58"/>
    <x v="0"/>
    <s v="S"/>
  </r>
  <r>
    <x v="874"/>
    <x v="1"/>
    <x v="2"/>
    <s v="Abelson, Mrs. Samuel (Hannah Wizosky)"/>
    <x v="1"/>
    <x v="17"/>
    <x v="0"/>
    <x v="0"/>
    <x v="274"/>
    <x v="145"/>
    <x v="0"/>
    <s v="C"/>
  </r>
  <r>
    <x v="875"/>
    <x v="1"/>
    <x v="0"/>
    <s v="Najib, Miss. Adele Kiamie &quot;Jane&quot;"/>
    <x v="1"/>
    <x v="16"/>
    <x v="1"/>
    <x v="0"/>
    <x v="670"/>
    <x v="18"/>
    <x v="0"/>
    <s v="C"/>
  </r>
  <r>
    <x v="876"/>
    <x v="0"/>
    <x v="0"/>
    <s v="Gustafsson, Mr. Alfred Ossian"/>
    <x v="0"/>
    <x v="11"/>
    <x v="1"/>
    <x v="0"/>
    <x v="128"/>
    <x v="246"/>
    <x v="0"/>
    <s v="S"/>
  </r>
  <r>
    <x v="877"/>
    <x v="0"/>
    <x v="0"/>
    <s v="Petroff, Mr. Nedelio"/>
    <x v="0"/>
    <x v="19"/>
    <x v="1"/>
    <x v="0"/>
    <x v="671"/>
    <x v="25"/>
    <x v="0"/>
    <s v="S"/>
  </r>
  <r>
    <x v="878"/>
    <x v="0"/>
    <x v="0"/>
    <s v="Laleff, Mr. Kristo"/>
    <x v="0"/>
    <x v="4"/>
    <x v="1"/>
    <x v="0"/>
    <x v="672"/>
    <x v="25"/>
    <x v="0"/>
    <s v="S"/>
  </r>
  <r>
    <x v="879"/>
    <x v="1"/>
    <x v="1"/>
    <s v="Potter, Mrs. Thomas Jr (Lily Alexenia Wilson)"/>
    <x v="1"/>
    <x v="60"/>
    <x v="1"/>
    <x v="1"/>
    <x v="276"/>
    <x v="147"/>
    <x v="145"/>
    <s v="C"/>
  </r>
  <r>
    <x v="880"/>
    <x v="1"/>
    <x v="2"/>
    <s v="Shelley, Mrs. William (Imanita Parrish Hall)"/>
    <x v="1"/>
    <x v="37"/>
    <x v="1"/>
    <x v="1"/>
    <x v="232"/>
    <x v="19"/>
    <x v="0"/>
    <s v="S"/>
  </r>
  <r>
    <x v="881"/>
    <x v="0"/>
    <x v="0"/>
    <s v="Markun, Mr. Johann"/>
    <x v="0"/>
    <x v="40"/>
    <x v="1"/>
    <x v="0"/>
    <x v="673"/>
    <x v="25"/>
    <x v="0"/>
    <s v="S"/>
  </r>
  <r>
    <x v="882"/>
    <x v="0"/>
    <x v="0"/>
    <s v="Dahlberg, Miss. Gerda Ulrika"/>
    <x v="1"/>
    <x v="0"/>
    <x v="1"/>
    <x v="0"/>
    <x v="674"/>
    <x v="247"/>
    <x v="0"/>
    <s v="S"/>
  </r>
  <r>
    <x v="883"/>
    <x v="0"/>
    <x v="2"/>
    <s v="Banfield, Mr. Frederick James"/>
    <x v="0"/>
    <x v="17"/>
    <x v="1"/>
    <x v="0"/>
    <x v="675"/>
    <x v="29"/>
    <x v="0"/>
    <s v="S"/>
  </r>
  <r>
    <x v="884"/>
    <x v="0"/>
    <x v="0"/>
    <s v="Sutehall, Mr. Henry Jr"/>
    <x v="0"/>
    <x v="37"/>
    <x v="1"/>
    <x v="0"/>
    <x v="676"/>
    <x v="79"/>
    <x v="0"/>
    <s v="S"/>
  </r>
  <r>
    <x v="885"/>
    <x v="0"/>
    <x v="0"/>
    <s v="Rice, Mrs. William (Margaret Norton)"/>
    <x v="1"/>
    <x v="12"/>
    <x v="1"/>
    <x v="3"/>
    <x v="16"/>
    <x v="15"/>
    <x v="0"/>
    <s v="Q"/>
  </r>
  <r>
    <x v="886"/>
    <x v="0"/>
    <x v="2"/>
    <s v="Montvila, Rev. Juozas"/>
    <x v="0"/>
    <x v="7"/>
    <x v="1"/>
    <x v="0"/>
    <x v="677"/>
    <x v="16"/>
    <x v="0"/>
    <s v="S"/>
  </r>
  <r>
    <x v="887"/>
    <x v="1"/>
    <x v="1"/>
    <s v="Graham, Miss. Margaret Edith"/>
    <x v="1"/>
    <x v="19"/>
    <x v="1"/>
    <x v="0"/>
    <x v="678"/>
    <x v="209"/>
    <x v="146"/>
    <s v="S"/>
  </r>
  <r>
    <x v="888"/>
    <x v="0"/>
    <x v="0"/>
    <s v="Johnston, Miss. Catherine Helen &quot;Carrie&quot;"/>
    <x v="1"/>
    <x v="4"/>
    <x v="0"/>
    <x v="2"/>
    <x v="614"/>
    <x v="231"/>
    <x v="0"/>
    <s v="S"/>
  </r>
  <r>
    <x v="889"/>
    <x v="1"/>
    <x v="1"/>
    <s v="Behr, Mr. Karl Howell"/>
    <x v="0"/>
    <x v="2"/>
    <x v="1"/>
    <x v="0"/>
    <x v="679"/>
    <x v="209"/>
    <x v="147"/>
    <s v="C"/>
  </r>
  <r>
    <x v="890"/>
    <x v="0"/>
    <x v="0"/>
    <s v="Dooley, Mr. Patrick"/>
    <x v="0"/>
    <x v="35"/>
    <x v="1"/>
    <x v="0"/>
    <x v="680"/>
    <x v="28"/>
    <x v="0"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A2C92-6CFD-EC40-BBAB-FBB2DB53CC29}" name="TablaDinámica10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0:H67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231FC-1DCA-E84D-BDD5-80D05B242BA5}" name="TablaDinámica9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F40:G43" firstHeaderRow="1" firstDataRow="1" firstDataCol="1"/>
  <pivotFields count="12">
    <pivotField dataField="1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uenta de PassengerId" fld="0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66AA5-7E78-AF48-8624-1830CF897E63}" name="TablaDinámica8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abin">
  <location ref="B42:C145" firstHeaderRow="1" firstDataRow="1" firstDataCol="1" rowPageCount="1" colPageCount="1"/>
  <pivotFields count="12">
    <pivotField dataField="1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/>
  </pivotFields>
  <rowFields count="1">
    <field x="10"/>
  </rowFields>
  <rowItems count="103">
    <i>
      <x v="2"/>
    </i>
    <i>
      <x v="4"/>
    </i>
    <i>
      <x v="5"/>
    </i>
    <i>
      <x v="7"/>
    </i>
    <i>
      <x v="8"/>
    </i>
    <i>
      <x v="10"/>
    </i>
    <i>
      <x v="13"/>
    </i>
    <i>
      <x v="15"/>
    </i>
    <i>
      <x v="17"/>
    </i>
    <i>
      <x v="19"/>
    </i>
    <i>
      <x v="20"/>
    </i>
    <i>
      <x v="21"/>
    </i>
    <i>
      <x v="22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7"/>
    </i>
    <i>
      <x v="48"/>
    </i>
    <i>
      <x v="49"/>
    </i>
    <i>
      <x v="50"/>
    </i>
    <i>
      <x v="51"/>
    </i>
    <i>
      <x v="55"/>
    </i>
    <i>
      <x v="57"/>
    </i>
    <i>
      <x v="58"/>
    </i>
    <i>
      <x v="60"/>
    </i>
    <i>
      <x v="61"/>
    </i>
    <i>
      <x v="62"/>
    </i>
    <i>
      <x v="63"/>
    </i>
    <i>
      <x v="65"/>
    </i>
    <i>
      <x v="66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4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9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4"/>
    </i>
    <i>
      <x v="135"/>
    </i>
    <i>
      <x v="137"/>
    </i>
    <i>
      <x v="138"/>
    </i>
    <i>
      <x v="141"/>
    </i>
    <i>
      <x v="142"/>
    </i>
    <i>
      <x v="144"/>
    </i>
    <i>
      <x v="145"/>
    </i>
    <i>
      <x v="147"/>
    </i>
    <i t="grand">
      <x/>
    </i>
  </rowItems>
  <colItems count="1">
    <i/>
  </colItems>
  <pageFields count="1">
    <pageField fld="1" hier="-1"/>
  </pageFields>
  <dataFields count="1">
    <dataField name="Promedio de PassengerId" fld="0" subtotal="average" showDataAs="percentOfCol" baseField="0" baseItem="0" numFmtId="10"/>
  </dataFields>
  <formats count="2"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laDinámica6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9:G27" firstHeaderRow="1" firstDataRow="1" firstDataCol="1" rowPageCount="1" colPageCount="1"/>
  <pivotFields count="12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showAll="0">
      <items count="3"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Suma de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Dinámica5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11:H16" firstHeaderRow="1" firstDataRow="2" firstDataCol="1"/>
  <pivotFields count="12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multipleItemSelectionAllowe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axis="axisCol" showAll="0">
      <items count="8">
        <item x="1"/>
        <item h="1" x="0"/>
        <item h="1" x="4"/>
        <item h="1" x="2"/>
        <item h="1" x="3"/>
        <item h="1" x="5"/>
        <item h="1"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/>
    </i>
    <i t="grand">
      <x/>
    </i>
  </colItems>
  <dataFields count="1">
    <dataField name="Cuenta de Surviv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4" cacheId="1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3" rowHeaderCaption="Pclass type">
  <location ref="B11:C15" firstHeaderRow="1" firstDataRow="1" firstDataCol="1"/>
  <pivotFields count="12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rvived (by Class)" fld="1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3" cacheId="1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3" rowHeaderCaption="Gender">
  <location ref="F5:G8" firstHeaderRow="1" firstDataRow="1" firstDataCol="1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rvived (By Gender)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1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D5:D6" firstHeaderRow="1" firstDataRow="1" firstDataCol="0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urvived" fld="1" baseField="0" baseItem="0"/>
  </dataFields>
  <formats count="3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laDinámica7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32:G36" firstHeaderRow="1" firstDataRow="1" firstDataCol="1" rowPageCount="1" colPageCount="1"/>
  <pivotFields count="12"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a de Parch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in" displayName="train" ref="A1:L892" totalsRowShown="0" dataDxfId="20">
  <autoFilter ref="A1:L892" xr:uid="{00000000-0009-0000-0100-000001000000}"/>
  <tableColumns count="12">
    <tableColumn id="1" xr3:uid="{00000000-0010-0000-0000-000001000000}" name="PassengerId" dataDxfId="19"/>
    <tableColumn id="2" xr3:uid="{00000000-0010-0000-0000-000002000000}" name="Survived" dataDxfId="18"/>
    <tableColumn id="3" xr3:uid="{00000000-0010-0000-0000-000003000000}" name="Pclass" dataDxfId="17"/>
    <tableColumn id="4" xr3:uid="{00000000-0010-0000-0000-000004000000}" name="Name" dataDxfId="16"/>
    <tableColumn id="5" xr3:uid="{00000000-0010-0000-0000-000005000000}" name="Sex" dataDxfId="15"/>
    <tableColumn id="6" xr3:uid="{00000000-0010-0000-0000-000006000000}" name="Age" dataDxfId="14"/>
    <tableColumn id="7" xr3:uid="{00000000-0010-0000-0000-000007000000}" name="SibSp" dataDxfId="13"/>
    <tableColumn id="8" xr3:uid="{00000000-0010-0000-0000-000008000000}" name="Parch" dataDxfId="12"/>
    <tableColumn id="9" xr3:uid="{00000000-0010-0000-0000-000009000000}" name="Ticket" dataDxfId="11"/>
    <tableColumn id="10" xr3:uid="{00000000-0010-0000-0000-00000A000000}" name="Fare" dataDxfId="10"/>
    <tableColumn id="11" xr3:uid="{00000000-0010-0000-0000-00000B000000}" name="Cabin" dataDxfId="9"/>
    <tableColumn id="12" xr3:uid="{00000000-0010-0000-0000-00000C000000}" name="Embarked" dataDxfId="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N2:O5" totalsRowShown="0">
  <autoFilter ref="N2:O5" xr:uid="{00000000-0009-0000-0100-000003000000}"/>
  <tableColumns count="2">
    <tableColumn id="1" xr3:uid="{00000000-0010-0000-0100-000001000000}" name="Columna1"/>
    <tableColumn id="2" xr3:uid="{00000000-0010-0000-0100-000002000000}" name="SURVIVED BY 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364107-5994-C943-816C-6DF65B634726}" name="Tabla4" displayName="Tabla4" ref="N9:O12" totalsRowShown="0">
  <autoFilter ref="N9:O12" xr:uid="{1448F306-1C7C-B64A-AF5A-27012F632A8E}"/>
  <tableColumns count="2">
    <tableColumn id="1" xr3:uid="{8E1B0A96-E70A-E54E-BE0C-4C17EAF3F5B7}" name="Columna1"/>
    <tableColumn id="2" xr3:uid="{19D1A64A-8C30-7342-8347-AFCFCD73022A}" name="SURVIVED BY SIBSP" dataDxfId="4">
      <calculatedColumnFormula>COUNTIFS(train[SibSp], 1,train[Pclass],1,train[Survived],1)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1803EC-F187-1C44-8573-D2EE8F550A18}" name="Tabla6" displayName="Tabla6" ref="N16:O19" totalsRowShown="0">
  <autoFilter ref="N16:O19" xr:uid="{F5B665C6-0791-D540-96BE-4517B5B6A367}"/>
  <tableColumns count="2">
    <tableColumn id="1" xr3:uid="{F48F1534-208D-EE4D-86A6-AC818A09D337}" name="Columna1"/>
    <tableColumn id="2" xr3:uid="{E903BB23-0A02-C142-A2D0-CB6588A99C8B}" name="SURVIVED BY EMBARKED" dataDxfId="3">
      <calculatedColumnFormula>COUNTIFS(train[Embarked],"S",train[Survived],1)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C75E8A-363D-5542-AB2A-42DFF1561F2D}" name="Tabla7" displayName="Tabla7" ref="N24:O26" totalsRowShown="0">
  <autoFilter ref="N24:O26" xr:uid="{AAA18FAF-328F-504C-ADC7-74D29C1A8F39}"/>
  <tableColumns count="2">
    <tableColumn id="1" xr3:uid="{3576DE69-019D-F441-B29F-57B74641EBF4}" name="Columna1"/>
    <tableColumn id="2" xr3:uid="{8896F4E1-B030-5146-BA13-EA3414AA4C9B}" name="Total dead and survivors">
      <calculatedColumnFormula>COUNTIF(train[Survived],0)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4430BF-16DB-F242-BFF7-E81E9D3184F6}" name="Tabla8" displayName="Tabla8" ref="Q29:T32" totalsRowShown="0">
  <autoFilter ref="Q29:T32" xr:uid="{BF3A6F2B-2B91-1B4C-89C0-4647BD3FA652}"/>
  <tableColumns count="4">
    <tableColumn id="1" xr3:uid="{F4E7B27B-9B72-7D40-AC77-F16194331C96}" name="REGION"/>
    <tableColumn id="2" xr3:uid="{A2093E2A-047E-BA46-A02C-347E9A27DD8A}" name="Total Survivors"/>
    <tableColumn id="3" xr3:uid="{A18E6E77-D28A-F148-9B2E-7B4095649876}" name="Total Deads"/>
    <tableColumn id="4" xr3:uid="{37F21E2F-4F15-C245-93B6-4344E3565D30}" name="Total">
      <calculatedColumnFormula>R30+S30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63373F-89AC-B643-A552-C85C1935738E}" name="Tabla9" displayName="Tabla9" ref="N29:O31" totalsRowShown="0">
  <autoFilter ref="N29:O31" xr:uid="{CDEAD64C-6E4A-C340-9CA2-A2C8DE629675}"/>
  <tableColumns count="2">
    <tableColumn id="1" xr3:uid="{041A4A06-D591-7546-BDCA-0D57EF659241}" name="Columna1"/>
    <tableColumn id="2" xr3:uid="{DC6EB0BC-1800-A440-BE7E-33950DF3B19D}" name="MAX and MIN ages" dataDxfId="2">
      <calculatedColumnFormula>VLOOKUP(O33,train[#All],4,1)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otalPassengers" displayName="TotalPassengers" ref="B5:B6" totalsRowShown="0">
  <autoFilter ref="B5:B6" xr:uid="{00000000-0009-0000-0100-000002000000}"/>
  <tableColumns count="1">
    <tableColumn id="1" xr3:uid="{00000000-0010-0000-0200-000001000000}" name="Total Passenger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8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linkedin.com/in/mlacerenze/" TargetMode="External"/><Relationship Id="rId1" Type="http://schemas.openxmlformats.org/officeDocument/2006/relationships/hyperlink" Target="https://github.com/mlaceren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workbookViewId="0">
      <selection activeCell="O34" sqref="O34"/>
    </sheetView>
  </sheetViews>
  <sheetFormatPr baseColWidth="10" defaultRowHeight="16"/>
  <cols>
    <col min="1" max="3" width="9.6640625" customWidth="1"/>
    <col min="4" max="4" width="50.1640625" customWidth="1"/>
    <col min="5" max="5" width="12.83203125" customWidth="1"/>
    <col min="6" max="8" width="9.5" customWidth="1"/>
    <col min="9" max="9" width="17.6640625" customWidth="1"/>
    <col min="10" max="11" width="12.83203125" customWidth="1"/>
    <col min="12" max="12" width="9.1640625" customWidth="1"/>
    <col min="14" max="14" width="11.6640625" customWidth="1"/>
    <col min="15" max="15" width="25" customWidth="1"/>
    <col min="17" max="17" width="27.1640625" customWidth="1"/>
    <col min="18" max="18" width="17.1640625" customWidth="1"/>
    <col min="19" max="19" width="14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>
      <c r="A2" s="1">
        <v>1</v>
      </c>
      <c r="B2" s="1">
        <v>0</v>
      </c>
      <c r="C2" s="1">
        <v>3</v>
      </c>
      <c r="D2" s="2" t="s">
        <v>12</v>
      </c>
      <c r="E2" s="2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K2" s="1"/>
      <c r="L2" s="1" t="s">
        <v>15</v>
      </c>
      <c r="N2" t="s">
        <v>1241</v>
      </c>
      <c r="O2" s="20" t="s">
        <v>1238</v>
      </c>
    </row>
    <row r="3" spans="1:16">
      <c r="A3" s="1">
        <v>2</v>
      </c>
      <c r="B3" s="1">
        <v>1</v>
      </c>
      <c r="C3" s="1">
        <v>1</v>
      </c>
      <c r="D3" s="2" t="s">
        <v>16</v>
      </c>
      <c r="E3" s="2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  <c r="N3" s="22">
        <v>-18</v>
      </c>
      <c r="O3">
        <f>COUNTIFS(train[Age],"&lt;18",train[Survived],1)</f>
        <v>61</v>
      </c>
    </row>
    <row r="4" spans="1:16">
      <c r="A4" s="1">
        <v>3</v>
      </c>
      <c r="B4" s="1">
        <v>1</v>
      </c>
      <c r="C4" s="1">
        <v>3</v>
      </c>
      <c r="D4" s="2" t="s">
        <v>21</v>
      </c>
      <c r="E4" s="2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K4" s="1"/>
      <c r="L4" s="1" t="s">
        <v>15</v>
      </c>
      <c r="N4" s="23" t="s">
        <v>1239</v>
      </c>
      <c r="O4">
        <f>COUNTIFS(train[Age],"&gt;=18",train[Survived], 1)</f>
        <v>229</v>
      </c>
    </row>
    <row r="5" spans="1:16">
      <c r="A5" s="1">
        <v>4</v>
      </c>
      <c r="B5" s="1">
        <v>1</v>
      </c>
      <c r="C5" s="1">
        <v>1</v>
      </c>
      <c r="D5" s="2" t="s">
        <v>23</v>
      </c>
      <c r="E5" s="2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  <c r="N5" s="21" t="s">
        <v>1240</v>
      </c>
      <c r="O5">
        <f>COUNTIFS(train[Age], "=", train[Survived], 1)</f>
        <v>52</v>
      </c>
    </row>
    <row r="6" spans="1:16">
      <c r="A6" s="1">
        <v>5</v>
      </c>
      <c r="B6" s="1">
        <v>0</v>
      </c>
      <c r="C6" s="1">
        <v>3</v>
      </c>
      <c r="D6" s="2" t="s">
        <v>25</v>
      </c>
      <c r="E6" s="2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K6" s="1"/>
      <c r="L6" s="1" t="s">
        <v>15</v>
      </c>
    </row>
    <row r="7" spans="1:16">
      <c r="A7" s="1">
        <v>6</v>
      </c>
      <c r="B7" s="1">
        <v>0</v>
      </c>
      <c r="C7" s="1">
        <v>3</v>
      </c>
      <c r="D7" s="2" t="s">
        <v>26</v>
      </c>
      <c r="E7" s="2" t="s">
        <v>13</v>
      </c>
      <c r="F7" s="1"/>
      <c r="G7" s="1">
        <v>0</v>
      </c>
      <c r="H7" s="1">
        <v>0</v>
      </c>
      <c r="I7" s="1">
        <v>330877</v>
      </c>
      <c r="J7" s="1">
        <v>8.4582999999999995</v>
      </c>
      <c r="K7" s="1"/>
      <c r="L7" s="1" t="s">
        <v>27</v>
      </c>
    </row>
    <row r="8" spans="1:16">
      <c r="A8" s="1">
        <v>7</v>
      </c>
      <c r="B8" s="1">
        <v>0</v>
      </c>
      <c r="C8" s="1">
        <v>1</v>
      </c>
      <c r="D8" s="2" t="s">
        <v>28</v>
      </c>
      <c r="E8" s="2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6">
      <c r="A9" s="1">
        <v>8</v>
      </c>
      <c r="B9" s="1">
        <v>0</v>
      </c>
      <c r="C9" s="1">
        <v>3</v>
      </c>
      <c r="D9" s="2" t="s">
        <v>30</v>
      </c>
      <c r="E9" s="2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K9" s="1"/>
      <c r="L9" s="1" t="s">
        <v>15</v>
      </c>
      <c r="N9" t="s">
        <v>1241</v>
      </c>
      <c r="O9" t="s">
        <v>1242</v>
      </c>
    </row>
    <row r="10" spans="1:16">
      <c r="A10" s="1">
        <v>9</v>
      </c>
      <c r="B10" s="1">
        <v>1</v>
      </c>
      <c r="C10" s="1">
        <v>3</v>
      </c>
      <c r="D10" s="2" t="s">
        <v>31</v>
      </c>
      <c r="E10" s="2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K10" s="1"/>
      <c r="L10" s="1" t="s">
        <v>15</v>
      </c>
      <c r="N10" t="s">
        <v>1243</v>
      </c>
      <c r="O10">
        <f>COUNTIFS(train[SibSp], 1,train[Pclass],1,train[Survived],1)</f>
        <v>53</v>
      </c>
    </row>
    <row r="11" spans="1:16">
      <c r="A11" s="1">
        <v>10</v>
      </c>
      <c r="B11" s="1">
        <v>1</v>
      </c>
      <c r="C11" s="1">
        <v>2</v>
      </c>
      <c r="D11" s="2" t="s">
        <v>32</v>
      </c>
      <c r="E11" s="2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K11" s="1"/>
      <c r="L11" s="1" t="s">
        <v>20</v>
      </c>
      <c r="N11" t="s">
        <v>1244</v>
      </c>
      <c r="O11">
        <f>COUNTIFS(train[SibSp],1,train[Pclass],2,train[Survived],1)</f>
        <v>32</v>
      </c>
    </row>
    <row r="12" spans="1:16">
      <c r="A12" s="1">
        <v>11</v>
      </c>
      <c r="B12" s="1">
        <v>1</v>
      </c>
      <c r="C12" s="1">
        <v>3</v>
      </c>
      <c r="D12" s="2" t="s">
        <v>33</v>
      </c>
      <c r="E12" s="2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  <c r="N12" t="s">
        <v>1245</v>
      </c>
      <c r="O12">
        <f>COUNTIFS(train[SibSp],1,train[Pclass],3,train[Survived],1)</f>
        <v>27</v>
      </c>
    </row>
    <row r="13" spans="1:16">
      <c r="A13" s="1">
        <v>12</v>
      </c>
      <c r="B13" s="1">
        <v>1</v>
      </c>
      <c r="C13" s="1">
        <v>1</v>
      </c>
      <c r="D13" s="2" t="s">
        <v>36</v>
      </c>
      <c r="E13" s="2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  <c r="P13">
        <v>112</v>
      </c>
    </row>
    <row r="14" spans="1:16">
      <c r="A14" s="1">
        <v>13</v>
      </c>
      <c r="B14" s="1">
        <v>0</v>
      </c>
      <c r="C14" s="1">
        <v>3</v>
      </c>
      <c r="D14" s="2" t="s">
        <v>38</v>
      </c>
      <c r="E14" s="2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K14" s="1"/>
      <c r="L14" s="1" t="s">
        <v>15</v>
      </c>
    </row>
    <row r="15" spans="1:16">
      <c r="A15" s="1">
        <v>14</v>
      </c>
      <c r="B15" s="1">
        <v>0</v>
      </c>
      <c r="C15" s="1">
        <v>3</v>
      </c>
      <c r="D15" s="2" t="s">
        <v>40</v>
      </c>
      <c r="E15" s="2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K15" s="1"/>
      <c r="L15" s="1" t="s">
        <v>15</v>
      </c>
    </row>
    <row r="16" spans="1:16">
      <c r="A16" s="1">
        <v>15</v>
      </c>
      <c r="B16" s="1">
        <v>0</v>
      </c>
      <c r="C16" s="1">
        <v>3</v>
      </c>
      <c r="D16" s="2" t="s">
        <v>41</v>
      </c>
      <c r="E16" s="2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K16" s="1"/>
      <c r="L16" s="1" t="s">
        <v>15</v>
      </c>
      <c r="N16" t="s">
        <v>1241</v>
      </c>
      <c r="O16" t="s">
        <v>1247</v>
      </c>
    </row>
    <row r="17" spans="1:20">
      <c r="A17" s="1">
        <v>16</v>
      </c>
      <c r="B17" s="1">
        <v>1</v>
      </c>
      <c r="C17" s="1">
        <v>2</v>
      </c>
      <c r="D17" s="2" t="s">
        <v>42</v>
      </c>
      <c r="E17" s="2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K17" s="1"/>
      <c r="L17" s="1" t="s">
        <v>15</v>
      </c>
      <c r="N17" t="s">
        <v>1248</v>
      </c>
      <c r="O17">
        <f>COUNTIFS(train[Embarked],"S",train[Survived],1)</f>
        <v>217</v>
      </c>
    </row>
    <row r="18" spans="1:20">
      <c r="A18" s="1">
        <v>17</v>
      </c>
      <c r="B18" s="1">
        <v>0</v>
      </c>
      <c r="C18" s="1">
        <v>3</v>
      </c>
      <c r="D18" s="2" t="s">
        <v>43</v>
      </c>
      <c r="E18" s="2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K18" s="1"/>
      <c r="L18" s="1" t="s">
        <v>27</v>
      </c>
      <c r="N18" t="s">
        <v>1249</v>
      </c>
      <c r="O18">
        <f>COUNTIFS(train[Embarked],"C",train[Survived],1)</f>
        <v>93</v>
      </c>
    </row>
    <row r="19" spans="1:20">
      <c r="A19" s="1">
        <v>18</v>
      </c>
      <c r="B19" s="1">
        <v>1</v>
      </c>
      <c r="C19" s="1">
        <v>2</v>
      </c>
      <c r="D19" s="2" t="s">
        <v>44</v>
      </c>
      <c r="E19" s="2" t="s">
        <v>13</v>
      </c>
      <c r="F19" s="1"/>
      <c r="G19" s="1">
        <v>0</v>
      </c>
      <c r="H19" s="1">
        <v>0</v>
      </c>
      <c r="I19" s="1">
        <v>244373</v>
      </c>
      <c r="J19" s="1">
        <v>13</v>
      </c>
      <c r="K19" s="1"/>
      <c r="L19" s="1" t="s">
        <v>15</v>
      </c>
      <c r="N19" t="s">
        <v>1250</v>
      </c>
      <c r="O19">
        <f>COUNTIFS(train[Embarked],"Q",train[Survived],1)</f>
        <v>30</v>
      </c>
    </row>
    <row r="20" spans="1:20">
      <c r="A20" s="1">
        <v>19</v>
      </c>
      <c r="B20" s="1">
        <v>0</v>
      </c>
      <c r="C20" s="1">
        <v>3</v>
      </c>
      <c r="D20" s="2" t="s">
        <v>45</v>
      </c>
      <c r="E20" s="2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K20" s="1"/>
      <c r="L20" s="1" t="s">
        <v>15</v>
      </c>
    </row>
    <row r="21" spans="1:20">
      <c r="A21" s="1">
        <v>20</v>
      </c>
      <c r="B21" s="1">
        <v>1</v>
      </c>
      <c r="C21" s="1">
        <v>3</v>
      </c>
      <c r="D21" s="2" t="s">
        <v>46</v>
      </c>
      <c r="E21" s="2" t="s">
        <v>17</v>
      </c>
      <c r="F21" s="1"/>
      <c r="G21" s="1">
        <v>0</v>
      </c>
      <c r="H21" s="1">
        <v>0</v>
      </c>
      <c r="I21" s="1">
        <v>2649</v>
      </c>
      <c r="J21" s="1">
        <v>7.2249999999999996</v>
      </c>
      <c r="K21" s="1"/>
      <c r="L21" s="1" t="s">
        <v>20</v>
      </c>
    </row>
    <row r="22" spans="1:20">
      <c r="A22" s="1">
        <v>21</v>
      </c>
      <c r="B22" s="1">
        <v>0</v>
      </c>
      <c r="C22" s="1">
        <v>2</v>
      </c>
      <c r="D22" s="2" t="s">
        <v>47</v>
      </c>
      <c r="E22" s="2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K22" s="1"/>
      <c r="L22" s="1" t="s">
        <v>15</v>
      </c>
    </row>
    <row r="23" spans="1:20">
      <c r="A23" s="1">
        <v>22</v>
      </c>
      <c r="B23" s="1">
        <v>1</v>
      </c>
      <c r="C23" s="1">
        <v>2</v>
      </c>
      <c r="D23" s="2" t="s">
        <v>48</v>
      </c>
      <c r="E23" s="2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20">
      <c r="A24" s="1">
        <v>23</v>
      </c>
      <c r="B24" s="1">
        <v>1</v>
      </c>
      <c r="C24" s="1">
        <v>3</v>
      </c>
      <c r="D24" s="2" t="s">
        <v>50</v>
      </c>
      <c r="E24" s="2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K24" s="1"/>
      <c r="L24" s="1" t="s">
        <v>27</v>
      </c>
      <c r="N24" t="s">
        <v>1241</v>
      </c>
      <c r="O24" t="s">
        <v>1252</v>
      </c>
    </row>
    <row r="25" spans="1:20">
      <c r="A25" s="1">
        <v>24</v>
      </c>
      <c r="B25" s="1">
        <v>1</v>
      </c>
      <c r="C25" s="1">
        <v>1</v>
      </c>
      <c r="D25" s="2" t="s">
        <v>51</v>
      </c>
      <c r="E25" s="2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  <c r="N25" t="s">
        <v>1254</v>
      </c>
      <c r="O25">
        <f>COUNTIF(train[Survived], 1)</f>
        <v>342</v>
      </c>
    </row>
    <row r="26" spans="1:20">
      <c r="A26" s="1">
        <v>25</v>
      </c>
      <c r="B26" s="1">
        <v>0</v>
      </c>
      <c r="C26" s="1">
        <v>3</v>
      </c>
      <c r="D26" s="2" t="s">
        <v>53</v>
      </c>
      <c r="E26" s="2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K26" s="1"/>
      <c r="L26" s="1" t="s">
        <v>15</v>
      </c>
      <c r="N26" t="s">
        <v>1253</v>
      </c>
      <c r="O26">
        <f>COUNTIF(train[Survived],0)</f>
        <v>549</v>
      </c>
    </row>
    <row r="27" spans="1:20">
      <c r="A27" s="1">
        <v>26</v>
      </c>
      <c r="B27" s="1">
        <v>1</v>
      </c>
      <c r="C27" s="1">
        <v>3</v>
      </c>
      <c r="D27" s="2" t="s">
        <v>54</v>
      </c>
      <c r="E27" s="2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K27" s="1"/>
      <c r="L27" s="1" t="s">
        <v>15</v>
      </c>
    </row>
    <row r="28" spans="1:20">
      <c r="A28" s="1">
        <v>27</v>
      </c>
      <c r="B28" s="1">
        <v>0</v>
      </c>
      <c r="C28" s="1">
        <v>3</v>
      </c>
      <c r="D28" s="2" t="s">
        <v>55</v>
      </c>
      <c r="E28" s="2" t="s">
        <v>13</v>
      </c>
      <c r="F28" s="1"/>
      <c r="G28" s="1">
        <v>0</v>
      </c>
      <c r="H28" s="1">
        <v>0</v>
      </c>
      <c r="I28" s="1">
        <v>2631</v>
      </c>
      <c r="J28" s="1">
        <v>7.2249999999999996</v>
      </c>
      <c r="K28" s="1"/>
      <c r="L28" s="1" t="s">
        <v>20</v>
      </c>
    </row>
    <row r="29" spans="1:20">
      <c r="A29" s="1">
        <v>28</v>
      </c>
      <c r="B29" s="1">
        <v>0</v>
      </c>
      <c r="C29" s="1">
        <v>1</v>
      </c>
      <c r="D29" s="2" t="s">
        <v>56</v>
      </c>
      <c r="E29" s="2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  <c r="N29" t="s">
        <v>1241</v>
      </c>
      <c r="O29" t="s">
        <v>1262</v>
      </c>
      <c r="Q29" t="s">
        <v>1261</v>
      </c>
      <c r="R29" t="s">
        <v>1255</v>
      </c>
      <c r="S29" t="s">
        <v>1256</v>
      </c>
      <c r="T29" t="s">
        <v>1257</v>
      </c>
    </row>
    <row r="30" spans="1:20">
      <c r="A30" s="1">
        <v>29</v>
      </c>
      <c r="B30" s="1">
        <v>1</v>
      </c>
      <c r="C30" s="1">
        <v>3</v>
      </c>
      <c r="D30" s="2" t="s">
        <v>58</v>
      </c>
      <c r="E30" s="2" t="s">
        <v>17</v>
      </c>
      <c r="F30" s="1"/>
      <c r="G30" s="1">
        <v>0</v>
      </c>
      <c r="H30" s="1">
        <v>0</v>
      </c>
      <c r="I30" s="1">
        <v>330959</v>
      </c>
      <c r="J30" s="1">
        <v>7.8792</v>
      </c>
      <c r="K30" s="1"/>
      <c r="L30" s="1" t="s">
        <v>27</v>
      </c>
      <c r="N30" t="s">
        <v>1263</v>
      </c>
      <c r="O30" t="str">
        <f>VLOOKUP(O33,train[#All],4,1)</f>
        <v>Dowdell, Miss. Elizabeth</v>
      </c>
      <c r="Q30" t="s">
        <v>1258</v>
      </c>
      <c r="R30">
        <f>COUNTIFS(train[Embarked],"S",train[Survived],1)</f>
        <v>217</v>
      </c>
      <c r="S30">
        <f>COUNTIFS(train[Embarked],"S",train[Survived],0)</f>
        <v>427</v>
      </c>
      <c r="T30">
        <f>R30+S30</f>
        <v>644</v>
      </c>
    </row>
    <row r="31" spans="1:20">
      <c r="A31" s="1">
        <v>30</v>
      </c>
      <c r="B31" s="1">
        <v>0</v>
      </c>
      <c r="C31" s="1">
        <v>3</v>
      </c>
      <c r="D31" s="2" t="s">
        <v>59</v>
      </c>
      <c r="E31" s="2" t="s">
        <v>13</v>
      </c>
      <c r="F31" s="1"/>
      <c r="G31" s="1">
        <v>0</v>
      </c>
      <c r="H31" s="1">
        <v>0</v>
      </c>
      <c r="I31" s="1">
        <v>349216</v>
      </c>
      <c r="J31" s="1">
        <v>7.8958000000000004</v>
      </c>
      <c r="K31" s="1"/>
      <c r="L31" s="1" t="s">
        <v>15</v>
      </c>
      <c r="N31" t="s">
        <v>1264</v>
      </c>
      <c r="O31" t="e">
        <f>VLOOKUP(O34,train[#All],4,1)</f>
        <v>#N/A</v>
      </c>
      <c r="Q31" t="s">
        <v>1259</v>
      </c>
      <c r="R31">
        <f>COUNTIFS(train[Embarked],"C",train[Survived],1)</f>
        <v>93</v>
      </c>
      <c r="S31">
        <f>COUNTIFS(train[Embarked],"C",train[Survived],0)</f>
        <v>75</v>
      </c>
      <c r="T31">
        <f>R31+S31</f>
        <v>168</v>
      </c>
    </row>
    <row r="32" spans="1:20">
      <c r="A32" s="1">
        <v>31</v>
      </c>
      <c r="B32" s="1">
        <v>0</v>
      </c>
      <c r="C32" s="1">
        <v>1</v>
      </c>
      <c r="D32" s="2" t="s">
        <v>60</v>
      </c>
      <c r="E32" s="2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K32" s="1"/>
      <c r="L32" s="1" t="s">
        <v>20</v>
      </c>
      <c r="Q32" t="s">
        <v>1260</v>
      </c>
      <c r="R32">
        <f>COUNTIFS(train[Embarked],"Q",train[Survived],1)</f>
        <v>30</v>
      </c>
      <c r="S32">
        <f>COUNTIFS(train[Embarked],"Q",train[Survived],0)</f>
        <v>47</v>
      </c>
      <c r="T32">
        <f>R32+S32</f>
        <v>77</v>
      </c>
    </row>
    <row r="33" spans="1:15">
      <c r="A33" s="1">
        <v>32</v>
      </c>
      <c r="B33" s="1">
        <v>1</v>
      </c>
      <c r="C33" s="1">
        <v>1</v>
      </c>
      <c r="D33" s="2" t="s">
        <v>62</v>
      </c>
      <c r="E33" s="2" t="s">
        <v>17</v>
      </c>
      <c r="F33" s="1"/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  <c r="N33" t="s">
        <v>1265</v>
      </c>
      <c r="O33">
        <f>MAX(train[Age])</f>
        <v>80</v>
      </c>
    </row>
    <row r="34" spans="1:15">
      <c r="A34" s="1">
        <v>33</v>
      </c>
      <c r="B34" s="1">
        <v>1</v>
      </c>
      <c r="C34" s="1">
        <v>3</v>
      </c>
      <c r="D34" s="2" t="s">
        <v>65</v>
      </c>
      <c r="E34" s="2" t="s">
        <v>17</v>
      </c>
      <c r="F34" s="1"/>
      <c r="G34" s="1">
        <v>0</v>
      </c>
      <c r="H34" s="1">
        <v>0</v>
      </c>
      <c r="I34" s="1">
        <v>335677</v>
      </c>
      <c r="J34" s="1">
        <v>7.75</v>
      </c>
      <c r="K34" s="1"/>
      <c r="L34" s="1" t="s">
        <v>27</v>
      </c>
      <c r="N34" t="s">
        <v>1266</v>
      </c>
      <c r="O34" s="5">
        <f>MIN(train[Age])</f>
        <v>0.42</v>
      </c>
    </row>
    <row r="35" spans="1:15">
      <c r="A35" s="1">
        <v>34</v>
      </c>
      <c r="B35" s="1">
        <v>0</v>
      </c>
      <c r="C35" s="1">
        <v>2</v>
      </c>
      <c r="D35" s="2" t="s">
        <v>66</v>
      </c>
      <c r="E35" s="2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K35" s="1"/>
      <c r="L35" s="1" t="s">
        <v>15</v>
      </c>
    </row>
    <row r="36" spans="1:15">
      <c r="A36" s="1">
        <v>35</v>
      </c>
      <c r="B36" s="1">
        <v>0</v>
      </c>
      <c r="C36" s="1">
        <v>1</v>
      </c>
      <c r="D36" s="2" t="s">
        <v>68</v>
      </c>
      <c r="E36" s="2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K36" s="1"/>
      <c r="L36" s="1" t="s">
        <v>20</v>
      </c>
    </row>
    <row r="37" spans="1:15">
      <c r="A37" s="1">
        <v>36</v>
      </c>
      <c r="B37" s="1">
        <v>0</v>
      </c>
      <c r="C37" s="1">
        <v>1</v>
      </c>
      <c r="D37" s="2" t="s">
        <v>70</v>
      </c>
      <c r="E37" s="2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K37" s="1"/>
      <c r="L37" s="1" t="s">
        <v>15</v>
      </c>
    </row>
    <row r="38" spans="1:15">
      <c r="A38" s="1">
        <v>37</v>
      </c>
      <c r="B38" s="1">
        <v>1</v>
      </c>
      <c r="C38" s="1">
        <v>3</v>
      </c>
      <c r="D38" s="2" t="s">
        <v>71</v>
      </c>
      <c r="E38" s="2" t="s">
        <v>13</v>
      </c>
      <c r="F38" s="1"/>
      <c r="G38" s="1">
        <v>0</v>
      </c>
      <c r="H38" s="1">
        <v>0</v>
      </c>
      <c r="I38" s="1">
        <v>2677</v>
      </c>
      <c r="J38" s="1">
        <v>7.2291999999999996</v>
      </c>
      <c r="K38" s="1"/>
      <c r="L38" s="1" t="s">
        <v>20</v>
      </c>
    </row>
    <row r="39" spans="1:15">
      <c r="A39" s="1">
        <v>38</v>
      </c>
      <c r="B39" s="1">
        <v>0</v>
      </c>
      <c r="C39" s="1">
        <v>3</v>
      </c>
      <c r="D39" s="2" t="s">
        <v>72</v>
      </c>
      <c r="E39" s="2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K39" s="1"/>
      <c r="L39" s="1" t="s">
        <v>15</v>
      </c>
    </row>
    <row r="40" spans="1:15">
      <c r="A40" s="1">
        <v>39</v>
      </c>
      <c r="B40" s="1">
        <v>0</v>
      </c>
      <c r="C40" s="1">
        <v>3</v>
      </c>
      <c r="D40" s="2" t="s">
        <v>74</v>
      </c>
      <c r="E40" s="2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K40" s="1"/>
      <c r="L40" s="1" t="s">
        <v>15</v>
      </c>
    </row>
    <row r="41" spans="1:15">
      <c r="A41" s="1">
        <v>40</v>
      </c>
      <c r="B41" s="1">
        <v>1</v>
      </c>
      <c r="C41" s="1">
        <v>3</v>
      </c>
      <c r="D41" s="2" t="s">
        <v>75</v>
      </c>
      <c r="E41" s="2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K41" s="1"/>
      <c r="L41" s="1" t="s">
        <v>20</v>
      </c>
    </row>
    <row r="42" spans="1:15">
      <c r="A42" s="1">
        <v>41</v>
      </c>
      <c r="B42" s="1">
        <v>0</v>
      </c>
      <c r="C42" s="1">
        <v>3</v>
      </c>
      <c r="D42" s="2" t="s">
        <v>76</v>
      </c>
      <c r="E42" s="2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K42" s="1"/>
      <c r="L42" s="1" t="s">
        <v>15</v>
      </c>
    </row>
    <row r="43" spans="1:15">
      <c r="A43" s="1">
        <v>42</v>
      </c>
      <c r="B43" s="1">
        <v>0</v>
      </c>
      <c r="C43" s="1">
        <v>2</v>
      </c>
      <c r="D43" s="2" t="s">
        <v>77</v>
      </c>
      <c r="E43" s="2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K43" s="1"/>
      <c r="L43" s="1" t="s">
        <v>15</v>
      </c>
    </row>
    <row r="44" spans="1:15">
      <c r="A44" s="1">
        <v>43</v>
      </c>
      <c r="B44" s="1">
        <v>0</v>
      </c>
      <c r="C44" s="1">
        <v>3</v>
      </c>
      <c r="D44" s="2" t="s">
        <v>78</v>
      </c>
      <c r="E44" s="2" t="s">
        <v>13</v>
      </c>
      <c r="F44" s="1"/>
      <c r="G44" s="1">
        <v>0</v>
      </c>
      <c r="H44" s="1">
        <v>0</v>
      </c>
      <c r="I44" s="1">
        <v>349253</v>
      </c>
      <c r="J44" s="1">
        <v>7.8958000000000004</v>
      </c>
      <c r="K44" s="1"/>
      <c r="L44" s="1" t="s">
        <v>20</v>
      </c>
    </row>
    <row r="45" spans="1:15">
      <c r="A45" s="1">
        <v>44</v>
      </c>
      <c r="B45" s="1">
        <v>1</v>
      </c>
      <c r="C45" s="1">
        <v>2</v>
      </c>
      <c r="D45" s="2" t="s">
        <v>79</v>
      </c>
      <c r="E45" s="2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K45" s="1"/>
      <c r="L45" s="1" t="s">
        <v>20</v>
      </c>
    </row>
    <row r="46" spans="1:15">
      <c r="A46" s="1">
        <v>45</v>
      </c>
      <c r="B46" s="1">
        <v>1</v>
      </c>
      <c r="C46" s="1">
        <v>3</v>
      </c>
      <c r="D46" s="2" t="s">
        <v>81</v>
      </c>
      <c r="E46" s="2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K46" s="1"/>
      <c r="L46" s="1" t="s">
        <v>27</v>
      </c>
    </row>
    <row r="47" spans="1:15">
      <c r="A47" s="1">
        <v>46</v>
      </c>
      <c r="B47" s="1">
        <v>0</v>
      </c>
      <c r="C47" s="1">
        <v>3</v>
      </c>
      <c r="D47" s="2" t="s">
        <v>82</v>
      </c>
      <c r="E47" s="2" t="s">
        <v>13</v>
      </c>
      <c r="F47" s="1"/>
      <c r="G47" s="1">
        <v>0</v>
      </c>
      <c r="H47" s="1">
        <v>0</v>
      </c>
      <c r="I47" s="1" t="s">
        <v>83</v>
      </c>
      <c r="J47" s="1">
        <v>8.0500000000000007</v>
      </c>
      <c r="K47" s="1"/>
      <c r="L47" s="1" t="s">
        <v>15</v>
      </c>
    </row>
    <row r="48" spans="1:15">
      <c r="A48" s="1">
        <v>47</v>
      </c>
      <c r="B48" s="1">
        <v>0</v>
      </c>
      <c r="C48" s="1">
        <v>3</v>
      </c>
      <c r="D48" s="2" t="s">
        <v>84</v>
      </c>
      <c r="E48" s="2" t="s">
        <v>13</v>
      </c>
      <c r="F48" s="1"/>
      <c r="G48" s="1">
        <v>1</v>
      </c>
      <c r="H48" s="1">
        <v>0</v>
      </c>
      <c r="I48" s="1">
        <v>370371</v>
      </c>
      <c r="J48" s="1">
        <v>15.5</v>
      </c>
      <c r="K48" s="1"/>
      <c r="L48" s="1" t="s">
        <v>27</v>
      </c>
    </row>
    <row r="49" spans="1:12">
      <c r="A49" s="1">
        <v>48</v>
      </c>
      <c r="B49" s="1">
        <v>1</v>
      </c>
      <c r="C49" s="1">
        <v>3</v>
      </c>
      <c r="D49" s="2" t="s">
        <v>85</v>
      </c>
      <c r="E49" s="2" t="s">
        <v>17</v>
      </c>
      <c r="F49" s="1"/>
      <c r="G49" s="1">
        <v>0</v>
      </c>
      <c r="H49" s="1">
        <v>0</v>
      </c>
      <c r="I49" s="1">
        <v>14311</v>
      </c>
      <c r="J49" s="1">
        <v>7.75</v>
      </c>
      <c r="K49" s="1"/>
      <c r="L49" s="1" t="s">
        <v>27</v>
      </c>
    </row>
    <row r="50" spans="1:12">
      <c r="A50" s="1">
        <v>49</v>
      </c>
      <c r="B50" s="1">
        <v>0</v>
      </c>
      <c r="C50" s="1">
        <v>3</v>
      </c>
      <c r="D50" s="2" t="s">
        <v>86</v>
      </c>
      <c r="E50" s="2" t="s">
        <v>13</v>
      </c>
      <c r="F50" s="1"/>
      <c r="G50" s="1">
        <v>2</v>
      </c>
      <c r="H50" s="1">
        <v>0</v>
      </c>
      <c r="I50" s="1">
        <v>2662</v>
      </c>
      <c r="J50" s="1">
        <v>21.679200000000002</v>
      </c>
      <c r="K50" s="1"/>
      <c r="L50" s="1" t="s">
        <v>20</v>
      </c>
    </row>
    <row r="51" spans="1:12">
      <c r="A51" s="1">
        <v>50</v>
      </c>
      <c r="B51" s="1">
        <v>0</v>
      </c>
      <c r="C51" s="1">
        <v>3</v>
      </c>
      <c r="D51" s="2" t="s">
        <v>87</v>
      </c>
      <c r="E51" s="2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K51" s="1"/>
      <c r="L51" s="1" t="s">
        <v>15</v>
      </c>
    </row>
    <row r="52" spans="1:12">
      <c r="A52" s="1">
        <v>51</v>
      </c>
      <c r="B52" s="1">
        <v>0</v>
      </c>
      <c r="C52" s="1">
        <v>3</v>
      </c>
      <c r="D52" s="2" t="s">
        <v>88</v>
      </c>
      <c r="E52" s="2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K52" s="1"/>
      <c r="L52" s="1" t="s">
        <v>15</v>
      </c>
    </row>
    <row r="53" spans="1:12">
      <c r="A53" s="1">
        <v>52</v>
      </c>
      <c r="B53" s="1">
        <v>0</v>
      </c>
      <c r="C53" s="1">
        <v>3</v>
      </c>
      <c r="D53" s="2" t="s">
        <v>89</v>
      </c>
      <c r="E53" s="2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K53" s="1"/>
      <c r="L53" s="1" t="s">
        <v>15</v>
      </c>
    </row>
    <row r="54" spans="1:12">
      <c r="A54" s="1">
        <v>53</v>
      </c>
      <c r="B54" s="1">
        <v>1</v>
      </c>
      <c r="C54" s="1">
        <v>1</v>
      </c>
      <c r="D54" s="2" t="s">
        <v>91</v>
      </c>
      <c r="E54" s="2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>
      <c r="A55" s="1">
        <v>54</v>
      </c>
      <c r="B55" s="1">
        <v>1</v>
      </c>
      <c r="C55" s="1">
        <v>2</v>
      </c>
      <c r="D55" s="2" t="s">
        <v>94</v>
      </c>
      <c r="E55" s="2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K55" s="1"/>
      <c r="L55" s="1" t="s">
        <v>15</v>
      </c>
    </row>
    <row r="56" spans="1:12">
      <c r="A56" s="1">
        <v>55</v>
      </c>
      <c r="B56" s="1">
        <v>0</v>
      </c>
      <c r="C56" s="1">
        <v>1</v>
      </c>
      <c r="D56" s="2" t="s">
        <v>95</v>
      </c>
      <c r="E56" s="2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>
      <c r="A57" s="1">
        <v>56</v>
      </c>
      <c r="B57" s="1">
        <v>1</v>
      </c>
      <c r="C57" s="1">
        <v>1</v>
      </c>
      <c r="D57" s="2" t="s">
        <v>97</v>
      </c>
      <c r="E57" s="2" t="s">
        <v>13</v>
      </c>
      <c r="F57" s="1"/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>
      <c r="A58" s="1">
        <v>57</v>
      </c>
      <c r="B58" s="1">
        <v>1</v>
      </c>
      <c r="C58" s="1">
        <v>2</v>
      </c>
      <c r="D58" s="2" t="s">
        <v>99</v>
      </c>
      <c r="E58" s="2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K58" s="1"/>
      <c r="L58" s="1" t="s">
        <v>15</v>
      </c>
    </row>
    <row r="59" spans="1:12">
      <c r="A59" s="1">
        <v>58</v>
      </c>
      <c r="B59" s="1">
        <v>0</v>
      </c>
      <c r="C59" s="1">
        <v>3</v>
      </c>
      <c r="D59" s="2" t="s">
        <v>101</v>
      </c>
      <c r="E59" s="2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K59" s="1"/>
      <c r="L59" s="1" t="s">
        <v>20</v>
      </c>
    </row>
    <row r="60" spans="1:12">
      <c r="A60" s="1">
        <v>59</v>
      </c>
      <c r="B60" s="1">
        <v>1</v>
      </c>
      <c r="C60" s="1">
        <v>2</v>
      </c>
      <c r="D60" s="2" t="s">
        <v>102</v>
      </c>
      <c r="E60" s="2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K60" s="1"/>
      <c r="L60" s="1" t="s">
        <v>15</v>
      </c>
    </row>
    <row r="61" spans="1:12">
      <c r="A61" s="1">
        <v>60</v>
      </c>
      <c r="B61" s="1">
        <v>0</v>
      </c>
      <c r="C61" s="1">
        <v>3</v>
      </c>
      <c r="D61" s="2" t="s">
        <v>104</v>
      </c>
      <c r="E61" s="2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K61" s="1"/>
      <c r="L61" s="1" t="s">
        <v>15</v>
      </c>
    </row>
    <row r="62" spans="1:12">
      <c r="A62" s="1">
        <v>61</v>
      </c>
      <c r="B62" s="1">
        <v>0</v>
      </c>
      <c r="C62" s="1">
        <v>3</v>
      </c>
      <c r="D62" s="2" t="s">
        <v>106</v>
      </c>
      <c r="E62" s="2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K62" s="1"/>
      <c r="L62" s="1" t="s">
        <v>20</v>
      </c>
    </row>
    <row r="63" spans="1:12">
      <c r="A63" s="1">
        <v>62</v>
      </c>
      <c r="B63" s="1">
        <v>1</v>
      </c>
      <c r="C63" s="1">
        <v>1</v>
      </c>
      <c r="D63" s="2" t="s">
        <v>107</v>
      </c>
      <c r="E63" s="2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  <c r="L63" s="1"/>
    </row>
    <row r="64" spans="1:12">
      <c r="A64" s="1">
        <v>63</v>
      </c>
      <c r="B64" s="1">
        <v>0</v>
      </c>
      <c r="C64" s="1">
        <v>1</v>
      </c>
      <c r="D64" s="2" t="s">
        <v>109</v>
      </c>
      <c r="E64" s="2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>
      <c r="A65" s="1">
        <v>64</v>
      </c>
      <c r="B65" s="1">
        <v>0</v>
      </c>
      <c r="C65" s="1">
        <v>3</v>
      </c>
      <c r="D65" s="2" t="s">
        <v>111</v>
      </c>
      <c r="E65" s="2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K65" s="1"/>
      <c r="L65" s="1" t="s">
        <v>15</v>
      </c>
    </row>
    <row r="66" spans="1:12">
      <c r="A66" s="1">
        <v>65</v>
      </c>
      <c r="B66" s="1">
        <v>0</v>
      </c>
      <c r="C66" s="1">
        <v>1</v>
      </c>
      <c r="D66" s="2" t="s">
        <v>112</v>
      </c>
      <c r="E66" s="2" t="s">
        <v>13</v>
      </c>
      <c r="F66" s="1"/>
      <c r="G66" s="1">
        <v>0</v>
      </c>
      <c r="H66" s="1">
        <v>0</v>
      </c>
      <c r="I66" s="1" t="s">
        <v>113</v>
      </c>
      <c r="J66" s="1">
        <v>27.720800000000001</v>
      </c>
      <c r="K66" s="1"/>
      <c r="L66" s="1" t="s">
        <v>20</v>
      </c>
    </row>
    <row r="67" spans="1:12">
      <c r="A67" s="1">
        <v>66</v>
      </c>
      <c r="B67" s="1">
        <v>1</v>
      </c>
      <c r="C67" s="1">
        <v>3</v>
      </c>
      <c r="D67" s="2" t="s">
        <v>114</v>
      </c>
      <c r="E67" s="2" t="s">
        <v>13</v>
      </c>
      <c r="F67" s="1"/>
      <c r="G67" s="1">
        <v>1</v>
      </c>
      <c r="H67" s="1">
        <v>1</v>
      </c>
      <c r="I67" s="1">
        <v>2661</v>
      </c>
      <c r="J67" s="1">
        <v>15.245799999999999</v>
      </c>
      <c r="K67" s="1"/>
      <c r="L67" s="1" t="s">
        <v>20</v>
      </c>
    </row>
    <row r="68" spans="1:12">
      <c r="A68" s="1">
        <v>67</v>
      </c>
      <c r="B68" s="1">
        <v>1</v>
      </c>
      <c r="C68" s="1">
        <v>2</v>
      </c>
      <c r="D68" s="2" t="s">
        <v>115</v>
      </c>
      <c r="E68" s="2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>
      <c r="A69" s="1">
        <v>68</v>
      </c>
      <c r="B69" s="1">
        <v>0</v>
      </c>
      <c r="C69" s="1">
        <v>3</v>
      </c>
      <c r="D69" s="2" t="s">
        <v>118</v>
      </c>
      <c r="E69" s="2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K69" s="1"/>
      <c r="L69" s="1" t="s">
        <v>15</v>
      </c>
    </row>
    <row r="70" spans="1:12">
      <c r="A70" s="1">
        <v>69</v>
      </c>
      <c r="B70" s="1">
        <v>1</v>
      </c>
      <c r="C70" s="1">
        <v>3</v>
      </c>
      <c r="D70" s="2" t="s">
        <v>120</v>
      </c>
      <c r="E70" s="2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K70" s="1"/>
      <c r="L70" s="1" t="s">
        <v>15</v>
      </c>
    </row>
    <row r="71" spans="1:12">
      <c r="A71" s="1">
        <v>70</v>
      </c>
      <c r="B71" s="1">
        <v>0</v>
      </c>
      <c r="C71" s="1">
        <v>3</v>
      </c>
      <c r="D71" s="2" t="s">
        <v>121</v>
      </c>
      <c r="E71" s="2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K71" s="1"/>
      <c r="L71" s="1" t="s">
        <v>15</v>
      </c>
    </row>
    <row r="72" spans="1:12">
      <c r="A72" s="1">
        <v>71</v>
      </c>
      <c r="B72" s="1">
        <v>0</v>
      </c>
      <c r="C72" s="1">
        <v>2</v>
      </c>
      <c r="D72" s="2" t="s">
        <v>122</v>
      </c>
      <c r="E72" s="2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K72" s="1"/>
      <c r="L72" s="1" t="s">
        <v>15</v>
      </c>
    </row>
    <row r="73" spans="1:12">
      <c r="A73" s="1">
        <v>72</v>
      </c>
      <c r="B73" s="1">
        <v>0</v>
      </c>
      <c r="C73" s="1">
        <v>3</v>
      </c>
      <c r="D73" s="2" t="s">
        <v>124</v>
      </c>
      <c r="E73" s="2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K73" s="1"/>
      <c r="L73" s="1" t="s">
        <v>15</v>
      </c>
    </row>
    <row r="74" spans="1:12">
      <c r="A74" s="1">
        <v>73</v>
      </c>
      <c r="B74" s="1">
        <v>0</v>
      </c>
      <c r="C74" s="1">
        <v>2</v>
      </c>
      <c r="D74" s="2" t="s">
        <v>125</v>
      </c>
      <c r="E74" s="2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K74" s="1"/>
      <c r="L74" s="1" t="s">
        <v>15</v>
      </c>
    </row>
    <row r="75" spans="1:12">
      <c r="A75" s="1">
        <v>74</v>
      </c>
      <c r="B75" s="1">
        <v>0</v>
      </c>
      <c r="C75" s="1">
        <v>3</v>
      </c>
      <c r="D75" s="2" t="s">
        <v>127</v>
      </c>
      <c r="E75" s="2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K75" s="1"/>
      <c r="L75" s="1" t="s">
        <v>20</v>
      </c>
    </row>
    <row r="76" spans="1:12">
      <c r="A76" s="1">
        <v>75</v>
      </c>
      <c r="B76" s="1">
        <v>1</v>
      </c>
      <c r="C76" s="1">
        <v>3</v>
      </c>
      <c r="D76" s="2" t="s">
        <v>128</v>
      </c>
      <c r="E76" s="2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K76" s="1"/>
      <c r="L76" s="1" t="s">
        <v>15</v>
      </c>
    </row>
    <row r="77" spans="1:12">
      <c r="A77" s="1">
        <v>76</v>
      </c>
      <c r="B77" s="1">
        <v>0</v>
      </c>
      <c r="C77" s="1">
        <v>3</v>
      </c>
      <c r="D77" s="2" t="s">
        <v>129</v>
      </c>
      <c r="E77" s="2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>
      <c r="A78" s="1">
        <v>77</v>
      </c>
      <c r="B78" s="1">
        <v>0</v>
      </c>
      <c r="C78" s="1">
        <v>3</v>
      </c>
      <c r="D78" s="2" t="s">
        <v>131</v>
      </c>
      <c r="E78" s="2" t="s">
        <v>13</v>
      </c>
      <c r="F78" s="1"/>
      <c r="G78" s="1">
        <v>0</v>
      </c>
      <c r="H78" s="1">
        <v>0</v>
      </c>
      <c r="I78" s="1">
        <v>349208</v>
      </c>
      <c r="J78" s="1">
        <v>7.8958000000000004</v>
      </c>
      <c r="K78" s="1"/>
      <c r="L78" s="1" t="s">
        <v>15</v>
      </c>
    </row>
    <row r="79" spans="1:12">
      <c r="A79" s="1">
        <v>78</v>
      </c>
      <c r="B79" s="1">
        <v>0</v>
      </c>
      <c r="C79" s="1">
        <v>3</v>
      </c>
      <c r="D79" s="2" t="s">
        <v>132</v>
      </c>
      <c r="E79" s="2" t="s">
        <v>13</v>
      </c>
      <c r="F79" s="1"/>
      <c r="G79" s="1">
        <v>0</v>
      </c>
      <c r="H79" s="1">
        <v>0</v>
      </c>
      <c r="I79" s="1">
        <v>374746</v>
      </c>
      <c r="J79" s="1">
        <v>8.0500000000000007</v>
      </c>
      <c r="K79" s="1"/>
      <c r="L79" s="1" t="s">
        <v>15</v>
      </c>
    </row>
    <row r="80" spans="1:12">
      <c r="A80" s="1">
        <v>79</v>
      </c>
      <c r="B80" s="1">
        <v>1</v>
      </c>
      <c r="C80" s="1">
        <v>2</v>
      </c>
      <c r="D80" s="2" t="s">
        <v>133</v>
      </c>
      <c r="E80" s="2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K80" s="1"/>
      <c r="L80" s="1" t="s">
        <v>15</v>
      </c>
    </row>
    <row r="81" spans="1:12">
      <c r="A81" s="1">
        <v>80</v>
      </c>
      <c r="B81" s="1">
        <v>1</v>
      </c>
      <c r="C81" s="1">
        <v>3</v>
      </c>
      <c r="D81" s="2" t="s">
        <v>134</v>
      </c>
      <c r="E81" s="2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K81" s="1"/>
      <c r="L81" s="1" t="s">
        <v>15</v>
      </c>
    </row>
    <row r="82" spans="1:12">
      <c r="A82" s="1">
        <v>81</v>
      </c>
      <c r="B82" s="1">
        <v>0</v>
      </c>
      <c r="C82" s="1">
        <v>3</v>
      </c>
      <c r="D82" s="2" t="s">
        <v>135</v>
      </c>
      <c r="E82" s="2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K82" s="1"/>
      <c r="L82" s="1" t="s">
        <v>15</v>
      </c>
    </row>
    <row r="83" spans="1:12">
      <c r="A83" s="1">
        <v>82</v>
      </c>
      <c r="B83" s="1">
        <v>1</v>
      </c>
      <c r="C83" s="1">
        <v>3</v>
      </c>
      <c r="D83" s="2" t="s">
        <v>136</v>
      </c>
      <c r="E83" s="2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K83" s="1"/>
      <c r="L83" s="1" t="s">
        <v>15</v>
      </c>
    </row>
    <row r="84" spans="1:12">
      <c r="A84" s="1">
        <v>83</v>
      </c>
      <c r="B84" s="1">
        <v>1</v>
      </c>
      <c r="C84" s="1">
        <v>3</v>
      </c>
      <c r="D84" s="2" t="s">
        <v>137</v>
      </c>
      <c r="E84" s="2" t="s">
        <v>17</v>
      </c>
      <c r="F84" s="1"/>
      <c r="G84" s="1">
        <v>0</v>
      </c>
      <c r="H84" s="1">
        <v>0</v>
      </c>
      <c r="I84" s="1">
        <v>330932</v>
      </c>
      <c r="J84" s="1">
        <v>7.7874999999999996</v>
      </c>
      <c r="K84" s="1"/>
      <c r="L84" s="1" t="s">
        <v>27</v>
      </c>
    </row>
    <row r="85" spans="1:12">
      <c r="A85" s="1">
        <v>84</v>
      </c>
      <c r="B85" s="1">
        <v>0</v>
      </c>
      <c r="C85" s="1">
        <v>1</v>
      </c>
      <c r="D85" s="2" t="s">
        <v>138</v>
      </c>
      <c r="E85" s="2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K85" s="1"/>
      <c r="L85" s="1" t="s">
        <v>15</v>
      </c>
    </row>
    <row r="86" spans="1:12">
      <c r="A86" s="1">
        <v>85</v>
      </c>
      <c r="B86" s="1">
        <v>1</v>
      </c>
      <c r="C86" s="1">
        <v>2</v>
      </c>
      <c r="D86" s="2" t="s">
        <v>139</v>
      </c>
      <c r="E86" s="2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K86" s="1"/>
      <c r="L86" s="1" t="s">
        <v>15</v>
      </c>
    </row>
    <row r="87" spans="1:12">
      <c r="A87" s="1">
        <v>86</v>
      </c>
      <c r="B87" s="1">
        <v>1</v>
      </c>
      <c r="C87" s="1">
        <v>3</v>
      </c>
      <c r="D87" s="2" t="s">
        <v>141</v>
      </c>
      <c r="E87" s="2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K87" s="1"/>
      <c r="L87" s="1" t="s">
        <v>15</v>
      </c>
    </row>
    <row r="88" spans="1:12">
      <c r="A88" s="1">
        <v>87</v>
      </c>
      <c r="B88" s="1">
        <v>0</v>
      </c>
      <c r="C88" s="1">
        <v>3</v>
      </c>
      <c r="D88" s="2" t="s">
        <v>142</v>
      </c>
      <c r="E88" s="2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K88" s="1"/>
      <c r="L88" s="1" t="s">
        <v>15</v>
      </c>
    </row>
    <row r="89" spans="1:12">
      <c r="A89" s="1">
        <v>88</v>
      </c>
      <c r="B89" s="1">
        <v>0</v>
      </c>
      <c r="C89" s="1">
        <v>3</v>
      </c>
      <c r="D89" s="2" t="s">
        <v>144</v>
      </c>
      <c r="E89" s="2" t="s">
        <v>13</v>
      </c>
      <c r="F89" s="1"/>
      <c r="G89" s="1">
        <v>0</v>
      </c>
      <c r="H89" s="1">
        <v>0</v>
      </c>
      <c r="I89" s="1" t="s">
        <v>145</v>
      </c>
      <c r="J89" s="1">
        <v>8.0500000000000007</v>
      </c>
      <c r="K89" s="1"/>
      <c r="L89" s="1" t="s">
        <v>15</v>
      </c>
    </row>
    <row r="90" spans="1:12">
      <c r="A90" s="1">
        <v>89</v>
      </c>
      <c r="B90" s="1">
        <v>1</v>
      </c>
      <c r="C90" s="1">
        <v>1</v>
      </c>
      <c r="D90" s="2" t="s">
        <v>146</v>
      </c>
      <c r="E90" s="2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>
      <c r="A91" s="1">
        <v>90</v>
      </c>
      <c r="B91" s="1">
        <v>0</v>
      </c>
      <c r="C91" s="1">
        <v>3</v>
      </c>
      <c r="D91" s="2" t="s">
        <v>147</v>
      </c>
      <c r="E91" s="2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K91" s="1"/>
      <c r="L91" s="1" t="s">
        <v>15</v>
      </c>
    </row>
    <row r="92" spans="1:12">
      <c r="A92" s="1">
        <v>91</v>
      </c>
      <c r="B92" s="1">
        <v>0</v>
      </c>
      <c r="C92" s="1">
        <v>3</v>
      </c>
      <c r="D92" s="2" t="s">
        <v>148</v>
      </c>
      <c r="E92" s="2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K92" s="1"/>
      <c r="L92" s="1" t="s">
        <v>15</v>
      </c>
    </row>
    <row r="93" spans="1:12">
      <c r="A93" s="1">
        <v>92</v>
      </c>
      <c r="B93" s="1">
        <v>0</v>
      </c>
      <c r="C93" s="1">
        <v>3</v>
      </c>
      <c r="D93" s="2" t="s">
        <v>149</v>
      </c>
      <c r="E93" s="2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K93" s="1"/>
      <c r="L93" s="1" t="s">
        <v>15</v>
      </c>
    </row>
    <row r="94" spans="1:12">
      <c r="A94" s="1">
        <v>93</v>
      </c>
      <c r="B94" s="1">
        <v>0</v>
      </c>
      <c r="C94" s="1">
        <v>1</v>
      </c>
      <c r="D94" s="2" t="s">
        <v>150</v>
      </c>
      <c r="E94" s="2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>
      <c r="A95" s="1">
        <v>94</v>
      </c>
      <c r="B95" s="1">
        <v>0</v>
      </c>
      <c r="C95" s="1">
        <v>3</v>
      </c>
      <c r="D95" s="2" t="s">
        <v>153</v>
      </c>
      <c r="E95" s="2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K95" s="1"/>
      <c r="L95" s="1" t="s">
        <v>15</v>
      </c>
    </row>
    <row r="96" spans="1:12">
      <c r="A96" s="1">
        <v>95</v>
      </c>
      <c r="B96" s="1">
        <v>0</v>
      </c>
      <c r="C96" s="1">
        <v>3</v>
      </c>
      <c r="D96" s="2" t="s">
        <v>155</v>
      </c>
      <c r="E96" s="2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K96" s="1"/>
      <c r="L96" s="1" t="s">
        <v>15</v>
      </c>
    </row>
    <row r="97" spans="1:12">
      <c r="A97" s="1">
        <v>96</v>
      </c>
      <c r="B97" s="1">
        <v>0</v>
      </c>
      <c r="C97" s="1">
        <v>3</v>
      </c>
      <c r="D97" s="2" t="s">
        <v>156</v>
      </c>
      <c r="E97" s="2" t="s">
        <v>13</v>
      </c>
      <c r="F97" s="1"/>
      <c r="G97" s="1">
        <v>0</v>
      </c>
      <c r="H97" s="1">
        <v>0</v>
      </c>
      <c r="I97" s="1">
        <v>374910</v>
      </c>
      <c r="J97" s="1">
        <v>8.0500000000000007</v>
      </c>
      <c r="K97" s="1"/>
      <c r="L97" s="1" t="s">
        <v>15</v>
      </c>
    </row>
    <row r="98" spans="1:12">
      <c r="A98" s="1">
        <v>97</v>
      </c>
      <c r="B98" s="1">
        <v>0</v>
      </c>
      <c r="C98" s="1">
        <v>1</v>
      </c>
      <c r="D98" s="2" t="s">
        <v>157</v>
      </c>
      <c r="E98" s="2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>
      <c r="A99" s="1">
        <v>98</v>
      </c>
      <c r="B99" s="1">
        <v>1</v>
      </c>
      <c r="C99" s="1">
        <v>1</v>
      </c>
      <c r="D99" s="2" t="s">
        <v>160</v>
      </c>
      <c r="E99" s="2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>
      <c r="A100" s="1">
        <v>99</v>
      </c>
      <c r="B100" s="1">
        <v>1</v>
      </c>
      <c r="C100" s="1">
        <v>2</v>
      </c>
      <c r="D100" s="2" t="s">
        <v>163</v>
      </c>
      <c r="E100" s="2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K100" s="1"/>
      <c r="L100" s="1" t="s">
        <v>15</v>
      </c>
    </row>
    <row r="101" spans="1:12">
      <c r="A101" s="1">
        <v>100</v>
      </c>
      <c r="B101" s="1">
        <v>0</v>
      </c>
      <c r="C101" s="1">
        <v>2</v>
      </c>
      <c r="D101" s="2" t="s">
        <v>164</v>
      </c>
      <c r="E101" s="2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K101" s="1"/>
      <c r="L101" s="1" t="s">
        <v>15</v>
      </c>
    </row>
    <row r="102" spans="1:12">
      <c r="A102" s="1">
        <v>101</v>
      </c>
      <c r="B102" s="1">
        <v>0</v>
      </c>
      <c r="C102" s="1">
        <v>3</v>
      </c>
      <c r="D102" s="2" t="s">
        <v>165</v>
      </c>
      <c r="E102" s="2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K102" s="1"/>
      <c r="L102" s="1" t="s">
        <v>15</v>
      </c>
    </row>
    <row r="103" spans="1:12">
      <c r="A103" s="1">
        <v>102</v>
      </c>
      <c r="B103" s="1">
        <v>0</v>
      </c>
      <c r="C103" s="1">
        <v>3</v>
      </c>
      <c r="D103" s="2" t="s">
        <v>166</v>
      </c>
      <c r="E103" s="2" t="s">
        <v>13</v>
      </c>
      <c r="F103" s="1"/>
      <c r="G103" s="1">
        <v>0</v>
      </c>
      <c r="H103" s="1">
        <v>0</v>
      </c>
      <c r="I103" s="1">
        <v>349215</v>
      </c>
      <c r="J103" s="1">
        <v>7.8958000000000004</v>
      </c>
      <c r="K103" s="1"/>
      <c r="L103" s="1" t="s">
        <v>15</v>
      </c>
    </row>
    <row r="104" spans="1:12">
      <c r="A104" s="1">
        <v>103</v>
      </c>
      <c r="B104" s="1">
        <v>0</v>
      </c>
      <c r="C104" s="1">
        <v>1</v>
      </c>
      <c r="D104" s="2" t="s">
        <v>167</v>
      </c>
      <c r="E104" s="2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>
      <c r="A105" s="1">
        <v>104</v>
      </c>
      <c r="B105" s="1">
        <v>0</v>
      </c>
      <c r="C105" s="1">
        <v>3</v>
      </c>
      <c r="D105" s="2" t="s">
        <v>169</v>
      </c>
      <c r="E105" s="2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K105" s="1"/>
      <c r="L105" s="1" t="s">
        <v>15</v>
      </c>
    </row>
    <row r="106" spans="1:12">
      <c r="A106" s="1">
        <v>105</v>
      </c>
      <c r="B106" s="1">
        <v>0</v>
      </c>
      <c r="C106" s="1">
        <v>3</v>
      </c>
      <c r="D106" s="2" t="s">
        <v>170</v>
      </c>
      <c r="E106" s="2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K106" s="1"/>
      <c r="L106" s="1" t="s">
        <v>15</v>
      </c>
    </row>
    <row r="107" spans="1:12">
      <c r="A107" s="1">
        <v>106</v>
      </c>
      <c r="B107" s="1">
        <v>0</v>
      </c>
      <c r="C107" s="1">
        <v>3</v>
      </c>
      <c r="D107" s="2" t="s">
        <v>171</v>
      </c>
      <c r="E107" s="2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K107" s="1"/>
      <c r="L107" s="1" t="s">
        <v>15</v>
      </c>
    </row>
    <row r="108" spans="1:12">
      <c r="A108" s="1">
        <v>107</v>
      </c>
      <c r="B108" s="1">
        <v>1</v>
      </c>
      <c r="C108" s="1">
        <v>3</v>
      </c>
      <c r="D108" s="2" t="s">
        <v>172</v>
      </c>
      <c r="E108" s="2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K108" s="1"/>
      <c r="L108" s="1" t="s">
        <v>15</v>
      </c>
    </row>
    <row r="109" spans="1:12">
      <c r="A109" s="1">
        <v>108</v>
      </c>
      <c r="B109" s="1">
        <v>1</v>
      </c>
      <c r="C109" s="1">
        <v>3</v>
      </c>
      <c r="D109" s="2" t="s">
        <v>173</v>
      </c>
      <c r="E109" s="2" t="s">
        <v>13</v>
      </c>
      <c r="F109" s="1"/>
      <c r="G109" s="1">
        <v>0</v>
      </c>
      <c r="H109" s="1">
        <v>0</v>
      </c>
      <c r="I109" s="1">
        <v>312991</v>
      </c>
      <c r="J109" s="1">
        <v>7.7750000000000004</v>
      </c>
      <c r="K109" s="1"/>
      <c r="L109" s="1" t="s">
        <v>15</v>
      </c>
    </row>
    <row r="110" spans="1:12">
      <c r="A110" s="1">
        <v>109</v>
      </c>
      <c r="B110" s="1">
        <v>0</v>
      </c>
      <c r="C110" s="1">
        <v>3</v>
      </c>
      <c r="D110" s="2" t="s">
        <v>174</v>
      </c>
      <c r="E110" s="2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K110" s="1"/>
      <c r="L110" s="1" t="s">
        <v>15</v>
      </c>
    </row>
    <row r="111" spans="1:12">
      <c r="A111" s="1">
        <v>110</v>
      </c>
      <c r="B111" s="1">
        <v>1</v>
      </c>
      <c r="C111" s="1">
        <v>3</v>
      </c>
      <c r="D111" s="2" t="s">
        <v>175</v>
      </c>
      <c r="E111" s="2" t="s">
        <v>17</v>
      </c>
      <c r="F111" s="1"/>
      <c r="G111" s="1">
        <v>1</v>
      </c>
      <c r="H111" s="1">
        <v>0</v>
      </c>
      <c r="I111" s="1">
        <v>371110</v>
      </c>
      <c r="J111" s="1">
        <v>24.15</v>
      </c>
      <c r="K111" s="1"/>
      <c r="L111" s="1" t="s">
        <v>27</v>
      </c>
    </row>
    <row r="112" spans="1:12">
      <c r="A112" s="1">
        <v>111</v>
      </c>
      <c r="B112" s="1">
        <v>0</v>
      </c>
      <c r="C112" s="1">
        <v>1</v>
      </c>
      <c r="D112" s="2" t="s">
        <v>176</v>
      </c>
      <c r="E112" s="2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>
      <c r="A113" s="1">
        <v>112</v>
      </c>
      <c r="B113" s="1">
        <v>0</v>
      </c>
      <c r="C113" s="1">
        <v>3</v>
      </c>
      <c r="D113" s="2" t="s">
        <v>178</v>
      </c>
      <c r="E113" s="2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K113" s="1"/>
      <c r="L113" s="1" t="s">
        <v>20</v>
      </c>
    </row>
    <row r="114" spans="1:12">
      <c r="A114" s="1">
        <v>113</v>
      </c>
      <c r="B114" s="1">
        <v>0</v>
      </c>
      <c r="C114" s="1">
        <v>3</v>
      </c>
      <c r="D114" s="2" t="s">
        <v>179</v>
      </c>
      <c r="E114" s="2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K114" s="1"/>
      <c r="L114" s="1" t="s">
        <v>15</v>
      </c>
    </row>
    <row r="115" spans="1:12">
      <c r="A115" s="1">
        <v>114</v>
      </c>
      <c r="B115" s="1">
        <v>0</v>
      </c>
      <c r="C115" s="1">
        <v>3</v>
      </c>
      <c r="D115" s="2" t="s">
        <v>180</v>
      </c>
      <c r="E115" s="2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K115" s="1"/>
      <c r="L115" s="1" t="s">
        <v>15</v>
      </c>
    </row>
    <row r="116" spans="1:12">
      <c r="A116" s="1">
        <v>115</v>
      </c>
      <c r="B116" s="1">
        <v>0</v>
      </c>
      <c r="C116" s="1">
        <v>3</v>
      </c>
      <c r="D116" s="2" t="s">
        <v>181</v>
      </c>
      <c r="E116" s="2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K116" s="1"/>
      <c r="L116" s="1" t="s">
        <v>20</v>
      </c>
    </row>
    <row r="117" spans="1:12">
      <c r="A117" s="1">
        <v>116</v>
      </c>
      <c r="B117" s="1">
        <v>0</v>
      </c>
      <c r="C117" s="1">
        <v>3</v>
      </c>
      <c r="D117" s="2" t="s">
        <v>182</v>
      </c>
      <c r="E117" s="2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K117" s="1"/>
      <c r="L117" s="1" t="s">
        <v>15</v>
      </c>
    </row>
    <row r="118" spans="1:12">
      <c r="A118" s="1">
        <v>117</v>
      </c>
      <c r="B118" s="1">
        <v>0</v>
      </c>
      <c r="C118" s="1">
        <v>3</v>
      </c>
      <c r="D118" s="2" t="s">
        <v>184</v>
      </c>
      <c r="E118" s="2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K118" s="1"/>
      <c r="L118" s="1" t="s">
        <v>27</v>
      </c>
    </row>
    <row r="119" spans="1:12">
      <c r="A119" s="1">
        <v>118</v>
      </c>
      <c r="B119" s="1">
        <v>0</v>
      </c>
      <c r="C119" s="1">
        <v>2</v>
      </c>
      <c r="D119" s="2" t="s">
        <v>185</v>
      </c>
      <c r="E119" s="2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K119" s="1"/>
      <c r="L119" s="1" t="s">
        <v>15</v>
      </c>
    </row>
    <row r="120" spans="1:12">
      <c r="A120" s="1">
        <v>119</v>
      </c>
      <c r="B120" s="1">
        <v>0</v>
      </c>
      <c r="C120" s="1">
        <v>1</v>
      </c>
      <c r="D120" s="2" t="s">
        <v>186</v>
      </c>
      <c r="E120" s="2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>
      <c r="A121" s="1">
        <v>120</v>
      </c>
      <c r="B121" s="1">
        <v>0</v>
      </c>
      <c r="C121" s="1">
        <v>3</v>
      </c>
      <c r="D121" s="2" t="s">
        <v>189</v>
      </c>
      <c r="E121" s="2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K121" s="1"/>
      <c r="L121" s="1" t="s">
        <v>15</v>
      </c>
    </row>
    <row r="122" spans="1:12">
      <c r="A122" s="1">
        <v>121</v>
      </c>
      <c r="B122" s="1">
        <v>0</v>
      </c>
      <c r="C122" s="1">
        <v>2</v>
      </c>
      <c r="D122" s="2" t="s">
        <v>190</v>
      </c>
      <c r="E122" s="2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K122" s="1"/>
      <c r="L122" s="1" t="s">
        <v>15</v>
      </c>
    </row>
    <row r="123" spans="1:12">
      <c r="A123" s="1">
        <v>122</v>
      </c>
      <c r="B123" s="1">
        <v>0</v>
      </c>
      <c r="C123" s="1">
        <v>3</v>
      </c>
      <c r="D123" s="2" t="s">
        <v>191</v>
      </c>
      <c r="E123" s="2" t="s">
        <v>13</v>
      </c>
      <c r="F123" s="1"/>
      <c r="G123" s="1">
        <v>0</v>
      </c>
      <c r="H123" s="1">
        <v>0</v>
      </c>
      <c r="I123" s="1" t="s">
        <v>192</v>
      </c>
      <c r="J123" s="1">
        <v>8.0500000000000007</v>
      </c>
      <c r="K123" s="1"/>
      <c r="L123" s="1" t="s">
        <v>15</v>
      </c>
    </row>
    <row r="124" spans="1:12">
      <c r="A124" s="1">
        <v>123</v>
      </c>
      <c r="B124" s="1">
        <v>0</v>
      </c>
      <c r="C124" s="1">
        <v>2</v>
      </c>
      <c r="D124" s="2" t="s">
        <v>193</v>
      </c>
      <c r="E124" s="2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K124" s="1"/>
      <c r="L124" s="1" t="s">
        <v>20</v>
      </c>
    </row>
    <row r="125" spans="1:12">
      <c r="A125" s="1">
        <v>124</v>
      </c>
      <c r="B125" s="1">
        <v>1</v>
      </c>
      <c r="C125" s="1">
        <v>2</v>
      </c>
      <c r="D125" s="2" t="s">
        <v>194</v>
      </c>
      <c r="E125" s="2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>
      <c r="A126" s="1">
        <v>125</v>
      </c>
      <c r="B126" s="1">
        <v>0</v>
      </c>
      <c r="C126" s="1">
        <v>1</v>
      </c>
      <c r="D126" s="2" t="s">
        <v>196</v>
      </c>
      <c r="E126" s="2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>
      <c r="A127" s="1">
        <v>126</v>
      </c>
      <c r="B127" s="1">
        <v>1</v>
      </c>
      <c r="C127" s="1">
        <v>3</v>
      </c>
      <c r="D127" s="2" t="s">
        <v>197</v>
      </c>
      <c r="E127" s="2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K127" s="1"/>
      <c r="L127" s="1" t="s">
        <v>20</v>
      </c>
    </row>
    <row r="128" spans="1:12">
      <c r="A128" s="1">
        <v>127</v>
      </c>
      <c r="B128" s="1">
        <v>0</v>
      </c>
      <c r="C128" s="1">
        <v>3</v>
      </c>
      <c r="D128" s="2" t="s">
        <v>198</v>
      </c>
      <c r="E128" s="2" t="s">
        <v>13</v>
      </c>
      <c r="F128" s="1"/>
      <c r="G128" s="1">
        <v>0</v>
      </c>
      <c r="H128" s="1">
        <v>0</v>
      </c>
      <c r="I128" s="1">
        <v>370372</v>
      </c>
      <c r="J128" s="1">
        <v>7.75</v>
      </c>
      <c r="K128" s="1"/>
      <c r="L128" s="1" t="s">
        <v>27</v>
      </c>
    </row>
    <row r="129" spans="1:12">
      <c r="A129" s="1">
        <v>128</v>
      </c>
      <c r="B129" s="1">
        <v>1</v>
      </c>
      <c r="C129" s="1">
        <v>3</v>
      </c>
      <c r="D129" s="2" t="s">
        <v>199</v>
      </c>
      <c r="E129" s="2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K129" s="1"/>
      <c r="L129" s="1" t="s">
        <v>15</v>
      </c>
    </row>
    <row r="130" spans="1:12">
      <c r="A130" s="1">
        <v>129</v>
      </c>
      <c r="B130" s="1">
        <v>1</v>
      </c>
      <c r="C130" s="1">
        <v>3</v>
      </c>
      <c r="D130" s="2" t="s">
        <v>201</v>
      </c>
      <c r="E130" s="2" t="s">
        <v>17</v>
      </c>
      <c r="F130" s="1"/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>
      <c r="A131" s="1">
        <v>130</v>
      </c>
      <c r="B131" s="1">
        <v>0</v>
      </c>
      <c r="C131" s="1">
        <v>3</v>
      </c>
      <c r="D131" s="2" t="s">
        <v>203</v>
      </c>
      <c r="E131" s="2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K131" s="1"/>
      <c r="L131" s="1" t="s">
        <v>15</v>
      </c>
    </row>
    <row r="132" spans="1:12">
      <c r="A132" s="1">
        <v>131</v>
      </c>
      <c r="B132" s="1">
        <v>0</v>
      </c>
      <c r="C132" s="1">
        <v>3</v>
      </c>
      <c r="D132" s="2" t="s">
        <v>204</v>
      </c>
      <c r="E132" s="2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K132" s="1"/>
      <c r="L132" s="1" t="s">
        <v>20</v>
      </c>
    </row>
    <row r="133" spans="1:12">
      <c r="A133" s="1">
        <v>132</v>
      </c>
      <c r="B133" s="1">
        <v>0</v>
      </c>
      <c r="C133" s="1">
        <v>3</v>
      </c>
      <c r="D133" s="2" t="s">
        <v>205</v>
      </c>
      <c r="E133" s="2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K133" s="1"/>
      <c r="L133" s="1" t="s">
        <v>15</v>
      </c>
    </row>
    <row r="134" spans="1:12">
      <c r="A134" s="1">
        <v>133</v>
      </c>
      <c r="B134" s="1">
        <v>0</v>
      </c>
      <c r="C134" s="1">
        <v>3</v>
      </c>
      <c r="D134" s="2" t="s">
        <v>207</v>
      </c>
      <c r="E134" s="2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K134" s="1"/>
      <c r="L134" s="1" t="s">
        <v>15</v>
      </c>
    </row>
    <row r="135" spans="1:12">
      <c r="A135" s="1">
        <v>134</v>
      </c>
      <c r="B135" s="1">
        <v>1</v>
      </c>
      <c r="C135" s="1">
        <v>2</v>
      </c>
      <c r="D135" s="2" t="s">
        <v>209</v>
      </c>
      <c r="E135" s="2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K135" s="1"/>
      <c r="L135" s="1" t="s">
        <v>15</v>
      </c>
    </row>
    <row r="136" spans="1:12">
      <c r="A136" s="1">
        <v>135</v>
      </c>
      <c r="B136" s="1">
        <v>0</v>
      </c>
      <c r="C136" s="1">
        <v>2</v>
      </c>
      <c r="D136" s="2" t="s">
        <v>210</v>
      </c>
      <c r="E136" s="2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K136" s="1"/>
      <c r="L136" s="1" t="s">
        <v>15</v>
      </c>
    </row>
    <row r="137" spans="1:12">
      <c r="A137" s="1">
        <v>136</v>
      </c>
      <c r="B137" s="1">
        <v>0</v>
      </c>
      <c r="C137" s="1">
        <v>2</v>
      </c>
      <c r="D137" s="2" t="s">
        <v>212</v>
      </c>
      <c r="E137" s="2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K137" s="1"/>
      <c r="L137" s="1" t="s">
        <v>20</v>
      </c>
    </row>
    <row r="138" spans="1:12">
      <c r="A138" s="1">
        <v>137</v>
      </c>
      <c r="B138" s="1">
        <v>1</v>
      </c>
      <c r="C138" s="1">
        <v>1</v>
      </c>
      <c r="D138" s="2" t="s">
        <v>214</v>
      </c>
      <c r="E138" s="2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>
      <c r="A139" s="1">
        <v>138</v>
      </c>
      <c r="B139" s="1">
        <v>0</v>
      </c>
      <c r="C139" s="1">
        <v>1</v>
      </c>
      <c r="D139" s="2" t="s">
        <v>216</v>
      </c>
      <c r="E139" s="2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>
      <c r="A140" s="1">
        <v>139</v>
      </c>
      <c r="B140" s="1">
        <v>0</v>
      </c>
      <c r="C140" s="1">
        <v>3</v>
      </c>
      <c r="D140" s="2" t="s">
        <v>217</v>
      </c>
      <c r="E140" s="2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K140" s="1"/>
      <c r="L140" s="1" t="s">
        <v>15</v>
      </c>
    </row>
    <row r="141" spans="1:12">
      <c r="A141" s="1">
        <v>140</v>
      </c>
      <c r="B141" s="1">
        <v>0</v>
      </c>
      <c r="C141" s="1">
        <v>1</v>
      </c>
      <c r="D141" s="2" t="s">
        <v>218</v>
      </c>
      <c r="E141" s="2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>
      <c r="A142" s="1">
        <v>141</v>
      </c>
      <c r="B142" s="1">
        <v>0</v>
      </c>
      <c r="C142" s="1">
        <v>3</v>
      </c>
      <c r="D142" s="2" t="s">
        <v>221</v>
      </c>
      <c r="E142" s="2" t="s">
        <v>17</v>
      </c>
      <c r="F142" s="1"/>
      <c r="G142" s="1">
        <v>0</v>
      </c>
      <c r="H142" s="1">
        <v>2</v>
      </c>
      <c r="I142" s="1">
        <v>2678</v>
      </c>
      <c r="J142" s="1">
        <v>15.245799999999999</v>
      </c>
      <c r="K142" s="1"/>
      <c r="L142" s="1" t="s">
        <v>20</v>
      </c>
    </row>
    <row r="143" spans="1:12">
      <c r="A143" s="1">
        <v>142</v>
      </c>
      <c r="B143" s="1">
        <v>1</v>
      </c>
      <c r="C143" s="1">
        <v>3</v>
      </c>
      <c r="D143" s="2" t="s">
        <v>222</v>
      </c>
      <c r="E143" s="2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K143" s="1"/>
      <c r="L143" s="1" t="s">
        <v>15</v>
      </c>
    </row>
    <row r="144" spans="1:12">
      <c r="A144" s="1">
        <v>143</v>
      </c>
      <c r="B144" s="1">
        <v>1</v>
      </c>
      <c r="C144" s="1">
        <v>3</v>
      </c>
      <c r="D144" s="2" t="s">
        <v>223</v>
      </c>
      <c r="E144" s="2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K144" s="1"/>
      <c r="L144" s="1" t="s">
        <v>15</v>
      </c>
    </row>
    <row r="145" spans="1:12">
      <c r="A145" s="1">
        <v>144</v>
      </c>
      <c r="B145" s="1">
        <v>0</v>
      </c>
      <c r="C145" s="1">
        <v>3</v>
      </c>
      <c r="D145" s="2" t="s">
        <v>225</v>
      </c>
      <c r="E145" s="2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K145" s="1"/>
      <c r="L145" s="1" t="s">
        <v>27</v>
      </c>
    </row>
    <row r="146" spans="1:12">
      <c r="A146" s="1">
        <v>145</v>
      </c>
      <c r="B146" s="1">
        <v>0</v>
      </c>
      <c r="C146" s="1">
        <v>2</v>
      </c>
      <c r="D146" s="2" t="s">
        <v>226</v>
      </c>
      <c r="E146" s="2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K146" s="1"/>
      <c r="L146" s="1" t="s">
        <v>15</v>
      </c>
    </row>
    <row r="147" spans="1:12">
      <c r="A147" s="1">
        <v>146</v>
      </c>
      <c r="B147" s="1">
        <v>0</v>
      </c>
      <c r="C147" s="1">
        <v>2</v>
      </c>
      <c r="D147" s="2" t="s">
        <v>227</v>
      </c>
      <c r="E147" s="2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K147" s="1"/>
      <c r="L147" s="1" t="s">
        <v>15</v>
      </c>
    </row>
    <row r="148" spans="1:12">
      <c r="A148" s="1">
        <v>147</v>
      </c>
      <c r="B148" s="1">
        <v>1</v>
      </c>
      <c r="C148" s="1">
        <v>3</v>
      </c>
      <c r="D148" s="2" t="s">
        <v>229</v>
      </c>
      <c r="E148" s="2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K148" s="1"/>
      <c r="L148" s="1" t="s">
        <v>15</v>
      </c>
    </row>
    <row r="149" spans="1:12">
      <c r="A149" s="1">
        <v>148</v>
      </c>
      <c r="B149" s="1">
        <v>0</v>
      </c>
      <c r="C149" s="1">
        <v>3</v>
      </c>
      <c r="D149" s="2" t="s">
        <v>230</v>
      </c>
      <c r="E149" s="2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K149" s="1"/>
      <c r="L149" s="1" t="s">
        <v>15</v>
      </c>
    </row>
    <row r="150" spans="1:12">
      <c r="A150" s="1">
        <v>149</v>
      </c>
      <c r="B150" s="1">
        <v>0</v>
      </c>
      <c r="C150" s="1">
        <v>2</v>
      </c>
      <c r="D150" s="2" t="s">
        <v>231</v>
      </c>
      <c r="E150" s="2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>
      <c r="A151" s="1">
        <v>150</v>
      </c>
      <c r="B151" s="1">
        <v>0</v>
      </c>
      <c r="C151" s="1">
        <v>2</v>
      </c>
      <c r="D151" s="2" t="s">
        <v>233</v>
      </c>
      <c r="E151" s="2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K151" s="1"/>
      <c r="L151" s="1" t="s">
        <v>15</v>
      </c>
    </row>
    <row r="152" spans="1:12">
      <c r="A152" s="1">
        <v>151</v>
      </c>
      <c r="B152" s="1">
        <v>0</v>
      </c>
      <c r="C152" s="1">
        <v>2</v>
      </c>
      <c r="D152" s="2" t="s">
        <v>234</v>
      </c>
      <c r="E152" s="2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K152" s="1"/>
      <c r="L152" s="1" t="s">
        <v>15</v>
      </c>
    </row>
    <row r="153" spans="1:12">
      <c r="A153" s="1">
        <v>152</v>
      </c>
      <c r="B153" s="1">
        <v>1</v>
      </c>
      <c r="C153" s="1">
        <v>1</v>
      </c>
      <c r="D153" s="2" t="s">
        <v>236</v>
      </c>
      <c r="E153" s="2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>
      <c r="A154" s="1">
        <v>153</v>
      </c>
      <c r="B154" s="1">
        <v>0</v>
      </c>
      <c r="C154" s="1">
        <v>3</v>
      </c>
      <c r="D154" s="2" t="s">
        <v>238</v>
      </c>
      <c r="E154" s="2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K154" s="1"/>
      <c r="L154" s="1" t="s">
        <v>15</v>
      </c>
    </row>
    <row r="155" spans="1:12">
      <c r="A155" s="1">
        <v>154</v>
      </c>
      <c r="B155" s="1">
        <v>0</v>
      </c>
      <c r="C155" s="1">
        <v>3</v>
      </c>
      <c r="D155" s="2" t="s">
        <v>240</v>
      </c>
      <c r="E155" s="2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K155" s="1"/>
      <c r="L155" s="1" t="s">
        <v>15</v>
      </c>
    </row>
    <row r="156" spans="1:12">
      <c r="A156" s="1">
        <v>155</v>
      </c>
      <c r="B156" s="1">
        <v>0</v>
      </c>
      <c r="C156" s="1">
        <v>3</v>
      </c>
      <c r="D156" s="2" t="s">
        <v>242</v>
      </c>
      <c r="E156" s="2" t="s">
        <v>13</v>
      </c>
      <c r="F156" s="1"/>
      <c r="G156" s="1">
        <v>0</v>
      </c>
      <c r="H156" s="1">
        <v>0</v>
      </c>
      <c r="I156" s="1" t="s">
        <v>243</v>
      </c>
      <c r="J156" s="1">
        <v>7.3125</v>
      </c>
      <c r="K156" s="1"/>
      <c r="L156" s="1" t="s">
        <v>15</v>
      </c>
    </row>
    <row r="157" spans="1:12">
      <c r="A157" s="1">
        <v>156</v>
      </c>
      <c r="B157" s="1">
        <v>0</v>
      </c>
      <c r="C157" s="1">
        <v>1</v>
      </c>
      <c r="D157" s="2" t="s">
        <v>244</v>
      </c>
      <c r="E157" s="2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K157" s="1"/>
      <c r="L157" s="1" t="s">
        <v>20</v>
      </c>
    </row>
    <row r="158" spans="1:12">
      <c r="A158" s="1">
        <v>157</v>
      </c>
      <c r="B158" s="1">
        <v>1</v>
      </c>
      <c r="C158" s="1">
        <v>3</v>
      </c>
      <c r="D158" s="2" t="s">
        <v>246</v>
      </c>
      <c r="E158" s="2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K158" s="1"/>
      <c r="L158" s="1" t="s">
        <v>27</v>
      </c>
    </row>
    <row r="159" spans="1:12">
      <c r="A159" s="1">
        <v>158</v>
      </c>
      <c r="B159" s="1">
        <v>0</v>
      </c>
      <c r="C159" s="1">
        <v>3</v>
      </c>
      <c r="D159" s="2" t="s">
        <v>247</v>
      </c>
      <c r="E159" s="2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K159" s="1"/>
      <c r="L159" s="1" t="s">
        <v>15</v>
      </c>
    </row>
    <row r="160" spans="1:12">
      <c r="A160" s="1">
        <v>159</v>
      </c>
      <c r="B160" s="1">
        <v>0</v>
      </c>
      <c r="C160" s="1">
        <v>3</v>
      </c>
      <c r="D160" s="2" t="s">
        <v>249</v>
      </c>
      <c r="E160" s="2" t="s">
        <v>13</v>
      </c>
      <c r="F160" s="1"/>
      <c r="G160" s="1">
        <v>0</v>
      </c>
      <c r="H160" s="1">
        <v>0</v>
      </c>
      <c r="I160" s="1">
        <v>315037</v>
      </c>
      <c r="J160" s="1">
        <v>8.6624999999999996</v>
      </c>
      <c r="K160" s="1"/>
      <c r="L160" s="1" t="s">
        <v>15</v>
      </c>
    </row>
    <row r="161" spans="1:12">
      <c r="A161" s="1">
        <v>160</v>
      </c>
      <c r="B161" s="1">
        <v>0</v>
      </c>
      <c r="C161" s="1">
        <v>3</v>
      </c>
      <c r="D161" s="2" t="s">
        <v>250</v>
      </c>
      <c r="E161" s="2" t="s">
        <v>13</v>
      </c>
      <c r="F161" s="1"/>
      <c r="G161" s="1">
        <v>8</v>
      </c>
      <c r="H161" s="1">
        <v>2</v>
      </c>
      <c r="I161" s="1" t="s">
        <v>251</v>
      </c>
      <c r="J161" s="1">
        <v>69.55</v>
      </c>
      <c r="K161" s="1"/>
      <c r="L161" s="1" t="s">
        <v>15</v>
      </c>
    </row>
    <row r="162" spans="1:12">
      <c r="A162" s="1">
        <v>161</v>
      </c>
      <c r="B162" s="1">
        <v>0</v>
      </c>
      <c r="C162" s="1">
        <v>3</v>
      </c>
      <c r="D162" s="2" t="s">
        <v>252</v>
      </c>
      <c r="E162" s="2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K162" s="1"/>
      <c r="L162" s="1" t="s">
        <v>15</v>
      </c>
    </row>
    <row r="163" spans="1:12">
      <c r="A163" s="1">
        <v>162</v>
      </c>
      <c r="B163" s="1">
        <v>1</v>
      </c>
      <c r="C163" s="1">
        <v>2</v>
      </c>
      <c r="D163" s="2" t="s">
        <v>253</v>
      </c>
      <c r="E163" s="2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K163" s="1"/>
      <c r="L163" s="1" t="s">
        <v>15</v>
      </c>
    </row>
    <row r="164" spans="1:12">
      <c r="A164" s="1">
        <v>163</v>
      </c>
      <c r="B164" s="1">
        <v>0</v>
      </c>
      <c r="C164" s="1">
        <v>3</v>
      </c>
      <c r="D164" s="2" t="s">
        <v>255</v>
      </c>
      <c r="E164" s="2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K164" s="1"/>
      <c r="L164" s="1" t="s">
        <v>15</v>
      </c>
    </row>
    <row r="165" spans="1:12">
      <c r="A165" s="1">
        <v>164</v>
      </c>
      <c r="B165" s="1">
        <v>0</v>
      </c>
      <c r="C165" s="1">
        <v>3</v>
      </c>
      <c r="D165" s="2" t="s">
        <v>256</v>
      </c>
      <c r="E165" s="2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K165" s="1"/>
      <c r="L165" s="1" t="s">
        <v>15</v>
      </c>
    </row>
    <row r="166" spans="1:12">
      <c r="A166" s="1">
        <v>165</v>
      </c>
      <c r="B166" s="1">
        <v>0</v>
      </c>
      <c r="C166" s="1">
        <v>3</v>
      </c>
      <c r="D166" s="2" t="s">
        <v>257</v>
      </c>
      <c r="E166" s="2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K166" s="1"/>
      <c r="L166" s="1" t="s">
        <v>15</v>
      </c>
    </row>
    <row r="167" spans="1:12">
      <c r="A167" s="1">
        <v>166</v>
      </c>
      <c r="B167" s="1">
        <v>1</v>
      </c>
      <c r="C167" s="1">
        <v>3</v>
      </c>
      <c r="D167" s="2" t="s">
        <v>258</v>
      </c>
      <c r="E167" s="2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K167" s="1"/>
      <c r="L167" s="1" t="s">
        <v>15</v>
      </c>
    </row>
    <row r="168" spans="1:12">
      <c r="A168" s="1">
        <v>167</v>
      </c>
      <c r="B168" s="1">
        <v>1</v>
      </c>
      <c r="C168" s="1">
        <v>1</v>
      </c>
      <c r="D168" s="2" t="s">
        <v>259</v>
      </c>
      <c r="E168" s="2" t="s">
        <v>17</v>
      </c>
      <c r="F168" s="1"/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>
      <c r="A169" s="1">
        <v>168</v>
      </c>
      <c r="B169" s="1">
        <v>0</v>
      </c>
      <c r="C169" s="1">
        <v>3</v>
      </c>
      <c r="D169" s="2" t="s">
        <v>261</v>
      </c>
      <c r="E169" s="2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K169" s="1"/>
      <c r="L169" s="1" t="s">
        <v>15</v>
      </c>
    </row>
    <row r="170" spans="1:12">
      <c r="A170" s="1">
        <v>169</v>
      </c>
      <c r="B170" s="1">
        <v>0</v>
      </c>
      <c r="C170" s="1">
        <v>1</v>
      </c>
      <c r="D170" s="2" t="s">
        <v>262</v>
      </c>
      <c r="E170" s="2" t="s">
        <v>13</v>
      </c>
      <c r="F170" s="1"/>
      <c r="G170" s="1">
        <v>0</v>
      </c>
      <c r="H170" s="1">
        <v>0</v>
      </c>
      <c r="I170" s="1" t="s">
        <v>263</v>
      </c>
      <c r="J170" s="1">
        <v>25.925000000000001</v>
      </c>
      <c r="K170" s="1"/>
      <c r="L170" s="1" t="s">
        <v>15</v>
      </c>
    </row>
    <row r="171" spans="1:12">
      <c r="A171" s="1">
        <v>170</v>
      </c>
      <c r="B171" s="1">
        <v>0</v>
      </c>
      <c r="C171" s="1">
        <v>3</v>
      </c>
      <c r="D171" s="2" t="s">
        <v>264</v>
      </c>
      <c r="E171" s="2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K171" s="1"/>
      <c r="L171" s="1" t="s">
        <v>15</v>
      </c>
    </row>
    <row r="172" spans="1:12">
      <c r="A172" s="1">
        <v>171</v>
      </c>
      <c r="B172" s="1">
        <v>0</v>
      </c>
      <c r="C172" s="1">
        <v>1</v>
      </c>
      <c r="D172" s="2" t="s">
        <v>265</v>
      </c>
      <c r="E172" s="2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>
      <c r="A173" s="1">
        <v>172</v>
      </c>
      <c r="B173" s="1">
        <v>0</v>
      </c>
      <c r="C173" s="1">
        <v>3</v>
      </c>
      <c r="D173" s="2" t="s">
        <v>267</v>
      </c>
      <c r="E173" s="2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K173" s="1"/>
      <c r="L173" s="1" t="s">
        <v>27</v>
      </c>
    </row>
    <row r="174" spans="1:12">
      <c r="A174" s="1">
        <v>173</v>
      </c>
      <c r="B174" s="1">
        <v>1</v>
      </c>
      <c r="C174" s="1">
        <v>3</v>
      </c>
      <c r="D174" s="2" t="s">
        <v>268</v>
      </c>
      <c r="E174" s="2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K174" s="1"/>
      <c r="L174" s="1" t="s">
        <v>15</v>
      </c>
    </row>
    <row r="175" spans="1:12">
      <c r="A175" s="1">
        <v>174</v>
      </c>
      <c r="B175" s="1">
        <v>0</v>
      </c>
      <c r="C175" s="1">
        <v>3</v>
      </c>
      <c r="D175" s="2" t="s">
        <v>269</v>
      </c>
      <c r="E175" s="2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K175" s="1"/>
      <c r="L175" s="1" t="s">
        <v>15</v>
      </c>
    </row>
    <row r="176" spans="1:12">
      <c r="A176" s="1">
        <v>175</v>
      </c>
      <c r="B176" s="1">
        <v>0</v>
      </c>
      <c r="C176" s="1">
        <v>1</v>
      </c>
      <c r="D176" s="2" t="s">
        <v>271</v>
      </c>
      <c r="E176" s="2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>
      <c r="A177" s="1">
        <v>176</v>
      </c>
      <c r="B177" s="1">
        <v>0</v>
      </c>
      <c r="C177" s="1">
        <v>3</v>
      </c>
      <c r="D177" s="2" t="s">
        <v>273</v>
      </c>
      <c r="E177" s="2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K177" s="1"/>
      <c r="L177" s="1" t="s">
        <v>15</v>
      </c>
    </row>
    <row r="178" spans="1:12">
      <c r="A178" s="1">
        <v>177</v>
      </c>
      <c r="B178" s="1">
        <v>0</v>
      </c>
      <c r="C178" s="1">
        <v>3</v>
      </c>
      <c r="D178" s="2" t="s">
        <v>274</v>
      </c>
      <c r="E178" s="2" t="s">
        <v>13</v>
      </c>
      <c r="F178" s="1"/>
      <c r="G178" s="1">
        <v>3</v>
      </c>
      <c r="H178" s="1">
        <v>1</v>
      </c>
      <c r="I178" s="1">
        <v>4133</v>
      </c>
      <c r="J178" s="1">
        <v>25.466699999999999</v>
      </c>
      <c r="K178" s="1"/>
      <c r="L178" s="1" t="s">
        <v>15</v>
      </c>
    </row>
    <row r="179" spans="1:12">
      <c r="A179" s="1">
        <v>178</v>
      </c>
      <c r="B179" s="1">
        <v>0</v>
      </c>
      <c r="C179" s="1">
        <v>1</v>
      </c>
      <c r="D179" s="2" t="s">
        <v>275</v>
      </c>
      <c r="E179" s="2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>
      <c r="A180" s="1">
        <v>179</v>
      </c>
      <c r="B180" s="1">
        <v>0</v>
      </c>
      <c r="C180" s="1">
        <v>2</v>
      </c>
      <c r="D180" s="2" t="s">
        <v>278</v>
      </c>
      <c r="E180" s="2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K180" s="1"/>
      <c r="L180" s="1" t="s">
        <v>15</v>
      </c>
    </row>
    <row r="181" spans="1:12">
      <c r="A181" s="1">
        <v>180</v>
      </c>
      <c r="B181" s="1">
        <v>0</v>
      </c>
      <c r="C181" s="1">
        <v>3</v>
      </c>
      <c r="D181" s="2" t="s">
        <v>279</v>
      </c>
      <c r="E181" s="2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K181" s="1"/>
      <c r="L181" s="1" t="s">
        <v>15</v>
      </c>
    </row>
    <row r="182" spans="1:12">
      <c r="A182" s="1">
        <v>181</v>
      </c>
      <c r="B182" s="1">
        <v>0</v>
      </c>
      <c r="C182" s="1">
        <v>3</v>
      </c>
      <c r="D182" s="2" t="s">
        <v>281</v>
      </c>
      <c r="E182" s="2" t="s">
        <v>17</v>
      </c>
      <c r="F182" s="1"/>
      <c r="G182" s="1">
        <v>8</v>
      </c>
      <c r="H182" s="1">
        <v>2</v>
      </c>
      <c r="I182" s="1" t="s">
        <v>251</v>
      </c>
      <c r="J182" s="1">
        <v>69.55</v>
      </c>
      <c r="K182" s="1"/>
      <c r="L182" s="1" t="s">
        <v>15</v>
      </c>
    </row>
    <row r="183" spans="1:12">
      <c r="A183" s="1">
        <v>182</v>
      </c>
      <c r="B183" s="1">
        <v>0</v>
      </c>
      <c r="C183" s="1">
        <v>2</v>
      </c>
      <c r="D183" s="2" t="s">
        <v>282</v>
      </c>
      <c r="E183" s="2" t="s">
        <v>13</v>
      </c>
      <c r="F183" s="1"/>
      <c r="G183" s="1">
        <v>0</v>
      </c>
      <c r="H183" s="1">
        <v>0</v>
      </c>
      <c r="I183" s="1" t="s">
        <v>283</v>
      </c>
      <c r="J183" s="1">
        <v>15.05</v>
      </c>
      <c r="K183" s="1"/>
      <c r="L183" s="1" t="s">
        <v>20</v>
      </c>
    </row>
    <row r="184" spans="1:12">
      <c r="A184" s="1">
        <v>183</v>
      </c>
      <c r="B184" s="1">
        <v>0</v>
      </c>
      <c r="C184" s="1">
        <v>3</v>
      </c>
      <c r="D184" s="2" t="s">
        <v>284</v>
      </c>
      <c r="E184" s="2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K184" s="1"/>
      <c r="L184" s="1" t="s">
        <v>15</v>
      </c>
    </row>
    <row r="185" spans="1:12">
      <c r="A185" s="1">
        <v>184</v>
      </c>
      <c r="B185" s="1">
        <v>1</v>
      </c>
      <c r="C185" s="1">
        <v>2</v>
      </c>
      <c r="D185" s="2" t="s">
        <v>285</v>
      </c>
      <c r="E185" s="2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>
      <c r="A186" s="1">
        <v>185</v>
      </c>
      <c r="B186" s="1">
        <v>1</v>
      </c>
      <c r="C186" s="1">
        <v>3</v>
      </c>
      <c r="D186" s="2" t="s">
        <v>287</v>
      </c>
      <c r="E186" s="2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K186" s="1"/>
      <c r="L186" s="1" t="s">
        <v>15</v>
      </c>
    </row>
    <row r="187" spans="1:12">
      <c r="A187" s="1">
        <v>186</v>
      </c>
      <c r="B187" s="1">
        <v>0</v>
      </c>
      <c r="C187" s="1">
        <v>1</v>
      </c>
      <c r="D187" s="2" t="s">
        <v>288</v>
      </c>
      <c r="E187" s="2" t="s">
        <v>13</v>
      </c>
      <c r="F187" s="1"/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>
      <c r="A188" s="1">
        <v>187</v>
      </c>
      <c r="B188" s="1">
        <v>1</v>
      </c>
      <c r="C188" s="1">
        <v>3</v>
      </c>
      <c r="D188" s="2" t="s">
        <v>290</v>
      </c>
      <c r="E188" s="2" t="s">
        <v>17</v>
      </c>
      <c r="F188" s="1"/>
      <c r="G188" s="1">
        <v>1</v>
      </c>
      <c r="H188" s="1">
        <v>0</v>
      </c>
      <c r="I188" s="1">
        <v>370365</v>
      </c>
      <c r="J188" s="1">
        <v>15.5</v>
      </c>
      <c r="K188" s="1"/>
      <c r="L188" s="1" t="s">
        <v>27</v>
      </c>
    </row>
    <row r="189" spans="1:12">
      <c r="A189" s="1">
        <v>188</v>
      </c>
      <c r="B189" s="1">
        <v>1</v>
      </c>
      <c r="C189" s="1">
        <v>1</v>
      </c>
      <c r="D189" s="2" t="s">
        <v>291</v>
      </c>
      <c r="E189" s="2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K189" s="1"/>
      <c r="L189" s="1" t="s">
        <v>15</v>
      </c>
    </row>
    <row r="190" spans="1:12">
      <c r="A190" s="1">
        <v>189</v>
      </c>
      <c r="B190" s="1">
        <v>0</v>
      </c>
      <c r="C190" s="1">
        <v>3</v>
      </c>
      <c r="D190" s="2" t="s">
        <v>292</v>
      </c>
      <c r="E190" s="2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K190" s="1"/>
      <c r="L190" s="1" t="s">
        <v>27</v>
      </c>
    </row>
    <row r="191" spans="1:12">
      <c r="A191" s="1">
        <v>190</v>
      </c>
      <c r="B191" s="1">
        <v>0</v>
      </c>
      <c r="C191" s="1">
        <v>3</v>
      </c>
      <c r="D191" s="2" t="s">
        <v>293</v>
      </c>
      <c r="E191" s="2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K191" s="1"/>
      <c r="L191" s="1" t="s">
        <v>15</v>
      </c>
    </row>
    <row r="192" spans="1:12">
      <c r="A192" s="1">
        <v>191</v>
      </c>
      <c r="B192" s="1">
        <v>1</v>
      </c>
      <c r="C192" s="1">
        <v>2</v>
      </c>
      <c r="D192" s="2" t="s">
        <v>294</v>
      </c>
      <c r="E192" s="2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K192" s="1"/>
      <c r="L192" s="1" t="s">
        <v>15</v>
      </c>
    </row>
    <row r="193" spans="1:12">
      <c r="A193" s="1">
        <v>192</v>
      </c>
      <c r="B193" s="1">
        <v>0</v>
      </c>
      <c r="C193" s="1">
        <v>2</v>
      </c>
      <c r="D193" s="2" t="s">
        <v>295</v>
      </c>
      <c r="E193" s="2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K193" s="1"/>
      <c r="L193" s="1" t="s">
        <v>15</v>
      </c>
    </row>
    <row r="194" spans="1:12">
      <c r="A194" s="1">
        <v>193</v>
      </c>
      <c r="B194" s="1">
        <v>1</v>
      </c>
      <c r="C194" s="1">
        <v>3</v>
      </c>
      <c r="D194" s="2" t="s">
        <v>296</v>
      </c>
      <c r="E194" s="2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K194" s="1"/>
      <c r="L194" s="1" t="s">
        <v>15</v>
      </c>
    </row>
    <row r="195" spans="1:12">
      <c r="A195" s="1">
        <v>194</v>
      </c>
      <c r="B195" s="1">
        <v>1</v>
      </c>
      <c r="C195" s="1">
        <v>2</v>
      </c>
      <c r="D195" s="2" t="s">
        <v>297</v>
      </c>
      <c r="E195" s="2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>
      <c r="A196" s="1">
        <v>195</v>
      </c>
      <c r="B196" s="1">
        <v>1</v>
      </c>
      <c r="C196" s="1">
        <v>1</v>
      </c>
      <c r="D196" s="2" t="s">
        <v>298</v>
      </c>
      <c r="E196" s="2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>
      <c r="A197" s="1">
        <v>196</v>
      </c>
      <c r="B197" s="1">
        <v>1</v>
      </c>
      <c r="C197" s="1">
        <v>1</v>
      </c>
      <c r="D197" s="2" t="s">
        <v>301</v>
      </c>
      <c r="E197" s="2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>
      <c r="A198" s="1">
        <v>197</v>
      </c>
      <c r="B198" s="1">
        <v>0</v>
      </c>
      <c r="C198" s="1">
        <v>3</v>
      </c>
      <c r="D198" s="2" t="s">
        <v>303</v>
      </c>
      <c r="E198" s="2" t="s">
        <v>13</v>
      </c>
      <c r="F198" s="1"/>
      <c r="G198" s="1">
        <v>0</v>
      </c>
      <c r="H198" s="1">
        <v>0</v>
      </c>
      <c r="I198" s="1">
        <v>368703</v>
      </c>
      <c r="J198" s="1">
        <v>7.75</v>
      </c>
      <c r="K198" s="1"/>
      <c r="L198" s="1" t="s">
        <v>27</v>
      </c>
    </row>
    <row r="199" spans="1:12">
      <c r="A199" s="1">
        <v>198</v>
      </c>
      <c r="B199" s="1">
        <v>0</v>
      </c>
      <c r="C199" s="1">
        <v>3</v>
      </c>
      <c r="D199" s="2" t="s">
        <v>304</v>
      </c>
      <c r="E199" s="2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K199" s="1"/>
      <c r="L199" s="1" t="s">
        <v>15</v>
      </c>
    </row>
    <row r="200" spans="1:12">
      <c r="A200" s="1">
        <v>199</v>
      </c>
      <c r="B200" s="1">
        <v>1</v>
      </c>
      <c r="C200" s="1">
        <v>3</v>
      </c>
      <c r="D200" s="2" t="s">
        <v>305</v>
      </c>
      <c r="E200" s="2" t="s">
        <v>17</v>
      </c>
      <c r="F200" s="1"/>
      <c r="G200" s="1">
        <v>0</v>
      </c>
      <c r="H200" s="1">
        <v>0</v>
      </c>
      <c r="I200" s="1">
        <v>370370</v>
      </c>
      <c r="J200" s="1">
        <v>7.75</v>
      </c>
      <c r="K200" s="1"/>
      <c r="L200" s="1" t="s">
        <v>27</v>
      </c>
    </row>
    <row r="201" spans="1:12">
      <c r="A201" s="1">
        <v>200</v>
      </c>
      <c r="B201" s="1">
        <v>0</v>
      </c>
      <c r="C201" s="1">
        <v>2</v>
      </c>
      <c r="D201" s="2" t="s">
        <v>306</v>
      </c>
      <c r="E201" s="2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K201" s="1"/>
      <c r="L201" s="1" t="s">
        <v>15</v>
      </c>
    </row>
    <row r="202" spans="1:12">
      <c r="A202" s="1">
        <v>201</v>
      </c>
      <c r="B202" s="1">
        <v>0</v>
      </c>
      <c r="C202" s="1">
        <v>3</v>
      </c>
      <c r="D202" s="2" t="s">
        <v>307</v>
      </c>
      <c r="E202" s="2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K202" s="1"/>
      <c r="L202" s="1" t="s">
        <v>15</v>
      </c>
    </row>
    <row r="203" spans="1:12">
      <c r="A203" s="1">
        <v>202</v>
      </c>
      <c r="B203" s="1">
        <v>0</v>
      </c>
      <c r="C203" s="1">
        <v>3</v>
      </c>
      <c r="D203" s="2" t="s">
        <v>308</v>
      </c>
      <c r="E203" s="2" t="s">
        <v>13</v>
      </c>
      <c r="F203" s="1"/>
      <c r="G203" s="1">
        <v>8</v>
      </c>
      <c r="H203" s="1">
        <v>2</v>
      </c>
      <c r="I203" s="1" t="s">
        <v>251</v>
      </c>
      <c r="J203" s="1">
        <v>69.55</v>
      </c>
      <c r="K203" s="1"/>
      <c r="L203" s="1" t="s">
        <v>15</v>
      </c>
    </row>
    <row r="204" spans="1:12">
      <c r="A204" s="1">
        <v>203</v>
      </c>
      <c r="B204" s="1">
        <v>0</v>
      </c>
      <c r="C204" s="1">
        <v>3</v>
      </c>
      <c r="D204" s="2" t="s">
        <v>309</v>
      </c>
      <c r="E204" s="2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K204" s="1"/>
      <c r="L204" s="1" t="s">
        <v>15</v>
      </c>
    </row>
    <row r="205" spans="1:12">
      <c r="A205" s="1">
        <v>204</v>
      </c>
      <c r="B205" s="1">
        <v>0</v>
      </c>
      <c r="C205" s="1">
        <v>3</v>
      </c>
      <c r="D205" s="2" t="s">
        <v>310</v>
      </c>
      <c r="E205" s="2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K205" s="1"/>
      <c r="L205" s="1" t="s">
        <v>20</v>
      </c>
    </row>
    <row r="206" spans="1:12">
      <c r="A206" s="1">
        <v>205</v>
      </c>
      <c r="B206" s="1">
        <v>1</v>
      </c>
      <c r="C206" s="1">
        <v>3</v>
      </c>
      <c r="D206" s="2" t="s">
        <v>311</v>
      </c>
      <c r="E206" s="2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K206" s="1"/>
      <c r="L206" s="1" t="s">
        <v>15</v>
      </c>
    </row>
    <row r="207" spans="1:12">
      <c r="A207" s="1">
        <v>206</v>
      </c>
      <c r="B207" s="1">
        <v>0</v>
      </c>
      <c r="C207" s="1">
        <v>3</v>
      </c>
      <c r="D207" s="2" t="s">
        <v>313</v>
      </c>
      <c r="E207" s="2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>
      <c r="A208" s="1">
        <v>207</v>
      </c>
      <c r="B208" s="1">
        <v>0</v>
      </c>
      <c r="C208" s="1">
        <v>3</v>
      </c>
      <c r="D208" s="2" t="s">
        <v>314</v>
      </c>
      <c r="E208" s="2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K208" s="1"/>
      <c r="L208" s="1" t="s">
        <v>15</v>
      </c>
    </row>
    <row r="209" spans="1:12">
      <c r="A209" s="1">
        <v>208</v>
      </c>
      <c r="B209" s="1">
        <v>1</v>
      </c>
      <c r="C209" s="1">
        <v>3</v>
      </c>
      <c r="D209" s="2" t="s">
        <v>315</v>
      </c>
      <c r="E209" s="2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K209" s="1"/>
      <c r="L209" s="1" t="s">
        <v>20</v>
      </c>
    </row>
    <row r="210" spans="1:12">
      <c r="A210" s="1">
        <v>209</v>
      </c>
      <c r="B210" s="1">
        <v>1</v>
      </c>
      <c r="C210" s="1">
        <v>3</v>
      </c>
      <c r="D210" s="2" t="s">
        <v>316</v>
      </c>
      <c r="E210" s="2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K210" s="1"/>
      <c r="L210" s="1" t="s">
        <v>27</v>
      </c>
    </row>
    <row r="211" spans="1:12">
      <c r="A211" s="1">
        <v>210</v>
      </c>
      <c r="B211" s="1">
        <v>1</v>
      </c>
      <c r="C211" s="1">
        <v>1</v>
      </c>
      <c r="D211" s="2" t="s">
        <v>317</v>
      </c>
      <c r="E211" s="2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>
      <c r="A212" s="1">
        <v>211</v>
      </c>
      <c r="B212" s="1">
        <v>0</v>
      </c>
      <c r="C212" s="1">
        <v>3</v>
      </c>
      <c r="D212" s="2" t="s">
        <v>319</v>
      </c>
      <c r="E212" s="2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K212" s="1"/>
      <c r="L212" s="1" t="s">
        <v>15</v>
      </c>
    </row>
    <row r="213" spans="1:12">
      <c r="A213" s="1">
        <v>212</v>
      </c>
      <c r="B213" s="1">
        <v>1</v>
      </c>
      <c r="C213" s="1">
        <v>2</v>
      </c>
      <c r="D213" s="2" t="s">
        <v>321</v>
      </c>
      <c r="E213" s="2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K213" s="1"/>
      <c r="L213" s="1" t="s">
        <v>15</v>
      </c>
    </row>
    <row r="214" spans="1:12">
      <c r="A214" s="1">
        <v>213</v>
      </c>
      <c r="B214" s="1">
        <v>0</v>
      </c>
      <c r="C214" s="1">
        <v>3</v>
      </c>
      <c r="D214" s="2" t="s">
        <v>323</v>
      </c>
      <c r="E214" s="2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K214" s="1"/>
      <c r="L214" s="1" t="s">
        <v>15</v>
      </c>
    </row>
    <row r="215" spans="1:12">
      <c r="A215" s="1">
        <v>214</v>
      </c>
      <c r="B215" s="1">
        <v>0</v>
      </c>
      <c r="C215" s="1">
        <v>2</v>
      </c>
      <c r="D215" s="2" t="s">
        <v>325</v>
      </c>
      <c r="E215" s="2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K215" s="1"/>
      <c r="L215" s="1" t="s">
        <v>15</v>
      </c>
    </row>
    <row r="216" spans="1:12">
      <c r="A216" s="1">
        <v>215</v>
      </c>
      <c r="B216" s="1">
        <v>0</v>
      </c>
      <c r="C216" s="1">
        <v>3</v>
      </c>
      <c r="D216" s="2" t="s">
        <v>326</v>
      </c>
      <c r="E216" s="2" t="s">
        <v>13</v>
      </c>
      <c r="F216" s="1"/>
      <c r="G216" s="1">
        <v>1</v>
      </c>
      <c r="H216" s="1">
        <v>0</v>
      </c>
      <c r="I216" s="1">
        <v>367229</v>
      </c>
      <c r="J216" s="1">
        <v>7.75</v>
      </c>
      <c r="K216" s="1"/>
      <c r="L216" s="1" t="s">
        <v>27</v>
      </c>
    </row>
    <row r="217" spans="1:12">
      <c r="A217" s="1">
        <v>216</v>
      </c>
      <c r="B217" s="1">
        <v>1</v>
      </c>
      <c r="C217" s="1">
        <v>1</v>
      </c>
      <c r="D217" s="2" t="s">
        <v>327</v>
      </c>
      <c r="E217" s="2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>
      <c r="A218" s="1">
        <v>217</v>
      </c>
      <c r="B218" s="1">
        <v>1</v>
      </c>
      <c r="C218" s="1">
        <v>3</v>
      </c>
      <c r="D218" s="2" t="s">
        <v>329</v>
      </c>
      <c r="E218" s="2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K218" s="1"/>
      <c r="L218" s="1" t="s">
        <v>15</v>
      </c>
    </row>
    <row r="219" spans="1:12">
      <c r="A219" s="1">
        <v>218</v>
      </c>
      <c r="B219" s="1">
        <v>0</v>
      </c>
      <c r="C219" s="1">
        <v>2</v>
      </c>
      <c r="D219" s="2" t="s">
        <v>331</v>
      </c>
      <c r="E219" s="2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K219" s="1"/>
      <c r="L219" s="1" t="s">
        <v>15</v>
      </c>
    </row>
    <row r="220" spans="1:12">
      <c r="A220" s="1">
        <v>219</v>
      </c>
      <c r="B220" s="1">
        <v>1</v>
      </c>
      <c r="C220" s="1">
        <v>1</v>
      </c>
      <c r="D220" s="2" t="s">
        <v>332</v>
      </c>
      <c r="E220" s="2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>
      <c r="A221" s="1">
        <v>220</v>
      </c>
      <c r="B221" s="1">
        <v>0</v>
      </c>
      <c r="C221" s="1">
        <v>2</v>
      </c>
      <c r="D221" s="2" t="s">
        <v>334</v>
      </c>
      <c r="E221" s="2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K221" s="1"/>
      <c r="L221" s="1" t="s">
        <v>15</v>
      </c>
    </row>
    <row r="222" spans="1:12">
      <c r="A222" s="1">
        <v>221</v>
      </c>
      <c r="B222" s="1">
        <v>1</v>
      </c>
      <c r="C222" s="1">
        <v>3</v>
      </c>
      <c r="D222" s="2" t="s">
        <v>336</v>
      </c>
      <c r="E222" s="2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K222" s="1"/>
      <c r="L222" s="1" t="s">
        <v>15</v>
      </c>
    </row>
    <row r="223" spans="1:12">
      <c r="A223" s="1">
        <v>222</v>
      </c>
      <c r="B223" s="1">
        <v>0</v>
      </c>
      <c r="C223" s="1">
        <v>2</v>
      </c>
      <c r="D223" s="2" t="s">
        <v>338</v>
      </c>
      <c r="E223" s="2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K223" s="1"/>
      <c r="L223" s="1" t="s">
        <v>15</v>
      </c>
    </row>
    <row r="224" spans="1:12">
      <c r="A224" s="1">
        <v>223</v>
      </c>
      <c r="B224" s="1">
        <v>0</v>
      </c>
      <c r="C224" s="1">
        <v>3</v>
      </c>
      <c r="D224" s="2" t="s">
        <v>339</v>
      </c>
      <c r="E224" s="2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K224" s="1"/>
      <c r="L224" s="1" t="s">
        <v>15</v>
      </c>
    </row>
    <row r="225" spans="1:12">
      <c r="A225" s="1">
        <v>224</v>
      </c>
      <c r="B225" s="1">
        <v>0</v>
      </c>
      <c r="C225" s="1">
        <v>3</v>
      </c>
      <c r="D225" s="2" t="s">
        <v>340</v>
      </c>
      <c r="E225" s="2" t="s">
        <v>13</v>
      </c>
      <c r="F225" s="1"/>
      <c r="G225" s="1">
        <v>0</v>
      </c>
      <c r="H225" s="1">
        <v>0</v>
      </c>
      <c r="I225" s="1">
        <v>349234</v>
      </c>
      <c r="J225" s="1">
        <v>7.8958000000000004</v>
      </c>
      <c r="K225" s="1"/>
      <c r="L225" s="1" t="s">
        <v>15</v>
      </c>
    </row>
    <row r="226" spans="1:12">
      <c r="A226" s="1">
        <v>225</v>
      </c>
      <c r="B226" s="1">
        <v>1</v>
      </c>
      <c r="C226" s="1">
        <v>1</v>
      </c>
      <c r="D226" s="2" t="s">
        <v>341</v>
      </c>
      <c r="E226" s="2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>
      <c r="A227" s="1">
        <v>226</v>
      </c>
      <c r="B227" s="1">
        <v>0</v>
      </c>
      <c r="C227" s="1">
        <v>3</v>
      </c>
      <c r="D227" s="2" t="s">
        <v>343</v>
      </c>
      <c r="E227" s="2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K227" s="1"/>
      <c r="L227" s="1" t="s">
        <v>15</v>
      </c>
    </row>
    <row r="228" spans="1:12">
      <c r="A228" s="1">
        <v>227</v>
      </c>
      <c r="B228" s="1">
        <v>1</v>
      </c>
      <c r="C228" s="1">
        <v>2</v>
      </c>
      <c r="D228" s="2" t="s">
        <v>345</v>
      </c>
      <c r="E228" s="2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K228" s="1"/>
      <c r="L228" s="1" t="s">
        <v>15</v>
      </c>
    </row>
    <row r="229" spans="1:12">
      <c r="A229" s="1">
        <v>228</v>
      </c>
      <c r="B229" s="1">
        <v>0</v>
      </c>
      <c r="C229" s="1">
        <v>3</v>
      </c>
      <c r="D229" s="2" t="s">
        <v>347</v>
      </c>
      <c r="E229" s="2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K229" s="1"/>
      <c r="L229" s="1" t="s">
        <v>15</v>
      </c>
    </row>
    <row r="230" spans="1:12">
      <c r="A230" s="1">
        <v>229</v>
      </c>
      <c r="B230" s="1">
        <v>0</v>
      </c>
      <c r="C230" s="1">
        <v>2</v>
      </c>
      <c r="D230" s="2" t="s">
        <v>349</v>
      </c>
      <c r="E230" s="2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K230" s="1"/>
      <c r="L230" s="1" t="s">
        <v>15</v>
      </c>
    </row>
    <row r="231" spans="1:12">
      <c r="A231" s="1">
        <v>230</v>
      </c>
      <c r="B231" s="1">
        <v>0</v>
      </c>
      <c r="C231" s="1">
        <v>3</v>
      </c>
      <c r="D231" s="2" t="s">
        <v>350</v>
      </c>
      <c r="E231" s="2" t="s">
        <v>17</v>
      </c>
      <c r="F231" s="1"/>
      <c r="G231" s="1">
        <v>3</v>
      </c>
      <c r="H231" s="1">
        <v>1</v>
      </c>
      <c r="I231" s="1">
        <v>4133</v>
      </c>
      <c r="J231" s="1">
        <v>25.466699999999999</v>
      </c>
      <c r="K231" s="1"/>
      <c r="L231" s="1" t="s">
        <v>15</v>
      </c>
    </row>
    <row r="232" spans="1:12">
      <c r="A232" s="1">
        <v>231</v>
      </c>
      <c r="B232" s="1">
        <v>1</v>
      </c>
      <c r="C232" s="1">
        <v>1</v>
      </c>
      <c r="D232" s="2" t="s">
        <v>351</v>
      </c>
      <c r="E232" s="2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>
      <c r="A233" s="1">
        <v>232</v>
      </c>
      <c r="B233" s="1">
        <v>0</v>
      </c>
      <c r="C233" s="1">
        <v>3</v>
      </c>
      <c r="D233" s="2" t="s">
        <v>352</v>
      </c>
      <c r="E233" s="2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K233" s="1"/>
      <c r="L233" s="1" t="s">
        <v>15</v>
      </c>
    </row>
    <row r="234" spans="1:12">
      <c r="A234" s="1">
        <v>233</v>
      </c>
      <c r="B234" s="1">
        <v>0</v>
      </c>
      <c r="C234" s="1">
        <v>2</v>
      </c>
      <c r="D234" s="2" t="s">
        <v>353</v>
      </c>
      <c r="E234" s="2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K234" s="1"/>
      <c r="L234" s="1" t="s">
        <v>15</v>
      </c>
    </row>
    <row r="235" spans="1:12">
      <c r="A235" s="1">
        <v>234</v>
      </c>
      <c r="B235" s="1">
        <v>1</v>
      </c>
      <c r="C235" s="1">
        <v>3</v>
      </c>
      <c r="D235" s="2" t="s">
        <v>354</v>
      </c>
      <c r="E235" s="2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K235" s="1"/>
      <c r="L235" s="1" t="s">
        <v>15</v>
      </c>
    </row>
    <row r="236" spans="1:12">
      <c r="A236" s="1">
        <v>235</v>
      </c>
      <c r="B236" s="1">
        <v>0</v>
      </c>
      <c r="C236" s="1">
        <v>2</v>
      </c>
      <c r="D236" s="2" t="s">
        <v>355</v>
      </c>
      <c r="E236" s="2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K236" s="1"/>
      <c r="L236" s="1" t="s">
        <v>15</v>
      </c>
    </row>
    <row r="237" spans="1:12">
      <c r="A237" s="1">
        <v>236</v>
      </c>
      <c r="B237" s="1">
        <v>0</v>
      </c>
      <c r="C237" s="1">
        <v>3</v>
      </c>
      <c r="D237" s="2" t="s">
        <v>357</v>
      </c>
      <c r="E237" s="2" t="s">
        <v>17</v>
      </c>
      <c r="F237" s="1"/>
      <c r="G237" s="1">
        <v>0</v>
      </c>
      <c r="H237" s="1">
        <v>0</v>
      </c>
      <c r="I237" s="1" t="s">
        <v>358</v>
      </c>
      <c r="J237" s="1">
        <v>7.55</v>
      </c>
      <c r="K237" s="1"/>
      <c r="L237" s="1" t="s">
        <v>15</v>
      </c>
    </row>
    <row r="238" spans="1:12">
      <c r="A238" s="1">
        <v>237</v>
      </c>
      <c r="B238" s="1">
        <v>0</v>
      </c>
      <c r="C238" s="1">
        <v>2</v>
      </c>
      <c r="D238" s="2" t="s">
        <v>359</v>
      </c>
      <c r="E238" s="2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K238" s="1"/>
      <c r="L238" s="1" t="s">
        <v>15</v>
      </c>
    </row>
    <row r="239" spans="1:12">
      <c r="A239" s="1">
        <v>238</v>
      </c>
      <c r="B239" s="1">
        <v>1</v>
      </c>
      <c r="C239" s="1">
        <v>2</v>
      </c>
      <c r="D239" s="2" t="s">
        <v>360</v>
      </c>
      <c r="E239" s="2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K239" s="1"/>
      <c r="L239" s="1" t="s">
        <v>15</v>
      </c>
    </row>
    <row r="240" spans="1:12">
      <c r="A240" s="1">
        <v>239</v>
      </c>
      <c r="B240" s="1">
        <v>0</v>
      </c>
      <c r="C240" s="1">
        <v>2</v>
      </c>
      <c r="D240" s="2" t="s">
        <v>362</v>
      </c>
      <c r="E240" s="2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K240" s="1"/>
      <c r="L240" s="1" t="s">
        <v>15</v>
      </c>
    </row>
    <row r="241" spans="1:12">
      <c r="A241" s="1">
        <v>240</v>
      </c>
      <c r="B241" s="1">
        <v>0</v>
      </c>
      <c r="C241" s="1">
        <v>2</v>
      </c>
      <c r="D241" s="2" t="s">
        <v>363</v>
      </c>
      <c r="E241" s="2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K241" s="1"/>
      <c r="L241" s="1" t="s">
        <v>15</v>
      </c>
    </row>
    <row r="242" spans="1:12">
      <c r="A242" s="1">
        <v>241</v>
      </c>
      <c r="B242" s="1">
        <v>0</v>
      </c>
      <c r="C242" s="1">
        <v>3</v>
      </c>
      <c r="D242" s="2" t="s">
        <v>365</v>
      </c>
      <c r="E242" s="2" t="s">
        <v>17</v>
      </c>
      <c r="F242" s="1"/>
      <c r="G242" s="1">
        <v>1</v>
      </c>
      <c r="H242" s="1">
        <v>0</v>
      </c>
      <c r="I242" s="1">
        <v>2665</v>
      </c>
      <c r="J242" s="1">
        <v>14.4542</v>
      </c>
      <c r="K242" s="1"/>
      <c r="L242" s="1" t="s">
        <v>20</v>
      </c>
    </row>
    <row r="243" spans="1:12">
      <c r="A243" s="1">
        <v>242</v>
      </c>
      <c r="B243" s="1">
        <v>1</v>
      </c>
      <c r="C243" s="1">
        <v>3</v>
      </c>
      <c r="D243" s="2" t="s">
        <v>366</v>
      </c>
      <c r="E243" s="2" t="s">
        <v>17</v>
      </c>
      <c r="F243" s="1"/>
      <c r="G243" s="1">
        <v>1</v>
      </c>
      <c r="H243" s="1">
        <v>0</v>
      </c>
      <c r="I243" s="1">
        <v>367230</v>
      </c>
      <c r="J243" s="1">
        <v>15.5</v>
      </c>
      <c r="K243" s="1"/>
      <c r="L243" s="1" t="s">
        <v>27</v>
      </c>
    </row>
    <row r="244" spans="1:12">
      <c r="A244" s="1">
        <v>243</v>
      </c>
      <c r="B244" s="1">
        <v>0</v>
      </c>
      <c r="C244" s="1">
        <v>2</v>
      </c>
      <c r="D244" s="2" t="s">
        <v>367</v>
      </c>
      <c r="E244" s="2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K244" s="1"/>
      <c r="L244" s="1" t="s">
        <v>15</v>
      </c>
    </row>
    <row r="245" spans="1:12">
      <c r="A245" s="1">
        <v>244</v>
      </c>
      <c r="B245" s="1">
        <v>0</v>
      </c>
      <c r="C245" s="1">
        <v>3</v>
      </c>
      <c r="D245" s="2" t="s">
        <v>369</v>
      </c>
      <c r="E245" s="2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K245" s="1"/>
      <c r="L245" s="1" t="s">
        <v>15</v>
      </c>
    </row>
    <row r="246" spans="1:12">
      <c r="A246" s="1">
        <v>245</v>
      </c>
      <c r="B246" s="1">
        <v>0</v>
      </c>
      <c r="C246" s="1">
        <v>3</v>
      </c>
      <c r="D246" s="2" t="s">
        <v>371</v>
      </c>
      <c r="E246" s="2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K246" s="1"/>
      <c r="L246" s="1" t="s">
        <v>20</v>
      </c>
    </row>
    <row r="247" spans="1:12">
      <c r="A247" s="1">
        <v>246</v>
      </c>
      <c r="B247" s="1">
        <v>0</v>
      </c>
      <c r="C247" s="1">
        <v>1</v>
      </c>
      <c r="D247" s="2" t="s">
        <v>372</v>
      </c>
      <c r="E247" s="2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>
      <c r="A248" s="1">
        <v>247</v>
      </c>
      <c r="B248" s="1">
        <v>0</v>
      </c>
      <c r="C248" s="1">
        <v>3</v>
      </c>
      <c r="D248" s="2" t="s">
        <v>374</v>
      </c>
      <c r="E248" s="2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K248" s="1"/>
      <c r="L248" s="1" t="s">
        <v>15</v>
      </c>
    </row>
    <row r="249" spans="1:12">
      <c r="A249" s="1">
        <v>248</v>
      </c>
      <c r="B249" s="1">
        <v>1</v>
      </c>
      <c r="C249" s="1">
        <v>2</v>
      </c>
      <c r="D249" s="2" t="s">
        <v>375</v>
      </c>
      <c r="E249" s="2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K249" s="1"/>
      <c r="L249" s="1" t="s">
        <v>15</v>
      </c>
    </row>
    <row r="250" spans="1:12">
      <c r="A250" s="1">
        <v>249</v>
      </c>
      <c r="B250" s="1">
        <v>1</v>
      </c>
      <c r="C250" s="1">
        <v>1</v>
      </c>
      <c r="D250" s="2" t="s">
        <v>376</v>
      </c>
      <c r="E250" s="2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>
      <c r="A251" s="1">
        <v>250</v>
      </c>
      <c r="B251" s="1">
        <v>0</v>
      </c>
      <c r="C251" s="1">
        <v>2</v>
      </c>
      <c r="D251" s="2" t="s">
        <v>378</v>
      </c>
      <c r="E251" s="2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K251" s="1"/>
      <c r="L251" s="1" t="s">
        <v>15</v>
      </c>
    </row>
    <row r="252" spans="1:12">
      <c r="A252" s="1">
        <v>251</v>
      </c>
      <c r="B252" s="1">
        <v>0</v>
      </c>
      <c r="C252" s="1">
        <v>3</v>
      </c>
      <c r="D252" s="2" t="s">
        <v>379</v>
      </c>
      <c r="E252" s="2" t="s">
        <v>13</v>
      </c>
      <c r="F252" s="1"/>
      <c r="G252" s="1">
        <v>0</v>
      </c>
      <c r="H252" s="1">
        <v>0</v>
      </c>
      <c r="I252" s="1">
        <v>362316</v>
      </c>
      <c r="J252" s="1">
        <v>7.25</v>
      </c>
      <c r="K252" s="1"/>
      <c r="L252" s="1" t="s">
        <v>15</v>
      </c>
    </row>
    <row r="253" spans="1:12">
      <c r="A253" s="1">
        <v>252</v>
      </c>
      <c r="B253" s="1">
        <v>0</v>
      </c>
      <c r="C253" s="1">
        <v>3</v>
      </c>
      <c r="D253" s="2" t="s">
        <v>380</v>
      </c>
      <c r="E253" s="2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>
      <c r="A254" s="1">
        <v>253</v>
      </c>
      <c r="B254" s="1">
        <v>0</v>
      </c>
      <c r="C254" s="1">
        <v>1</v>
      </c>
      <c r="D254" s="2" t="s">
        <v>381</v>
      </c>
      <c r="E254" s="2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>
      <c r="A255" s="1">
        <v>254</v>
      </c>
      <c r="B255" s="1">
        <v>0</v>
      </c>
      <c r="C255" s="1">
        <v>3</v>
      </c>
      <c r="D255" s="2" t="s">
        <v>383</v>
      </c>
      <c r="E255" s="2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K255" s="1"/>
      <c r="L255" s="1" t="s">
        <v>15</v>
      </c>
    </row>
    <row r="256" spans="1:12">
      <c r="A256" s="1">
        <v>255</v>
      </c>
      <c r="B256" s="1">
        <v>0</v>
      </c>
      <c r="C256" s="1">
        <v>3</v>
      </c>
      <c r="D256" s="2" t="s">
        <v>385</v>
      </c>
      <c r="E256" s="2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K256" s="1"/>
      <c r="L256" s="1" t="s">
        <v>15</v>
      </c>
    </row>
    <row r="257" spans="1:12">
      <c r="A257" s="1">
        <v>256</v>
      </c>
      <c r="B257" s="1">
        <v>1</v>
      </c>
      <c r="C257" s="1">
        <v>3</v>
      </c>
      <c r="D257" s="2" t="s">
        <v>386</v>
      </c>
      <c r="E257" s="2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K257" s="1"/>
      <c r="L257" s="1" t="s">
        <v>20</v>
      </c>
    </row>
    <row r="258" spans="1:12">
      <c r="A258" s="1">
        <v>257</v>
      </c>
      <c r="B258" s="1">
        <v>1</v>
      </c>
      <c r="C258" s="1">
        <v>1</v>
      </c>
      <c r="D258" s="2" t="s">
        <v>387</v>
      </c>
      <c r="E258" s="2" t="s">
        <v>17</v>
      </c>
      <c r="F258" s="1"/>
      <c r="G258" s="1">
        <v>0</v>
      </c>
      <c r="H258" s="1">
        <v>0</v>
      </c>
      <c r="I258" s="1" t="s">
        <v>388</v>
      </c>
      <c r="J258" s="1">
        <v>79.2</v>
      </c>
      <c r="K258" s="1"/>
      <c r="L258" s="1" t="s">
        <v>20</v>
      </c>
    </row>
    <row r="259" spans="1:12">
      <c r="A259" s="1">
        <v>258</v>
      </c>
      <c r="B259" s="1">
        <v>1</v>
      </c>
      <c r="C259" s="1">
        <v>1</v>
      </c>
      <c r="D259" s="2" t="s">
        <v>389</v>
      </c>
      <c r="E259" s="2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>
      <c r="A260" s="1">
        <v>259</v>
      </c>
      <c r="B260" s="1">
        <v>1</v>
      </c>
      <c r="C260" s="1">
        <v>1</v>
      </c>
      <c r="D260" s="2" t="s">
        <v>391</v>
      </c>
      <c r="E260" s="2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K260" s="1"/>
      <c r="L260" s="1" t="s">
        <v>20</v>
      </c>
    </row>
    <row r="261" spans="1:12">
      <c r="A261" s="1">
        <v>260</v>
      </c>
      <c r="B261" s="1">
        <v>1</v>
      </c>
      <c r="C261" s="1">
        <v>2</v>
      </c>
      <c r="D261" s="2" t="s">
        <v>393</v>
      </c>
      <c r="E261" s="2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K261" s="1"/>
      <c r="L261" s="1" t="s">
        <v>15</v>
      </c>
    </row>
    <row r="262" spans="1:12">
      <c r="A262" s="1">
        <v>261</v>
      </c>
      <c r="B262" s="1">
        <v>0</v>
      </c>
      <c r="C262" s="1">
        <v>3</v>
      </c>
      <c r="D262" s="2" t="s">
        <v>394</v>
      </c>
      <c r="E262" s="2" t="s">
        <v>13</v>
      </c>
      <c r="F262" s="1"/>
      <c r="G262" s="1">
        <v>0</v>
      </c>
      <c r="H262" s="1">
        <v>0</v>
      </c>
      <c r="I262" s="1">
        <v>384461</v>
      </c>
      <c r="J262" s="1">
        <v>7.75</v>
      </c>
      <c r="K262" s="1"/>
      <c r="L262" s="1" t="s">
        <v>27</v>
      </c>
    </row>
    <row r="263" spans="1:12">
      <c r="A263" s="1">
        <v>262</v>
      </c>
      <c r="B263" s="1">
        <v>1</v>
      </c>
      <c r="C263" s="1">
        <v>3</v>
      </c>
      <c r="D263" s="2" t="s">
        <v>395</v>
      </c>
      <c r="E263" s="2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K263" s="1"/>
      <c r="L263" s="1" t="s">
        <v>15</v>
      </c>
    </row>
    <row r="264" spans="1:12">
      <c r="A264" s="1">
        <v>263</v>
      </c>
      <c r="B264" s="1">
        <v>0</v>
      </c>
      <c r="C264" s="1">
        <v>1</v>
      </c>
      <c r="D264" s="2" t="s">
        <v>396</v>
      </c>
      <c r="E264" s="2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>
      <c r="A265" s="1">
        <v>264</v>
      </c>
      <c r="B265" s="1">
        <v>0</v>
      </c>
      <c r="C265" s="1">
        <v>1</v>
      </c>
      <c r="D265" s="2" t="s">
        <v>398</v>
      </c>
      <c r="E265" s="2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>
      <c r="A266" s="1">
        <v>265</v>
      </c>
      <c r="B266" s="1">
        <v>0</v>
      </c>
      <c r="C266" s="1">
        <v>3</v>
      </c>
      <c r="D266" s="2" t="s">
        <v>400</v>
      </c>
      <c r="E266" s="2" t="s">
        <v>17</v>
      </c>
      <c r="F266" s="1"/>
      <c r="G266" s="1">
        <v>0</v>
      </c>
      <c r="H266" s="1">
        <v>0</v>
      </c>
      <c r="I266" s="1">
        <v>382649</v>
      </c>
      <c r="J266" s="1">
        <v>7.75</v>
      </c>
      <c r="K266" s="1"/>
      <c r="L266" s="1" t="s">
        <v>27</v>
      </c>
    </row>
    <row r="267" spans="1:12">
      <c r="A267" s="1">
        <v>266</v>
      </c>
      <c r="B267" s="1">
        <v>0</v>
      </c>
      <c r="C267" s="1">
        <v>2</v>
      </c>
      <c r="D267" s="2" t="s">
        <v>401</v>
      </c>
      <c r="E267" s="2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K267" s="1"/>
      <c r="L267" s="1" t="s">
        <v>15</v>
      </c>
    </row>
    <row r="268" spans="1:12">
      <c r="A268" s="1">
        <v>267</v>
      </c>
      <c r="B268" s="1">
        <v>0</v>
      </c>
      <c r="C268" s="1">
        <v>3</v>
      </c>
      <c r="D268" s="2" t="s">
        <v>403</v>
      </c>
      <c r="E268" s="2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K268" s="1"/>
      <c r="L268" s="1" t="s">
        <v>15</v>
      </c>
    </row>
    <row r="269" spans="1:12">
      <c r="A269" s="1">
        <v>268</v>
      </c>
      <c r="B269" s="1">
        <v>1</v>
      </c>
      <c r="C269" s="1">
        <v>3</v>
      </c>
      <c r="D269" s="2" t="s">
        <v>404</v>
      </c>
      <c r="E269" s="2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K269" s="1"/>
      <c r="L269" s="1" t="s">
        <v>15</v>
      </c>
    </row>
    <row r="270" spans="1:12">
      <c r="A270" s="1">
        <v>269</v>
      </c>
      <c r="B270" s="1">
        <v>1</v>
      </c>
      <c r="C270" s="1">
        <v>1</v>
      </c>
      <c r="D270" s="2" t="s">
        <v>405</v>
      </c>
      <c r="E270" s="2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>
      <c r="A271" s="1">
        <v>270</v>
      </c>
      <c r="B271" s="1">
        <v>1</v>
      </c>
      <c r="C271" s="1">
        <v>1</v>
      </c>
      <c r="D271" s="2" t="s">
        <v>408</v>
      </c>
      <c r="E271" s="2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>
      <c r="A272" s="1">
        <v>271</v>
      </c>
      <c r="B272" s="1">
        <v>0</v>
      </c>
      <c r="C272" s="1">
        <v>1</v>
      </c>
      <c r="D272" s="2" t="s">
        <v>411</v>
      </c>
      <c r="E272" s="2" t="s">
        <v>13</v>
      </c>
      <c r="F272" s="1"/>
      <c r="G272" s="1">
        <v>0</v>
      </c>
      <c r="H272" s="1">
        <v>0</v>
      </c>
      <c r="I272" s="1">
        <v>113798</v>
      </c>
      <c r="J272" s="1">
        <v>31</v>
      </c>
      <c r="K272" s="1"/>
      <c r="L272" s="1" t="s">
        <v>15</v>
      </c>
    </row>
    <row r="273" spans="1:12">
      <c r="A273" s="1">
        <v>272</v>
      </c>
      <c r="B273" s="1">
        <v>1</v>
      </c>
      <c r="C273" s="1">
        <v>3</v>
      </c>
      <c r="D273" s="2" t="s">
        <v>412</v>
      </c>
      <c r="E273" s="2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K273" s="1"/>
      <c r="L273" s="1" t="s">
        <v>15</v>
      </c>
    </row>
    <row r="274" spans="1:12">
      <c r="A274" s="1">
        <v>273</v>
      </c>
      <c r="B274" s="1">
        <v>1</v>
      </c>
      <c r="C274" s="1">
        <v>2</v>
      </c>
      <c r="D274" s="2" t="s">
        <v>413</v>
      </c>
      <c r="E274" s="2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K274" s="1"/>
      <c r="L274" s="1" t="s">
        <v>15</v>
      </c>
    </row>
    <row r="275" spans="1:12">
      <c r="A275" s="1">
        <v>274</v>
      </c>
      <c r="B275" s="1">
        <v>0</v>
      </c>
      <c r="C275" s="1">
        <v>1</v>
      </c>
      <c r="D275" s="2" t="s">
        <v>414</v>
      </c>
      <c r="E275" s="2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>
      <c r="A276" s="1">
        <v>275</v>
      </c>
      <c r="B276" s="1">
        <v>1</v>
      </c>
      <c r="C276" s="1">
        <v>3</v>
      </c>
      <c r="D276" s="2" t="s">
        <v>417</v>
      </c>
      <c r="E276" s="2" t="s">
        <v>17</v>
      </c>
      <c r="F276" s="1"/>
      <c r="G276" s="1">
        <v>0</v>
      </c>
      <c r="H276" s="1">
        <v>0</v>
      </c>
      <c r="I276" s="1">
        <v>370375</v>
      </c>
      <c r="J276" s="1">
        <v>7.75</v>
      </c>
      <c r="K276" s="1"/>
      <c r="L276" s="1" t="s">
        <v>27</v>
      </c>
    </row>
    <row r="277" spans="1:12">
      <c r="A277" s="1">
        <v>276</v>
      </c>
      <c r="B277" s="1">
        <v>1</v>
      </c>
      <c r="C277" s="1">
        <v>1</v>
      </c>
      <c r="D277" s="2" t="s">
        <v>418</v>
      </c>
      <c r="E277" s="2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>
      <c r="A278" s="1">
        <v>277</v>
      </c>
      <c r="B278" s="1">
        <v>0</v>
      </c>
      <c r="C278" s="1">
        <v>3</v>
      </c>
      <c r="D278" s="2" t="s">
        <v>420</v>
      </c>
      <c r="E278" s="2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K278" s="1"/>
      <c r="L278" s="1" t="s">
        <v>15</v>
      </c>
    </row>
    <row r="279" spans="1:12">
      <c r="A279" s="1">
        <v>278</v>
      </c>
      <c r="B279" s="1">
        <v>0</v>
      </c>
      <c r="C279" s="1">
        <v>2</v>
      </c>
      <c r="D279" s="2" t="s">
        <v>421</v>
      </c>
      <c r="E279" s="2" t="s">
        <v>13</v>
      </c>
      <c r="F279" s="1"/>
      <c r="G279" s="1">
        <v>0</v>
      </c>
      <c r="H279" s="1">
        <v>0</v>
      </c>
      <c r="I279" s="1">
        <v>239853</v>
      </c>
      <c r="J279" s="1">
        <v>0</v>
      </c>
      <c r="K279" s="1"/>
      <c r="L279" s="1" t="s">
        <v>15</v>
      </c>
    </row>
    <row r="280" spans="1:12">
      <c r="A280" s="1">
        <v>279</v>
      </c>
      <c r="B280" s="1">
        <v>0</v>
      </c>
      <c r="C280" s="1">
        <v>3</v>
      </c>
      <c r="D280" s="2" t="s">
        <v>422</v>
      </c>
      <c r="E280" s="2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K280" s="1"/>
      <c r="L280" s="1" t="s">
        <v>27</v>
      </c>
    </row>
    <row r="281" spans="1:12">
      <c r="A281" s="1">
        <v>280</v>
      </c>
      <c r="B281" s="1">
        <v>1</v>
      </c>
      <c r="C281" s="1">
        <v>3</v>
      </c>
      <c r="D281" s="2" t="s">
        <v>423</v>
      </c>
      <c r="E281" s="2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K281" s="1"/>
      <c r="L281" s="1" t="s">
        <v>15</v>
      </c>
    </row>
    <row r="282" spans="1:12">
      <c r="A282" s="1">
        <v>281</v>
      </c>
      <c r="B282" s="1">
        <v>0</v>
      </c>
      <c r="C282" s="1">
        <v>3</v>
      </c>
      <c r="D282" s="2" t="s">
        <v>425</v>
      </c>
      <c r="E282" s="2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K282" s="1"/>
      <c r="L282" s="1" t="s">
        <v>27</v>
      </c>
    </row>
    <row r="283" spans="1:12">
      <c r="A283" s="1">
        <v>282</v>
      </c>
      <c r="B283" s="1">
        <v>0</v>
      </c>
      <c r="C283" s="1">
        <v>3</v>
      </c>
      <c r="D283" s="2" t="s">
        <v>426</v>
      </c>
      <c r="E283" s="2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K283" s="1"/>
      <c r="L283" s="1" t="s">
        <v>15</v>
      </c>
    </row>
    <row r="284" spans="1:12">
      <c r="A284" s="1">
        <v>283</v>
      </c>
      <c r="B284" s="1">
        <v>0</v>
      </c>
      <c r="C284" s="1">
        <v>3</v>
      </c>
      <c r="D284" s="2" t="s">
        <v>427</v>
      </c>
      <c r="E284" s="2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K284" s="1"/>
      <c r="L284" s="1" t="s">
        <v>15</v>
      </c>
    </row>
    <row r="285" spans="1:12">
      <c r="A285" s="1">
        <v>284</v>
      </c>
      <c r="B285" s="1">
        <v>1</v>
      </c>
      <c r="C285" s="1">
        <v>3</v>
      </c>
      <c r="D285" s="2" t="s">
        <v>428</v>
      </c>
      <c r="E285" s="2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K285" s="1"/>
      <c r="L285" s="1" t="s">
        <v>15</v>
      </c>
    </row>
    <row r="286" spans="1:12">
      <c r="A286" s="1">
        <v>285</v>
      </c>
      <c r="B286" s="1">
        <v>0</v>
      </c>
      <c r="C286" s="1">
        <v>1</v>
      </c>
      <c r="D286" s="2" t="s">
        <v>430</v>
      </c>
      <c r="E286" s="2" t="s">
        <v>13</v>
      </c>
      <c r="F286" s="1"/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>
      <c r="A287" s="1">
        <v>286</v>
      </c>
      <c r="B287" s="1">
        <v>0</v>
      </c>
      <c r="C287" s="1">
        <v>3</v>
      </c>
      <c r="D287" s="2" t="s">
        <v>432</v>
      </c>
      <c r="E287" s="2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K287" s="1"/>
      <c r="L287" s="1" t="s">
        <v>20</v>
      </c>
    </row>
    <row r="288" spans="1:12">
      <c r="A288" s="1">
        <v>287</v>
      </c>
      <c r="B288" s="1">
        <v>1</v>
      </c>
      <c r="C288" s="1">
        <v>3</v>
      </c>
      <c r="D288" s="2" t="s">
        <v>433</v>
      </c>
      <c r="E288" s="2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K288" s="1"/>
      <c r="L288" s="1" t="s">
        <v>15</v>
      </c>
    </row>
    <row r="289" spans="1:12">
      <c r="A289" s="1">
        <v>288</v>
      </c>
      <c r="B289" s="1">
        <v>0</v>
      </c>
      <c r="C289" s="1">
        <v>3</v>
      </c>
      <c r="D289" s="2" t="s">
        <v>434</v>
      </c>
      <c r="E289" s="2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K289" s="1"/>
      <c r="L289" s="1" t="s">
        <v>15</v>
      </c>
    </row>
    <row r="290" spans="1:12">
      <c r="A290" s="1">
        <v>289</v>
      </c>
      <c r="B290" s="1">
        <v>1</v>
      </c>
      <c r="C290" s="1">
        <v>2</v>
      </c>
      <c r="D290" s="2" t="s">
        <v>435</v>
      </c>
      <c r="E290" s="2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K290" s="1"/>
      <c r="L290" s="1" t="s">
        <v>15</v>
      </c>
    </row>
    <row r="291" spans="1:12">
      <c r="A291" s="1">
        <v>290</v>
      </c>
      <c r="B291" s="1">
        <v>1</v>
      </c>
      <c r="C291" s="1">
        <v>3</v>
      </c>
      <c r="D291" s="2" t="s">
        <v>436</v>
      </c>
      <c r="E291" s="2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K291" s="1"/>
      <c r="L291" s="1" t="s">
        <v>27</v>
      </c>
    </row>
    <row r="292" spans="1:12">
      <c r="A292" s="1">
        <v>291</v>
      </c>
      <c r="B292" s="1">
        <v>1</v>
      </c>
      <c r="C292" s="1">
        <v>1</v>
      </c>
      <c r="D292" s="2" t="s">
        <v>437</v>
      </c>
      <c r="E292" s="2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K292" s="1"/>
      <c r="L292" s="1" t="s">
        <v>15</v>
      </c>
    </row>
    <row r="293" spans="1:12">
      <c r="A293" s="1">
        <v>292</v>
      </c>
      <c r="B293" s="1">
        <v>1</v>
      </c>
      <c r="C293" s="1">
        <v>1</v>
      </c>
      <c r="D293" s="2" t="s">
        <v>438</v>
      </c>
      <c r="E293" s="2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>
      <c r="A294" s="1">
        <v>293</v>
      </c>
      <c r="B294" s="1">
        <v>0</v>
      </c>
      <c r="C294" s="1">
        <v>2</v>
      </c>
      <c r="D294" s="2" t="s">
        <v>440</v>
      </c>
      <c r="E294" s="2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>
      <c r="A295" s="1">
        <v>294</v>
      </c>
      <c r="B295" s="1">
        <v>0</v>
      </c>
      <c r="C295" s="1">
        <v>3</v>
      </c>
      <c r="D295" s="2" t="s">
        <v>443</v>
      </c>
      <c r="E295" s="2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K295" s="1"/>
      <c r="L295" s="1" t="s">
        <v>15</v>
      </c>
    </row>
    <row r="296" spans="1:12">
      <c r="A296" s="1">
        <v>295</v>
      </c>
      <c r="B296" s="1">
        <v>0</v>
      </c>
      <c r="C296" s="1">
        <v>3</v>
      </c>
      <c r="D296" s="2" t="s">
        <v>444</v>
      </c>
      <c r="E296" s="2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K296" s="1"/>
      <c r="L296" s="1" t="s">
        <v>15</v>
      </c>
    </row>
    <row r="297" spans="1:12">
      <c r="A297" s="1">
        <v>296</v>
      </c>
      <c r="B297" s="1">
        <v>0</v>
      </c>
      <c r="C297" s="1">
        <v>1</v>
      </c>
      <c r="D297" s="2" t="s">
        <v>445</v>
      </c>
      <c r="E297" s="2" t="s">
        <v>13</v>
      </c>
      <c r="F297" s="1"/>
      <c r="G297" s="1">
        <v>0</v>
      </c>
      <c r="H297" s="1">
        <v>0</v>
      </c>
      <c r="I297" s="1" t="s">
        <v>446</v>
      </c>
      <c r="J297" s="1">
        <v>27.720800000000001</v>
      </c>
      <c r="K297" s="1"/>
      <c r="L297" s="1" t="s">
        <v>20</v>
      </c>
    </row>
    <row r="298" spans="1:12">
      <c r="A298" s="1">
        <v>297</v>
      </c>
      <c r="B298" s="1">
        <v>0</v>
      </c>
      <c r="C298" s="1">
        <v>3</v>
      </c>
      <c r="D298" s="2" t="s">
        <v>447</v>
      </c>
      <c r="E298" s="2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K298" s="1"/>
      <c r="L298" s="1" t="s">
        <v>20</v>
      </c>
    </row>
    <row r="299" spans="1:12">
      <c r="A299" s="1">
        <v>298</v>
      </c>
      <c r="B299" s="1">
        <v>0</v>
      </c>
      <c r="C299" s="1">
        <v>1</v>
      </c>
      <c r="D299" s="2" t="s">
        <v>448</v>
      </c>
      <c r="E299" s="2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>
      <c r="A300" s="1">
        <v>299</v>
      </c>
      <c r="B300" s="1">
        <v>1</v>
      </c>
      <c r="C300" s="1">
        <v>1</v>
      </c>
      <c r="D300" s="2" t="s">
        <v>450</v>
      </c>
      <c r="E300" s="2" t="s">
        <v>13</v>
      </c>
      <c r="F300" s="1"/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>
      <c r="A301" s="1">
        <v>300</v>
      </c>
      <c r="B301" s="1">
        <v>1</v>
      </c>
      <c r="C301" s="1">
        <v>1</v>
      </c>
      <c r="D301" s="2" t="s">
        <v>452</v>
      </c>
      <c r="E301" s="2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>
      <c r="A302" s="1">
        <v>301</v>
      </c>
      <c r="B302" s="1">
        <v>1</v>
      </c>
      <c r="C302" s="1">
        <v>3</v>
      </c>
      <c r="D302" s="2" t="s">
        <v>453</v>
      </c>
      <c r="E302" s="2" t="s">
        <v>17</v>
      </c>
      <c r="F302" s="1"/>
      <c r="G302" s="1">
        <v>0</v>
      </c>
      <c r="H302" s="1">
        <v>0</v>
      </c>
      <c r="I302" s="1">
        <v>9234</v>
      </c>
      <c r="J302" s="1">
        <v>7.75</v>
      </c>
      <c r="K302" s="1"/>
      <c r="L302" s="1" t="s">
        <v>27</v>
      </c>
    </row>
    <row r="303" spans="1:12">
      <c r="A303" s="1">
        <v>302</v>
      </c>
      <c r="B303" s="1">
        <v>1</v>
      </c>
      <c r="C303" s="1">
        <v>3</v>
      </c>
      <c r="D303" s="2" t="s">
        <v>454</v>
      </c>
      <c r="E303" s="2" t="s">
        <v>13</v>
      </c>
      <c r="F303" s="1"/>
      <c r="G303" s="1">
        <v>2</v>
      </c>
      <c r="H303" s="1">
        <v>0</v>
      </c>
      <c r="I303" s="1">
        <v>367226</v>
      </c>
      <c r="J303" s="1">
        <v>23.25</v>
      </c>
      <c r="K303" s="1"/>
      <c r="L303" s="1" t="s">
        <v>27</v>
      </c>
    </row>
    <row r="304" spans="1:12">
      <c r="A304" s="1">
        <v>303</v>
      </c>
      <c r="B304" s="1">
        <v>0</v>
      </c>
      <c r="C304" s="1">
        <v>3</v>
      </c>
      <c r="D304" s="2" t="s">
        <v>455</v>
      </c>
      <c r="E304" s="2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K304" s="1"/>
      <c r="L304" s="1" t="s">
        <v>15</v>
      </c>
    </row>
    <row r="305" spans="1:12">
      <c r="A305" s="1">
        <v>304</v>
      </c>
      <c r="B305" s="1">
        <v>1</v>
      </c>
      <c r="C305" s="1">
        <v>2</v>
      </c>
      <c r="D305" s="2" t="s">
        <v>456</v>
      </c>
      <c r="E305" s="2" t="s">
        <v>17</v>
      </c>
      <c r="F305" s="1"/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>
      <c r="A306" s="1">
        <v>305</v>
      </c>
      <c r="B306" s="1">
        <v>0</v>
      </c>
      <c r="C306" s="1">
        <v>3</v>
      </c>
      <c r="D306" s="2" t="s">
        <v>457</v>
      </c>
      <c r="E306" s="2" t="s">
        <v>13</v>
      </c>
      <c r="F306" s="1"/>
      <c r="G306" s="1">
        <v>0</v>
      </c>
      <c r="H306" s="1">
        <v>0</v>
      </c>
      <c r="I306" s="1" t="s">
        <v>458</v>
      </c>
      <c r="J306" s="1">
        <v>8.0500000000000007</v>
      </c>
      <c r="K306" s="1"/>
      <c r="L306" s="1" t="s">
        <v>15</v>
      </c>
    </row>
    <row r="307" spans="1:12">
      <c r="A307" s="1">
        <v>306</v>
      </c>
      <c r="B307" s="1">
        <v>1</v>
      </c>
      <c r="C307" s="1">
        <v>1</v>
      </c>
      <c r="D307" s="2" t="s">
        <v>459</v>
      </c>
      <c r="E307" s="2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>
      <c r="A308" s="1">
        <v>307</v>
      </c>
      <c r="B308" s="1">
        <v>1</v>
      </c>
      <c r="C308" s="1">
        <v>1</v>
      </c>
      <c r="D308" s="2" t="s">
        <v>460</v>
      </c>
      <c r="E308" s="2" t="s">
        <v>17</v>
      </c>
      <c r="F308" s="1"/>
      <c r="G308" s="1">
        <v>0</v>
      </c>
      <c r="H308" s="1">
        <v>0</v>
      </c>
      <c r="I308" s="1">
        <v>17421</v>
      </c>
      <c r="J308" s="1">
        <v>110.88330000000001</v>
      </c>
      <c r="K308" s="1"/>
      <c r="L308" s="1" t="s">
        <v>20</v>
      </c>
    </row>
    <row r="309" spans="1:12">
      <c r="A309" s="1">
        <v>308</v>
      </c>
      <c r="B309" s="1">
        <v>1</v>
      </c>
      <c r="C309" s="1">
        <v>1</v>
      </c>
      <c r="D309" s="2" t="s">
        <v>461</v>
      </c>
      <c r="E309" s="2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>
      <c r="A310" s="1">
        <v>309</v>
      </c>
      <c r="B310" s="1">
        <v>0</v>
      </c>
      <c r="C310" s="1">
        <v>2</v>
      </c>
      <c r="D310" s="2" t="s">
        <v>464</v>
      </c>
      <c r="E310" s="2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K310" s="1"/>
      <c r="L310" s="1" t="s">
        <v>20</v>
      </c>
    </row>
    <row r="311" spans="1:12">
      <c r="A311" s="1">
        <v>310</v>
      </c>
      <c r="B311" s="1">
        <v>1</v>
      </c>
      <c r="C311" s="1">
        <v>1</v>
      </c>
      <c r="D311" s="2" t="s">
        <v>466</v>
      </c>
      <c r="E311" s="2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>
      <c r="A312" s="1">
        <v>311</v>
      </c>
      <c r="B312" s="1">
        <v>1</v>
      </c>
      <c r="C312" s="1">
        <v>1</v>
      </c>
      <c r="D312" s="2" t="s">
        <v>469</v>
      </c>
      <c r="E312" s="2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>
      <c r="A313" s="1">
        <v>312</v>
      </c>
      <c r="B313" s="1">
        <v>1</v>
      </c>
      <c r="C313" s="1">
        <v>1</v>
      </c>
      <c r="D313" s="2" t="s">
        <v>471</v>
      </c>
      <c r="E313" s="2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>
      <c r="A314" s="1">
        <v>313</v>
      </c>
      <c r="B314" s="1">
        <v>0</v>
      </c>
      <c r="C314" s="1">
        <v>2</v>
      </c>
      <c r="D314" s="2" t="s">
        <v>474</v>
      </c>
      <c r="E314" s="2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K314" s="1"/>
      <c r="L314" s="1" t="s">
        <v>15</v>
      </c>
    </row>
    <row r="315" spans="1:12">
      <c r="A315" s="1">
        <v>314</v>
      </c>
      <c r="B315" s="1">
        <v>0</v>
      </c>
      <c r="C315" s="1">
        <v>3</v>
      </c>
      <c r="D315" s="2" t="s">
        <v>475</v>
      </c>
      <c r="E315" s="2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K315" s="1"/>
      <c r="L315" s="1" t="s">
        <v>15</v>
      </c>
    </row>
    <row r="316" spans="1:12">
      <c r="A316" s="1">
        <v>315</v>
      </c>
      <c r="B316" s="1">
        <v>0</v>
      </c>
      <c r="C316" s="1">
        <v>2</v>
      </c>
      <c r="D316" s="2" t="s">
        <v>476</v>
      </c>
      <c r="E316" s="2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K316" s="1"/>
      <c r="L316" s="1" t="s">
        <v>15</v>
      </c>
    </row>
    <row r="317" spans="1:12">
      <c r="A317" s="1">
        <v>316</v>
      </c>
      <c r="B317" s="1">
        <v>1</v>
      </c>
      <c r="C317" s="1">
        <v>3</v>
      </c>
      <c r="D317" s="2" t="s">
        <v>478</v>
      </c>
      <c r="E317" s="2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K317" s="1"/>
      <c r="L317" s="1" t="s">
        <v>15</v>
      </c>
    </row>
    <row r="318" spans="1:12">
      <c r="A318" s="1">
        <v>317</v>
      </c>
      <c r="B318" s="1">
        <v>1</v>
      </c>
      <c r="C318" s="1">
        <v>2</v>
      </c>
      <c r="D318" s="2" t="s">
        <v>479</v>
      </c>
      <c r="E318" s="2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K318" s="1"/>
      <c r="L318" s="1" t="s">
        <v>15</v>
      </c>
    </row>
    <row r="319" spans="1:12">
      <c r="A319" s="1">
        <v>318</v>
      </c>
      <c r="B319" s="1">
        <v>0</v>
      </c>
      <c r="C319" s="1">
        <v>2</v>
      </c>
      <c r="D319" s="2" t="s">
        <v>480</v>
      </c>
      <c r="E319" s="2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K319" s="1"/>
      <c r="L319" s="1" t="s">
        <v>15</v>
      </c>
    </row>
    <row r="320" spans="1:12">
      <c r="A320" s="1">
        <v>319</v>
      </c>
      <c r="B320" s="1">
        <v>1</v>
      </c>
      <c r="C320" s="1">
        <v>1</v>
      </c>
      <c r="D320" s="2" t="s">
        <v>481</v>
      </c>
      <c r="E320" s="2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>
      <c r="A321" s="1">
        <v>320</v>
      </c>
      <c r="B321" s="1">
        <v>1</v>
      </c>
      <c r="C321" s="1">
        <v>1</v>
      </c>
      <c r="D321" s="2" t="s">
        <v>483</v>
      </c>
      <c r="E321" s="2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>
      <c r="A322" s="1">
        <v>321</v>
      </c>
      <c r="B322" s="1">
        <v>0</v>
      </c>
      <c r="C322" s="1">
        <v>3</v>
      </c>
      <c r="D322" s="2" t="s">
        <v>485</v>
      </c>
      <c r="E322" s="2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K322" s="1"/>
      <c r="L322" s="1" t="s">
        <v>15</v>
      </c>
    </row>
    <row r="323" spans="1:12">
      <c r="A323" s="1">
        <v>322</v>
      </c>
      <c r="B323" s="1">
        <v>0</v>
      </c>
      <c r="C323" s="1">
        <v>3</v>
      </c>
      <c r="D323" s="2" t="s">
        <v>487</v>
      </c>
      <c r="E323" s="2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K323" s="1"/>
      <c r="L323" s="1" t="s">
        <v>15</v>
      </c>
    </row>
    <row r="324" spans="1:12">
      <c r="A324" s="1">
        <v>323</v>
      </c>
      <c r="B324" s="1">
        <v>1</v>
      </c>
      <c r="C324" s="1">
        <v>2</v>
      </c>
      <c r="D324" s="2" t="s">
        <v>488</v>
      </c>
      <c r="E324" s="2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K324" s="1"/>
      <c r="L324" s="1" t="s">
        <v>27</v>
      </c>
    </row>
    <row r="325" spans="1:12">
      <c r="A325" s="1">
        <v>324</v>
      </c>
      <c r="B325" s="1">
        <v>1</v>
      </c>
      <c r="C325" s="1">
        <v>2</v>
      </c>
      <c r="D325" s="2" t="s">
        <v>489</v>
      </c>
      <c r="E325" s="2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K325" s="1"/>
      <c r="L325" s="1" t="s">
        <v>15</v>
      </c>
    </row>
    <row r="326" spans="1:12">
      <c r="A326" s="1">
        <v>325</v>
      </c>
      <c r="B326" s="1">
        <v>0</v>
      </c>
      <c r="C326" s="1">
        <v>3</v>
      </c>
      <c r="D326" s="2" t="s">
        <v>490</v>
      </c>
      <c r="E326" s="2" t="s">
        <v>13</v>
      </c>
      <c r="F326" s="1"/>
      <c r="G326" s="1">
        <v>8</v>
      </c>
      <c r="H326" s="1">
        <v>2</v>
      </c>
      <c r="I326" s="1" t="s">
        <v>251</v>
      </c>
      <c r="J326" s="1">
        <v>69.55</v>
      </c>
      <c r="K326" s="1"/>
      <c r="L326" s="1" t="s">
        <v>15</v>
      </c>
    </row>
    <row r="327" spans="1:12">
      <c r="A327" s="1">
        <v>326</v>
      </c>
      <c r="B327" s="1">
        <v>1</v>
      </c>
      <c r="C327" s="1">
        <v>1</v>
      </c>
      <c r="D327" s="2" t="s">
        <v>491</v>
      </c>
      <c r="E327" s="2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>
      <c r="A328" s="1">
        <v>327</v>
      </c>
      <c r="B328" s="1">
        <v>0</v>
      </c>
      <c r="C328" s="1">
        <v>3</v>
      </c>
      <c r="D328" s="2" t="s">
        <v>493</v>
      </c>
      <c r="E328" s="2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K328" s="1"/>
      <c r="L328" s="1" t="s">
        <v>15</v>
      </c>
    </row>
    <row r="329" spans="1:12">
      <c r="A329" s="1">
        <v>328</v>
      </c>
      <c r="B329" s="1">
        <v>1</v>
      </c>
      <c r="C329" s="1">
        <v>2</v>
      </c>
      <c r="D329" s="2" t="s">
        <v>494</v>
      </c>
      <c r="E329" s="2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>
      <c r="A330" s="1">
        <v>329</v>
      </c>
      <c r="B330" s="1">
        <v>1</v>
      </c>
      <c r="C330" s="1">
        <v>3</v>
      </c>
      <c r="D330" s="2" t="s">
        <v>495</v>
      </c>
      <c r="E330" s="2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K330" s="1"/>
      <c r="L330" s="1" t="s">
        <v>15</v>
      </c>
    </row>
    <row r="331" spans="1:12">
      <c r="A331" s="1">
        <v>330</v>
      </c>
      <c r="B331" s="1">
        <v>1</v>
      </c>
      <c r="C331" s="1">
        <v>1</v>
      </c>
      <c r="D331" s="2" t="s">
        <v>496</v>
      </c>
      <c r="E331" s="2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>
      <c r="A332" s="1">
        <v>331</v>
      </c>
      <c r="B332" s="1">
        <v>1</v>
      </c>
      <c r="C332" s="1">
        <v>3</v>
      </c>
      <c r="D332" s="2" t="s">
        <v>498</v>
      </c>
      <c r="E332" s="2" t="s">
        <v>17</v>
      </c>
      <c r="F332" s="1"/>
      <c r="G332" s="1">
        <v>2</v>
      </c>
      <c r="H332" s="1">
        <v>0</v>
      </c>
      <c r="I332" s="1">
        <v>367226</v>
      </c>
      <c r="J332" s="1">
        <v>23.25</v>
      </c>
      <c r="K332" s="1"/>
      <c r="L332" s="1" t="s">
        <v>27</v>
      </c>
    </row>
    <row r="333" spans="1:12">
      <c r="A333" s="1">
        <v>332</v>
      </c>
      <c r="B333" s="1">
        <v>0</v>
      </c>
      <c r="C333" s="1">
        <v>1</v>
      </c>
      <c r="D333" s="2" t="s">
        <v>499</v>
      </c>
      <c r="E333" s="2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>
      <c r="A334" s="1">
        <v>333</v>
      </c>
      <c r="B334" s="1">
        <v>0</v>
      </c>
      <c r="C334" s="1">
        <v>1</v>
      </c>
      <c r="D334" s="2" t="s">
        <v>501</v>
      </c>
      <c r="E334" s="2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>
      <c r="A335" s="1">
        <v>334</v>
      </c>
      <c r="B335" s="1">
        <v>0</v>
      </c>
      <c r="C335" s="1">
        <v>3</v>
      </c>
      <c r="D335" s="2" t="s">
        <v>503</v>
      </c>
      <c r="E335" s="2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K335" s="1"/>
      <c r="L335" s="1" t="s">
        <v>15</v>
      </c>
    </row>
    <row r="336" spans="1:12">
      <c r="A336" s="1">
        <v>335</v>
      </c>
      <c r="B336" s="1">
        <v>1</v>
      </c>
      <c r="C336" s="1">
        <v>1</v>
      </c>
      <c r="D336" s="2" t="s">
        <v>504</v>
      </c>
      <c r="E336" s="2" t="s">
        <v>17</v>
      </c>
      <c r="F336" s="1"/>
      <c r="G336" s="1">
        <v>1</v>
      </c>
      <c r="H336" s="1">
        <v>0</v>
      </c>
      <c r="I336" s="1" t="s">
        <v>505</v>
      </c>
      <c r="J336" s="1">
        <v>133.65</v>
      </c>
      <c r="K336" s="1"/>
      <c r="L336" s="1" t="s">
        <v>15</v>
      </c>
    </row>
    <row r="337" spans="1:12">
      <c r="A337" s="1">
        <v>336</v>
      </c>
      <c r="B337" s="1">
        <v>0</v>
      </c>
      <c r="C337" s="1">
        <v>3</v>
      </c>
      <c r="D337" s="2" t="s">
        <v>506</v>
      </c>
      <c r="E337" s="2" t="s">
        <v>13</v>
      </c>
      <c r="F337" s="1"/>
      <c r="G337" s="1">
        <v>0</v>
      </c>
      <c r="H337" s="1">
        <v>0</v>
      </c>
      <c r="I337" s="1">
        <v>349225</v>
      </c>
      <c r="J337" s="1">
        <v>7.8958000000000004</v>
      </c>
      <c r="K337" s="1"/>
      <c r="L337" s="1" t="s">
        <v>15</v>
      </c>
    </row>
    <row r="338" spans="1:12">
      <c r="A338" s="1">
        <v>337</v>
      </c>
      <c r="B338" s="1">
        <v>0</v>
      </c>
      <c r="C338" s="1">
        <v>1</v>
      </c>
      <c r="D338" s="2" t="s">
        <v>507</v>
      </c>
      <c r="E338" s="2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>
      <c r="A339" s="1">
        <v>338</v>
      </c>
      <c r="B339" s="1">
        <v>1</v>
      </c>
      <c r="C339" s="1">
        <v>1</v>
      </c>
      <c r="D339" s="2" t="s">
        <v>508</v>
      </c>
      <c r="E339" s="2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>
      <c r="A340" s="1">
        <v>339</v>
      </c>
      <c r="B340" s="1">
        <v>1</v>
      </c>
      <c r="C340" s="1">
        <v>3</v>
      </c>
      <c r="D340" s="2" t="s">
        <v>510</v>
      </c>
      <c r="E340" s="2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K340" s="1"/>
      <c r="L340" s="1" t="s">
        <v>15</v>
      </c>
    </row>
    <row r="341" spans="1:12">
      <c r="A341" s="1">
        <v>340</v>
      </c>
      <c r="B341" s="1">
        <v>0</v>
      </c>
      <c r="C341" s="1">
        <v>1</v>
      </c>
      <c r="D341" s="2" t="s">
        <v>511</v>
      </c>
      <c r="E341" s="2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>
      <c r="A342" s="1">
        <v>341</v>
      </c>
      <c r="B342" s="1">
        <v>1</v>
      </c>
      <c r="C342" s="1">
        <v>2</v>
      </c>
      <c r="D342" s="2" t="s">
        <v>513</v>
      </c>
      <c r="E342" s="2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>
      <c r="A343" s="1">
        <v>342</v>
      </c>
      <c r="B343" s="1">
        <v>1</v>
      </c>
      <c r="C343" s="1">
        <v>1</v>
      </c>
      <c r="D343" s="2" t="s">
        <v>514</v>
      </c>
      <c r="E343" s="2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>
      <c r="A344" s="1">
        <v>343</v>
      </c>
      <c r="B344" s="1">
        <v>0</v>
      </c>
      <c r="C344" s="1">
        <v>2</v>
      </c>
      <c r="D344" s="2" t="s">
        <v>515</v>
      </c>
      <c r="E344" s="2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K344" s="1"/>
      <c r="L344" s="1" t="s">
        <v>15</v>
      </c>
    </row>
    <row r="345" spans="1:12">
      <c r="A345" s="1">
        <v>344</v>
      </c>
      <c r="B345" s="1">
        <v>0</v>
      </c>
      <c r="C345" s="1">
        <v>2</v>
      </c>
      <c r="D345" s="2" t="s">
        <v>516</v>
      </c>
      <c r="E345" s="2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K345" s="1"/>
      <c r="L345" s="1" t="s">
        <v>15</v>
      </c>
    </row>
    <row r="346" spans="1:12">
      <c r="A346" s="1">
        <v>345</v>
      </c>
      <c r="B346" s="1">
        <v>0</v>
      </c>
      <c r="C346" s="1">
        <v>2</v>
      </c>
      <c r="D346" s="2" t="s">
        <v>517</v>
      </c>
      <c r="E346" s="2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K346" s="1"/>
      <c r="L346" s="1" t="s">
        <v>15</v>
      </c>
    </row>
    <row r="347" spans="1:12">
      <c r="A347" s="1">
        <v>346</v>
      </c>
      <c r="B347" s="1">
        <v>1</v>
      </c>
      <c r="C347" s="1">
        <v>2</v>
      </c>
      <c r="D347" s="2" t="s">
        <v>518</v>
      </c>
      <c r="E347" s="2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>
      <c r="A348" s="1">
        <v>347</v>
      </c>
      <c r="B348" s="1">
        <v>1</v>
      </c>
      <c r="C348" s="1">
        <v>2</v>
      </c>
      <c r="D348" s="2" t="s">
        <v>519</v>
      </c>
      <c r="E348" s="2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K348" s="1"/>
      <c r="L348" s="1" t="s">
        <v>15</v>
      </c>
    </row>
    <row r="349" spans="1:12">
      <c r="A349" s="1">
        <v>348</v>
      </c>
      <c r="B349" s="1">
        <v>1</v>
      </c>
      <c r="C349" s="1">
        <v>3</v>
      </c>
      <c r="D349" s="2" t="s">
        <v>520</v>
      </c>
      <c r="E349" s="2" t="s">
        <v>17</v>
      </c>
      <c r="F349" s="1"/>
      <c r="G349" s="1">
        <v>1</v>
      </c>
      <c r="H349" s="1">
        <v>0</v>
      </c>
      <c r="I349" s="1">
        <v>386525</v>
      </c>
      <c r="J349" s="1">
        <v>16.100000000000001</v>
      </c>
      <c r="K349" s="1"/>
      <c r="L349" s="1" t="s">
        <v>15</v>
      </c>
    </row>
    <row r="350" spans="1:12">
      <c r="A350" s="1">
        <v>349</v>
      </c>
      <c r="B350" s="1">
        <v>1</v>
      </c>
      <c r="C350" s="1">
        <v>3</v>
      </c>
      <c r="D350" s="2" t="s">
        <v>521</v>
      </c>
      <c r="E350" s="2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K350" s="1"/>
      <c r="L350" s="1" t="s">
        <v>15</v>
      </c>
    </row>
    <row r="351" spans="1:12">
      <c r="A351" s="1">
        <v>350</v>
      </c>
      <c r="B351" s="1">
        <v>0</v>
      </c>
      <c r="C351" s="1">
        <v>3</v>
      </c>
      <c r="D351" s="2" t="s">
        <v>523</v>
      </c>
      <c r="E351" s="2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K351" s="1"/>
      <c r="L351" s="1" t="s">
        <v>15</v>
      </c>
    </row>
    <row r="352" spans="1:12">
      <c r="A352" s="1">
        <v>351</v>
      </c>
      <c r="B352" s="1">
        <v>0</v>
      </c>
      <c r="C352" s="1">
        <v>3</v>
      </c>
      <c r="D352" s="2" t="s">
        <v>524</v>
      </c>
      <c r="E352" s="2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K352" s="1"/>
      <c r="L352" s="1" t="s">
        <v>15</v>
      </c>
    </row>
    <row r="353" spans="1:12">
      <c r="A353" s="1">
        <v>352</v>
      </c>
      <c r="B353" s="1">
        <v>0</v>
      </c>
      <c r="C353" s="1">
        <v>1</v>
      </c>
      <c r="D353" s="2" t="s">
        <v>525</v>
      </c>
      <c r="E353" s="2" t="s">
        <v>13</v>
      </c>
      <c r="F353" s="1"/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>
      <c r="A354" s="1">
        <v>353</v>
      </c>
      <c r="B354" s="1">
        <v>0</v>
      </c>
      <c r="C354" s="1">
        <v>3</v>
      </c>
      <c r="D354" s="2" t="s">
        <v>527</v>
      </c>
      <c r="E354" s="2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K354" s="1"/>
      <c r="L354" s="1" t="s">
        <v>20</v>
      </c>
    </row>
    <row r="355" spans="1:12">
      <c r="A355" s="1">
        <v>354</v>
      </c>
      <c r="B355" s="1">
        <v>0</v>
      </c>
      <c r="C355" s="1">
        <v>3</v>
      </c>
      <c r="D355" s="2" t="s">
        <v>528</v>
      </c>
      <c r="E355" s="2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K355" s="1"/>
      <c r="L355" s="1" t="s">
        <v>15</v>
      </c>
    </row>
    <row r="356" spans="1:12">
      <c r="A356" s="1">
        <v>355</v>
      </c>
      <c r="B356" s="1">
        <v>0</v>
      </c>
      <c r="C356" s="1">
        <v>3</v>
      </c>
      <c r="D356" s="2" t="s">
        <v>529</v>
      </c>
      <c r="E356" s="2" t="s">
        <v>13</v>
      </c>
      <c r="F356" s="1"/>
      <c r="G356" s="1">
        <v>0</v>
      </c>
      <c r="H356" s="1">
        <v>0</v>
      </c>
      <c r="I356" s="1">
        <v>2647</v>
      </c>
      <c r="J356" s="1">
        <v>7.2249999999999996</v>
      </c>
      <c r="K356" s="1"/>
      <c r="L356" s="1" t="s">
        <v>20</v>
      </c>
    </row>
    <row r="357" spans="1:12">
      <c r="A357" s="1">
        <v>356</v>
      </c>
      <c r="B357" s="1">
        <v>0</v>
      </c>
      <c r="C357" s="1">
        <v>3</v>
      </c>
      <c r="D357" s="2" t="s">
        <v>530</v>
      </c>
      <c r="E357" s="2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K357" s="1"/>
      <c r="L357" s="1" t="s">
        <v>15</v>
      </c>
    </row>
    <row r="358" spans="1:12">
      <c r="A358" s="1">
        <v>357</v>
      </c>
      <c r="B358" s="1">
        <v>1</v>
      </c>
      <c r="C358" s="1">
        <v>1</v>
      </c>
      <c r="D358" s="2" t="s">
        <v>531</v>
      </c>
      <c r="E358" s="2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>
      <c r="A359" s="1">
        <v>358</v>
      </c>
      <c r="B359" s="1">
        <v>0</v>
      </c>
      <c r="C359" s="1">
        <v>2</v>
      </c>
      <c r="D359" s="2" t="s">
        <v>532</v>
      </c>
      <c r="E359" s="2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K359" s="1"/>
      <c r="L359" s="1" t="s">
        <v>15</v>
      </c>
    </row>
    <row r="360" spans="1:12">
      <c r="A360" s="1">
        <v>359</v>
      </c>
      <c r="B360" s="1">
        <v>1</v>
      </c>
      <c r="C360" s="1">
        <v>3</v>
      </c>
      <c r="D360" s="2" t="s">
        <v>533</v>
      </c>
      <c r="E360" s="2" t="s">
        <v>17</v>
      </c>
      <c r="F360" s="1"/>
      <c r="G360" s="1">
        <v>0</v>
      </c>
      <c r="H360" s="1">
        <v>0</v>
      </c>
      <c r="I360" s="1">
        <v>330931</v>
      </c>
      <c r="J360" s="1">
        <v>7.8792</v>
      </c>
      <c r="K360" s="1"/>
      <c r="L360" s="1" t="s">
        <v>27</v>
      </c>
    </row>
    <row r="361" spans="1:12">
      <c r="A361" s="1">
        <v>360</v>
      </c>
      <c r="B361" s="1">
        <v>1</v>
      </c>
      <c r="C361" s="1">
        <v>3</v>
      </c>
      <c r="D361" s="2" t="s">
        <v>534</v>
      </c>
      <c r="E361" s="2" t="s">
        <v>17</v>
      </c>
      <c r="F361" s="1"/>
      <c r="G361" s="1">
        <v>0</v>
      </c>
      <c r="H361" s="1">
        <v>0</v>
      </c>
      <c r="I361" s="1">
        <v>330980</v>
      </c>
      <c r="J361" s="1">
        <v>7.8792</v>
      </c>
      <c r="K361" s="1"/>
      <c r="L361" s="1" t="s">
        <v>27</v>
      </c>
    </row>
    <row r="362" spans="1:12">
      <c r="A362" s="1">
        <v>361</v>
      </c>
      <c r="B362" s="1">
        <v>0</v>
      </c>
      <c r="C362" s="1">
        <v>3</v>
      </c>
      <c r="D362" s="2" t="s">
        <v>535</v>
      </c>
      <c r="E362" s="2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K362" s="1"/>
      <c r="L362" s="1" t="s">
        <v>15</v>
      </c>
    </row>
    <row r="363" spans="1:12">
      <c r="A363" s="1">
        <v>362</v>
      </c>
      <c r="B363" s="1">
        <v>0</v>
      </c>
      <c r="C363" s="1">
        <v>2</v>
      </c>
      <c r="D363" s="2" t="s">
        <v>536</v>
      </c>
      <c r="E363" s="2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K363" s="1"/>
      <c r="L363" s="1" t="s">
        <v>20</v>
      </c>
    </row>
    <row r="364" spans="1:12">
      <c r="A364" s="1">
        <v>363</v>
      </c>
      <c r="B364" s="1">
        <v>0</v>
      </c>
      <c r="C364" s="1">
        <v>3</v>
      </c>
      <c r="D364" s="2" t="s">
        <v>538</v>
      </c>
      <c r="E364" s="2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K364" s="1"/>
      <c r="L364" s="1" t="s">
        <v>20</v>
      </c>
    </row>
    <row r="365" spans="1:12">
      <c r="A365" s="1">
        <v>364</v>
      </c>
      <c r="B365" s="1">
        <v>0</v>
      </c>
      <c r="C365" s="1">
        <v>3</v>
      </c>
      <c r="D365" s="2" t="s">
        <v>539</v>
      </c>
      <c r="E365" s="2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K365" s="1"/>
      <c r="L365" s="1" t="s">
        <v>15</v>
      </c>
    </row>
    <row r="366" spans="1:12">
      <c r="A366" s="1">
        <v>365</v>
      </c>
      <c r="B366" s="1">
        <v>0</v>
      </c>
      <c r="C366" s="1">
        <v>3</v>
      </c>
      <c r="D366" s="2" t="s">
        <v>541</v>
      </c>
      <c r="E366" s="2" t="s">
        <v>13</v>
      </c>
      <c r="F366" s="1"/>
      <c r="G366" s="1">
        <v>1</v>
      </c>
      <c r="H366" s="1">
        <v>0</v>
      </c>
      <c r="I366" s="1">
        <v>370365</v>
      </c>
      <c r="J366" s="1">
        <v>15.5</v>
      </c>
      <c r="K366" s="1"/>
      <c r="L366" s="1" t="s">
        <v>27</v>
      </c>
    </row>
    <row r="367" spans="1:12">
      <c r="A367" s="1">
        <v>366</v>
      </c>
      <c r="B367" s="1">
        <v>0</v>
      </c>
      <c r="C367" s="1">
        <v>3</v>
      </c>
      <c r="D367" s="2" t="s">
        <v>542</v>
      </c>
      <c r="E367" s="2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K367" s="1"/>
      <c r="L367" s="1" t="s">
        <v>15</v>
      </c>
    </row>
    <row r="368" spans="1:12">
      <c r="A368" s="1">
        <v>367</v>
      </c>
      <c r="B368" s="1">
        <v>1</v>
      </c>
      <c r="C368" s="1">
        <v>1</v>
      </c>
      <c r="D368" s="2" t="s">
        <v>544</v>
      </c>
      <c r="E368" s="2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>
      <c r="A369" s="1">
        <v>368</v>
      </c>
      <c r="B369" s="1">
        <v>1</v>
      </c>
      <c r="C369" s="1">
        <v>3</v>
      </c>
      <c r="D369" s="2" t="s">
        <v>546</v>
      </c>
      <c r="E369" s="2" t="s">
        <v>17</v>
      </c>
      <c r="F369" s="1"/>
      <c r="G369" s="1">
        <v>0</v>
      </c>
      <c r="H369" s="1">
        <v>0</v>
      </c>
      <c r="I369" s="1">
        <v>2626</v>
      </c>
      <c r="J369" s="1">
        <v>7.2291999999999996</v>
      </c>
      <c r="K369" s="1"/>
      <c r="L369" s="1" t="s">
        <v>20</v>
      </c>
    </row>
    <row r="370" spans="1:12">
      <c r="A370" s="1">
        <v>369</v>
      </c>
      <c r="B370" s="1">
        <v>1</v>
      </c>
      <c r="C370" s="1">
        <v>3</v>
      </c>
      <c r="D370" s="2" t="s">
        <v>547</v>
      </c>
      <c r="E370" s="2" t="s">
        <v>17</v>
      </c>
      <c r="F370" s="1"/>
      <c r="G370" s="1">
        <v>0</v>
      </c>
      <c r="H370" s="1">
        <v>0</v>
      </c>
      <c r="I370" s="1">
        <v>14313</v>
      </c>
      <c r="J370" s="1">
        <v>7.75</v>
      </c>
      <c r="K370" s="1"/>
      <c r="L370" s="1" t="s">
        <v>27</v>
      </c>
    </row>
    <row r="371" spans="1:12">
      <c r="A371" s="1">
        <v>370</v>
      </c>
      <c r="B371" s="1">
        <v>1</v>
      </c>
      <c r="C371" s="1">
        <v>1</v>
      </c>
      <c r="D371" s="2" t="s">
        <v>548</v>
      </c>
      <c r="E371" s="2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>
      <c r="A372" s="1">
        <v>371</v>
      </c>
      <c r="B372" s="1">
        <v>1</v>
      </c>
      <c r="C372" s="1">
        <v>1</v>
      </c>
      <c r="D372" s="2" t="s">
        <v>551</v>
      </c>
      <c r="E372" s="2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>
      <c r="A373" s="1">
        <v>372</v>
      </c>
      <c r="B373" s="1">
        <v>0</v>
      </c>
      <c r="C373" s="1">
        <v>3</v>
      </c>
      <c r="D373" s="2" t="s">
        <v>553</v>
      </c>
      <c r="E373" s="2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K373" s="1"/>
      <c r="L373" s="1" t="s">
        <v>15</v>
      </c>
    </row>
    <row r="374" spans="1:12">
      <c r="A374" s="1">
        <v>373</v>
      </c>
      <c r="B374" s="1">
        <v>0</v>
      </c>
      <c r="C374" s="1">
        <v>3</v>
      </c>
      <c r="D374" s="2" t="s">
        <v>554</v>
      </c>
      <c r="E374" s="2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K374" s="1"/>
      <c r="L374" s="1" t="s">
        <v>15</v>
      </c>
    </row>
    <row r="375" spans="1:12">
      <c r="A375" s="1">
        <v>374</v>
      </c>
      <c r="B375" s="1">
        <v>0</v>
      </c>
      <c r="C375" s="1">
        <v>1</v>
      </c>
      <c r="D375" s="2" t="s">
        <v>555</v>
      </c>
      <c r="E375" s="2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K375" s="1"/>
      <c r="L375" s="1" t="s">
        <v>20</v>
      </c>
    </row>
    <row r="376" spans="1:12">
      <c r="A376" s="1">
        <v>375</v>
      </c>
      <c r="B376" s="1">
        <v>0</v>
      </c>
      <c r="C376" s="1">
        <v>3</v>
      </c>
      <c r="D376" s="2" t="s">
        <v>556</v>
      </c>
      <c r="E376" s="2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K376" s="1"/>
      <c r="L376" s="1" t="s">
        <v>15</v>
      </c>
    </row>
    <row r="377" spans="1:12">
      <c r="A377" s="1">
        <v>376</v>
      </c>
      <c r="B377" s="1">
        <v>1</v>
      </c>
      <c r="C377" s="1">
        <v>1</v>
      </c>
      <c r="D377" s="2" t="s">
        <v>557</v>
      </c>
      <c r="E377" s="2" t="s">
        <v>17</v>
      </c>
      <c r="F377" s="1"/>
      <c r="G377" s="1">
        <v>1</v>
      </c>
      <c r="H377" s="1">
        <v>0</v>
      </c>
      <c r="I377" s="1" t="s">
        <v>69</v>
      </c>
      <c r="J377" s="1">
        <v>82.1708</v>
      </c>
      <c r="K377" s="1"/>
      <c r="L377" s="1" t="s">
        <v>20</v>
      </c>
    </row>
    <row r="378" spans="1:12">
      <c r="A378" s="1">
        <v>377</v>
      </c>
      <c r="B378" s="1">
        <v>1</v>
      </c>
      <c r="C378" s="1">
        <v>3</v>
      </c>
      <c r="D378" s="2" t="s">
        <v>558</v>
      </c>
      <c r="E378" s="2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K378" s="1"/>
      <c r="L378" s="1" t="s">
        <v>15</v>
      </c>
    </row>
    <row r="379" spans="1:12">
      <c r="A379" s="1">
        <v>378</v>
      </c>
      <c r="B379" s="1">
        <v>0</v>
      </c>
      <c r="C379" s="1">
        <v>1</v>
      </c>
      <c r="D379" s="2" t="s">
        <v>560</v>
      </c>
      <c r="E379" s="2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>
      <c r="A380" s="1">
        <v>379</v>
      </c>
      <c r="B380" s="1">
        <v>0</v>
      </c>
      <c r="C380" s="1">
        <v>3</v>
      </c>
      <c r="D380" s="2" t="s">
        <v>562</v>
      </c>
      <c r="E380" s="2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K380" s="1"/>
      <c r="L380" s="1" t="s">
        <v>20</v>
      </c>
    </row>
    <row r="381" spans="1:12">
      <c r="A381" s="1">
        <v>380</v>
      </c>
      <c r="B381" s="1">
        <v>0</v>
      </c>
      <c r="C381" s="1">
        <v>3</v>
      </c>
      <c r="D381" s="2" t="s">
        <v>563</v>
      </c>
      <c r="E381" s="2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K381" s="1"/>
      <c r="L381" s="1" t="s">
        <v>15</v>
      </c>
    </row>
    <row r="382" spans="1:12">
      <c r="A382" s="1">
        <v>381</v>
      </c>
      <c r="B382" s="1">
        <v>1</v>
      </c>
      <c r="C382" s="1">
        <v>1</v>
      </c>
      <c r="D382" s="2" t="s">
        <v>564</v>
      </c>
      <c r="E382" s="2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K382" s="1"/>
      <c r="L382" s="1" t="s">
        <v>20</v>
      </c>
    </row>
    <row r="383" spans="1:12">
      <c r="A383" s="1">
        <v>382</v>
      </c>
      <c r="B383" s="1">
        <v>1</v>
      </c>
      <c r="C383" s="1">
        <v>3</v>
      </c>
      <c r="D383" s="2" t="s">
        <v>566</v>
      </c>
      <c r="E383" s="2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K383" s="1"/>
      <c r="L383" s="1" t="s">
        <v>20</v>
      </c>
    </row>
    <row r="384" spans="1:12">
      <c r="A384" s="1">
        <v>383</v>
      </c>
      <c r="B384" s="1">
        <v>0</v>
      </c>
      <c r="C384" s="1">
        <v>3</v>
      </c>
      <c r="D384" s="2" t="s">
        <v>567</v>
      </c>
      <c r="E384" s="2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K384" s="1"/>
      <c r="L384" s="1" t="s">
        <v>15</v>
      </c>
    </row>
    <row r="385" spans="1:12">
      <c r="A385" s="1">
        <v>384</v>
      </c>
      <c r="B385" s="1">
        <v>1</v>
      </c>
      <c r="C385" s="1">
        <v>1</v>
      </c>
      <c r="D385" s="2" t="s">
        <v>569</v>
      </c>
      <c r="E385" s="2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K385" s="1"/>
      <c r="L385" s="1" t="s">
        <v>15</v>
      </c>
    </row>
    <row r="386" spans="1:12">
      <c r="A386" s="1">
        <v>385</v>
      </c>
      <c r="B386" s="1">
        <v>0</v>
      </c>
      <c r="C386" s="1">
        <v>3</v>
      </c>
      <c r="D386" s="2" t="s">
        <v>570</v>
      </c>
      <c r="E386" s="2" t="s">
        <v>13</v>
      </c>
      <c r="F386" s="1"/>
      <c r="G386" s="1">
        <v>0</v>
      </c>
      <c r="H386" s="1">
        <v>0</v>
      </c>
      <c r="I386" s="1">
        <v>349227</v>
      </c>
      <c r="J386" s="1">
        <v>7.8958000000000004</v>
      </c>
      <c r="K386" s="1"/>
      <c r="L386" s="1" t="s">
        <v>15</v>
      </c>
    </row>
    <row r="387" spans="1:12">
      <c r="A387" s="1">
        <v>386</v>
      </c>
      <c r="B387" s="1">
        <v>0</v>
      </c>
      <c r="C387" s="1">
        <v>2</v>
      </c>
      <c r="D387" s="2" t="s">
        <v>571</v>
      </c>
      <c r="E387" s="2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K387" s="1"/>
      <c r="L387" s="1" t="s">
        <v>15</v>
      </c>
    </row>
    <row r="388" spans="1:12">
      <c r="A388" s="1">
        <v>387</v>
      </c>
      <c r="B388" s="1">
        <v>0</v>
      </c>
      <c r="C388" s="1">
        <v>3</v>
      </c>
      <c r="D388" s="2" t="s">
        <v>572</v>
      </c>
      <c r="E388" s="2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K388" s="1"/>
      <c r="L388" s="1" t="s">
        <v>15</v>
      </c>
    </row>
    <row r="389" spans="1:12">
      <c r="A389" s="1">
        <v>388</v>
      </c>
      <c r="B389" s="1">
        <v>1</v>
      </c>
      <c r="C389" s="1">
        <v>2</v>
      </c>
      <c r="D389" s="2" t="s">
        <v>573</v>
      </c>
      <c r="E389" s="2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K389" s="1"/>
      <c r="L389" s="1" t="s">
        <v>15</v>
      </c>
    </row>
    <row r="390" spans="1:12">
      <c r="A390" s="1">
        <v>389</v>
      </c>
      <c r="B390" s="1">
        <v>0</v>
      </c>
      <c r="C390" s="1">
        <v>3</v>
      </c>
      <c r="D390" s="2" t="s">
        <v>574</v>
      </c>
      <c r="E390" s="2" t="s">
        <v>13</v>
      </c>
      <c r="F390" s="1"/>
      <c r="G390" s="1">
        <v>0</v>
      </c>
      <c r="H390" s="1">
        <v>0</v>
      </c>
      <c r="I390" s="1">
        <v>367655</v>
      </c>
      <c r="J390" s="1">
        <v>7.7291999999999996</v>
      </c>
      <c r="K390" s="1"/>
      <c r="L390" s="1" t="s">
        <v>27</v>
      </c>
    </row>
    <row r="391" spans="1:12">
      <c r="A391" s="1">
        <v>390</v>
      </c>
      <c r="B391" s="1">
        <v>1</v>
      </c>
      <c r="C391" s="1">
        <v>2</v>
      </c>
      <c r="D391" s="2" t="s">
        <v>575</v>
      </c>
      <c r="E391" s="2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K391" s="1"/>
      <c r="L391" s="1" t="s">
        <v>20</v>
      </c>
    </row>
    <row r="392" spans="1:12">
      <c r="A392" s="1">
        <v>391</v>
      </c>
      <c r="B392" s="1">
        <v>1</v>
      </c>
      <c r="C392" s="1">
        <v>1</v>
      </c>
      <c r="D392" s="2" t="s">
        <v>577</v>
      </c>
      <c r="E392" s="2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>
      <c r="A393" s="1">
        <v>392</v>
      </c>
      <c r="B393" s="1">
        <v>1</v>
      </c>
      <c r="C393" s="1">
        <v>3</v>
      </c>
      <c r="D393" s="2" t="s">
        <v>579</v>
      </c>
      <c r="E393" s="2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K393" s="1"/>
      <c r="L393" s="1" t="s">
        <v>15</v>
      </c>
    </row>
    <row r="394" spans="1:12">
      <c r="A394" s="1">
        <v>393</v>
      </c>
      <c r="B394" s="1">
        <v>0</v>
      </c>
      <c r="C394" s="1">
        <v>3</v>
      </c>
      <c r="D394" s="2" t="s">
        <v>580</v>
      </c>
      <c r="E394" s="2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K394" s="1"/>
      <c r="L394" s="1" t="s">
        <v>15</v>
      </c>
    </row>
    <row r="395" spans="1:12">
      <c r="A395" s="1">
        <v>394</v>
      </c>
      <c r="B395" s="1">
        <v>1</v>
      </c>
      <c r="C395" s="1">
        <v>1</v>
      </c>
      <c r="D395" s="2" t="s">
        <v>581</v>
      </c>
      <c r="E395" s="2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>
      <c r="A396" s="1">
        <v>395</v>
      </c>
      <c r="B396" s="1">
        <v>1</v>
      </c>
      <c r="C396" s="1">
        <v>3</v>
      </c>
      <c r="D396" s="2" t="s">
        <v>582</v>
      </c>
      <c r="E396" s="2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>
      <c r="A397" s="1">
        <v>396</v>
      </c>
      <c r="B397" s="1">
        <v>0</v>
      </c>
      <c r="C397" s="1">
        <v>3</v>
      </c>
      <c r="D397" s="2" t="s">
        <v>583</v>
      </c>
      <c r="E397" s="2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K397" s="1"/>
      <c r="L397" s="1" t="s">
        <v>15</v>
      </c>
    </row>
    <row r="398" spans="1:12">
      <c r="A398" s="1">
        <v>397</v>
      </c>
      <c r="B398" s="1">
        <v>0</v>
      </c>
      <c r="C398" s="1">
        <v>3</v>
      </c>
      <c r="D398" s="2" t="s">
        <v>584</v>
      </c>
      <c r="E398" s="2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K398" s="1"/>
      <c r="L398" s="1" t="s">
        <v>15</v>
      </c>
    </row>
    <row r="399" spans="1:12">
      <c r="A399" s="1">
        <v>398</v>
      </c>
      <c r="B399" s="1">
        <v>0</v>
      </c>
      <c r="C399" s="1">
        <v>2</v>
      </c>
      <c r="D399" s="2" t="s">
        <v>585</v>
      </c>
      <c r="E399" s="2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K399" s="1"/>
      <c r="L399" s="1" t="s">
        <v>15</v>
      </c>
    </row>
    <row r="400" spans="1:12">
      <c r="A400" s="1">
        <v>399</v>
      </c>
      <c r="B400" s="1">
        <v>0</v>
      </c>
      <c r="C400" s="1">
        <v>2</v>
      </c>
      <c r="D400" s="2" t="s">
        <v>586</v>
      </c>
      <c r="E400" s="2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K400" s="1"/>
      <c r="L400" s="1" t="s">
        <v>15</v>
      </c>
    </row>
    <row r="401" spans="1:12">
      <c r="A401" s="1">
        <v>400</v>
      </c>
      <c r="B401" s="1">
        <v>1</v>
      </c>
      <c r="C401" s="1">
        <v>2</v>
      </c>
      <c r="D401" s="2" t="s">
        <v>587</v>
      </c>
      <c r="E401" s="2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K401" s="1"/>
      <c r="L401" s="1" t="s">
        <v>15</v>
      </c>
    </row>
    <row r="402" spans="1:12">
      <c r="A402" s="1">
        <v>401</v>
      </c>
      <c r="B402" s="1">
        <v>1</v>
      </c>
      <c r="C402" s="1">
        <v>3</v>
      </c>
      <c r="D402" s="2" t="s">
        <v>588</v>
      </c>
      <c r="E402" s="2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K402" s="1"/>
      <c r="L402" s="1" t="s">
        <v>15</v>
      </c>
    </row>
    <row r="403" spans="1:12">
      <c r="A403" s="1">
        <v>402</v>
      </c>
      <c r="B403" s="1">
        <v>0</v>
      </c>
      <c r="C403" s="1">
        <v>3</v>
      </c>
      <c r="D403" s="2" t="s">
        <v>590</v>
      </c>
      <c r="E403" s="2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K403" s="1"/>
      <c r="L403" s="1" t="s">
        <v>15</v>
      </c>
    </row>
    <row r="404" spans="1:12">
      <c r="A404" s="1">
        <v>403</v>
      </c>
      <c r="B404" s="1">
        <v>0</v>
      </c>
      <c r="C404" s="1">
        <v>3</v>
      </c>
      <c r="D404" s="2" t="s">
        <v>591</v>
      </c>
      <c r="E404" s="2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K404" s="1"/>
      <c r="L404" s="1" t="s">
        <v>15</v>
      </c>
    </row>
    <row r="405" spans="1:12">
      <c r="A405" s="1">
        <v>404</v>
      </c>
      <c r="B405" s="1">
        <v>0</v>
      </c>
      <c r="C405" s="1">
        <v>3</v>
      </c>
      <c r="D405" s="2" t="s">
        <v>592</v>
      </c>
      <c r="E405" s="2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K405" s="1"/>
      <c r="L405" s="1" t="s">
        <v>15</v>
      </c>
    </row>
    <row r="406" spans="1:12">
      <c r="A406" s="1">
        <v>405</v>
      </c>
      <c r="B406" s="1">
        <v>0</v>
      </c>
      <c r="C406" s="1">
        <v>3</v>
      </c>
      <c r="D406" s="2" t="s">
        <v>593</v>
      </c>
      <c r="E406" s="2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K406" s="1"/>
      <c r="L406" s="1" t="s">
        <v>15</v>
      </c>
    </row>
    <row r="407" spans="1:12">
      <c r="A407" s="1">
        <v>406</v>
      </c>
      <c r="B407" s="1">
        <v>0</v>
      </c>
      <c r="C407" s="1">
        <v>2</v>
      </c>
      <c r="D407" s="2" t="s">
        <v>594</v>
      </c>
      <c r="E407" s="2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K407" s="1"/>
      <c r="L407" s="1" t="s">
        <v>15</v>
      </c>
    </row>
    <row r="408" spans="1:12">
      <c r="A408" s="1">
        <v>407</v>
      </c>
      <c r="B408" s="1">
        <v>0</v>
      </c>
      <c r="C408" s="1">
        <v>3</v>
      </c>
      <c r="D408" s="2" t="s">
        <v>595</v>
      </c>
      <c r="E408" s="2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K408" s="1"/>
      <c r="L408" s="1" t="s">
        <v>15</v>
      </c>
    </row>
    <row r="409" spans="1:12">
      <c r="A409" s="1">
        <v>408</v>
      </c>
      <c r="B409" s="1">
        <v>1</v>
      </c>
      <c r="C409" s="1">
        <v>2</v>
      </c>
      <c r="D409" s="2" t="s">
        <v>596</v>
      </c>
      <c r="E409" s="2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K409" s="1"/>
      <c r="L409" s="1" t="s">
        <v>15</v>
      </c>
    </row>
    <row r="410" spans="1:12">
      <c r="A410" s="1">
        <v>409</v>
      </c>
      <c r="B410" s="1">
        <v>0</v>
      </c>
      <c r="C410" s="1">
        <v>3</v>
      </c>
      <c r="D410" s="2" t="s">
        <v>597</v>
      </c>
      <c r="E410" s="2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K410" s="1"/>
      <c r="L410" s="1" t="s">
        <v>15</v>
      </c>
    </row>
    <row r="411" spans="1:12">
      <c r="A411" s="1">
        <v>410</v>
      </c>
      <c r="B411" s="1">
        <v>0</v>
      </c>
      <c r="C411" s="1">
        <v>3</v>
      </c>
      <c r="D411" s="2" t="s">
        <v>598</v>
      </c>
      <c r="E411" s="2" t="s">
        <v>17</v>
      </c>
      <c r="F411" s="1"/>
      <c r="G411" s="1">
        <v>3</v>
      </c>
      <c r="H411" s="1">
        <v>1</v>
      </c>
      <c r="I411" s="1">
        <v>4133</v>
      </c>
      <c r="J411" s="1">
        <v>25.466699999999999</v>
      </c>
      <c r="K411" s="1"/>
      <c r="L411" s="1" t="s">
        <v>15</v>
      </c>
    </row>
    <row r="412" spans="1:12">
      <c r="A412" s="1">
        <v>411</v>
      </c>
      <c r="B412" s="1">
        <v>0</v>
      </c>
      <c r="C412" s="1">
        <v>3</v>
      </c>
      <c r="D412" s="2" t="s">
        <v>599</v>
      </c>
      <c r="E412" s="2" t="s">
        <v>13</v>
      </c>
      <c r="F412" s="1"/>
      <c r="G412" s="1">
        <v>0</v>
      </c>
      <c r="H412" s="1">
        <v>0</v>
      </c>
      <c r="I412" s="1">
        <v>349222</v>
      </c>
      <c r="J412" s="1">
        <v>7.8958000000000004</v>
      </c>
      <c r="K412" s="1"/>
      <c r="L412" s="1" t="s">
        <v>15</v>
      </c>
    </row>
    <row r="413" spans="1:12">
      <c r="A413" s="1">
        <v>412</v>
      </c>
      <c r="B413" s="1">
        <v>0</v>
      </c>
      <c r="C413" s="1">
        <v>3</v>
      </c>
      <c r="D413" s="2" t="s">
        <v>600</v>
      </c>
      <c r="E413" s="2" t="s">
        <v>13</v>
      </c>
      <c r="F413" s="1"/>
      <c r="G413" s="1">
        <v>0</v>
      </c>
      <c r="H413" s="1">
        <v>0</v>
      </c>
      <c r="I413" s="1">
        <v>394140</v>
      </c>
      <c r="J413" s="1">
        <v>6.8582999999999998</v>
      </c>
      <c r="K413" s="1"/>
      <c r="L413" s="1" t="s">
        <v>27</v>
      </c>
    </row>
    <row r="414" spans="1:12">
      <c r="A414" s="1">
        <v>413</v>
      </c>
      <c r="B414" s="1">
        <v>1</v>
      </c>
      <c r="C414" s="1">
        <v>1</v>
      </c>
      <c r="D414" s="2" t="s">
        <v>601</v>
      </c>
      <c r="E414" s="2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>
      <c r="A415" s="1">
        <v>414</v>
      </c>
      <c r="B415" s="1">
        <v>0</v>
      </c>
      <c r="C415" s="1">
        <v>2</v>
      </c>
      <c r="D415" s="2" t="s">
        <v>602</v>
      </c>
      <c r="E415" s="2" t="s">
        <v>13</v>
      </c>
      <c r="F415" s="1"/>
      <c r="G415" s="1">
        <v>0</v>
      </c>
      <c r="H415" s="1">
        <v>0</v>
      </c>
      <c r="I415" s="1">
        <v>239853</v>
      </c>
      <c r="J415" s="1">
        <v>0</v>
      </c>
      <c r="K415" s="1"/>
      <c r="L415" s="1" t="s">
        <v>15</v>
      </c>
    </row>
    <row r="416" spans="1:12">
      <c r="A416" s="1">
        <v>415</v>
      </c>
      <c r="B416" s="1">
        <v>1</v>
      </c>
      <c r="C416" s="1">
        <v>3</v>
      </c>
      <c r="D416" s="2" t="s">
        <v>603</v>
      </c>
      <c r="E416" s="2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K416" s="1"/>
      <c r="L416" s="1" t="s">
        <v>15</v>
      </c>
    </row>
    <row r="417" spans="1:12">
      <c r="A417" s="1">
        <v>416</v>
      </c>
      <c r="B417" s="1">
        <v>0</v>
      </c>
      <c r="C417" s="1">
        <v>3</v>
      </c>
      <c r="D417" s="2" t="s">
        <v>605</v>
      </c>
      <c r="E417" s="2" t="s">
        <v>17</v>
      </c>
      <c r="F417" s="1"/>
      <c r="G417" s="1">
        <v>0</v>
      </c>
      <c r="H417" s="1">
        <v>0</v>
      </c>
      <c r="I417" s="1">
        <v>343095</v>
      </c>
      <c r="J417" s="1">
        <v>8.0500000000000007</v>
      </c>
      <c r="K417" s="1"/>
      <c r="L417" s="1" t="s">
        <v>15</v>
      </c>
    </row>
    <row r="418" spans="1:12">
      <c r="A418" s="1">
        <v>417</v>
      </c>
      <c r="B418" s="1">
        <v>1</v>
      </c>
      <c r="C418" s="1">
        <v>2</v>
      </c>
      <c r="D418" s="2" t="s">
        <v>606</v>
      </c>
      <c r="E418" s="2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K418" s="1"/>
      <c r="L418" s="1" t="s">
        <v>15</v>
      </c>
    </row>
    <row r="419" spans="1:12">
      <c r="A419" s="1">
        <v>418</v>
      </c>
      <c r="B419" s="1">
        <v>1</v>
      </c>
      <c r="C419" s="1">
        <v>2</v>
      </c>
      <c r="D419" s="2" t="s">
        <v>607</v>
      </c>
      <c r="E419" s="2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K419" s="1"/>
      <c r="L419" s="1" t="s">
        <v>15</v>
      </c>
    </row>
    <row r="420" spans="1:12">
      <c r="A420" s="1">
        <v>419</v>
      </c>
      <c r="B420" s="1">
        <v>0</v>
      </c>
      <c r="C420" s="1">
        <v>2</v>
      </c>
      <c r="D420" s="2" t="s">
        <v>608</v>
      </c>
      <c r="E420" s="2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K420" s="1"/>
      <c r="L420" s="1" t="s">
        <v>15</v>
      </c>
    </row>
    <row r="421" spans="1:12">
      <c r="A421" s="1">
        <v>420</v>
      </c>
      <c r="B421" s="1">
        <v>0</v>
      </c>
      <c r="C421" s="1">
        <v>3</v>
      </c>
      <c r="D421" s="2" t="s">
        <v>609</v>
      </c>
      <c r="E421" s="2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K421" s="1"/>
      <c r="L421" s="1" t="s">
        <v>15</v>
      </c>
    </row>
    <row r="422" spans="1:12">
      <c r="A422" s="1">
        <v>421</v>
      </c>
      <c r="B422" s="1">
        <v>0</v>
      </c>
      <c r="C422" s="1">
        <v>3</v>
      </c>
      <c r="D422" s="2" t="s">
        <v>610</v>
      </c>
      <c r="E422" s="2" t="s">
        <v>13</v>
      </c>
      <c r="F422" s="1"/>
      <c r="G422" s="1">
        <v>0</v>
      </c>
      <c r="H422" s="1">
        <v>0</v>
      </c>
      <c r="I422" s="1">
        <v>349254</v>
      </c>
      <c r="J422" s="1">
        <v>7.8958000000000004</v>
      </c>
      <c r="K422" s="1"/>
      <c r="L422" s="1" t="s">
        <v>20</v>
      </c>
    </row>
    <row r="423" spans="1:12">
      <c r="A423" s="1">
        <v>422</v>
      </c>
      <c r="B423" s="1">
        <v>0</v>
      </c>
      <c r="C423" s="1">
        <v>3</v>
      </c>
      <c r="D423" s="2" t="s">
        <v>611</v>
      </c>
      <c r="E423" s="2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K423" s="1"/>
      <c r="L423" s="1" t="s">
        <v>27</v>
      </c>
    </row>
    <row r="424" spans="1:12">
      <c r="A424" s="1">
        <v>423</v>
      </c>
      <c r="B424" s="1">
        <v>0</v>
      </c>
      <c r="C424" s="1">
        <v>3</v>
      </c>
      <c r="D424" s="2" t="s">
        <v>613</v>
      </c>
      <c r="E424" s="2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K424" s="1"/>
      <c r="L424" s="1" t="s">
        <v>15</v>
      </c>
    </row>
    <row r="425" spans="1:12">
      <c r="A425" s="1">
        <v>424</v>
      </c>
      <c r="B425" s="1">
        <v>0</v>
      </c>
      <c r="C425" s="1">
        <v>3</v>
      </c>
      <c r="D425" s="2" t="s">
        <v>614</v>
      </c>
      <c r="E425" s="2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K425" s="1"/>
      <c r="L425" s="1" t="s">
        <v>15</v>
      </c>
    </row>
    <row r="426" spans="1:12">
      <c r="A426" s="1">
        <v>425</v>
      </c>
      <c r="B426" s="1">
        <v>0</v>
      </c>
      <c r="C426" s="1">
        <v>3</v>
      </c>
      <c r="D426" s="2" t="s">
        <v>615</v>
      </c>
      <c r="E426" s="2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K426" s="1"/>
      <c r="L426" s="1" t="s">
        <v>15</v>
      </c>
    </row>
    <row r="427" spans="1:12">
      <c r="A427" s="1">
        <v>426</v>
      </c>
      <c r="B427" s="1">
        <v>0</v>
      </c>
      <c r="C427" s="1">
        <v>3</v>
      </c>
      <c r="D427" s="2" t="s">
        <v>616</v>
      </c>
      <c r="E427" s="2" t="s">
        <v>13</v>
      </c>
      <c r="F427" s="1"/>
      <c r="G427" s="1">
        <v>0</v>
      </c>
      <c r="H427" s="1">
        <v>0</v>
      </c>
      <c r="I427" s="1" t="s">
        <v>617</v>
      </c>
      <c r="J427" s="1">
        <v>7.25</v>
      </c>
      <c r="K427" s="1"/>
      <c r="L427" s="1" t="s">
        <v>15</v>
      </c>
    </row>
    <row r="428" spans="1:12">
      <c r="A428" s="1">
        <v>427</v>
      </c>
      <c r="B428" s="1">
        <v>1</v>
      </c>
      <c r="C428" s="1">
        <v>2</v>
      </c>
      <c r="D428" s="2" t="s">
        <v>618</v>
      </c>
      <c r="E428" s="2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K428" s="1"/>
      <c r="L428" s="1" t="s">
        <v>15</v>
      </c>
    </row>
    <row r="429" spans="1:12">
      <c r="A429" s="1">
        <v>428</v>
      </c>
      <c r="B429" s="1">
        <v>1</v>
      </c>
      <c r="C429" s="1">
        <v>2</v>
      </c>
      <c r="D429" s="2" t="s">
        <v>619</v>
      </c>
      <c r="E429" s="2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K429" s="1"/>
      <c r="L429" s="1" t="s">
        <v>15</v>
      </c>
    </row>
    <row r="430" spans="1:12">
      <c r="A430" s="1">
        <v>429</v>
      </c>
      <c r="B430" s="1">
        <v>0</v>
      </c>
      <c r="C430" s="1">
        <v>3</v>
      </c>
      <c r="D430" s="2" t="s">
        <v>620</v>
      </c>
      <c r="E430" s="2" t="s">
        <v>13</v>
      </c>
      <c r="F430" s="1"/>
      <c r="G430" s="1">
        <v>0</v>
      </c>
      <c r="H430" s="1">
        <v>0</v>
      </c>
      <c r="I430" s="1">
        <v>364851</v>
      </c>
      <c r="J430" s="1">
        <v>7.75</v>
      </c>
      <c r="K430" s="1"/>
      <c r="L430" s="1" t="s">
        <v>27</v>
      </c>
    </row>
    <row r="431" spans="1:12">
      <c r="A431" s="1">
        <v>430</v>
      </c>
      <c r="B431" s="1">
        <v>1</v>
      </c>
      <c r="C431" s="1">
        <v>3</v>
      </c>
      <c r="D431" s="2" t="s">
        <v>621</v>
      </c>
      <c r="E431" s="2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>
      <c r="A432" s="1">
        <v>431</v>
      </c>
      <c r="B432" s="1">
        <v>1</v>
      </c>
      <c r="C432" s="1">
        <v>1</v>
      </c>
      <c r="D432" s="2" t="s">
        <v>624</v>
      </c>
      <c r="E432" s="2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>
      <c r="A433" s="1">
        <v>432</v>
      </c>
      <c r="B433" s="1">
        <v>1</v>
      </c>
      <c r="C433" s="1">
        <v>3</v>
      </c>
      <c r="D433" s="2" t="s">
        <v>625</v>
      </c>
      <c r="E433" s="2" t="s">
        <v>17</v>
      </c>
      <c r="F433" s="1"/>
      <c r="G433" s="1">
        <v>1</v>
      </c>
      <c r="H433" s="1">
        <v>0</v>
      </c>
      <c r="I433" s="1">
        <v>376564</v>
      </c>
      <c r="J433" s="1">
        <v>16.100000000000001</v>
      </c>
      <c r="K433" s="1"/>
      <c r="L433" s="1" t="s">
        <v>15</v>
      </c>
    </row>
    <row r="434" spans="1:12">
      <c r="A434" s="1">
        <v>433</v>
      </c>
      <c r="B434" s="1">
        <v>1</v>
      </c>
      <c r="C434" s="1">
        <v>2</v>
      </c>
      <c r="D434" s="2" t="s">
        <v>626</v>
      </c>
      <c r="E434" s="2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K434" s="1"/>
      <c r="L434" s="1" t="s">
        <v>15</v>
      </c>
    </row>
    <row r="435" spans="1:12">
      <c r="A435" s="1">
        <v>434</v>
      </c>
      <c r="B435" s="1">
        <v>0</v>
      </c>
      <c r="C435" s="1">
        <v>3</v>
      </c>
      <c r="D435" s="2" t="s">
        <v>628</v>
      </c>
      <c r="E435" s="2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K435" s="1"/>
      <c r="L435" s="1" t="s">
        <v>15</v>
      </c>
    </row>
    <row r="436" spans="1:12">
      <c r="A436" s="1">
        <v>435</v>
      </c>
      <c r="B436" s="1">
        <v>0</v>
      </c>
      <c r="C436" s="1">
        <v>1</v>
      </c>
      <c r="D436" s="2" t="s">
        <v>630</v>
      </c>
      <c r="E436" s="2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>
      <c r="A437" s="1">
        <v>436</v>
      </c>
      <c r="B437" s="1">
        <v>1</v>
      </c>
      <c r="C437" s="1">
        <v>1</v>
      </c>
      <c r="D437" s="2" t="s">
        <v>632</v>
      </c>
      <c r="E437" s="2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>
      <c r="A438" s="1">
        <v>437</v>
      </c>
      <c r="B438" s="1">
        <v>0</v>
      </c>
      <c r="C438" s="1">
        <v>3</v>
      </c>
      <c r="D438" s="2" t="s">
        <v>633</v>
      </c>
      <c r="E438" s="2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K438" s="1"/>
      <c r="L438" s="1" t="s">
        <v>15</v>
      </c>
    </row>
    <row r="439" spans="1:12">
      <c r="A439" s="1">
        <v>438</v>
      </c>
      <c r="B439" s="1">
        <v>1</v>
      </c>
      <c r="C439" s="1">
        <v>2</v>
      </c>
      <c r="D439" s="2" t="s">
        <v>634</v>
      </c>
      <c r="E439" s="2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K439" s="1"/>
      <c r="L439" s="1" t="s">
        <v>15</v>
      </c>
    </row>
    <row r="440" spans="1:12">
      <c r="A440" s="1">
        <v>439</v>
      </c>
      <c r="B440" s="1">
        <v>0</v>
      </c>
      <c r="C440" s="1">
        <v>1</v>
      </c>
      <c r="D440" s="2" t="s">
        <v>635</v>
      </c>
      <c r="E440" s="2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>
      <c r="A441" s="1">
        <v>440</v>
      </c>
      <c r="B441" s="1">
        <v>0</v>
      </c>
      <c r="C441" s="1">
        <v>2</v>
      </c>
      <c r="D441" s="2" t="s">
        <v>636</v>
      </c>
      <c r="E441" s="2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K441" s="1"/>
      <c r="L441" s="1" t="s">
        <v>15</v>
      </c>
    </row>
    <row r="442" spans="1:12">
      <c r="A442" s="1">
        <v>441</v>
      </c>
      <c r="B442" s="1">
        <v>1</v>
      </c>
      <c r="C442" s="1">
        <v>2</v>
      </c>
      <c r="D442" s="2" t="s">
        <v>638</v>
      </c>
      <c r="E442" s="2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K442" s="1"/>
      <c r="L442" s="1" t="s">
        <v>15</v>
      </c>
    </row>
    <row r="443" spans="1:12">
      <c r="A443" s="1">
        <v>442</v>
      </c>
      <c r="B443" s="1">
        <v>0</v>
      </c>
      <c r="C443" s="1">
        <v>3</v>
      </c>
      <c r="D443" s="2" t="s">
        <v>639</v>
      </c>
      <c r="E443" s="2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K443" s="1"/>
      <c r="L443" s="1" t="s">
        <v>15</v>
      </c>
    </row>
    <row r="444" spans="1:12">
      <c r="A444" s="1">
        <v>443</v>
      </c>
      <c r="B444" s="1">
        <v>0</v>
      </c>
      <c r="C444" s="1">
        <v>3</v>
      </c>
      <c r="D444" s="2" t="s">
        <v>640</v>
      </c>
      <c r="E444" s="2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K444" s="1"/>
      <c r="L444" s="1" t="s">
        <v>15</v>
      </c>
    </row>
    <row r="445" spans="1:12">
      <c r="A445" s="1">
        <v>444</v>
      </c>
      <c r="B445" s="1">
        <v>1</v>
      </c>
      <c r="C445" s="1">
        <v>2</v>
      </c>
      <c r="D445" s="2" t="s">
        <v>641</v>
      </c>
      <c r="E445" s="2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K445" s="1"/>
      <c r="L445" s="1" t="s">
        <v>15</v>
      </c>
    </row>
    <row r="446" spans="1:12">
      <c r="A446" s="1">
        <v>445</v>
      </c>
      <c r="B446" s="1">
        <v>1</v>
      </c>
      <c r="C446" s="1">
        <v>3</v>
      </c>
      <c r="D446" s="2" t="s">
        <v>642</v>
      </c>
      <c r="E446" s="2" t="s">
        <v>13</v>
      </c>
      <c r="F446" s="1"/>
      <c r="G446" s="1">
        <v>0</v>
      </c>
      <c r="H446" s="1">
        <v>0</v>
      </c>
      <c r="I446" s="1">
        <v>65306</v>
      </c>
      <c r="J446" s="1">
        <v>8.1125000000000007</v>
      </c>
      <c r="K446" s="1"/>
      <c r="L446" s="1" t="s">
        <v>15</v>
      </c>
    </row>
    <row r="447" spans="1:12">
      <c r="A447" s="1">
        <v>446</v>
      </c>
      <c r="B447" s="1">
        <v>1</v>
      </c>
      <c r="C447" s="1">
        <v>1</v>
      </c>
      <c r="D447" s="2" t="s">
        <v>643</v>
      </c>
      <c r="E447" s="2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>
      <c r="A448" s="1">
        <v>447</v>
      </c>
      <c r="B448" s="1">
        <v>1</v>
      </c>
      <c r="C448" s="1">
        <v>2</v>
      </c>
      <c r="D448" s="2" t="s">
        <v>645</v>
      </c>
      <c r="E448" s="2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K448" s="1"/>
      <c r="L448" s="1" t="s">
        <v>15</v>
      </c>
    </row>
    <row r="449" spans="1:12">
      <c r="A449" s="1">
        <v>448</v>
      </c>
      <c r="B449" s="1">
        <v>1</v>
      </c>
      <c r="C449" s="1">
        <v>1</v>
      </c>
      <c r="D449" s="2" t="s">
        <v>646</v>
      </c>
      <c r="E449" s="2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K449" s="1"/>
      <c r="L449" s="1" t="s">
        <v>15</v>
      </c>
    </row>
    <row r="450" spans="1:12">
      <c r="A450" s="1">
        <v>449</v>
      </c>
      <c r="B450" s="1">
        <v>1</v>
      </c>
      <c r="C450" s="1">
        <v>3</v>
      </c>
      <c r="D450" s="2" t="s">
        <v>647</v>
      </c>
      <c r="E450" s="2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K450" s="1"/>
      <c r="L450" s="1" t="s">
        <v>20</v>
      </c>
    </row>
    <row r="451" spans="1:12">
      <c r="A451" s="1">
        <v>450</v>
      </c>
      <c r="B451" s="1">
        <v>1</v>
      </c>
      <c r="C451" s="1">
        <v>1</v>
      </c>
      <c r="D451" s="2" t="s">
        <v>648</v>
      </c>
      <c r="E451" s="2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>
      <c r="A452" s="1">
        <v>451</v>
      </c>
      <c r="B452" s="1">
        <v>0</v>
      </c>
      <c r="C452" s="1">
        <v>2</v>
      </c>
      <c r="D452" s="2" t="s">
        <v>650</v>
      </c>
      <c r="E452" s="2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K452" s="1"/>
      <c r="L452" s="1" t="s">
        <v>15</v>
      </c>
    </row>
    <row r="453" spans="1:12">
      <c r="A453" s="1">
        <v>452</v>
      </c>
      <c r="B453" s="1">
        <v>0</v>
      </c>
      <c r="C453" s="1">
        <v>3</v>
      </c>
      <c r="D453" s="2" t="s">
        <v>651</v>
      </c>
      <c r="E453" s="2" t="s">
        <v>13</v>
      </c>
      <c r="F453" s="1"/>
      <c r="G453" s="1">
        <v>1</v>
      </c>
      <c r="H453" s="1">
        <v>0</v>
      </c>
      <c r="I453" s="1">
        <v>65303</v>
      </c>
      <c r="J453" s="1">
        <v>19.966699999999999</v>
      </c>
      <c r="K453" s="1"/>
      <c r="L453" s="1" t="s">
        <v>15</v>
      </c>
    </row>
    <row r="454" spans="1:12">
      <c r="A454" s="1">
        <v>453</v>
      </c>
      <c r="B454" s="1">
        <v>0</v>
      </c>
      <c r="C454" s="1">
        <v>1</v>
      </c>
      <c r="D454" s="2" t="s">
        <v>652</v>
      </c>
      <c r="E454" s="2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>
      <c r="A455" s="1">
        <v>454</v>
      </c>
      <c r="B455" s="1">
        <v>1</v>
      </c>
      <c r="C455" s="1">
        <v>1</v>
      </c>
      <c r="D455" s="2" t="s">
        <v>654</v>
      </c>
      <c r="E455" s="2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>
      <c r="A456" s="1">
        <v>455</v>
      </c>
      <c r="B456" s="1">
        <v>0</v>
      </c>
      <c r="C456" s="1">
        <v>3</v>
      </c>
      <c r="D456" s="2" t="s">
        <v>656</v>
      </c>
      <c r="E456" s="2" t="s">
        <v>13</v>
      </c>
      <c r="F456" s="1"/>
      <c r="G456" s="1">
        <v>0</v>
      </c>
      <c r="H456" s="1">
        <v>0</v>
      </c>
      <c r="I456" s="1" t="s">
        <v>657</v>
      </c>
      <c r="J456" s="1">
        <v>8.0500000000000007</v>
      </c>
      <c r="K456" s="1"/>
      <c r="L456" s="1" t="s">
        <v>15</v>
      </c>
    </row>
    <row r="457" spans="1:12">
      <c r="A457" s="1">
        <v>456</v>
      </c>
      <c r="B457" s="1">
        <v>1</v>
      </c>
      <c r="C457" s="1">
        <v>3</v>
      </c>
      <c r="D457" s="2" t="s">
        <v>658</v>
      </c>
      <c r="E457" s="2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K457" s="1"/>
      <c r="L457" s="1" t="s">
        <v>20</v>
      </c>
    </row>
    <row r="458" spans="1:12">
      <c r="A458" s="1">
        <v>457</v>
      </c>
      <c r="B458" s="1">
        <v>0</v>
      </c>
      <c r="C458" s="1">
        <v>1</v>
      </c>
      <c r="D458" s="2" t="s">
        <v>659</v>
      </c>
      <c r="E458" s="2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>
      <c r="A459" s="1">
        <v>458</v>
      </c>
      <c r="B459" s="1">
        <v>1</v>
      </c>
      <c r="C459" s="1">
        <v>1</v>
      </c>
      <c r="D459" s="2" t="s">
        <v>661</v>
      </c>
      <c r="E459" s="2" t="s">
        <v>17</v>
      </c>
      <c r="F459" s="1"/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>
      <c r="A460" s="1">
        <v>459</v>
      </c>
      <c r="B460" s="1">
        <v>1</v>
      </c>
      <c r="C460" s="1">
        <v>2</v>
      </c>
      <c r="D460" s="2" t="s">
        <v>663</v>
      </c>
      <c r="E460" s="2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K460" s="1"/>
      <c r="L460" s="1" t="s">
        <v>15</v>
      </c>
    </row>
    <row r="461" spans="1:12">
      <c r="A461" s="1">
        <v>460</v>
      </c>
      <c r="B461" s="1">
        <v>0</v>
      </c>
      <c r="C461" s="1">
        <v>3</v>
      </c>
      <c r="D461" s="2" t="s">
        <v>665</v>
      </c>
      <c r="E461" s="2" t="s">
        <v>13</v>
      </c>
      <c r="F461" s="1"/>
      <c r="G461" s="1">
        <v>0</v>
      </c>
      <c r="H461" s="1">
        <v>0</v>
      </c>
      <c r="I461" s="1">
        <v>371060</v>
      </c>
      <c r="J461" s="1">
        <v>7.75</v>
      </c>
      <c r="K461" s="1"/>
      <c r="L461" s="1" t="s">
        <v>27</v>
      </c>
    </row>
    <row r="462" spans="1:12">
      <c r="A462" s="1">
        <v>461</v>
      </c>
      <c r="B462" s="1">
        <v>1</v>
      </c>
      <c r="C462" s="1">
        <v>1</v>
      </c>
      <c r="D462" s="2" t="s">
        <v>666</v>
      </c>
      <c r="E462" s="2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>
      <c r="A463" s="1">
        <v>462</v>
      </c>
      <c r="B463" s="1">
        <v>0</v>
      </c>
      <c r="C463" s="1">
        <v>3</v>
      </c>
      <c r="D463" s="2" t="s">
        <v>668</v>
      </c>
      <c r="E463" s="2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K463" s="1"/>
      <c r="L463" s="1" t="s">
        <v>15</v>
      </c>
    </row>
    <row r="464" spans="1:12">
      <c r="A464" s="1">
        <v>463</v>
      </c>
      <c r="B464" s="1">
        <v>0</v>
      </c>
      <c r="C464" s="1">
        <v>1</v>
      </c>
      <c r="D464" s="2" t="s">
        <v>669</v>
      </c>
      <c r="E464" s="2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>
      <c r="A465" s="1">
        <v>464</v>
      </c>
      <c r="B465" s="1">
        <v>0</v>
      </c>
      <c r="C465" s="1">
        <v>2</v>
      </c>
      <c r="D465" s="2" t="s">
        <v>671</v>
      </c>
      <c r="E465" s="2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K465" s="1"/>
      <c r="L465" s="1" t="s">
        <v>15</v>
      </c>
    </row>
    <row r="466" spans="1:12">
      <c r="A466" s="1">
        <v>465</v>
      </c>
      <c r="B466" s="1">
        <v>0</v>
      </c>
      <c r="C466" s="1">
        <v>3</v>
      </c>
      <c r="D466" s="2" t="s">
        <v>672</v>
      </c>
      <c r="E466" s="2" t="s">
        <v>13</v>
      </c>
      <c r="F466" s="1"/>
      <c r="G466" s="1">
        <v>0</v>
      </c>
      <c r="H466" s="1">
        <v>0</v>
      </c>
      <c r="I466" s="1" t="s">
        <v>673</v>
      </c>
      <c r="J466" s="1">
        <v>8.0500000000000007</v>
      </c>
      <c r="K466" s="1"/>
      <c r="L466" s="1" t="s">
        <v>15</v>
      </c>
    </row>
    <row r="467" spans="1:12">
      <c r="A467" s="1">
        <v>466</v>
      </c>
      <c r="B467" s="1">
        <v>0</v>
      </c>
      <c r="C467" s="1">
        <v>3</v>
      </c>
      <c r="D467" s="2" t="s">
        <v>674</v>
      </c>
      <c r="E467" s="2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K467" s="1"/>
      <c r="L467" s="1" t="s">
        <v>15</v>
      </c>
    </row>
    <row r="468" spans="1:12">
      <c r="A468" s="1">
        <v>467</v>
      </c>
      <c r="B468" s="1">
        <v>0</v>
      </c>
      <c r="C468" s="1">
        <v>2</v>
      </c>
      <c r="D468" s="2" t="s">
        <v>676</v>
      </c>
      <c r="E468" s="2" t="s">
        <v>13</v>
      </c>
      <c r="F468" s="1"/>
      <c r="G468" s="1">
        <v>0</v>
      </c>
      <c r="H468" s="1">
        <v>0</v>
      </c>
      <c r="I468" s="1">
        <v>239853</v>
      </c>
      <c r="J468" s="1">
        <v>0</v>
      </c>
      <c r="K468" s="1"/>
      <c r="L468" s="1" t="s">
        <v>15</v>
      </c>
    </row>
    <row r="469" spans="1:12">
      <c r="A469" s="1">
        <v>468</v>
      </c>
      <c r="B469" s="1">
        <v>0</v>
      </c>
      <c r="C469" s="1">
        <v>1</v>
      </c>
      <c r="D469" s="2" t="s">
        <v>677</v>
      </c>
      <c r="E469" s="2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K469" s="1"/>
      <c r="L469" s="1" t="s">
        <v>15</v>
      </c>
    </row>
    <row r="470" spans="1:12">
      <c r="A470" s="1">
        <v>469</v>
      </c>
      <c r="B470" s="1">
        <v>0</v>
      </c>
      <c r="C470" s="1">
        <v>3</v>
      </c>
      <c r="D470" s="2" t="s">
        <v>678</v>
      </c>
      <c r="E470" s="2" t="s">
        <v>13</v>
      </c>
      <c r="F470" s="1"/>
      <c r="G470" s="1">
        <v>0</v>
      </c>
      <c r="H470" s="1">
        <v>0</v>
      </c>
      <c r="I470" s="1">
        <v>36209</v>
      </c>
      <c r="J470" s="1">
        <v>7.7249999999999996</v>
      </c>
      <c r="K470" s="1"/>
      <c r="L470" s="1" t="s">
        <v>27</v>
      </c>
    </row>
    <row r="471" spans="1:12">
      <c r="A471" s="1">
        <v>470</v>
      </c>
      <c r="B471" s="1">
        <v>1</v>
      </c>
      <c r="C471" s="1">
        <v>3</v>
      </c>
      <c r="D471" s="2" t="s">
        <v>679</v>
      </c>
      <c r="E471" s="2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K471" s="1"/>
      <c r="L471" s="1" t="s">
        <v>20</v>
      </c>
    </row>
    <row r="472" spans="1:12">
      <c r="A472" s="1">
        <v>471</v>
      </c>
      <c r="B472" s="1">
        <v>0</v>
      </c>
      <c r="C472" s="1">
        <v>3</v>
      </c>
      <c r="D472" s="2" t="s">
        <v>680</v>
      </c>
      <c r="E472" s="2" t="s">
        <v>13</v>
      </c>
      <c r="F472" s="1"/>
      <c r="G472" s="1">
        <v>0</v>
      </c>
      <c r="H472" s="1">
        <v>0</v>
      </c>
      <c r="I472" s="1">
        <v>323592</v>
      </c>
      <c r="J472" s="1">
        <v>7.25</v>
      </c>
      <c r="K472" s="1"/>
      <c r="L472" s="1" t="s">
        <v>15</v>
      </c>
    </row>
    <row r="473" spans="1:12">
      <c r="A473" s="1">
        <v>472</v>
      </c>
      <c r="B473" s="1">
        <v>0</v>
      </c>
      <c r="C473" s="1">
        <v>3</v>
      </c>
      <c r="D473" s="2" t="s">
        <v>681</v>
      </c>
      <c r="E473" s="2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K473" s="1"/>
      <c r="L473" s="1" t="s">
        <v>15</v>
      </c>
    </row>
    <row r="474" spans="1:12">
      <c r="A474" s="1">
        <v>473</v>
      </c>
      <c r="B474" s="1">
        <v>1</v>
      </c>
      <c r="C474" s="1">
        <v>2</v>
      </c>
      <c r="D474" s="2" t="s">
        <v>682</v>
      </c>
      <c r="E474" s="2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K474" s="1"/>
      <c r="L474" s="1" t="s">
        <v>15</v>
      </c>
    </row>
    <row r="475" spans="1:12">
      <c r="A475" s="1">
        <v>474</v>
      </c>
      <c r="B475" s="1">
        <v>1</v>
      </c>
      <c r="C475" s="1">
        <v>2</v>
      </c>
      <c r="D475" s="2" t="s">
        <v>683</v>
      </c>
      <c r="E475" s="2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>
      <c r="A476" s="1">
        <v>475</v>
      </c>
      <c r="B476" s="1">
        <v>0</v>
      </c>
      <c r="C476" s="1">
        <v>3</v>
      </c>
      <c r="D476" s="2" t="s">
        <v>685</v>
      </c>
      <c r="E476" s="2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K476" s="1"/>
      <c r="L476" s="1" t="s">
        <v>15</v>
      </c>
    </row>
    <row r="477" spans="1:12">
      <c r="A477" s="1">
        <v>476</v>
      </c>
      <c r="B477" s="1">
        <v>0</v>
      </c>
      <c r="C477" s="1">
        <v>1</v>
      </c>
      <c r="D477" s="2" t="s">
        <v>686</v>
      </c>
      <c r="E477" s="2" t="s">
        <v>13</v>
      </c>
      <c r="F477" s="1"/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>
      <c r="A478" s="1">
        <v>477</v>
      </c>
      <c r="B478" s="1">
        <v>0</v>
      </c>
      <c r="C478" s="1">
        <v>2</v>
      </c>
      <c r="D478" s="2" t="s">
        <v>688</v>
      </c>
      <c r="E478" s="2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K478" s="1"/>
      <c r="L478" s="1" t="s">
        <v>15</v>
      </c>
    </row>
    <row r="479" spans="1:12">
      <c r="A479" s="1">
        <v>478</v>
      </c>
      <c r="B479" s="1">
        <v>0</v>
      </c>
      <c r="C479" s="1">
        <v>3</v>
      </c>
      <c r="D479" s="2" t="s">
        <v>689</v>
      </c>
      <c r="E479" s="2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K479" s="1"/>
      <c r="L479" s="1" t="s">
        <v>15</v>
      </c>
    </row>
    <row r="480" spans="1:12">
      <c r="A480" s="1">
        <v>479</v>
      </c>
      <c r="B480" s="1">
        <v>0</v>
      </c>
      <c r="C480" s="1">
        <v>3</v>
      </c>
      <c r="D480" s="2" t="s">
        <v>690</v>
      </c>
      <c r="E480" s="2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K480" s="1"/>
      <c r="L480" s="1" t="s">
        <v>15</v>
      </c>
    </row>
    <row r="481" spans="1:12">
      <c r="A481" s="1">
        <v>480</v>
      </c>
      <c r="B481" s="1">
        <v>1</v>
      </c>
      <c r="C481" s="1">
        <v>3</v>
      </c>
      <c r="D481" s="2" t="s">
        <v>691</v>
      </c>
      <c r="E481" s="2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K481" s="1"/>
      <c r="L481" s="1" t="s">
        <v>15</v>
      </c>
    </row>
    <row r="482" spans="1:12">
      <c r="A482" s="1">
        <v>481</v>
      </c>
      <c r="B482" s="1">
        <v>0</v>
      </c>
      <c r="C482" s="1">
        <v>3</v>
      </c>
      <c r="D482" s="2" t="s">
        <v>692</v>
      </c>
      <c r="E482" s="2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K482" s="1"/>
      <c r="L482" s="1" t="s">
        <v>15</v>
      </c>
    </row>
    <row r="483" spans="1:12">
      <c r="A483" s="1">
        <v>482</v>
      </c>
      <c r="B483" s="1">
        <v>0</v>
      </c>
      <c r="C483" s="1">
        <v>2</v>
      </c>
      <c r="D483" s="2" t="s">
        <v>693</v>
      </c>
      <c r="E483" s="2" t="s">
        <v>13</v>
      </c>
      <c r="F483" s="1"/>
      <c r="G483" s="1">
        <v>0</v>
      </c>
      <c r="H483" s="1">
        <v>0</v>
      </c>
      <c r="I483" s="1">
        <v>239854</v>
      </c>
      <c r="J483" s="1">
        <v>0</v>
      </c>
      <c r="K483" s="1"/>
      <c r="L483" s="1" t="s">
        <v>15</v>
      </c>
    </row>
    <row r="484" spans="1:12">
      <c r="A484" s="1">
        <v>483</v>
      </c>
      <c r="B484" s="1">
        <v>0</v>
      </c>
      <c r="C484" s="1">
        <v>3</v>
      </c>
      <c r="D484" s="2" t="s">
        <v>694</v>
      </c>
      <c r="E484" s="2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K484" s="1"/>
      <c r="L484" s="1" t="s">
        <v>15</v>
      </c>
    </row>
    <row r="485" spans="1:12">
      <c r="A485" s="1">
        <v>484</v>
      </c>
      <c r="B485" s="1">
        <v>1</v>
      </c>
      <c r="C485" s="1">
        <v>3</v>
      </c>
      <c r="D485" s="2" t="s">
        <v>696</v>
      </c>
      <c r="E485" s="2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K485" s="1"/>
      <c r="L485" s="1" t="s">
        <v>15</v>
      </c>
    </row>
    <row r="486" spans="1:12">
      <c r="A486" s="1">
        <v>485</v>
      </c>
      <c r="B486" s="1">
        <v>1</v>
      </c>
      <c r="C486" s="1">
        <v>1</v>
      </c>
      <c r="D486" s="2" t="s">
        <v>697</v>
      </c>
      <c r="E486" s="2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>
      <c r="A487" s="1">
        <v>486</v>
      </c>
      <c r="B487" s="1">
        <v>0</v>
      </c>
      <c r="C487" s="1">
        <v>3</v>
      </c>
      <c r="D487" s="2" t="s">
        <v>698</v>
      </c>
      <c r="E487" s="2" t="s">
        <v>17</v>
      </c>
      <c r="F487" s="1"/>
      <c r="G487" s="1">
        <v>3</v>
      </c>
      <c r="H487" s="1">
        <v>1</v>
      </c>
      <c r="I487" s="1">
        <v>4133</v>
      </c>
      <c r="J487" s="1">
        <v>25.466699999999999</v>
      </c>
      <c r="K487" s="1"/>
      <c r="L487" s="1" t="s">
        <v>15</v>
      </c>
    </row>
    <row r="488" spans="1:12">
      <c r="A488" s="1">
        <v>487</v>
      </c>
      <c r="B488" s="1">
        <v>1</v>
      </c>
      <c r="C488" s="1">
        <v>1</v>
      </c>
      <c r="D488" s="2" t="s">
        <v>699</v>
      </c>
      <c r="E488" s="2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>
      <c r="A489" s="1">
        <v>488</v>
      </c>
      <c r="B489" s="1">
        <v>0</v>
      </c>
      <c r="C489" s="1">
        <v>1</v>
      </c>
      <c r="D489" s="2" t="s">
        <v>700</v>
      </c>
      <c r="E489" s="2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>
      <c r="A490" s="1">
        <v>489</v>
      </c>
      <c r="B490" s="1">
        <v>0</v>
      </c>
      <c r="C490" s="1">
        <v>3</v>
      </c>
      <c r="D490" s="2" t="s">
        <v>702</v>
      </c>
      <c r="E490" s="2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K490" s="1"/>
      <c r="L490" s="1" t="s">
        <v>15</v>
      </c>
    </row>
    <row r="491" spans="1:12">
      <c r="A491" s="1">
        <v>490</v>
      </c>
      <c r="B491" s="1">
        <v>1</v>
      </c>
      <c r="C491" s="1">
        <v>3</v>
      </c>
      <c r="D491" s="2" t="s">
        <v>704</v>
      </c>
      <c r="E491" s="2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K491" s="1"/>
      <c r="L491" s="1" t="s">
        <v>15</v>
      </c>
    </row>
    <row r="492" spans="1:12">
      <c r="A492" s="1">
        <v>491</v>
      </c>
      <c r="B492" s="1">
        <v>0</v>
      </c>
      <c r="C492" s="1">
        <v>3</v>
      </c>
      <c r="D492" s="2" t="s">
        <v>705</v>
      </c>
      <c r="E492" s="2" t="s">
        <v>13</v>
      </c>
      <c r="F492" s="1"/>
      <c r="G492" s="1">
        <v>1</v>
      </c>
      <c r="H492" s="1">
        <v>0</v>
      </c>
      <c r="I492" s="1">
        <v>65304</v>
      </c>
      <c r="J492" s="1">
        <v>19.966699999999999</v>
      </c>
      <c r="K492" s="1"/>
      <c r="L492" s="1" t="s">
        <v>15</v>
      </c>
    </row>
    <row r="493" spans="1:12">
      <c r="A493" s="1">
        <v>492</v>
      </c>
      <c r="B493" s="1">
        <v>0</v>
      </c>
      <c r="C493" s="1">
        <v>3</v>
      </c>
      <c r="D493" s="2" t="s">
        <v>706</v>
      </c>
      <c r="E493" s="2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K493" s="1"/>
      <c r="L493" s="1" t="s">
        <v>15</v>
      </c>
    </row>
    <row r="494" spans="1:12">
      <c r="A494" s="1">
        <v>493</v>
      </c>
      <c r="B494" s="1">
        <v>0</v>
      </c>
      <c r="C494" s="1">
        <v>1</v>
      </c>
      <c r="D494" s="2" t="s">
        <v>708</v>
      </c>
      <c r="E494" s="2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>
      <c r="A495" s="1">
        <v>494</v>
      </c>
      <c r="B495" s="1">
        <v>0</v>
      </c>
      <c r="C495" s="1">
        <v>1</v>
      </c>
      <c r="D495" s="2" t="s">
        <v>710</v>
      </c>
      <c r="E495" s="2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K495" s="1"/>
      <c r="L495" s="1" t="s">
        <v>20</v>
      </c>
    </row>
    <row r="496" spans="1:12">
      <c r="A496" s="1">
        <v>495</v>
      </c>
      <c r="B496" s="1">
        <v>0</v>
      </c>
      <c r="C496" s="1">
        <v>3</v>
      </c>
      <c r="D496" s="2" t="s">
        <v>712</v>
      </c>
      <c r="E496" s="2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K496" s="1"/>
      <c r="L496" s="1" t="s">
        <v>15</v>
      </c>
    </row>
    <row r="497" spans="1:12">
      <c r="A497" s="1">
        <v>496</v>
      </c>
      <c r="B497" s="1">
        <v>0</v>
      </c>
      <c r="C497" s="1">
        <v>3</v>
      </c>
      <c r="D497" s="2" t="s">
        <v>714</v>
      </c>
      <c r="E497" s="2" t="s">
        <v>13</v>
      </c>
      <c r="F497" s="1"/>
      <c r="G497" s="1">
        <v>0</v>
      </c>
      <c r="H497" s="1">
        <v>0</v>
      </c>
      <c r="I497" s="1">
        <v>2627</v>
      </c>
      <c r="J497" s="1">
        <v>14.458299999999999</v>
      </c>
      <c r="K497" s="1"/>
      <c r="L497" s="1" t="s">
        <v>20</v>
      </c>
    </row>
    <row r="498" spans="1:12">
      <c r="A498" s="1">
        <v>497</v>
      </c>
      <c r="B498" s="1">
        <v>1</v>
      </c>
      <c r="C498" s="1">
        <v>1</v>
      </c>
      <c r="D498" s="2" t="s">
        <v>715</v>
      </c>
      <c r="E498" s="2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>
      <c r="A499" s="1">
        <v>498</v>
      </c>
      <c r="B499" s="1">
        <v>0</v>
      </c>
      <c r="C499" s="1">
        <v>3</v>
      </c>
      <c r="D499" s="2" t="s">
        <v>717</v>
      </c>
      <c r="E499" s="2" t="s">
        <v>13</v>
      </c>
      <c r="F499" s="1"/>
      <c r="G499" s="1">
        <v>0</v>
      </c>
      <c r="H499" s="1">
        <v>0</v>
      </c>
      <c r="I499" s="1" t="s">
        <v>718</v>
      </c>
      <c r="J499" s="1">
        <v>15.1</v>
      </c>
      <c r="K499" s="1"/>
      <c r="L499" s="1" t="s">
        <v>15</v>
      </c>
    </row>
    <row r="500" spans="1:12">
      <c r="A500" s="1">
        <v>499</v>
      </c>
      <c r="B500" s="1">
        <v>0</v>
      </c>
      <c r="C500" s="1">
        <v>1</v>
      </c>
      <c r="D500" s="2" t="s">
        <v>719</v>
      </c>
      <c r="E500" s="2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>
      <c r="A501" s="1">
        <v>500</v>
      </c>
      <c r="B501" s="1">
        <v>0</v>
      </c>
      <c r="C501" s="1">
        <v>3</v>
      </c>
      <c r="D501" s="2" t="s">
        <v>720</v>
      </c>
      <c r="E501" s="2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K501" s="1"/>
      <c r="L501" s="1" t="s">
        <v>15</v>
      </c>
    </row>
    <row r="502" spans="1:12">
      <c r="A502" s="1">
        <v>501</v>
      </c>
      <c r="B502" s="1">
        <v>0</v>
      </c>
      <c r="C502" s="1">
        <v>3</v>
      </c>
      <c r="D502" s="2" t="s">
        <v>721</v>
      </c>
      <c r="E502" s="2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K502" s="1"/>
      <c r="L502" s="1" t="s">
        <v>15</v>
      </c>
    </row>
    <row r="503" spans="1:12">
      <c r="A503" s="1">
        <v>502</v>
      </c>
      <c r="B503" s="1">
        <v>0</v>
      </c>
      <c r="C503" s="1">
        <v>3</v>
      </c>
      <c r="D503" s="2" t="s">
        <v>722</v>
      </c>
      <c r="E503" s="2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K503" s="1"/>
      <c r="L503" s="1" t="s">
        <v>27</v>
      </c>
    </row>
    <row r="504" spans="1:12">
      <c r="A504" s="1">
        <v>503</v>
      </c>
      <c r="B504" s="1">
        <v>0</v>
      </c>
      <c r="C504" s="1">
        <v>3</v>
      </c>
      <c r="D504" s="2" t="s">
        <v>723</v>
      </c>
      <c r="E504" s="2" t="s">
        <v>17</v>
      </c>
      <c r="F504" s="1"/>
      <c r="G504" s="1">
        <v>0</v>
      </c>
      <c r="H504" s="1">
        <v>0</v>
      </c>
      <c r="I504" s="1">
        <v>330909</v>
      </c>
      <c r="J504" s="1">
        <v>7.6292</v>
      </c>
      <c r="K504" s="1"/>
      <c r="L504" s="1" t="s">
        <v>27</v>
      </c>
    </row>
    <row r="505" spans="1:12">
      <c r="A505" s="1">
        <v>504</v>
      </c>
      <c r="B505" s="1">
        <v>0</v>
      </c>
      <c r="C505" s="1">
        <v>3</v>
      </c>
      <c r="D505" s="2" t="s">
        <v>724</v>
      </c>
      <c r="E505" s="2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K505" s="1"/>
      <c r="L505" s="1" t="s">
        <v>15</v>
      </c>
    </row>
    <row r="506" spans="1:12">
      <c r="A506" s="1">
        <v>505</v>
      </c>
      <c r="B506" s="1">
        <v>1</v>
      </c>
      <c r="C506" s="1">
        <v>1</v>
      </c>
      <c r="D506" s="2" t="s">
        <v>725</v>
      </c>
      <c r="E506" s="2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>
      <c r="A507" s="1">
        <v>506</v>
      </c>
      <c r="B507" s="1">
        <v>0</v>
      </c>
      <c r="C507" s="1">
        <v>1</v>
      </c>
      <c r="D507" s="2" t="s">
        <v>727</v>
      </c>
      <c r="E507" s="2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>
      <c r="A508" s="1">
        <v>507</v>
      </c>
      <c r="B508" s="1">
        <v>1</v>
      </c>
      <c r="C508" s="1">
        <v>2</v>
      </c>
      <c r="D508" s="2" t="s">
        <v>728</v>
      </c>
      <c r="E508" s="2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K508" s="1"/>
      <c r="L508" s="1" t="s">
        <v>15</v>
      </c>
    </row>
    <row r="509" spans="1:12">
      <c r="A509" s="1">
        <v>508</v>
      </c>
      <c r="B509" s="1">
        <v>1</v>
      </c>
      <c r="C509" s="1">
        <v>1</v>
      </c>
      <c r="D509" s="2" t="s">
        <v>729</v>
      </c>
      <c r="E509" s="2" t="s">
        <v>13</v>
      </c>
      <c r="F509" s="1"/>
      <c r="G509" s="1">
        <v>0</v>
      </c>
      <c r="H509" s="1">
        <v>0</v>
      </c>
      <c r="I509" s="1">
        <v>111427</v>
      </c>
      <c r="J509" s="1">
        <v>26.55</v>
      </c>
      <c r="K509" s="1"/>
      <c r="L509" s="1" t="s">
        <v>15</v>
      </c>
    </row>
    <row r="510" spans="1:12">
      <c r="A510" s="1">
        <v>509</v>
      </c>
      <c r="B510" s="1">
        <v>0</v>
      </c>
      <c r="C510" s="1">
        <v>3</v>
      </c>
      <c r="D510" s="2" t="s">
        <v>730</v>
      </c>
      <c r="E510" s="2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K510" s="1"/>
      <c r="L510" s="1" t="s">
        <v>15</v>
      </c>
    </row>
    <row r="511" spans="1:12">
      <c r="A511" s="1">
        <v>510</v>
      </c>
      <c r="B511" s="1">
        <v>1</v>
      </c>
      <c r="C511" s="1">
        <v>3</v>
      </c>
      <c r="D511" s="2" t="s">
        <v>732</v>
      </c>
      <c r="E511" s="2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K511" s="1"/>
      <c r="L511" s="1" t="s">
        <v>15</v>
      </c>
    </row>
    <row r="512" spans="1:12">
      <c r="A512" s="1">
        <v>511</v>
      </c>
      <c r="B512" s="1">
        <v>1</v>
      </c>
      <c r="C512" s="1">
        <v>3</v>
      </c>
      <c r="D512" s="2" t="s">
        <v>733</v>
      </c>
      <c r="E512" s="2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K512" s="1"/>
      <c r="L512" s="1" t="s">
        <v>27</v>
      </c>
    </row>
    <row r="513" spans="1:12">
      <c r="A513" s="1">
        <v>512</v>
      </c>
      <c r="B513" s="1">
        <v>0</v>
      </c>
      <c r="C513" s="1">
        <v>3</v>
      </c>
      <c r="D513" s="2" t="s">
        <v>734</v>
      </c>
      <c r="E513" s="2" t="s">
        <v>13</v>
      </c>
      <c r="F513" s="1"/>
      <c r="G513" s="1">
        <v>0</v>
      </c>
      <c r="H513" s="1">
        <v>0</v>
      </c>
      <c r="I513" s="1" t="s">
        <v>735</v>
      </c>
      <c r="J513" s="1">
        <v>8.0500000000000007</v>
      </c>
      <c r="K513" s="1"/>
      <c r="L513" s="1" t="s">
        <v>15</v>
      </c>
    </row>
    <row r="514" spans="1:12">
      <c r="A514" s="1">
        <v>513</v>
      </c>
      <c r="B514" s="1">
        <v>1</v>
      </c>
      <c r="C514" s="1">
        <v>1</v>
      </c>
      <c r="D514" s="2" t="s">
        <v>736</v>
      </c>
      <c r="E514" s="2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>
      <c r="A515" s="1">
        <v>514</v>
      </c>
      <c r="B515" s="1">
        <v>1</v>
      </c>
      <c r="C515" s="1">
        <v>1</v>
      </c>
      <c r="D515" s="2" t="s">
        <v>739</v>
      </c>
      <c r="E515" s="2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K515" s="1"/>
      <c r="L515" s="1" t="s">
        <v>20</v>
      </c>
    </row>
    <row r="516" spans="1:12">
      <c r="A516" s="1">
        <v>515</v>
      </c>
      <c r="B516" s="1">
        <v>0</v>
      </c>
      <c r="C516" s="1">
        <v>3</v>
      </c>
      <c r="D516" s="2" t="s">
        <v>741</v>
      </c>
      <c r="E516" s="2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K516" s="1"/>
      <c r="L516" s="1" t="s">
        <v>15</v>
      </c>
    </row>
    <row r="517" spans="1:12">
      <c r="A517" s="1">
        <v>516</v>
      </c>
      <c r="B517" s="1">
        <v>0</v>
      </c>
      <c r="C517" s="1">
        <v>1</v>
      </c>
      <c r="D517" s="2" t="s">
        <v>742</v>
      </c>
      <c r="E517" s="2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>
      <c r="A518" s="1">
        <v>517</v>
      </c>
      <c r="B518" s="1">
        <v>1</v>
      </c>
      <c r="C518" s="1">
        <v>2</v>
      </c>
      <c r="D518" s="2" t="s">
        <v>744</v>
      </c>
      <c r="E518" s="2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>
      <c r="A519" s="1">
        <v>518</v>
      </c>
      <c r="B519" s="1">
        <v>0</v>
      </c>
      <c r="C519" s="1">
        <v>3</v>
      </c>
      <c r="D519" s="2" t="s">
        <v>746</v>
      </c>
      <c r="E519" s="2" t="s">
        <v>13</v>
      </c>
      <c r="F519" s="1"/>
      <c r="G519" s="1">
        <v>0</v>
      </c>
      <c r="H519" s="1">
        <v>0</v>
      </c>
      <c r="I519" s="1">
        <v>371110</v>
      </c>
      <c r="J519" s="1">
        <v>24.15</v>
      </c>
      <c r="K519" s="1"/>
      <c r="L519" s="1" t="s">
        <v>27</v>
      </c>
    </row>
    <row r="520" spans="1:12">
      <c r="A520" s="1">
        <v>519</v>
      </c>
      <c r="B520" s="1">
        <v>1</v>
      </c>
      <c r="C520" s="1">
        <v>2</v>
      </c>
      <c r="D520" s="2" t="s">
        <v>747</v>
      </c>
      <c r="E520" s="2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K520" s="1"/>
      <c r="L520" s="1" t="s">
        <v>15</v>
      </c>
    </row>
    <row r="521" spans="1:12">
      <c r="A521" s="1">
        <v>520</v>
      </c>
      <c r="B521" s="1">
        <v>0</v>
      </c>
      <c r="C521" s="1">
        <v>3</v>
      </c>
      <c r="D521" s="2" t="s">
        <v>748</v>
      </c>
      <c r="E521" s="2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K521" s="1"/>
      <c r="L521" s="1" t="s">
        <v>15</v>
      </c>
    </row>
    <row r="522" spans="1:12">
      <c r="A522" s="1">
        <v>521</v>
      </c>
      <c r="B522" s="1">
        <v>1</v>
      </c>
      <c r="C522" s="1">
        <v>1</v>
      </c>
      <c r="D522" s="2" t="s">
        <v>749</v>
      </c>
      <c r="E522" s="2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>
      <c r="A523" s="1">
        <v>522</v>
      </c>
      <c r="B523" s="1">
        <v>0</v>
      </c>
      <c r="C523" s="1">
        <v>3</v>
      </c>
      <c r="D523" s="2" t="s">
        <v>751</v>
      </c>
      <c r="E523" s="2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K523" s="1"/>
      <c r="L523" s="1" t="s">
        <v>15</v>
      </c>
    </row>
    <row r="524" spans="1:12">
      <c r="A524" s="1">
        <v>523</v>
      </c>
      <c r="B524" s="1">
        <v>0</v>
      </c>
      <c r="C524" s="1">
        <v>3</v>
      </c>
      <c r="D524" s="2" t="s">
        <v>752</v>
      </c>
      <c r="E524" s="2" t="s">
        <v>13</v>
      </c>
      <c r="F524" s="1"/>
      <c r="G524" s="1">
        <v>0</v>
      </c>
      <c r="H524" s="1">
        <v>0</v>
      </c>
      <c r="I524" s="1">
        <v>2624</v>
      </c>
      <c r="J524" s="1">
        <v>7.2249999999999996</v>
      </c>
      <c r="K524" s="1"/>
      <c r="L524" s="1" t="s">
        <v>20</v>
      </c>
    </row>
    <row r="525" spans="1:12">
      <c r="A525" s="1">
        <v>524</v>
      </c>
      <c r="B525" s="1">
        <v>1</v>
      </c>
      <c r="C525" s="1">
        <v>1</v>
      </c>
      <c r="D525" s="2" t="s">
        <v>753</v>
      </c>
      <c r="E525" s="2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>
      <c r="A526" s="1">
        <v>525</v>
      </c>
      <c r="B526" s="1">
        <v>0</v>
      </c>
      <c r="C526" s="1">
        <v>3</v>
      </c>
      <c r="D526" s="2" t="s">
        <v>754</v>
      </c>
      <c r="E526" s="2" t="s">
        <v>13</v>
      </c>
      <c r="F526" s="1"/>
      <c r="G526" s="1">
        <v>0</v>
      </c>
      <c r="H526" s="1">
        <v>0</v>
      </c>
      <c r="I526" s="1">
        <v>2700</v>
      </c>
      <c r="J526" s="1">
        <v>7.2291999999999996</v>
      </c>
      <c r="K526" s="1"/>
      <c r="L526" s="1" t="s">
        <v>20</v>
      </c>
    </row>
    <row r="527" spans="1:12">
      <c r="A527" s="1">
        <v>526</v>
      </c>
      <c r="B527" s="1">
        <v>0</v>
      </c>
      <c r="C527" s="1">
        <v>3</v>
      </c>
      <c r="D527" s="2" t="s">
        <v>755</v>
      </c>
      <c r="E527" s="2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K527" s="1"/>
      <c r="L527" s="1" t="s">
        <v>27</v>
      </c>
    </row>
    <row r="528" spans="1:12">
      <c r="A528" s="1">
        <v>527</v>
      </c>
      <c r="B528" s="1">
        <v>1</v>
      </c>
      <c r="C528" s="1">
        <v>2</v>
      </c>
      <c r="D528" s="2" t="s">
        <v>756</v>
      </c>
      <c r="E528" s="2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K528" s="1"/>
      <c r="L528" s="1" t="s">
        <v>15</v>
      </c>
    </row>
    <row r="529" spans="1:12">
      <c r="A529" s="1">
        <v>528</v>
      </c>
      <c r="B529" s="1">
        <v>0</v>
      </c>
      <c r="C529" s="1">
        <v>1</v>
      </c>
      <c r="D529" s="2" t="s">
        <v>758</v>
      </c>
      <c r="E529" s="2" t="s">
        <v>13</v>
      </c>
      <c r="F529" s="1"/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>
      <c r="A530" s="1">
        <v>529</v>
      </c>
      <c r="B530" s="1">
        <v>0</v>
      </c>
      <c r="C530" s="1">
        <v>3</v>
      </c>
      <c r="D530" s="2" t="s">
        <v>761</v>
      </c>
      <c r="E530" s="2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K530" s="1"/>
      <c r="L530" s="1" t="s">
        <v>15</v>
      </c>
    </row>
    <row r="531" spans="1:12">
      <c r="A531" s="1">
        <v>530</v>
      </c>
      <c r="B531" s="1">
        <v>0</v>
      </c>
      <c r="C531" s="1">
        <v>2</v>
      </c>
      <c r="D531" s="2" t="s">
        <v>762</v>
      </c>
      <c r="E531" s="2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K531" s="1"/>
      <c r="L531" s="1" t="s">
        <v>15</v>
      </c>
    </row>
    <row r="532" spans="1:12">
      <c r="A532" s="1">
        <v>531</v>
      </c>
      <c r="B532" s="1">
        <v>1</v>
      </c>
      <c r="C532" s="1">
        <v>2</v>
      </c>
      <c r="D532" s="2" t="s">
        <v>763</v>
      </c>
      <c r="E532" s="2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K532" s="1"/>
      <c r="L532" s="1" t="s">
        <v>15</v>
      </c>
    </row>
    <row r="533" spans="1:12">
      <c r="A533" s="1">
        <v>532</v>
      </c>
      <c r="B533" s="1">
        <v>0</v>
      </c>
      <c r="C533" s="1">
        <v>3</v>
      </c>
      <c r="D533" s="2" t="s">
        <v>764</v>
      </c>
      <c r="E533" s="2" t="s">
        <v>13</v>
      </c>
      <c r="F533" s="1"/>
      <c r="G533" s="1">
        <v>0</v>
      </c>
      <c r="H533" s="1">
        <v>0</v>
      </c>
      <c r="I533" s="1">
        <v>2641</v>
      </c>
      <c r="J533" s="1">
        <v>7.2291999999999996</v>
      </c>
      <c r="K533" s="1"/>
      <c r="L533" s="1" t="s">
        <v>20</v>
      </c>
    </row>
    <row r="534" spans="1:12">
      <c r="A534" s="1">
        <v>533</v>
      </c>
      <c r="B534" s="1">
        <v>0</v>
      </c>
      <c r="C534" s="1">
        <v>3</v>
      </c>
      <c r="D534" s="2" t="s">
        <v>765</v>
      </c>
      <c r="E534" s="2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K534" s="1"/>
      <c r="L534" s="1" t="s">
        <v>20</v>
      </c>
    </row>
    <row r="535" spans="1:12">
      <c r="A535" s="1">
        <v>534</v>
      </c>
      <c r="B535" s="1">
        <v>1</v>
      </c>
      <c r="C535" s="1">
        <v>3</v>
      </c>
      <c r="D535" s="2" t="s">
        <v>766</v>
      </c>
      <c r="E535" s="2" t="s">
        <v>17</v>
      </c>
      <c r="F535" s="1"/>
      <c r="G535" s="1">
        <v>0</v>
      </c>
      <c r="H535" s="1">
        <v>2</v>
      </c>
      <c r="I535" s="1">
        <v>2668</v>
      </c>
      <c r="J535" s="1">
        <v>22.3583</v>
      </c>
      <c r="K535" s="1"/>
      <c r="L535" s="1" t="s">
        <v>20</v>
      </c>
    </row>
    <row r="536" spans="1:12">
      <c r="A536" s="1">
        <v>535</v>
      </c>
      <c r="B536" s="1">
        <v>0</v>
      </c>
      <c r="C536" s="1">
        <v>3</v>
      </c>
      <c r="D536" s="2" t="s">
        <v>767</v>
      </c>
      <c r="E536" s="2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K536" s="1"/>
      <c r="L536" s="1" t="s">
        <v>15</v>
      </c>
    </row>
    <row r="537" spans="1:12">
      <c r="A537" s="1">
        <v>536</v>
      </c>
      <c r="B537" s="1">
        <v>1</v>
      </c>
      <c r="C537" s="1">
        <v>2</v>
      </c>
      <c r="D537" s="2" t="s">
        <v>768</v>
      </c>
      <c r="E537" s="2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K537" s="1"/>
      <c r="L537" s="1" t="s">
        <v>15</v>
      </c>
    </row>
    <row r="538" spans="1:12">
      <c r="A538" s="1">
        <v>537</v>
      </c>
      <c r="B538" s="1">
        <v>0</v>
      </c>
      <c r="C538" s="1">
        <v>1</v>
      </c>
      <c r="D538" s="2" t="s">
        <v>769</v>
      </c>
      <c r="E538" s="2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>
      <c r="A539" s="1">
        <v>538</v>
      </c>
      <c r="B539" s="1">
        <v>1</v>
      </c>
      <c r="C539" s="1">
        <v>1</v>
      </c>
      <c r="D539" s="2" t="s">
        <v>771</v>
      </c>
      <c r="E539" s="2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K539" s="1"/>
      <c r="L539" s="1" t="s">
        <v>20</v>
      </c>
    </row>
    <row r="540" spans="1:12">
      <c r="A540" s="1">
        <v>539</v>
      </c>
      <c r="B540" s="1">
        <v>0</v>
      </c>
      <c r="C540" s="1">
        <v>3</v>
      </c>
      <c r="D540" s="2" t="s">
        <v>773</v>
      </c>
      <c r="E540" s="2" t="s">
        <v>13</v>
      </c>
      <c r="F540" s="1"/>
      <c r="G540" s="1">
        <v>0</v>
      </c>
      <c r="H540" s="1">
        <v>0</v>
      </c>
      <c r="I540" s="1">
        <v>364498</v>
      </c>
      <c r="J540" s="1">
        <v>14.5</v>
      </c>
      <c r="K540" s="1"/>
      <c r="L540" s="1" t="s">
        <v>15</v>
      </c>
    </row>
    <row r="541" spans="1:12">
      <c r="A541" s="1">
        <v>540</v>
      </c>
      <c r="B541" s="1">
        <v>1</v>
      </c>
      <c r="C541" s="1">
        <v>1</v>
      </c>
      <c r="D541" s="2" t="s">
        <v>774</v>
      </c>
      <c r="E541" s="2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>
      <c r="A542" s="1">
        <v>541</v>
      </c>
      <c r="B542" s="1">
        <v>1</v>
      </c>
      <c r="C542" s="1">
        <v>1</v>
      </c>
      <c r="D542" s="2" t="s">
        <v>776</v>
      </c>
      <c r="E542" s="2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>
      <c r="A543" s="1">
        <v>542</v>
      </c>
      <c r="B543" s="1">
        <v>0</v>
      </c>
      <c r="C543" s="1">
        <v>3</v>
      </c>
      <c r="D543" s="2" t="s">
        <v>779</v>
      </c>
      <c r="E543" s="2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K543" s="1"/>
      <c r="L543" s="1" t="s">
        <v>15</v>
      </c>
    </row>
    <row r="544" spans="1:12">
      <c r="A544" s="1">
        <v>543</v>
      </c>
      <c r="B544" s="1">
        <v>0</v>
      </c>
      <c r="C544" s="1">
        <v>3</v>
      </c>
      <c r="D544" s="2" t="s">
        <v>780</v>
      </c>
      <c r="E544" s="2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K544" s="1"/>
      <c r="L544" s="1" t="s">
        <v>15</v>
      </c>
    </row>
    <row r="545" spans="1:12">
      <c r="A545" s="1">
        <v>544</v>
      </c>
      <c r="B545" s="1">
        <v>1</v>
      </c>
      <c r="C545" s="1">
        <v>2</v>
      </c>
      <c r="D545" s="2" t="s">
        <v>781</v>
      </c>
      <c r="E545" s="2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K545" s="1"/>
      <c r="L545" s="1" t="s">
        <v>15</v>
      </c>
    </row>
    <row r="546" spans="1:12">
      <c r="A546" s="1">
        <v>545</v>
      </c>
      <c r="B546" s="1">
        <v>0</v>
      </c>
      <c r="C546" s="1">
        <v>1</v>
      </c>
      <c r="D546" s="2" t="s">
        <v>782</v>
      </c>
      <c r="E546" s="2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>
      <c r="A547" s="1">
        <v>546</v>
      </c>
      <c r="B547" s="1">
        <v>0</v>
      </c>
      <c r="C547" s="1">
        <v>1</v>
      </c>
      <c r="D547" s="2" t="s">
        <v>784</v>
      </c>
      <c r="E547" s="2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K547" s="1"/>
      <c r="L547" s="1" t="s">
        <v>15</v>
      </c>
    </row>
    <row r="548" spans="1:12">
      <c r="A548" s="1">
        <v>547</v>
      </c>
      <c r="B548" s="1">
        <v>1</v>
      </c>
      <c r="C548" s="1">
        <v>2</v>
      </c>
      <c r="D548" s="2" t="s">
        <v>785</v>
      </c>
      <c r="E548" s="2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K548" s="1"/>
      <c r="L548" s="1" t="s">
        <v>15</v>
      </c>
    </row>
    <row r="549" spans="1:12">
      <c r="A549" s="1">
        <v>548</v>
      </c>
      <c r="B549" s="1">
        <v>1</v>
      </c>
      <c r="C549" s="1">
        <v>2</v>
      </c>
      <c r="D549" s="2" t="s">
        <v>786</v>
      </c>
      <c r="E549" s="2" t="s">
        <v>13</v>
      </c>
      <c r="F549" s="1"/>
      <c r="G549" s="1">
        <v>0</v>
      </c>
      <c r="H549" s="1">
        <v>0</v>
      </c>
      <c r="I549" s="1" t="s">
        <v>787</v>
      </c>
      <c r="J549" s="1">
        <v>13.862500000000001</v>
      </c>
      <c r="K549" s="1"/>
      <c r="L549" s="1" t="s">
        <v>20</v>
      </c>
    </row>
    <row r="550" spans="1:12">
      <c r="A550" s="1">
        <v>549</v>
      </c>
      <c r="B550" s="1">
        <v>0</v>
      </c>
      <c r="C550" s="1">
        <v>3</v>
      </c>
      <c r="D550" s="2" t="s">
        <v>788</v>
      </c>
      <c r="E550" s="2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K550" s="1"/>
      <c r="L550" s="1" t="s">
        <v>15</v>
      </c>
    </row>
    <row r="551" spans="1:12">
      <c r="A551" s="1">
        <v>550</v>
      </c>
      <c r="B551" s="1">
        <v>1</v>
      </c>
      <c r="C551" s="1">
        <v>2</v>
      </c>
      <c r="D551" s="2" t="s">
        <v>789</v>
      </c>
      <c r="E551" s="2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K551" s="1"/>
      <c r="L551" s="1" t="s">
        <v>15</v>
      </c>
    </row>
    <row r="552" spans="1:12">
      <c r="A552" s="1">
        <v>551</v>
      </c>
      <c r="B552" s="1">
        <v>1</v>
      </c>
      <c r="C552" s="1">
        <v>1</v>
      </c>
      <c r="D552" s="2" t="s">
        <v>790</v>
      </c>
      <c r="E552" s="2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>
      <c r="A553" s="1">
        <v>552</v>
      </c>
      <c r="B553" s="1">
        <v>0</v>
      </c>
      <c r="C553" s="1">
        <v>2</v>
      </c>
      <c r="D553" s="2" t="s">
        <v>792</v>
      </c>
      <c r="E553" s="2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K553" s="1"/>
      <c r="L553" s="1" t="s">
        <v>15</v>
      </c>
    </row>
    <row r="554" spans="1:12">
      <c r="A554" s="1">
        <v>553</v>
      </c>
      <c r="B554" s="1">
        <v>0</v>
      </c>
      <c r="C554" s="1">
        <v>3</v>
      </c>
      <c r="D554" s="2" t="s">
        <v>793</v>
      </c>
      <c r="E554" s="2" t="s">
        <v>13</v>
      </c>
      <c r="F554" s="1"/>
      <c r="G554" s="1">
        <v>0</v>
      </c>
      <c r="H554" s="1">
        <v>0</v>
      </c>
      <c r="I554" s="1">
        <v>330979</v>
      </c>
      <c r="J554" s="1">
        <v>7.8292000000000002</v>
      </c>
      <c r="K554" s="1"/>
      <c r="L554" s="1" t="s">
        <v>27</v>
      </c>
    </row>
    <row r="555" spans="1:12">
      <c r="A555" s="1">
        <v>554</v>
      </c>
      <c r="B555" s="1">
        <v>1</v>
      </c>
      <c r="C555" s="1">
        <v>3</v>
      </c>
      <c r="D555" s="2" t="s">
        <v>794</v>
      </c>
      <c r="E555" s="2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K555" s="1"/>
      <c r="L555" s="1" t="s">
        <v>20</v>
      </c>
    </row>
    <row r="556" spans="1:12">
      <c r="A556" s="1">
        <v>555</v>
      </c>
      <c r="B556" s="1">
        <v>1</v>
      </c>
      <c r="C556" s="1">
        <v>3</v>
      </c>
      <c r="D556" s="2" t="s">
        <v>795</v>
      </c>
      <c r="E556" s="2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K556" s="1"/>
      <c r="L556" s="1" t="s">
        <v>15</v>
      </c>
    </row>
    <row r="557" spans="1:12">
      <c r="A557" s="1">
        <v>556</v>
      </c>
      <c r="B557" s="1">
        <v>0</v>
      </c>
      <c r="C557" s="1">
        <v>1</v>
      </c>
      <c r="D557" s="2" t="s">
        <v>796</v>
      </c>
      <c r="E557" s="2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K557" s="1"/>
      <c r="L557" s="1" t="s">
        <v>15</v>
      </c>
    </row>
    <row r="558" spans="1:12">
      <c r="A558" s="1">
        <v>557</v>
      </c>
      <c r="B558" s="1">
        <v>1</v>
      </c>
      <c r="C558" s="1">
        <v>1</v>
      </c>
      <c r="D558" s="2" t="s">
        <v>797</v>
      </c>
      <c r="E558" s="2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>
      <c r="A559" s="1">
        <v>558</v>
      </c>
      <c r="B559" s="1">
        <v>0</v>
      </c>
      <c r="C559" s="1">
        <v>1</v>
      </c>
      <c r="D559" s="2" t="s">
        <v>799</v>
      </c>
      <c r="E559" s="2" t="s">
        <v>13</v>
      </c>
      <c r="F559" s="1"/>
      <c r="G559" s="1">
        <v>0</v>
      </c>
      <c r="H559" s="1">
        <v>0</v>
      </c>
      <c r="I559" s="1" t="s">
        <v>565</v>
      </c>
      <c r="J559" s="1">
        <v>227.52500000000001</v>
      </c>
      <c r="K559" s="1"/>
      <c r="L559" s="1" t="s">
        <v>20</v>
      </c>
    </row>
    <row r="560" spans="1:12">
      <c r="A560" s="1">
        <v>559</v>
      </c>
      <c r="B560" s="1">
        <v>1</v>
      </c>
      <c r="C560" s="1">
        <v>1</v>
      </c>
      <c r="D560" s="2" t="s">
        <v>800</v>
      </c>
      <c r="E560" s="2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>
      <c r="A561" s="1">
        <v>560</v>
      </c>
      <c r="B561" s="1">
        <v>1</v>
      </c>
      <c r="C561" s="1">
        <v>3</v>
      </c>
      <c r="D561" s="2" t="s">
        <v>801</v>
      </c>
      <c r="E561" s="2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K561" s="1"/>
      <c r="L561" s="1" t="s">
        <v>15</v>
      </c>
    </row>
    <row r="562" spans="1:12">
      <c r="A562" s="1">
        <v>561</v>
      </c>
      <c r="B562" s="1">
        <v>0</v>
      </c>
      <c r="C562" s="1">
        <v>3</v>
      </c>
      <c r="D562" s="2" t="s">
        <v>802</v>
      </c>
      <c r="E562" s="2" t="s">
        <v>13</v>
      </c>
      <c r="F562" s="1"/>
      <c r="G562" s="1">
        <v>0</v>
      </c>
      <c r="H562" s="1">
        <v>0</v>
      </c>
      <c r="I562" s="1">
        <v>372622</v>
      </c>
      <c r="J562" s="1">
        <v>7.75</v>
      </c>
      <c r="K562" s="1"/>
      <c r="L562" s="1" t="s">
        <v>27</v>
      </c>
    </row>
    <row r="563" spans="1:12">
      <c r="A563" s="1">
        <v>562</v>
      </c>
      <c r="B563" s="1">
        <v>0</v>
      </c>
      <c r="C563" s="1">
        <v>3</v>
      </c>
      <c r="D563" s="2" t="s">
        <v>803</v>
      </c>
      <c r="E563" s="2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K563" s="1"/>
      <c r="L563" s="1" t="s">
        <v>15</v>
      </c>
    </row>
    <row r="564" spans="1:12">
      <c r="A564" s="1">
        <v>563</v>
      </c>
      <c r="B564" s="1">
        <v>0</v>
      </c>
      <c r="C564" s="1">
        <v>2</v>
      </c>
      <c r="D564" s="2" t="s">
        <v>804</v>
      </c>
      <c r="E564" s="2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K564" s="1"/>
      <c r="L564" s="1" t="s">
        <v>15</v>
      </c>
    </row>
    <row r="565" spans="1:12">
      <c r="A565" s="1">
        <v>564</v>
      </c>
      <c r="B565" s="1">
        <v>0</v>
      </c>
      <c r="C565" s="1">
        <v>3</v>
      </c>
      <c r="D565" s="2" t="s">
        <v>805</v>
      </c>
      <c r="E565" s="2" t="s">
        <v>13</v>
      </c>
      <c r="F565" s="1"/>
      <c r="G565" s="1">
        <v>0</v>
      </c>
      <c r="H565" s="1">
        <v>0</v>
      </c>
      <c r="I565" s="1" t="s">
        <v>806</v>
      </c>
      <c r="J565" s="1">
        <v>8.0500000000000007</v>
      </c>
      <c r="K565" s="1"/>
      <c r="L565" s="1" t="s">
        <v>15</v>
      </c>
    </row>
    <row r="566" spans="1:12">
      <c r="A566" s="1">
        <v>565</v>
      </c>
      <c r="B566" s="1">
        <v>0</v>
      </c>
      <c r="C566" s="1">
        <v>3</v>
      </c>
      <c r="D566" s="2" t="s">
        <v>807</v>
      </c>
      <c r="E566" s="2" t="s">
        <v>17</v>
      </c>
      <c r="F566" s="1"/>
      <c r="G566" s="1">
        <v>0</v>
      </c>
      <c r="H566" s="1">
        <v>0</v>
      </c>
      <c r="I566" s="1" t="s">
        <v>808</v>
      </c>
      <c r="J566" s="1">
        <v>8.0500000000000007</v>
      </c>
      <c r="K566" s="1"/>
      <c r="L566" s="1" t="s">
        <v>15</v>
      </c>
    </row>
    <row r="567" spans="1:12">
      <c r="A567" s="1">
        <v>566</v>
      </c>
      <c r="B567" s="1">
        <v>0</v>
      </c>
      <c r="C567" s="1">
        <v>3</v>
      </c>
      <c r="D567" s="2" t="s">
        <v>809</v>
      </c>
      <c r="E567" s="2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K567" s="1"/>
      <c r="L567" s="1" t="s">
        <v>15</v>
      </c>
    </row>
    <row r="568" spans="1:12">
      <c r="A568" s="1">
        <v>567</v>
      </c>
      <c r="B568" s="1">
        <v>0</v>
      </c>
      <c r="C568" s="1">
        <v>3</v>
      </c>
      <c r="D568" s="2" t="s">
        <v>811</v>
      </c>
      <c r="E568" s="2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K568" s="1"/>
      <c r="L568" s="1" t="s">
        <v>15</v>
      </c>
    </row>
    <row r="569" spans="1:12">
      <c r="A569" s="1">
        <v>568</v>
      </c>
      <c r="B569" s="1">
        <v>0</v>
      </c>
      <c r="C569" s="1">
        <v>3</v>
      </c>
      <c r="D569" s="2" t="s">
        <v>812</v>
      </c>
      <c r="E569" s="2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K569" s="1"/>
      <c r="L569" s="1" t="s">
        <v>15</v>
      </c>
    </row>
    <row r="570" spans="1:12">
      <c r="A570" s="1">
        <v>569</v>
      </c>
      <c r="B570" s="1">
        <v>0</v>
      </c>
      <c r="C570" s="1">
        <v>3</v>
      </c>
      <c r="D570" s="2" t="s">
        <v>813</v>
      </c>
      <c r="E570" s="2" t="s">
        <v>13</v>
      </c>
      <c r="F570" s="1"/>
      <c r="G570" s="1">
        <v>0</v>
      </c>
      <c r="H570" s="1">
        <v>0</v>
      </c>
      <c r="I570" s="1">
        <v>2686</v>
      </c>
      <c r="J570" s="1">
        <v>7.2291999999999996</v>
      </c>
      <c r="K570" s="1"/>
      <c r="L570" s="1" t="s">
        <v>20</v>
      </c>
    </row>
    <row r="571" spans="1:12">
      <c r="A571" s="1">
        <v>570</v>
      </c>
      <c r="B571" s="1">
        <v>1</v>
      </c>
      <c r="C571" s="1">
        <v>3</v>
      </c>
      <c r="D571" s="2" t="s">
        <v>814</v>
      </c>
      <c r="E571" s="2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K571" s="1"/>
      <c r="L571" s="1" t="s">
        <v>15</v>
      </c>
    </row>
    <row r="572" spans="1:12">
      <c r="A572" s="1">
        <v>571</v>
      </c>
      <c r="B572" s="1">
        <v>1</v>
      </c>
      <c r="C572" s="1">
        <v>2</v>
      </c>
      <c r="D572" s="2" t="s">
        <v>815</v>
      </c>
      <c r="E572" s="2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K572" s="1"/>
      <c r="L572" s="1" t="s">
        <v>15</v>
      </c>
    </row>
    <row r="573" spans="1:12">
      <c r="A573" s="1">
        <v>572</v>
      </c>
      <c r="B573" s="1">
        <v>1</v>
      </c>
      <c r="C573" s="1">
        <v>1</v>
      </c>
      <c r="D573" s="2" t="s">
        <v>817</v>
      </c>
      <c r="E573" s="2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>
      <c r="A574" s="1">
        <v>573</v>
      </c>
      <c r="B574" s="1">
        <v>1</v>
      </c>
      <c r="C574" s="1">
        <v>1</v>
      </c>
      <c r="D574" s="2" t="s">
        <v>819</v>
      </c>
      <c r="E574" s="2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>
      <c r="A575" s="1">
        <v>574</v>
      </c>
      <c r="B575" s="1">
        <v>1</v>
      </c>
      <c r="C575" s="1">
        <v>3</v>
      </c>
      <c r="D575" s="2" t="s">
        <v>821</v>
      </c>
      <c r="E575" s="2" t="s">
        <v>17</v>
      </c>
      <c r="F575" s="1"/>
      <c r="G575" s="1">
        <v>0</v>
      </c>
      <c r="H575" s="1">
        <v>0</v>
      </c>
      <c r="I575" s="1">
        <v>14312</v>
      </c>
      <c r="J575" s="1">
        <v>7.75</v>
      </c>
      <c r="K575" s="1"/>
      <c r="L575" s="1" t="s">
        <v>27</v>
      </c>
    </row>
    <row r="576" spans="1:12">
      <c r="A576" s="1">
        <v>575</v>
      </c>
      <c r="B576" s="1">
        <v>0</v>
      </c>
      <c r="C576" s="1">
        <v>3</v>
      </c>
      <c r="D576" s="2" t="s">
        <v>822</v>
      </c>
      <c r="E576" s="2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K576" s="1"/>
      <c r="L576" s="1" t="s">
        <v>15</v>
      </c>
    </row>
    <row r="577" spans="1:12">
      <c r="A577" s="1">
        <v>576</v>
      </c>
      <c r="B577" s="1">
        <v>0</v>
      </c>
      <c r="C577" s="1">
        <v>3</v>
      </c>
      <c r="D577" s="2" t="s">
        <v>824</v>
      </c>
      <c r="E577" s="2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K577" s="1"/>
      <c r="L577" s="1" t="s">
        <v>15</v>
      </c>
    </row>
    <row r="578" spans="1:12">
      <c r="A578" s="1">
        <v>577</v>
      </c>
      <c r="B578" s="1">
        <v>1</v>
      </c>
      <c r="C578" s="1">
        <v>2</v>
      </c>
      <c r="D578" s="2" t="s">
        <v>825</v>
      </c>
      <c r="E578" s="2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K578" s="1"/>
      <c r="L578" s="1" t="s">
        <v>15</v>
      </c>
    </row>
    <row r="579" spans="1:12">
      <c r="A579" s="1">
        <v>578</v>
      </c>
      <c r="B579" s="1">
        <v>1</v>
      </c>
      <c r="C579" s="1">
        <v>1</v>
      </c>
      <c r="D579" s="2" t="s">
        <v>826</v>
      </c>
      <c r="E579" s="2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>
      <c r="A580" s="1">
        <v>579</v>
      </c>
      <c r="B580" s="1">
        <v>0</v>
      </c>
      <c r="C580" s="1">
        <v>3</v>
      </c>
      <c r="D580" s="2" t="s">
        <v>827</v>
      </c>
      <c r="E580" s="2" t="s">
        <v>17</v>
      </c>
      <c r="F580" s="1"/>
      <c r="G580" s="1">
        <v>1</v>
      </c>
      <c r="H580" s="1">
        <v>0</v>
      </c>
      <c r="I580" s="1">
        <v>2689</v>
      </c>
      <c r="J580" s="1">
        <v>14.458299999999999</v>
      </c>
      <c r="K580" s="1"/>
      <c r="L580" s="1" t="s">
        <v>20</v>
      </c>
    </row>
    <row r="581" spans="1:12">
      <c r="A581" s="1">
        <v>580</v>
      </c>
      <c r="B581" s="1">
        <v>1</v>
      </c>
      <c r="C581" s="1">
        <v>3</v>
      </c>
      <c r="D581" s="2" t="s">
        <v>828</v>
      </c>
      <c r="E581" s="2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K581" s="1"/>
      <c r="L581" s="1" t="s">
        <v>15</v>
      </c>
    </row>
    <row r="582" spans="1:12">
      <c r="A582" s="1">
        <v>581</v>
      </c>
      <c r="B582" s="1">
        <v>1</v>
      </c>
      <c r="C582" s="1">
        <v>2</v>
      </c>
      <c r="D582" s="2" t="s">
        <v>830</v>
      </c>
      <c r="E582" s="2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K582" s="1"/>
      <c r="L582" s="1" t="s">
        <v>15</v>
      </c>
    </row>
    <row r="583" spans="1:12">
      <c r="A583" s="1">
        <v>582</v>
      </c>
      <c r="B583" s="1">
        <v>1</v>
      </c>
      <c r="C583" s="1">
        <v>1</v>
      </c>
      <c r="D583" s="2" t="s">
        <v>831</v>
      </c>
      <c r="E583" s="2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>
      <c r="A584" s="1">
        <v>583</v>
      </c>
      <c r="B584" s="1">
        <v>0</v>
      </c>
      <c r="C584" s="1">
        <v>2</v>
      </c>
      <c r="D584" s="2" t="s">
        <v>833</v>
      </c>
      <c r="E584" s="2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K584" s="1"/>
      <c r="L584" s="1" t="s">
        <v>15</v>
      </c>
    </row>
    <row r="585" spans="1:12">
      <c r="A585" s="1">
        <v>584</v>
      </c>
      <c r="B585" s="1">
        <v>0</v>
      </c>
      <c r="C585" s="1">
        <v>1</v>
      </c>
      <c r="D585" s="2" t="s">
        <v>834</v>
      </c>
      <c r="E585" s="2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>
      <c r="A586" s="1">
        <v>585</v>
      </c>
      <c r="B586" s="1">
        <v>0</v>
      </c>
      <c r="C586" s="1">
        <v>3</v>
      </c>
      <c r="D586" s="2" t="s">
        <v>836</v>
      </c>
      <c r="E586" s="2" t="s">
        <v>13</v>
      </c>
      <c r="F586" s="1"/>
      <c r="G586" s="1">
        <v>0</v>
      </c>
      <c r="H586" s="1">
        <v>0</v>
      </c>
      <c r="I586" s="1">
        <v>3411</v>
      </c>
      <c r="J586" s="1">
        <v>8.7125000000000004</v>
      </c>
      <c r="K586" s="1"/>
      <c r="L586" s="1" t="s">
        <v>20</v>
      </c>
    </row>
    <row r="587" spans="1:12">
      <c r="A587" s="1">
        <v>586</v>
      </c>
      <c r="B587" s="1">
        <v>1</v>
      </c>
      <c r="C587" s="1">
        <v>1</v>
      </c>
      <c r="D587" s="2" t="s">
        <v>837</v>
      </c>
      <c r="E587" s="2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>
      <c r="A588" s="1">
        <v>587</v>
      </c>
      <c r="B588" s="1">
        <v>0</v>
      </c>
      <c r="C588" s="1">
        <v>2</v>
      </c>
      <c r="D588" s="2" t="s">
        <v>839</v>
      </c>
      <c r="E588" s="2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K588" s="1"/>
      <c r="L588" s="1" t="s">
        <v>15</v>
      </c>
    </row>
    <row r="589" spans="1:12">
      <c r="A589" s="1">
        <v>588</v>
      </c>
      <c r="B589" s="1">
        <v>1</v>
      </c>
      <c r="C589" s="1">
        <v>1</v>
      </c>
      <c r="D589" s="2" t="s">
        <v>840</v>
      </c>
      <c r="E589" s="2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>
      <c r="A590" s="1">
        <v>589</v>
      </c>
      <c r="B590" s="1">
        <v>0</v>
      </c>
      <c r="C590" s="1">
        <v>3</v>
      </c>
      <c r="D590" s="2" t="s">
        <v>842</v>
      </c>
      <c r="E590" s="2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K590" s="1"/>
      <c r="L590" s="1" t="s">
        <v>15</v>
      </c>
    </row>
    <row r="591" spans="1:12">
      <c r="A591" s="1">
        <v>590</v>
      </c>
      <c r="B591" s="1">
        <v>0</v>
      </c>
      <c r="C591" s="1">
        <v>3</v>
      </c>
      <c r="D591" s="2" t="s">
        <v>843</v>
      </c>
      <c r="E591" s="2" t="s">
        <v>13</v>
      </c>
      <c r="F591" s="1"/>
      <c r="G591" s="1">
        <v>0</v>
      </c>
      <c r="H591" s="1">
        <v>0</v>
      </c>
      <c r="I591" s="1" t="s">
        <v>844</v>
      </c>
      <c r="J591" s="1">
        <v>8.0500000000000007</v>
      </c>
      <c r="K591" s="1"/>
      <c r="L591" s="1" t="s">
        <v>15</v>
      </c>
    </row>
    <row r="592" spans="1:12">
      <c r="A592" s="1">
        <v>591</v>
      </c>
      <c r="B592" s="1">
        <v>0</v>
      </c>
      <c r="C592" s="1">
        <v>3</v>
      </c>
      <c r="D592" s="2" t="s">
        <v>845</v>
      </c>
      <c r="E592" s="2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K592" s="1"/>
      <c r="L592" s="1" t="s">
        <v>15</v>
      </c>
    </row>
    <row r="593" spans="1:12">
      <c r="A593" s="1">
        <v>592</v>
      </c>
      <c r="B593" s="1">
        <v>1</v>
      </c>
      <c r="C593" s="1">
        <v>1</v>
      </c>
      <c r="D593" s="2" t="s">
        <v>847</v>
      </c>
      <c r="E593" s="2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>
      <c r="A594" s="1">
        <v>593</v>
      </c>
      <c r="B594" s="1">
        <v>0</v>
      </c>
      <c r="C594" s="1">
        <v>3</v>
      </c>
      <c r="D594" s="2" t="s">
        <v>848</v>
      </c>
      <c r="E594" s="2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K594" s="1"/>
      <c r="L594" s="1" t="s">
        <v>15</v>
      </c>
    </row>
    <row r="595" spans="1:12">
      <c r="A595" s="1">
        <v>594</v>
      </c>
      <c r="B595" s="1">
        <v>0</v>
      </c>
      <c r="C595" s="1">
        <v>3</v>
      </c>
      <c r="D595" s="2" t="s">
        <v>850</v>
      </c>
      <c r="E595" s="2" t="s">
        <v>17</v>
      </c>
      <c r="F595" s="1"/>
      <c r="G595" s="1">
        <v>0</v>
      </c>
      <c r="H595" s="1">
        <v>2</v>
      </c>
      <c r="I595" s="1">
        <v>364848</v>
      </c>
      <c r="J595" s="1">
        <v>7.75</v>
      </c>
      <c r="K595" s="1"/>
      <c r="L595" s="1" t="s">
        <v>27</v>
      </c>
    </row>
    <row r="596" spans="1:12">
      <c r="A596" s="1">
        <v>595</v>
      </c>
      <c r="B596" s="1">
        <v>0</v>
      </c>
      <c r="C596" s="1">
        <v>2</v>
      </c>
      <c r="D596" s="2" t="s">
        <v>851</v>
      </c>
      <c r="E596" s="2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K596" s="1"/>
      <c r="L596" s="1" t="s">
        <v>15</v>
      </c>
    </row>
    <row r="597" spans="1:12">
      <c r="A597" s="1">
        <v>596</v>
      </c>
      <c r="B597" s="1">
        <v>0</v>
      </c>
      <c r="C597" s="1">
        <v>3</v>
      </c>
      <c r="D597" s="2" t="s">
        <v>853</v>
      </c>
      <c r="E597" s="2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K597" s="1"/>
      <c r="L597" s="1" t="s">
        <v>15</v>
      </c>
    </row>
    <row r="598" spans="1:12">
      <c r="A598" s="1">
        <v>597</v>
      </c>
      <c r="B598" s="1">
        <v>1</v>
      </c>
      <c r="C598" s="1">
        <v>2</v>
      </c>
      <c r="D598" s="2" t="s">
        <v>854</v>
      </c>
      <c r="E598" s="2" t="s">
        <v>17</v>
      </c>
      <c r="F598" s="1"/>
      <c r="G598" s="1">
        <v>0</v>
      </c>
      <c r="H598" s="1">
        <v>0</v>
      </c>
      <c r="I598" s="1">
        <v>248727</v>
      </c>
      <c r="J598" s="1">
        <v>33</v>
      </c>
      <c r="K598" s="1"/>
      <c r="L598" s="1" t="s">
        <v>15</v>
      </c>
    </row>
    <row r="599" spans="1:12">
      <c r="A599" s="1">
        <v>598</v>
      </c>
      <c r="B599" s="1">
        <v>0</v>
      </c>
      <c r="C599" s="1">
        <v>3</v>
      </c>
      <c r="D599" s="2" t="s">
        <v>855</v>
      </c>
      <c r="E599" s="2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K599" s="1"/>
      <c r="L599" s="1" t="s">
        <v>15</v>
      </c>
    </row>
    <row r="600" spans="1:12">
      <c r="A600" s="1">
        <v>599</v>
      </c>
      <c r="B600" s="1">
        <v>0</v>
      </c>
      <c r="C600" s="1">
        <v>3</v>
      </c>
      <c r="D600" s="2" t="s">
        <v>856</v>
      </c>
      <c r="E600" s="2" t="s">
        <v>13</v>
      </c>
      <c r="F600" s="1"/>
      <c r="G600" s="1">
        <v>0</v>
      </c>
      <c r="H600" s="1">
        <v>0</v>
      </c>
      <c r="I600" s="1">
        <v>2664</v>
      </c>
      <c r="J600" s="1">
        <v>7.2249999999999996</v>
      </c>
      <c r="K600" s="1"/>
      <c r="L600" s="1" t="s">
        <v>20</v>
      </c>
    </row>
    <row r="601" spans="1:12">
      <c r="A601" s="1">
        <v>600</v>
      </c>
      <c r="B601" s="1">
        <v>1</v>
      </c>
      <c r="C601" s="1">
        <v>1</v>
      </c>
      <c r="D601" s="2" t="s">
        <v>857</v>
      </c>
      <c r="E601" s="2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>
      <c r="A602" s="1">
        <v>601</v>
      </c>
      <c r="B602" s="1">
        <v>1</v>
      </c>
      <c r="C602" s="1">
        <v>2</v>
      </c>
      <c r="D602" s="2" t="s">
        <v>859</v>
      </c>
      <c r="E602" s="2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K602" s="1"/>
      <c r="L602" s="1" t="s">
        <v>15</v>
      </c>
    </row>
    <row r="603" spans="1:12">
      <c r="A603" s="1">
        <v>602</v>
      </c>
      <c r="B603" s="1">
        <v>0</v>
      </c>
      <c r="C603" s="1">
        <v>3</v>
      </c>
      <c r="D603" s="2" t="s">
        <v>860</v>
      </c>
      <c r="E603" s="2" t="s">
        <v>13</v>
      </c>
      <c r="F603" s="1"/>
      <c r="G603" s="1">
        <v>0</v>
      </c>
      <c r="H603" s="1">
        <v>0</v>
      </c>
      <c r="I603" s="1">
        <v>349214</v>
      </c>
      <c r="J603" s="1">
        <v>7.8958000000000004</v>
      </c>
      <c r="K603" s="1"/>
      <c r="L603" s="1" t="s">
        <v>15</v>
      </c>
    </row>
    <row r="604" spans="1:12">
      <c r="A604" s="1">
        <v>603</v>
      </c>
      <c r="B604" s="1">
        <v>0</v>
      </c>
      <c r="C604" s="1">
        <v>1</v>
      </c>
      <c r="D604" s="2" t="s">
        <v>861</v>
      </c>
      <c r="E604" s="2" t="s">
        <v>13</v>
      </c>
      <c r="F604" s="1"/>
      <c r="G604" s="1">
        <v>0</v>
      </c>
      <c r="H604" s="1">
        <v>0</v>
      </c>
      <c r="I604" s="1">
        <v>113796</v>
      </c>
      <c r="J604" s="1">
        <v>42.4</v>
      </c>
      <c r="K604" s="1"/>
      <c r="L604" s="1" t="s">
        <v>15</v>
      </c>
    </row>
    <row r="605" spans="1:12">
      <c r="A605" s="1">
        <v>604</v>
      </c>
      <c r="B605" s="1">
        <v>0</v>
      </c>
      <c r="C605" s="1">
        <v>3</v>
      </c>
      <c r="D605" s="2" t="s">
        <v>862</v>
      </c>
      <c r="E605" s="2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K605" s="1"/>
      <c r="L605" s="1" t="s">
        <v>15</v>
      </c>
    </row>
    <row r="606" spans="1:12">
      <c r="A606" s="1">
        <v>605</v>
      </c>
      <c r="B606" s="1">
        <v>1</v>
      </c>
      <c r="C606" s="1">
        <v>1</v>
      </c>
      <c r="D606" s="2" t="s">
        <v>863</v>
      </c>
      <c r="E606" s="2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K606" s="1"/>
      <c r="L606" s="1" t="s">
        <v>20</v>
      </c>
    </row>
    <row r="607" spans="1:12">
      <c r="A607" s="1">
        <v>606</v>
      </c>
      <c r="B607" s="1">
        <v>0</v>
      </c>
      <c r="C607" s="1">
        <v>3</v>
      </c>
      <c r="D607" s="2" t="s">
        <v>864</v>
      </c>
      <c r="E607" s="2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K607" s="1"/>
      <c r="L607" s="1" t="s">
        <v>15</v>
      </c>
    </row>
    <row r="608" spans="1:12">
      <c r="A608" s="1">
        <v>607</v>
      </c>
      <c r="B608" s="1">
        <v>0</v>
      </c>
      <c r="C608" s="1">
        <v>3</v>
      </c>
      <c r="D608" s="2" t="s">
        <v>865</v>
      </c>
      <c r="E608" s="2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K608" s="1"/>
      <c r="L608" s="1" t="s">
        <v>15</v>
      </c>
    </row>
    <row r="609" spans="1:12">
      <c r="A609" s="1">
        <v>608</v>
      </c>
      <c r="B609" s="1">
        <v>1</v>
      </c>
      <c r="C609" s="1">
        <v>1</v>
      </c>
      <c r="D609" s="2" t="s">
        <v>866</v>
      </c>
      <c r="E609" s="2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K609" s="1"/>
      <c r="L609" s="1" t="s">
        <v>15</v>
      </c>
    </row>
    <row r="610" spans="1:12">
      <c r="A610" s="1">
        <v>609</v>
      </c>
      <c r="B610" s="1">
        <v>1</v>
      </c>
      <c r="C610" s="1">
        <v>2</v>
      </c>
      <c r="D610" s="2" t="s">
        <v>867</v>
      </c>
      <c r="E610" s="2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K610" s="1"/>
      <c r="L610" s="1" t="s">
        <v>20</v>
      </c>
    </row>
    <row r="611" spans="1:12">
      <c r="A611" s="1">
        <v>610</v>
      </c>
      <c r="B611" s="1">
        <v>1</v>
      </c>
      <c r="C611" s="1">
        <v>1</v>
      </c>
      <c r="D611" s="2" t="s">
        <v>868</v>
      </c>
      <c r="E611" s="2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>
      <c r="A612" s="1">
        <v>611</v>
      </c>
      <c r="B612" s="1">
        <v>0</v>
      </c>
      <c r="C612" s="1">
        <v>3</v>
      </c>
      <c r="D612" s="2" t="s">
        <v>869</v>
      </c>
      <c r="E612" s="2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K612" s="1"/>
      <c r="L612" s="1" t="s">
        <v>15</v>
      </c>
    </row>
    <row r="613" spans="1:12">
      <c r="A613" s="1">
        <v>612</v>
      </c>
      <c r="B613" s="1">
        <v>0</v>
      </c>
      <c r="C613" s="1">
        <v>3</v>
      </c>
      <c r="D613" s="2" t="s">
        <v>870</v>
      </c>
      <c r="E613" s="2" t="s">
        <v>13</v>
      </c>
      <c r="F613" s="1"/>
      <c r="G613" s="1">
        <v>0</v>
      </c>
      <c r="H613" s="1">
        <v>0</v>
      </c>
      <c r="I613" s="1" t="s">
        <v>871</v>
      </c>
      <c r="J613" s="1">
        <v>7.05</v>
      </c>
      <c r="K613" s="1"/>
      <c r="L613" s="1" t="s">
        <v>15</v>
      </c>
    </row>
    <row r="614" spans="1:12">
      <c r="A614" s="1">
        <v>613</v>
      </c>
      <c r="B614" s="1">
        <v>1</v>
      </c>
      <c r="C614" s="1">
        <v>3</v>
      </c>
      <c r="D614" s="2" t="s">
        <v>872</v>
      </c>
      <c r="E614" s="2" t="s">
        <v>17</v>
      </c>
      <c r="F614" s="1"/>
      <c r="G614" s="1">
        <v>1</v>
      </c>
      <c r="H614" s="1">
        <v>0</v>
      </c>
      <c r="I614" s="1">
        <v>367230</v>
      </c>
      <c r="J614" s="1">
        <v>15.5</v>
      </c>
      <c r="K614" s="1"/>
      <c r="L614" s="1" t="s">
        <v>27</v>
      </c>
    </row>
    <row r="615" spans="1:12">
      <c r="A615" s="1">
        <v>614</v>
      </c>
      <c r="B615" s="1">
        <v>0</v>
      </c>
      <c r="C615" s="1">
        <v>3</v>
      </c>
      <c r="D615" s="2" t="s">
        <v>873</v>
      </c>
      <c r="E615" s="2" t="s">
        <v>13</v>
      </c>
      <c r="F615" s="1"/>
      <c r="G615" s="1">
        <v>0</v>
      </c>
      <c r="H615" s="1">
        <v>0</v>
      </c>
      <c r="I615" s="1">
        <v>370377</v>
      </c>
      <c r="J615" s="1">
        <v>7.75</v>
      </c>
      <c r="K615" s="1"/>
      <c r="L615" s="1" t="s">
        <v>27</v>
      </c>
    </row>
    <row r="616" spans="1:12">
      <c r="A616" s="1">
        <v>615</v>
      </c>
      <c r="B616" s="1">
        <v>0</v>
      </c>
      <c r="C616" s="1">
        <v>3</v>
      </c>
      <c r="D616" s="2" t="s">
        <v>874</v>
      </c>
      <c r="E616" s="2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K616" s="1"/>
      <c r="L616" s="1" t="s">
        <v>15</v>
      </c>
    </row>
    <row r="617" spans="1:12">
      <c r="A617" s="1">
        <v>616</v>
      </c>
      <c r="B617" s="1">
        <v>1</v>
      </c>
      <c r="C617" s="1">
        <v>2</v>
      </c>
      <c r="D617" s="2" t="s">
        <v>875</v>
      </c>
      <c r="E617" s="2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K617" s="1"/>
      <c r="L617" s="1" t="s">
        <v>15</v>
      </c>
    </row>
    <row r="618" spans="1:12">
      <c r="A618" s="1">
        <v>617</v>
      </c>
      <c r="B618" s="1">
        <v>0</v>
      </c>
      <c r="C618" s="1">
        <v>3</v>
      </c>
      <c r="D618" s="2" t="s">
        <v>876</v>
      </c>
      <c r="E618" s="2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K618" s="1"/>
      <c r="L618" s="1" t="s">
        <v>15</v>
      </c>
    </row>
    <row r="619" spans="1:12">
      <c r="A619" s="1">
        <v>618</v>
      </c>
      <c r="B619" s="1">
        <v>0</v>
      </c>
      <c r="C619" s="1">
        <v>3</v>
      </c>
      <c r="D619" s="2" t="s">
        <v>877</v>
      </c>
      <c r="E619" s="2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K619" s="1"/>
      <c r="L619" s="1" t="s">
        <v>15</v>
      </c>
    </row>
    <row r="620" spans="1:12">
      <c r="A620" s="1">
        <v>619</v>
      </c>
      <c r="B620" s="1">
        <v>1</v>
      </c>
      <c r="C620" s="1">
        <v>2</v>
      </c>
      <c r="D620" s="2" t="s">
        <v>878</v>
      </c>
      <c r="E620" s="2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>
      <c r="A621" s="1">
        <v>620</v>
      </c>
      <c r="B621" s="1">
        <v>0</v>
      </c>
      <c r="C621" s="1">
        <v>2</v>
      </c>
      <c r="D621" s="2" t="s">
        <v>879</v>
      </c>
      <c r="E621" s="2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K621" s="1"/>
      <c r="L621" s="1" t="s">
        <v>15</v>
      </c>
    </row>
    <row r="622" spans="1:12">
      <c r="A622" s="1">
        <v>621</v>
      </c>
      <c r="B622" s="1">
        <v>0</v>
      </c>
      <c r="C622" s="1">
        <v>3</v>
      </c>
      <c r="D622" s="2" t="s">
        <v>880</v>
      </c>
      <c r="E622" s="2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K622" s="1"/>
      <c r="L622" s="1" t="s">
        <v>20</v>
      </c>
    </row>
    <row r="623" spans="1:12">
      <c r="A623" s="1">
        <v>622</v>
      </c>
      <c r="B623" s="1">
        <v>1</v>
      </c>
      <c r="C623" s="1">
        <v>1</v>
      </c>
      <c r="D623" s="2" t="s">
        <v>881</v>
      </c>
      <c r="E623" s="2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>
      <c r="A624" s="1">
        <v>623</v>
      </c>
      <c r="B624" s="1">
        <v>1</v>
      </c>
      <c r="C624" s="1">
        <v>3</v>
      </c>
      <c r="D624" s="2" t="s">
        <v>883</v>
      </c>
      <c r="E624" s="2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K624" s="1"/>
      <c r="L624" s="1" t="s">
        <v>20</v>
      </c>
    </row>
    <row r="625" spans="1:12">
      <c r="A625" s="1">
        <v>624</v>
      </c>
      <c r="B625" s="1">
        <v>0</v>
      </c>
      <c r="C625" s="1">
        <v>3</v>
      </c>
      <c r="D625" s="2" t="s">
        <v>884</v>
      </c>
      <c r="E625" s="2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K625" s="1"/>
      <c r="L625" s="1" t="s">
        <v>15</v>
      </c>
    </row>
    <row r="626" spans="1:12">
      <c r="A626" s="1">
        <v>625</v>
      </c>
      <c r="B626" s="1">
        <v>0</v>
      </c>
      <c r="C626" s="1">
        <v>3</v>
      </c>
      <c r="D626" s="2" t="s">
        <v>885</v>
      </c>
      <c r="E626" s="2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K626" s="1"/>
      <c r="L626" s="1" t="s">
        <v>15</v>
      </c>
    </row>
    <row r="627" spans="1:12">
      <c r="A627" s="1">
        <v>626</v>
      </c>
      <c r="B627" s="1">
        <v>0</v>
      </c>
      <c r="C627" s="1">
        <v>1</v>
      </c>
      <c r="D627" s="2" t="s">
        <v>886</v>
      </c>
      <c r="E627" s="2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>
      <c r="A628" s="1">
        <v>627</v>
      </c>
      <c r="B628" s="1">
        <v>0</v>
      </c>
      <c r="C628" s="1">
        <v>2</v>
      </c>
      <c r="D628" s="2" t="s">
        <v>888</v>
      </c>
      <c r="E628" s="2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K628" s="1"/>
      <c r="L628" s="1" t="s">
        <v>27</v>
      </c>
    </row>
    <row r="629" spans="1:12">
      <c r="A629" s="1">
        <v>628</v>
      </c>
      <c r="B629" s="1">
        <v>1</v>
      </c>
      <c r="C629" s="1">
        <v>1</v>
      </c>
      <c r="D629" s="2" t="s">
        <v>889</v>
      </c>
      <c r="E629" s="2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>
      <c r="A630" s="1">
        <v>629</v>
      </c>
      <c r="B630" s="1">
        <v>0</v>
      </c>
      <c r="C630" s="1">
        <v>3</v>
      </c>
      <c r="D630" s="2" t="s">
        <v>891</v>
      </c>
      <c r="E630" s="2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K630" s="1"/>
      <c r="L630" s="1" t="s">
        <v>15</v>
      </c>
    </row>
    <row r="631" spans="1:12">
      <c r="A631" s="1">
        <v>630</v>
      </c>
      <c r="B631" s="1">
        <v>0</v>
      </c>
      <c r="C631" s="1">
        <v>3</v>
      </c>
      <c r="D631" s="2" t="s">
        <v>892</v>
      </c>
      <c r="E631" s="2" t="s">
        <v>13</v>
      </c>
      <c r="F631" s="1"/>
      <c r="G631" s="1">
        <v>0</v>
      </c>
      <c r="H631" s="1">
        <v>0</v>
      </c>
      <c r="I631" s="1">
        <v>334912</v>
      </c>
      <c r="J631" s="1">
        <v>7.7332999999999998</v>
      </c>
      <c r="K631" s="1"/>
      <c r="L631" s="1" t="s">
        <v>27</v>
      </c>
    </row>
    <row r="632" spans="1:12">
      <c r="A632" s="1">
        <v>631</v>
      </c>
      <c r="B632" s="1">
        <v>1</v>
      </c>
      <c r="C632" s="1">
        <v>1</v>
      </c>
      <c r="D632" s="2" t="s">
        <v>893</v>
      </c>
      <c r="E632" s="2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>
      <c r="A633" s="1">
        <v>632</v>
      </c>
      <c r="B633" s="1">
        <v>0</v>
      </c>
      <c r="C633" s="1">
        <v>3</v>
      </c>
      <c r="D633" s="2" t="s">
        <v>895</v>
      </c>
      <c r="E633" s="2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K633" s="1"/>
      <c r="L633" s="1" t="s">
        <v>15</v>
      </c>
    </row>
    <row r="634" spans="1:12">
      <c r="A634" s="1">
        <v>633</v>
      </c>
      <c r="B634" s="1">
        <v>1</v>
      </c>
      <c r="C634" s="1">
        <v>1</v>
      </c>
      <c r="D634" s="2" t="s">
        <v>896</v>
      </c>
      <c r="E634" s="2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>
      <c r="A635" s="1">
        <v>634</v>
      </c>
      <c r="B635" s="1">
        <v>0</v>
      </c>
      <c r="C635" s="1">
        <v>1</v>
      </c>
      <c r="D635" s="2" t="s">
        <v>898</v>
      </c>
      <c r="E635" s="2" t="s">
        <v>13</v>
      </c>
      <c r="F635" s="1"/>
      <c r="G635" s="1">
        <v>0</v>
      </c>
      <c r="H635" s="1">
        <v>0</v>
      </c>
      <c r="I635" s="1">
        <v>112052</v>
      </c>
      <c r="J635" s="1">
        <v>0</v>
      </c>
      <c r="K635" s="1"/>
      <c r="L635" s="1" t="s">
        <v>15</v>
      </c>
    </row>
    <row r="636" spans="1:12">
      <c r="A636" s="1">
        <v>635</v>
      </c>
      <c r="B636" s="1">
        <v>0</v>
      </c>
      <c r="C636" s="1">
        <v>3</v>
      </c>
      <c r="D636" s="2" t="s">
        <v>899</v>
      </c>
      <c r="E636" s="2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K636" s="1"/>
      <c r="L636" s="1" t="s">
        <v>15</v>
      </c>
    </row>
    <row r="637" spans="1:12">
      <c r="A637" s="1">
        <v>636</v>
      </c>
      <c r="B637" s="1">
        <v>1</v>
      </c>
      <c r="C637" s="1">
        <v>2</v>
      </c>
      <c r="D637" s="2" t="s">
        <v>900</v>
      </c>
      <c r="E637" s="2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K637" s="1"/>
      <c r="L637" s="1" t="s">
        <v>15</v>
      </c>
    </row>
    <row r="638" spans="1:12">
      <c r="A638" s="1">
        <v>637</v>
      </c>
      <c r="B638" s="1">
        <v>0</v>
      </c>
      <c r="C638" s="1">
        <v>3</v>
      </c>
      <c r="D638" s="2" t="s">
        <v>901</v>
      </c>
      <c r="E638" s="2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K638" s="1"/>
      <c r="L638" s="1" t="s">
        <v>15</v>
      </c>
    </row>
    <row r="639" spans="1:12">
      <c r="A639" s="1">
        <v>638</v>
      </c>
      <c r="B639" s="1">
        <v>0</v>
      </c>
      <c r="C639" s="1">
        <v>2</v>
      </c>
      <c r="D639" s="2" t="s">
        <v>903</v>
      </c>
      <c r="E639" s="2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K639" s="1"/>
      <c r="L639" s="1" t="s">
        <v>15</v>
      </c>
    </row>
    <row r="640" spans="1:12">
      <c r="A640" s="1">
        <v>639</v>
      </c>
      <c r="B640" s="1">
        <v>0</v>
      </c>
      <c r="C640" s="1">
        <v>3</v>
      </c>
      <c r="D640" s="2" t="s">
        <v>904</v>
      </c>
      <c r="E640" s="2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K640" s="1"/>
      <c r="L640" s="1" t="s">
        <v>15</v>
      </c>
    </row>
    <row r="641" spans="1:12">
      <c r="A641" s="1">
        <v>640</v>
      </c>
      <c r="B641" s="1">
        <v>0</v>
      </c>
      <c r="C641" s="1">
        <v>3</v>
      </c>
      <c r="D641" s="2" t="s">
        <v>905</v>
      </c>
      <c r="E641" s="2" t="s">
        <v>13</v>
      </c>
      <c r="F641" s="1"/>
      <c r="G641" s="1">
        <v>1</v>
      </c>
      <c r="H641" s="1">
        <v>0</v>
      </c>
      <c r="I641" s="1">
        <v>376564</v>
      </c>
      <c r="J641" s="1">
        <v>16.100000000000001</v>
      </c>
      <c r="K641" s="1"/>
      <c r="L641" s="1" t="s">
        <v>15</v>
      </c>
    </row>
    <row r="642" spans="1:12">
      <c r="A642" s="1">
        <v>641</v>
      </c>
      <c r="B642" s="1">
        <v>0</v>
      </c>
      <c r="C642" s="1">
        <v>3</v>
      </c>
      <c r="D642" s="2" t="s">
        <v>906</v>
      </c>
      <c r="E642" s="2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K642" s="1"/>
      <c r="L642" s="1" t="s">
        <v>15</v>
      </c>
    </row>
    <row r="643" spans="1:12">
      <c r="A643" s="1">
        <v>642</v>
      </c>
      <c r="B643" s="1">
        <v>1</v>
      </c>
      <c r="C643" s="1">
        <v>1</v>
      </c>
      <c r="D643" s="2" t="s">
        <v>907</v>
      </c>
      <c r="E643" s="2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>
      <c r="A644" s="1">
        <v>643</v>
      </c>
      <c r="B644" s="1">
        <v>0</v>
      </c>
      <c r="C644" s="1">
        <v>3</v>
      </c>
      <c r="D644" s="2" t="s">
        <v>908</v>
      </c>
      <c r="E644" s="2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K644" s="1"/>
      <c r="L644" s="1" t="s">
        <v>15</v>
      </c>
    </row>
    <row r="645" spans="1:12">
      <c r="A645" s="1">
        <v>644</v>
      </c>
      <c r="B645" s="1">
        <v>1</v>
      </c>
      <c r="C645" s="1">
        <v>3</v>
      </c>
      <c r="D645" s="2" t="s">
        <v>909</v>
      </c>
      <c r="E645" s="2" t="s">
        <v>13</v>
      </c>
      <c r="F645" s="1"/>
      <c r="G645" s="1">
        <v>0</v>
      </c>
      <c r="H645" s="1">
        <v>0</v>
      </c>
      <c r="I645" s="1">
        <v>1601</v>
      </c>
      <c r="J645" s="1">
        <v>56.495800000000003</v>
      </c>
      <c r="K645" s="1"/>
      <c r="L645" s="1" t="s">
        <v>15</v>
      </c>
    </row>
    <row r="646" spans="1:12">
      <c r="A646" s="1">
        <v>645</v>
      </c>
      <c r="B646" s="1">
        <v>1</v>
      </c>
      <c r="C646" s="1">
        <v>3</v>
      </c>
      <c r="D646" s="2" t="s">
        <v>910</v>
      </c>
      <c r="E646" s="2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K646" s="1"/>
      <c r="L646" s="1" t="s">
        <v>20</v>
      </c>
    </row>
    <row r="647" spans="1:12">
      <c r="A647" s="1">
        <v>646</v>
      </c>
      <c r="B647" s="1">
        <v>1</v>
      </c>
      <c r="C647" s="1">
        <v>1</v>
      </c>
      <c r="D647" s="2" t="s">
        <v>911</v>
      </c>
      <c r="E647" s="2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>
      <c r="A648" s="1">
        <v>647</v>
      </c>
      <c r="B648" s="1">
        <v>0</v>
      </c>
      <c r="C648" s="1">
        <v>3</v>
      </c>
      <c r="D648" s="2" t="s">
        <v>912</v>
      </c>
      <c r="E648" s="2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K648" s="1"/>
      <c r="L648" s="1" t="s">
        <v>15</v>
      </c>
    </row>
    <row r="649" spans="1:12">
      <c r="A649" s="1">
        <v>648</v>
      </c>
      <c r="B649" s="1">
        <v>1</v>
      </c>
      <c r="C649" s="1">
        <v>1</v>
      </c>
      <c r="D649" s="2" t="s">
        <v>913</v>
      </c>
      <c r="E649" s="2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>
      <c r="A650" s="1">
        <v>649</v>
      </c>
      <c r="B650" s="1">
        <v>0</v>
      </c>
      <c r="C650" s="1">
        <v>3</v>
      </c>
      <c r="D650" s="2" t="s">
        <v>915</v>
      </c>
      <c r="E650" s="2" t="s">
        <v>13</v>
      </c>
      <c r="F650" s="1"/>
      <c r="G650" s="1">
        <v>0</v>
      </c>
      <c r="H650" s="1">
        <v>0</v>
      </c>
      <c r="I650" s="1" t="s">
        <v>916</v>
      </c>
      <c r="J650" s="1">
        <v>7.55</v>
      </c>
      <c r="K650" s="1"/>
      <c r="L650" s="1" t="s">
        <v>15</v>
      </c>
    </row>
    <row r="651" spans="1:12">
      <c r="A651" s="1">
        <v>650</v>
      </c>
      <c r="B651" s="1">
        <v>1</v>
      </c>
      <c r="C651" s="1">
        <v>3</v>
      </c>
      <c r="D651" s="2" t="s">
        <v>917</v>
      </c>
      <c r="E651" s="2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K651" s="1"/>
      <c r="L651" s="1" t="s">
        <v>15</v>
      </c>
    </row>
    <row r="652" spans="1:12">
      <c r="A652" s="1">
        <v>651</v>
      </c>
      <c r="B652" s="1">
        <v>0</v>
      </c>
      <c r="C652" s="1">
        <v>3</v>
      </c>
      <c r="D652" s="2" t="s">
        <v>919</v>
      </c>
      <c r="E652" s="2" t="s">
        <v>13</v>
      </c>
      <c r="F652" s="1"/>
      <c r="G652" s="1">
        <v>0</v>
      </c>
      <c r="H652" s="1">
        <v>0</v>
      </c>
      <c r="I652" s="1">
        <v>349221</v>
      </c>
      <c r="J652" s="1">
        <v>7.8958000000000004</v>
      </c>
      <c r="K652" s="1"/>
      <c r="L652" s="1" t="s">
        <v>15</v>
      </c>
    </row>
    <row r="653" spans="1:12">
      <c r="A653" s="1">
        <v>652</v>
      </c>
      <c r="B653" s="1">
        <v>1</v>
      </c>
      <c r="C653" s="1">
        <v>2</v>
      </c>
      <c r="D653" s="2" t="s">
        <v>920</v>
      </c>
      <c r="E653" s="2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K653" s="1"/>
      <c r="L653" s="1" t="s">
        <v>15</v>
      </c>
    </row>
    <row r="654" spans="1:12">
      <c r="A654" s="1">
        <v>653</v>
      </c>
      <c r="B654" s="1">
        <v>0</v>
      </c>
      <c r="C654" s="1">
        <v>3</v>
      </c>
      <c r="D654" s="2" t="s">
        <v>921</v>
      </c>
      <c r="E654" s="2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K654" s="1"/>
      <c r="L654" s="1" t="s">
        <v>15</v>
      </c>
    </row>
    <row r="655" spans="1:12">
      <c r="A655" s="1">
        <v>654</v>
      </c>
      <c r="B655" s="1">
        <v>1</v>
      </c>
      <c r="C655" s="1">
        <v>3</v>
      </c>
      <c r="D655" s="2" t="s">
        <v>922</v>
      </c>
      <c r="E655" s="2" t="s">
        <v>17</v>
      </c>
      <c r="F655" s="1"/>
      <c r="G655" s="1">
        <v>0</v>
      </c>
      <c r="H655" s="1">
        <v>0</v>
      </c>
      <c r="I655" s="1">
        <v>330919</v>
      </c>
      <c r="J655" s="1">
        <v>7.8292000000000002</v>
      </c>
      <c r="K655" s="1"/>
      <c r="L655" s="1" t="s">
        <v>27</v>
      </c>
    </row>
    <row r="656" spans="1:12">
      <c r="A656" s="1">
        <v>655</v>
      </c>
      <c r="B656" s="1">
        <v>0</v>
      </c>
      <c r="C656" s="1">
        <v>3</v>
      </c>
      <c r="D656" s="2" t="s">
        <v>923</v>
      </c>
      <c r="E656" s="2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K656" s="1"/>
      <c r="L656" s="1" t="s">
        <v>27</v>
      </c>
    </row>
    <row r="657" spans="1:12">
      <c r="A657" s="1">
        <v>656</v>
      </c>
      <c r="B657" s="1">
        <v>0</v>
      </c>
      <c r="C657" s="1">
        <v>2</v>
      </c>
      <c r="D657" s="2" t="s">
        <v>924</v>
      </c>
      <c r="E657" s="2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K657" s="1"/>
      <c r="L657" s="1" t="s">
        <v>15</v>
      </c>
    </row>
    <row r="658" spans="1:12">
      <c r="A658" s="1">
        <v>657</v>
      </c>
      <c r="B658" s="1">
        <v>0</v>
      </c>
      <c r="C658" s="1">
        <v>3</v>
      </c>
      <c r="D658" s="2" t="s">
        <v>925</v>
      </c>
      <c r="E658" s="2" t="s">
        <v>13</v>
      </c>
      <c r="F658" s="1"/>
      <c r="G658" s="1">
        <v>0</v>
      </c>
      <c r="H658" s="1">
        <v>0</v>
      </c>
      <c r="I658" s="1">
        <v>349223</v>
      </c>
      <c r="J658" s="1">
        <v>7.8958000000000004</v>
      </c>
      <c r="K658" s="1"/>
      <c r="L658" s="1" t="s">
        <v>15</v>
      </c>
    </row>
    <row r="659" spans="1:12">
      <c r="A659" s="1">
        <v>658</v>
      </c>
      <c r="B659" s="1">
        <v>0</v>
      </c>
      <c r="C659" s="1">
        <v>3</v>
      </c>
      <c r="D659" s="2" t="s">
        <v>926</v>
      </c>
      <c r="E659" s="2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K659" s="1"/>
      <c r="L659" s="1" t="s">
        <v>27</v>
      </c>
    </row>
    <row r="660" spans="1:12">
      <c r="A660" s="1">
        <v>659</v>
      </c>
      <c r="B660" s="1">
        <v>0</v>
      </c>
      <c r="C660" s="1">
        <v>2</v>
      </c>
      <c r="D660" s="2" t="s">
        <v>927</v>
      </c>
      <c r="E660" s="2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K660" s="1"/>
      <c r="L660" s="1" t="s">
        <v>15</v>
      </c>
    </row>
    <row r="661" spans="1:12">
      <c r="A661" s="1">
        <v>660</v>
      </c>
      <c r="B661" s="1">
        <v>0</v>
      </c>
      <c r="C661" s="1">
        <v>1</v>
      </c>
      <c r="D661" s="2" t="s">
        <v>928</v>
      </c>
      <c r="E661" s="2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>
      <c r="A662" s="1">
        <v>661</v>
      </c>
      <c r="B662" s="1">
        <v>1</v>
      </c>
      <c r="C662" s="1">
        <v>1</v>
      </c>
      <c r="D662" s="2" t="s">
        <v>930</v>
      </c>
      <c r="E662" s="2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K662" s="1"/>
      <c r="L662" s="1" t="s">
        <v>15</v>
      </c>
    </row>
    <row r="663" spans="1:12">
      <c r="A663" s="1">
        <v>662</v>
      </c>
      <c r="B663" s="1">
        <v>0</v>
      </c>
      <c r="C663" s="1">
        <v>3</v>
      </c>
      <c r="D663" s="2" t="s">
        <v>931</v>
      </c>
      <c r="E663" s="2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K663" s="1"/>
      <c r="L663" s="1" t="s">
        <v>20</v>
      </c>
    </row>
    <row r="664" spans="1:12">
      <c r="A664" s="1">
        <v>663</v>
      </c>
      <c r="B664" s="1">
        <v>0</v>
      </c>
      <c r="C664" s="1">
        <v>1</v>
      </c>
      <c r="D664" s="2" t="s">
        <v>932</v>
      </c>
      <c r="E664" s="2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>
      <c r="A665" s="1">
        <v>664</v>
      </c>
      <c r="B665" s="1">
        <v>0</v>
      </c>
      <c r="C665" s="1">
        <v>3</v>
      </c>
      <c r="D665" s="2" t="s">
        <v>934</v>
      </c>
      <c r="E665" s="2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K665" s="1"/>
      <c r="L665" s="1" t="s">
        <v>15</v>
      </c>
    </row>
    <row r="666" spans="1:12">
      <c r="A666" s="1">
        <v>665</v>
      </c>
      <c r="B666" s="1">
        <v>1</v>
      </c>
      <c r="C666" s="1">
        <v>3</v>
      </c>
      <c r="D666" s="2" t="s">
        <v>935</v>
      </c>
      <c r="E666" s="2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K666" s="1"/>
      <c r="L666" s="1" t="s">
        <v>15</v>
      </c>
    </row>
    <row r="667" spans="1:12">
      <c r="A667" s="1">
        <v>666</v>
      </c>
      <c r="B667" s="1">
        <v>0</v>
      </c>
      <c r="C667" s="1">
        <v>2</v>
      </c>
      <c r="D667" s="2" t="s">
        <v>937</v>
      </c>
      <c r="E667" s="2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K667" s="1"/>
      <c r="L667" s="1" t="s">
        <v>15</v>
      </c>
    </row>
    <row r="668" spans="1:12">
      <c r="A668" s="1">
        <v>667</v>
      </c>
      <c r="B668" s="1">
        <v>0</v>
      </c>
      <c r="C668" s="1">
        <v>2</v>
      </c>
      <c r="D668" s="2" t="s">
        <v>938</v>
      </c>
      <c r="E668" s="2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K668" s="1"/>
      <c r="L668" s="1" t="s">
        <v>15</v>
      </c>
    </row>
    <row r="669" spans="1:12">
      <c r="A669" s="1">
        <v>668</v>
      </c>
      <c r="B669" s="1">
        <v>0</v>
      </c>
      <c r="C669" s="1">
        <v>3</v>
      </c>
      <c r="D669" s="2" t="s">
        <v>939</v>
      </c>
      <c r="E669" s="2" t="s">
        <v>13</v>
      </c>
      <c r="F669" s="1"/>
      <c r="G669" s="1">
        <v>0</v>
      </c>
      <c r="H669" s="1">
        <v>0</v>
      </c>
      <c r="I669" s="1">
        <v>312993</v>
      </c>
      <c r="J669" s="1">
        <v>7.7750000000000004</v>
      </c>
      <c r="K669" s="1"/>
      <c r="L669" s="1" t="s">
        <v>15</v>
      </c>
    </row>
    <row r="670" spans="1:12">
      <c r="A670" s="1">
        <v>669</v>
      </c>
      <c r="B670" s="1">
        <v>0</v>
      </c>
      <c r="C670" s="1">
        <v>3</v>
      </c>
      <c r="D670" s="2" t="s">
        <v>940</v>
      </c>
      <c r="E670" s="2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K670" s="1"/>
      <c r="L670" s="1" t="s">
        <v>15</v>
      </c>
    </row>
    <row r="671" spans="1:12">
      <c r="A671" s="1">
        <v>670</v>
      </c>
      <c r="B671" s="1">
        <v>1</v>
      </c>
      <c r="C671" s="1">
        <v>1</v>
      </c>
      <c r="D671" s="2" t="s">
        <v>942</v>
      </c>
      <c r="E671" s="2" t="s">
        <v>17</v>
      </c>
      <c r="F671" s="1"/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>
      <c r="A672" s="1">
        <v>671</v>
      </c>
      <c r="B672" s="1">
        <v>1</v>
      </c>
      <c r="C672" s="1">
        <v>2</v>
      </c>
      <c r="D672" s="2" t="s">
        <v>944</v>
      </c>
      <c r="E672" s="2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K672" s="1"/>
      <c r="L672" s="1" t="s">
        <v>15</v>
      </c>
    </row>
    <row r="673" spans="1:12">
      <c r="A673" s="1">
        <v>672</v>
      </c>
      <c r="B673" s="1">
        <v>0</v>
      </c>
      <c r="C673" s="1">
        <v>1</v>
      </c>
      <c r="D673" s="2" t="s">
        <v>945</v>
      </c>
      <c r="E673" s="2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>
      <c r="A674" s="1">
        <v>673</v>
      </c>
      <c r="B674" s="1">
        <v>0</v>
      </c>
      <c r="C674" s="1">
        <v>2</v>
      </c>
      <c r="D674" s="2" t="s">
        <v>948</v>
      </c>
      <c r="E674" s="2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K674" s="1"/>
      <c r="L674" s="1" t="s">
        <v>15</v>
      </c>
    </row>
    <row r="675" spans="1:12">
      <c r="A675" s="1">
        <v>674</v>
      </c>
      <c r="B675" s="1">
        <v>1</v>
      </c>
      <c r="C675" s="1">
        <v>2</v>
      </c>
      <c r="D675" s="2" t="s">
        <v>950</v>
      </c>
      <c r="E675" s="2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K675" s="1"/>
      <c r="L675" s="1" t="s">
        <v>15</v>
      </c>
    </row>
    <row r="676" spans="1:12">
      <c r="A676" s="1">
        <v>675</v>
      </c>
      <c r="B676" s="1">
        <v>0</v>
      </c>
      <c r="C676" s="1">
        <v>2</v>
      </c>
      <c r="D676" s="2" t="s">
        <v>951</v>
      </c>
      <c r="E676" s="2" t="s">
        <v>13</v>
      </c>
      <c r="F676" s="1"/>
      <c r="G676" s="1">
        <v>0</v>
      </c>
      <c r="H676" s="1">
        <v>0</v>
      </c>
      <c r="I676" s="1">
        <v>239856</v>
      </c>
      <c r="J676" s="1">
        <v>0</v>
      </c>
      <c r="K676" s="1"/>
      <c r="L676" s="1" t="s">
        <v>15</v>
      </c>
    </row>
    <row r="677" spans="1:12">
      <c r="A677" s="1">
        <v>676</v>
      </c>
      <c r="B677" s="1">
        <v>0</v>
      </c>
      <c r="C677" s="1">
        <v>3</v>
      </c>
      <c r="D677" s="2" t="s">
        <v>952</v>
      </c>
      <c r="E677" s="2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K677" s="1"/>
      <c r="L677" s="1" t="s">
        <v>15</v>
      </c>
    </row>
    <row r="678" spans="1:12">
      <c r="A678" s="1">
        <v>677</v>
      </c>
      <c r="B678" s="1">
        <v>0</v>
      </c>
      <c r="C678" s="1">
        <v>3</v>
      </c>
      <c r="D678" s="2" t="s">
        <v>953</v>
      </c>
      <c r="E678" s="2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K678" s="1"/>
      <c r="L678" s="1" t="s">
        <v>15</v>
      </c>
    </row>
    <row r="679" spans="1:12">
      <c r="A679" s="1">
        <v>678</v>
      </c>
      <c r="B679" s="1">
        <v>1</v>
      </c>
      <c r="C679" s="1">
        <v>3</v>
      </c>
      <c r="D679" s="2" t="s">
        <v>954</v>
      </c>
      <c r="E679" s="2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K679" s="1"/>
      <c r="L679" s="1" t="s">
        <v>15</v>
      </c>
    </row>
    <row r="680" spans="1:12">
      <c r="A680" s="1">
        <v>679</v>
      </c>
      <c r="B680" s="1">
        <v>0</v>
      </c>
      <c r="C680" s="1">
        <v>3</v>
      </c>
      <c r="D680" s="2" t="s">
        <v>955</v>
      </c>
      <c r="E680" s="2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K680" s="1"/>
      <c r="L680" s="1" t="s">
        <v>15</v>
      </c>
    </row>
    <row r="681" spans="1:12">
      <c r="A681" s="1">
        <v>680</v>
      </c>
      <c r="B681" s="1">
        <v>1</v>
      </c>
      <c r="C681" s="1">
        <v>1</v>
      </c>
      <c r="D681" s="2" t="s">
        <v>956</v>
      </c>
      <c r="E681" s="2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>
      <c r="A682" s="1">
        <v>681</v>
      </c>
      <c r="B682" s="1">
        <v>0</v>
      </c>
      <c r="C682" s="1">
        <v>3</v>
      </c>
      <c r="D682" s="2" t="s">
        <v>958</v>
      </c>
      <c r="E682" s="2" t="s">
        <v>17</v>
      </c>
      <c r="F682" s="1"/>
      <c r="G682" s="1">
        <v>0</v>
      </c>
      <c r="H682" s="1">
        <v>0</v>
      </c>
      <c r="I682" s="1">
        <v>330935</v>
      </c>
      <c r="J682" s="1">
        <v>8.1374999999999993</v>
      </c>
      <c r="K682" s="1"/>
      <c r="L682" s="1" t="s">
        <v>27</v>
      </c>
    </row>
    <row r="683" spans="1:12">
      <c r="A683" s="1">
        <v>682</v>
      </c>
      <c r="B683" s="1">
        <v>1</v>
      </c>
      <c r="C683" s="1">
        <v>1</v>
      </c>
      <c r="D683" s="2" t="s">
        <v>959</v>
      </c>
      <c r="E683" s="2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>
      <c r="A684" s="1">
        <v>683</v>
      </c>
      <c r="B684" s="1">
        <v>0</v>
      </c>
      <c r="C684" s="1">
        <v>3</v>
      </c>
      <c r="D684" s="2" t="s">
        <v>961</v>
      </c>
      <c r="E684" s="2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K684" s="1"/>
      <c r="L684" s="1" t="s">
        <v>15</v>
      </c>
    </row>
    <row r="685" spans="1:12">
      <c r="A685" s="1">
        <v>684</v>
      </c>
      <c r="B685" s="1">
        <v>0</v>
      </c>
      <c r="C685" s="1">
        <v>3</v>
      </c>
      <c r="D685" s="2" t="s">
        <v>962</v>
      </c>
      <c r="E685" s="2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K685" s="1"/>
      <c r="L685" s="1" t="s">
        <v>15</v>
      </c>
    </row>
    <row r="686" spans="1:12">
      <c r="A686" s="1">
        <v>685</v>
      </c>
      <c r="B686" s="1">
        <v>0</v>
      </c>
      <c r="C686" s="1">
        <v>2</v>
      </c>
      <c r="D686" s="2" t="s">
        <v>963</v>
      </c>
      <c r="E686" s="2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K686" s="1"/>
      <c r="L686" s="1" t="s">
        <v>15</v>
      </c>
    </row>
    <row r="687" spans="1:12">
      <c r="A687" s="1">
        <v>686</v>
      </c>
      <c r="B687" s="1">
        <v>0</v>
      </c>
      <c r="C687" s="1">
        <v>2</v>
      </c>
      <c r="D687" s="2" t="s">
        <v>964</v>
      </c>
      <c r="E687" s="2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K687" s="1"/>
      <c r="L687" s="1" t="s">
        <v>20</v>
      </c>
    </row>
    <row r="688" spans="1:12">
      <c r="A688" s="1">
        <v>687</v>
      </c>
      <c r="B688" s="1">
        <v>0</v>
      </c>
      <c r="C688" s="1">
        <v>3</v>
      </c>
      <c r="D688" s="2" t="s">
        <v>965</v>
      </c>
      <c r="E688" s="2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K688" s="1"/>
      <c r="L688" s="1" t="s">
        <v>15</v>
      </c>
    </row>
    <row r="689" spans="1:12">
      <c r="A689" s="1">
        <v>688</v>
      </c>
      <c r="B689" s="1">
        <v>0</v>
      </c>
      <c r="C689" s="1">
        <v>3</v>
      </c>
      <c r="D689" s="2" t="s">
        <v>966</v>
      </c>
      <c r="E689" s="2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K689" s="1"/>
      <c r="L689" s="1" t="s">
        <v>15</v>
      </c>
    </row>
    <row r="690" spans="1:12">
      <c r="A690" s="1">
        <v>689</v>
      </c>
      <c r="B690" s="1">
        <v>0</v>
      </c>
      <c r="C690" s="1">
        <v>3</v>
      </c>
      <c r="D690" s="2" t="s">
        <v>967</v>
      </c>
      <c r="E690" s="2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K690" s="1"/>
      <c r="L690" s="1" t="s">
        <v>15</v>
      </c>
    </row>
    <row r="691" spans="1:12">
      <c r="A691" s="1">
        <v>690</v>
      </c>
      <c r="B691" s="1">
        <v>1</v>
      </c>
      <c r="C691" s="1">
        <v>1</v>
      </c>
      <c r="D691" s="2" t="s">
        <v>968</v>
      </c>
      <c r="E691" s="2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>
      <c r="A692" s="1">
        <v>691</v>
      </c>
      <c r="B692" s="1">
        <v>1</v>
      </c>
      <c r="C692" s="1">
        <v>1</v>
      </c>
      <c r="D692" s="2" t="s">
        <v>970</v>
      </c>
      <c r="E692" s="2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>
      <c r="A693" s="1">
        <v>692</v>
      </c>
      <c r="B693" s="1">
        <v>1</v>
      </c>
      <c r="C693" s="1">
        <v>3</v>
      </c>
      <c r="D693" s="2" t="s">
        <v>972</v>
      </c>
      <c r="E693" s="2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K693" s="1"/>
      <c r="L693" s="1" t="s">
        <v>20</v>
      </c>
    </row>
    <row r="694" spans="1:12">
      <c r="A694" s="1">
        <v>693</v>
      </c>
      <c r="B694" s="1">
        <v>1</v>
      </c>
      <c r="C694" s="1">
        <v>3</v>
      </c>
      <c r="D694" s="2" t="s">
        <v>973</v>
      </c>
      <c r="E694" s="2" t="s">
        <v>13</v>
      </c>
      <c r="F694" s="1"/>
      <c r="G694" s="1">
        <v>0</v>
      </c>
      <c r="H694" s="1">
        <v>0</v>
      </c>
      <c r="I694" s="1">
        <v>1601</v>
      </c>
      <c r="J694" s="1">
        <v>56.495800000000003</v>
      </c>
      <c r="K694" s="1"/>
      <c r="L694" s="1" t="s">
        <v>15</v>
      </c>
    </row>
    <row r="695" spans="1:12">
      <c r="A695" s="1">
        <v>694</v>
      </c>
      <c r="B695" s="1">
        <v>0</v>
      </c>
      <c r="C695" s="1">
        <v>3</v>
      </c>
      <c r="D695" s="2" t="s">
        <v>974</v>
      </c>
      <c r="E695" s="2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K695" s="1"/>
      <c r="L695" s="1" t="s">
        <v>20</v>
      </c>
    </row>
    <row r="696" spans="1:12">
      <c r="A696" s="1">
        <v>695</v>
      </c>
      <c r="B696" s="1">
        <v>0</v>
      </c>
      <c r="C696" s="1">
        <v>1</v>
      </c>
      <c r="D696" s="2" t="s">
        <v>975</v>
      </c>
      <c r="E696" s="2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K696" s="1"/>
      <c r="L696" s="1" t="s">
        <v>15</v>
      </c>
    </row>
    <row r="697" spans="1:12">
      <c r="A697" s="1">
        <v>696</v>
      </c>
      <c r="B697" s="1">
        <v>0</v>
      </c>
      <c r="C697" s="1">
        <v>2</v>
      </c>
      <c r="D697" s="2" t="s">
        <v>976</v>
      </c>
      <c r="E697" s="2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K697" s="1"/>
      <c r="L697" s="1" t="s">
        <v>15</v>
      </c>
    </row>
    <row r="698" spans="1:12">
      <c r="A698" s="1">
        <v>697</v>
      </c>
      <c r="B698" s="1">
        <v>0</v>
      </c>
      <c r="C698" s="1">
        <v>3</v>
      </c>
      <c r="D698" s="2" t="s">
        <v>977</v>
      </c>
      <c r="E698" s="2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K698" s="1"/>
      <c r="L698" s="1" t="s">
        <v>15</v>
      </c>
    </row>
    <row r="699" spans="1:12">
      <c r="A699" s="1">
        <v>698</v>
      </c>
      <c r="B699" s="1">
        <v>1</v>
      </c>
      <c r="C699" s="1">
        <v>3</v>
      </c>
      <c r="D699" s="2" t="s">
        <v>978</v>
      </c>
      <c r="E699" s="2" t="s">
        <v>17</v>
      </c>
      <c r="F699" s="1"/>
      <c r="G699" s="1">
        <v>0</v>
      </c>
      <c r="H699" s="1">
        <v>0</v>
      </c>
      <c r="I699" s="1">
        <v>35852</v>
      </c>
      <c r="J699" s="1">
        <v>7.7332999999999998</v>
      </c>
      <c r="K699" s="1"/>
      <c r="L699" s="1" t="s">
        <v>27</v>
      </c>
    </row>
    <row r="700" spans="1:12">
      <c r="A700" s="1">
        <v>699</v>
      </c>
      <c r="B700" s="1">
        <v>0</v>
      </c>
      <c r="C700" s="1">
        <v>1</v>
      </c>
      <c r="D700" s="2" t="s">
        <v>979</v>
      </c>
      <c r="E700" s="2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>
      <c r="A701" s="1">
        <v>700</v>
      </c>
      <c r="B701" s="1">
        <v>0</v>
      </c>
      <c r="C701" s="1">
        <v>3</v>
      </c>
      <c r="D701" s="2" t="s">
        <v>980</v>
      </c>
      <c r="E701" s="2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>
      <c r="A702" s="1">
        <v>701</v>
      </c>
      <c r="B702" s="1">
        <v>1</v>
      </c>
      <c r="C702" s="1">
        <v>1</v>
      </c>
      <c r="D702" s="2" t="s">
        <v>982</v>
      </c>
      <c r="E702" s="2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>
      <c r="A703" s="1">
        <v>702</v>
      </c>
      <c r="B703" s="1">
        <v>1</v>
      </c>
      <c r="C703" s="1">
        <v>1</v>
      </c>
      <c r="D703" s="2" t="s">
        <v>984</v>
      </c>
      <c r="E703" s="2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>
      <c r="A704" s="1">
        <v>703</v>
      </c>
      <c r="B704" s="1">
        <v>0</v>
      </c>
      <c r="C704" s="1">
        <v>3</v>
      </c>
      <c r="D704" s="2" t="s">
        <v>987</v>
      </c>
      <c r="E704" s="2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K704" s="1"/>
      <c r="L704" s="1" t="s">
        <v>20</v>
      </c>
    </row>
    <row r="705" spans="1:12">
      <c r="A705" s="1">
        <v>704</v>
      </c>
      <c r="B705" s="1">
        <v>0</v>
      </c>
      <c r="C705" s="1">
        <v>3</v>
      </c>
      <c r="D705" s="2" t="s">
        <v>988</v>
      </c>
      <c r="E705" s="2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K705" s="1"/>
      <c r="L705" s="1" t="s">
        <v>27</v>
      </c>
    </row>
    <row r="706" spans="1:12">
      <c r="A706" s="1">
        <v>705</v>
      </c>
      <c r="B706" s="1">
        <v>0</v>
      </c>
      <c r="C706" s="1">
        <v>3</v>
      </c>
      <c r="D706" s="2" t="s">
        <v>989</v>
      </c>
      <c r="E706" s="2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K706" s="1"/>
      <c r="L706" s="1" t="s">
        <v>15</v>
      </c>
    </row>
    <row r="707" spans="1:12">
      <c r="A707" s="1">
        <v>706</v>
      </c>
      <c r="B707" s="1">
        <v>0</v>
      </c>
      <c r="C707" s="1">
        <v>2</v>
      </c>
      <c r="D707" s="2" t="s">
        <v>990</v>
      </c>
      <c r="E707" s="2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K707" s="1"/>
      <c r="L707" s="1" t="s">
        <v>15</v>
      </c>
    </row>
    <row r="708" spans="1:12">
      <c r="A708" s="1">
        <v>707</v>
      </c>
      <c r="B708" s="1">
        <v>1</v>
      </c>
      <c r="C708" s="1">
        <v>2</v>
      </c>
      <c r="D708" s="2" t="s">
        <v>991</v>
      </c>
      <c r="E708" s="2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K708" s="1"/>
      <c r="L708" s="1" t="s">
        <v>15</v>
      </c>
    </row>
    <row r="709" spans="1:12">
      <c r="A709" s="1">
        <v>708</v>
      </c>
      <c r="B709" s="1">
        <v>1</v>
      </c>
      <c r="C709" s="1">
        <v>1</v>
      </c>
      <c r="D709" s="2" t="s">
        <v>992</v>
      </c>
      <c r="E709" s="2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>
      <c r="A710" s="1">
        <v>709</v>
      </c>
      <c r="B710" s="1">
        <v>1</v>
      </c>
      <c r="C710" s="1">
        <v>1</v>
      </c>
      <c r="D710" s="2" t="s">
        <v>994</v>
      </c>
      <c r="E710" s="2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K710" s="1"/>
      <c r="L710" s="1" t="s">
        <v>15</v>
      </c>
    </row>
    <row r="711" spans="1:12">
      <c r="A711" s="1">
        <v>710</v>
      </c>
      <c r="B711" s="1">
        <v>1</v>
      </c>
      <c r="C711" s="1">
        <v>3</v>
      </c>
      <c r="D711" s="2" t="s">
        <v>995</v>
      </c>
      <c r="E711" s="2" t="s">
        <v>13</v>
      </c>
      <c r="F711" s="1"/>
      <c r="G711" s="1">
        <v>1</v>
      </c>
      <c r="H711" s="1">
        <v>1</v>
      </c>
      <c r="I711" s="1">
        <v>2661</v>
      </c>
      <c r="J711" s="1">
        <v>15.245799999999999</v>
      </c>
      <c r="K711" s="1"/>
      <c r="L711" s="1" t="s">
        <v>20</v>
      </c>
    </row>
    <row r="712" spans="1:12">
      <c r="A712" s="1">
        <v>711</v>
      </c>
      <c r="B712" s="1">
        <v>1</v>
      </c>
      <c r="C712" s="1">
        <v>1</v>
      </c>
      <c r="D712" s="2" t="s">
        <v>996</v>
      </c>
      <c r="E712" s="2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>
      <c r="A713" s="1">
        <v>712</v>
      </c>
      <c r="B713" s="1">
        <v>0</v>
      </c>
      <c r="C713" s="1">
        <v>1</v>
      </c>
      <c r="D713" s="2" t="s">
        <v>999</v>
      </c>
      <c r="E713" s="2" t="s">
        <v>13</v>
      </c>
      <c r="F713" s="1"/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>
      <c r="A714" s="1">
        <v>713</v>
      </c>
      <c r="B714" s="1">
        <v>1</v>
      </c>
      <c r="C714" s="1">
        <v>1</v>
      </c>
      <c r="D714" s="2" t="s">
        <v>1000</v>
      </c>
      <c r="E714" s="2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>
      <c r="A715" s="1">
        <v>714</v>
      </c>
      <c r="B715" s="1">
        <v>0</v>
      </c>
      <c r="C715" s="1">
        <v>3</v>
      </c>
      <c r="D715" s="2" t="s">
        <v>1001</v>
      </c>
      <c r="E715" s="2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K715" s="1"/>
      <c r="L715" s="1" t="s">
        <v>15</v>
      </c>
    </row>
    <row r="716" spans="1:12">
      <c r="A716" s="1">
        <v>715</v>
      </c>
      <c r="B716" s="1">
        <v>0</v>
      </c>
      <c r="C716" s="1">
        <v>2</v>
      </c>
      <c r="D716" s="2" t="s">
        <v>1002</v>
      </c>
      <c r="E716" s="2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K716" s="1"/>
      <c r="L716" s="1" t="s">
        <v>15</v>
      </c>
    </row>
    <row r="717" spans="1:12">
      <c r="A717" s="1">
        <v>716</v>
      </c>
      <c r="B717" s="1">
        <v>0</v>
      </c>
      <c r="C717" s="1">
        <v>3</v>
      </c>
      <c r="D717" s="2" t="s">
        <v>1003</v>
      </c>
      <c r="E717" s="2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>
      <c r="A718" s="1">
        <v>717</v>
      </c>
      <c r="B718" s="1">
        <v>1</v>
      </c>
      <c r="C718" s="1">
        <v>1</v>
      </c>
      <c r="D718" s="2" t="s">
        <v>1004</v>
      </c>
      <c r="E718" s="2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>
      <c r="A719" s="1">
        <v>718</v>
      </c>
      <c r="B719" s="1">
        <v>1</v>
      </c>
      <c r="C719" s="1">
        <v>2</v>
      </c>
      <c r="D719" s="2" t="s">
        <v>1006</v>
      </c>
      <c r="E719" s="2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>
      <c r="A720" s="1">
        <v>719</v>
      </c>
      <c r="B720" s="1">
        <v>0</v>
      </c>
      <c r="C720" s="1">
        <v>3</v>
      </c>
      <c r="D720" s="2" t="s">
        <v>1007</v>
      </c>
      <c r="E720" s="2" t="s">
        <v>13</v>
      </c>
      <c r="F720" s="1"/>
      <c r="G720" s="1">
        <v>0</v>
      </c>
      <c r="H720" s="1">
        <v>0</v>
      </c>
      <c r="I720" s="1">
        <v>36568</v>
      </c>
      <c r="J720" s="1">
        <v>15.5</v>
      </c>
      <c r="K720" s="1"/>
      <c r="L720" s="1" t="s">
        <v>27</v>
      </c>
    </row>
    <row r="721" spans="1:12">
      <c r="A721" s="1">
        <v>720</v>
      </c>
      <c r="B721" s="1">
        <v>0</v>
      </c>
      <c r="C721" s="1">
        <v>3</v>
      </c>
      <c r="D721" s="2" t="s">
        <v>1008</v>
      </c>
      <c r="E721" s="2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K721" s="1"/>
      <c r="L721" s="1" t="s">
        <v>15</v>
      </c>
    </row>
    <row r="722" spans="1:12">
      <c r="A722" s="1">
        <v>721</v>
      </c>
      <c r="B722" s="1">
        <v>1</v>
      </c>
      <c r="C722" s="1">
        <v>2</v>
      </c>
      <c r="D722" s="2" t="s">
        <v>1009</v>
      </c>
      <c r="E722" s="2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K722" s="1"/>
      <c r="L722" s="1" t="s">
        <v>15</v>
      </c>
    </row>
    <row r="723" spans="1:12">
      <c r="A723" s="1">
        <v>722</v>
      </c>
      <c r="B723" s="1">
        <v>0</v>
      </c>
      <c r="C723" s="1">
        <v>3</v>
      </c>
      <c r="D723" s="2" t="s">
        <v>1010</v>
      </c>
      <c r="E723" s="2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K723" s="1"/>
      <c r="L723" s="1" t="s">
        <v>15</v>
      </c>
    </row>
    <row r="724" spans="1:12">
      <c r="A724" s="1">
        <v>723</v>
      </c>
      <c r="B724" s="1">
        <v>0</v>
      </c>
      <c r="C724" s="1">
        <v>2</v>
      </c>
      <c r="D724" s="2" t="s">
        <v>1011</v>
      </c>
      <c r="E724" s="2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K724" s="1"/>
      <c r="L724" s="1" t="s">
        <v>15</v>
      </c>
    </row>
    <row r="725" spans="1:12">
      <c r="A725" s="1">
        <v>724</v>
      </c>
      <c r="B725" s="1">
        <v>0</v>
      </c>
      <c r="C725" s="1">
        <v>2</v>
      </c>
      <c r="D725" s="2" t="s">
        <v>1012</v>
      </c>
      <c r="E725" s="2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K725" s="1"/>
      <c r="L725" s="1" t="s">
        <v>15</v>
      </c>
    </row>
    <row r="726" spans="1:12">
      <c r="A726" s="1">
        <v>725</v>
      </c>
      <c r="B726" s="1">
        <v>1</v>
      </c>
      <c r="C726" s="1">
        <v>1</v>
      </c>
      <c r="D726" s="2" t="s">
        <v>1013</v>
      </c>
      <c r="E726" s="2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>
      <c r="A727" s="1">
        <v>726</v>
      </c>
      <c r="B727" s="1">
        <v>0</v>
      </c>
      <c r="C727" s="1">
        <v>3</v>
      </c>
      <c r="D727" s="2" t="s">
        <v>1015</v>
      </c>
      <c r="E727" s="2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K727" s="1"/>
      <c r="L727" s="1" t="s">
        <v>15</v>
      </c>
    </row>
    <row r="728" spans="1:12">
      <c r="A728" s="1">
        <v>727</v>
      </c>
      <c r="B728" s="1">
        <v>1</v>
      </c>
      <c r="C728" s="1">
        <v>2</v>
      </c>
      <c r="D728" s="2" t="s">
        <v>1016</v>
      </c>
      <c r="E728" s="2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K728" s="1"/>
      <c r="L728" s="1" t="s">
        <v>15</v>
      </c>
    </row>
    <row r="729" spans="1:12">
      <c r="A729" s="1">
        <v>728</v>
      </c>
      <c r="B729" s="1">
        <v>1</v>
      </c>
      <c r="C729" s="1">
        <v>3</v>
      </c>
      <c r="D729" s="2" t="s">
        <v>1017</v>
      </c>
      <c r="E729" s="2" t="s">
        <v>17</v>
      </c>
      <c r="F729" s="1"/>
      <c r="G729" s="1">
        <v>0</v>
      </c>
      <c r="H729" s="1">
        <v>0</v>
      </c>
      <c r="I729" s="1">
        <v>36866</v>
      </c>
      <c r="J729" s="1">
        <v>7.7374999999999998</v>
      </c>
      <c r="K729" s="1"/>
      <c r="L729" s="1" t="s">
        <v>27</v>
      </c>
    </row>
    <row r="730" spans="1:12">
      <c r="A730" s="1">
        <v>729</v>
      </c>
      <c r="B730" s="1">
        <v>0</v>
      </c>
      <c r="C730" s="1">
        <v>2</v>
      </c>
      <c r="D730" s="2" t="s">
        <v>1018</v>
      </c>
      <c r="E730" s="2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K730" s="1"/>
      <c r="L730" s="1" t="s">
        <v>15</v>
      </c>
    </row>
    <row r="731" spans="1:12">
      <c r="A731" s="1">
        <v>730</v>
      </c>
      <c r="B731" s="1">
        <v>0</v>
      </c>
      <c r="C731" s="1">
        <v>3</v>
      </c>
      <c r="D731" s="2" t="s">
        <v>1019</v>
      </c>
      <c r="E731" s="2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K731" s="1"/>
      <c r="L731" s="1" t="s">
        <v>15</v>
      </c>
    </row>
    <row r="732" spans="1:12">
      <c r="A732" s="1">
        <v>731</v>
      </c>
      <c r="B732" s="1">
        <v>1</v>
      </c>
      <c r="C732" s="1">
        <v>1</v>
      </c>
      <c r="D732" s="2" t="s">
        <v>1021</v>
      </c>
      <c r="E732" s="2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>
      <c r="A733" s="1">
        <v>732</v>
      </c>
      <c r="B733" s="1">
        <v>0</v>
      </c>
      <c r="C733" s="1">
        <v>3</v>
      </c>
      <c r="D733" s="2" t="s">
        <v>1022</v>
      </c>
      <c r="E733" s="2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K733" s="1"/>
      <c r="L733" s="1" t="s">
        <v>20</v>
      </c>
    </row>
    <row r="734" spans="1:12">
      <c r="A734" s="1">
        <v>733</v>
      </c>
      <c r="B734" s="1">
        <v>0</v>
      </c>
      <c r="C734" s="1">
        <v>2</v>
      </c>
      <c r="D734" s="2" t="s">
        <v>1023</v>
      </c>
      <c r="E734" s="2" t="s">
        <v>13</v>
      </c>
      <c r="F734" s="1"/>
      <c r="G734" s="1">
        <v>0</v>
      </c>
      <c r="H734" s="1">
        <v>0</v>
      </c>
      <c r="I734" s="1">
        <v>239855</v>
      </c>
      <c r="J734" s="1">
        <v>0</v>
      </c>
      <c r="K734" s="1"/>
      <c r="L734" s="1" t="s">
        <v>15</v>
      </c>
    </row>
    <row r="735" spans="1:12">
      <c r="A735" s="1">
        <v>734</v>
      </c>
      <c r="B735" s="1">
        <v>0</v>
      </c>
      <c r="C735" s="1">
        <v>2</v>
      </c>
      <c r="D735" s="2" t="s">
        <v>1024</v>
      </c>
      <c r="E735" s="2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K735" s="1"/>
      <c r="L735" s="1" t="s">
        <v>15</v>
      </c>
    </row>
    <row r="736" spans="1:12">
      <c r="A736" s="1">
        <v>735</v>
      </c>
      <c r="B736" s="1">
        <v>0</v>
      </c>
      <c r="C736" s="1">
        <v>2</v>
      </c>
      <c r="D736" s="2" t="s">
        <v>1025</v>
      </c>
      <c r="E736" s="2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K736" s="1"/>
      <c r="L736" s="1" t="s">
        <v>15</v>
      </c>
    </row>
    <row r="737" spans="1:12">
      <c r="A737" s="1">
        <v>736</v>
      </c>
      <c r="B737" s="1">
        <v>0</v>
      </c>
      <c r="C737" s="1">
        <v>3</v>
      </c>
      <c r="D737" s="2" t="s">
        <v>1026</v>
      </c>
      <c r="E737" s="2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K737" s="1"/>
      <c r="L737" s="1" t="s">
        <v>15</v>
      </c>
    </row>
    <row r="738" spans="1:12">
      <c r="A738" s="1">
        <v>737</v>
      </c>
      <c r="B738" s="1">
        <v>0</v>
      </c>
      <c r="C738" s="1">
        <v>3</v>
      </c>
      <c r="D738" s="2" t="s">
        <v>1027</v>
      </c>
      <c r="E738" s="2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K738" s="1"/>
      <c r="L738" s="1" t="s">
        <v>15</v>
      </c>
    </row>
    <row r="739" spans="1:12">
      <c r="A739" s="1">
        <v>738</v>
      </c>
      <c r="B739" s="1">
        <v>1</v>
      </c>
      <c r="C739" s="1">
        <v>1</v>
      </c>
      <c r="D739" s="2" t="s">
        <v>1028</v>
      </c>
      <c r="E739" s="2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>
      <c r="A740" s="1">
        <v>739</v>
      </c>
      <c r="B740" s="1">
        <v>0</v>
      </c>
      <c r="C740" s="1">
        <v>3</v>
      </c>
      <c r="D740" s="2" t="s">
        <v>1030</v>
      </c>
      <c r="E740" s="2" t="s">
        <v>13</v>
      </c>
      <c r="F740" s="1"/>
      <c r="G740" s="1">
        <v>0</v>
      </c>
      <c r="H740" s="1">
        <v>0</v>
      </c>
      <c r="I740" s="1">
        <v>349201</v>
      </c>
      <c r="J740" s="1">
        <v>7.8958000000000004</v>
      </c>
      <c r="K740" s="1"/>
      <c r="L740" s="1" t="s">
        <v>15</v>
      </c>
    </row>
    <row r="741" spans="1:12">
      <c r="A741" s="1">
        <v>740</v>
      </c>
      <c r="B741" s="1">
        <v>0</v>
      </c>
      <c r="C741" s="1">
        <v>3</v>
      </c>
      <c r="D741" s="2" t="s">
        <v>1031</v>
      </c>
      <c r="E741" s="2" t="s">
        <v>13</v>
      </c>
      <c r="F741" s="1"/>
      <c r="G741" s="1">
        <v>0</v>
      </c>
      <c r="H741" s="1">
        <v>0</v>
      </c>
      <c r="I741" s="1">
        <v>349218</v>
      </c>
      <c r="J741" s="1">
        <v>7.8958000000000004</v>
      </c>
      <c r="K741" s="1"/>
      <c r="L741" s="1" t="s">
        <v>15</v>
      </c>
    </row>
    <row r="742" spans="1:12">
      <c r="A742" s="1">
        <v>741</v>
      </c>
      <c r="B742" s="1">
        <v>1</v>
      </c>
      <c r="C742" s="1">
        <v>1</v>
      </c>
      <c r="D742" s="2" t="s">
        <v>1032</v>
      </c>
      <c r="E742" s="2" t="s">
        <v>13</v>
      </c>
      <c r="F742" s="1"/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>
      <c r="A743" s="1">
        <v>742</v>
      </c>
      <c r="B743" s="1">
        <v>0</v>
      </c>
      <c r="C743" s="1">
        <v>1</v>
      </c>
      <c r="D743" s="2" t="s">
        <v>1034</v>
      </c>
      <c r="E743" s="2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>
      <c r="A744" s="1">
        <v>743</v>
      </c>
      <c r="B744" s="1">
        <v>1</v>
      </c>
      <c r="C744" s="1">
        <v>1</v>
      </c>
      <c r="D744" s="2" t="s">
        <v>1036</v>
      </c>
      <c r="E744" s="2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>
      <c r="A745" s="1">
        <v>744</v>
      </c>
      <c r="B745" s="1">
        <v>0</v>
      </c>
      <c r="C745" s="1">
        <v>3</v>
      </c>
      <c r="D745" s="2" t="s">
        <v>1037</v>
      </c>
      <c r="E745" s="2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K745" s="1"/>
      <c r="L745" s="1" t="s">
        <v>15</v>
      </c>
    </row>
    <row r="746" spans="1:12">
      <c r="A746" s="1">
        <v>745</v>
      </c>
      <c r="B746" s="1">
        <v>1</v>
      </c>
      <c r="C746" s="1">
        <v>3</v>
      </c>
      <c r="D746" s="2" t="s">
        <v>1038</v>
      </c>
      <c r="E746" s="2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K746" s="1"/>
      <c r="L746" s="1" t="s">
        <v>15</v>
      </c>
    </row>
    <row r="747" spans="1:12">
      <c r="A747" s="1">
        <v>746</v>
      </c>
      <c r="B747" s="1">
        <v>0</v>
      </c>
      <c r="C747" s="1">
        <v>1</v>
      </c>
      <c r="D747" s="2" t="s">
        <v>1040</v>
      </c>
      <c r="E747" s="2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>
      <c r="A748" s="1">
        <v>747</v>
      </c>
      <c r="B748" s="1">
        <v>0</v>
      </c>
      <c r="C748" s="1">
        <v>3</v>
      </c>
      <c r="D748" s="2" t="s">
        <v>1041</v>
      </c>
      <c r="E748" s="2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K748" s="1"/>
      <c r="L748" s="1" t="s">
        <v>15</v>
      </c>
    </row>
    <row r="749" spans="1:12">
      <c r="A749" s="1">
        <v>748</v>
      </c>
      <c r="B749" s="1">
        <v>1</v>
      </c>
      <c r="C749" s="1">
        <v>2</v>
      </c>
      <c r="D749" s="2" t="s">
        <v>1042</v>
      </c>
      <c r="E749" s="2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K749" s="1"/>
      <c r="L749" s="1" t="s">
        <v>15</v>
      </c>
    </row>
    <row r="750" spans="1:12">
      <c r="A750" s="1">
        <v>749</v>
      </c>
      <c r="B750" s="1">
        <v>0</v>
      </c>
      <c r="C750" s="1">
        <v>1</v>
      </c>
      <c r="D750" s="2" t="s">
        <v>1043</v>
      </c>
      <c r="E750" s="2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>
      <c r="A751" s="1">
        <v>750</v>
      </c>
      <c r="B751" s="1">
        <v>0</v>
      </c>
      <c r="C751" s="1">
        <v>3</v>
      </c>
      <c r="D751" s="2" t="s">
        <v>1045</v>
      </c>
      <c r="E751" s="2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K751" s="1"/>
      <c r="L751" s="1" t="s">
        <v>27</v>
      </c>
    </row>
    <row r="752" spans="1:12">
      <c r="A752" s="1">
        <v>751</v>
      </c>
      <c r="B752" s="1">
        <v>1</v>
      </c>
      <c r="C752" s="1">
        <v>2</v>
      </c>
      <c r="D752" s="2" t="s">
        <v>1046</v>
      </c>
      <c r="E752" s="2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K752" s="1"/>
      <c r="L752" s="1" t="s">
        <v>15</v>
      </c>
    </row>
    <row r="753" spans="1:12">
      <c r="A753" s="1">
        <v>752</v>
      </c>
      <c r="B753" s="1">
        <v>1</v>
      </c>
      <c r="C753" s="1">
        <v>3</v>
      </c>
      <c r="D753" s="2" t="s">
        <v>1047</v>
      </c>
      <c r="E753" s="2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>
      <c r="A754" s="1">
        <v>753</v>
      </c>
      <c r="B754" s="1">
        <v>0</v>
      </c>
      <c r="C754" s="1">
        <v>3</v>
      </c>
      <c r="D754" s="2" t="s">
        <v>1049</v>
      </c>
      <c r="E754" s="2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K754" s="1"/>
      <c r="L754" s="1" t="s">
        <v>15</v>
      </c>
    </row>
    <row r="755" spans="1:12">
      <c r="A755" s="1">
        <v>754</v>
      </c>
      <c r="B755" s="1">
        <v>0</v>
      </c>
      <c r="C755" s="1">
        <v>3</v>
      </c>
      <c r="D755" s="2" t="s">
        <v>1050</v>
      </c>
      <c r="E755" s="2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K755" s="1"/>
      <c r="L755" s="1" t="s">
        <v>15</v>
      </c>
    </row>
    <row r="756" spans="1:12">
      <c r="A756" s="1">
        <v>755</v>
      </c>
      <c r="B756" s="1">
        <v>1</v>
      </c>
      <c r="C756" s="1">
        <v>2</v>
      </c>
      <c r="D756" s="2" t="s">
        <v>1051</v>
      </c>
      <c r="E756" s="2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K756" s="1"/>
      <c r="L756" s="1" t="s">
        <v>15</v>
      </c>
    </row>
    <row r="757" spans="1:12">
      <c r="A757" s="1">
        <v>756</v>
      </c>
      <c r="B757" s="1">
        <v>1</v>
      </c>
      <c r="C757" s="1">
        <v>2</v>
      </c>
      <c r="D757" s="2" t="s">
        <v>1052</v>
      </c>
      <c r="E757" s="2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K757" s="1"/>
      <c r="L757" s="1" t="s">
        <v>15</v>
      </c>
    </row>
    <row r="758" spans="1:12">
      <c r="A758" s="1">
        <v>757</v>
      </c>
      <c r="B758" s="1">
        <v>0</v>
      </c>
      <c r="C758" s="1">
        <v>3</v>
      </c>
      <c r="D758" s="2" t="s">
        <v>1053</v>
      </c>
      <c r="E758" s="2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K758" s="1"/>
      <c r="L758" s="1" t="s">
        <v>15</v>
      </c>
    </row>
    <row r="759" spans="1:12">
      <c r="A759" s="1">
        <v>758</v>
      </c>
      <c r="B759" s="1">
        <v>0</v>
      </c>
      <c r="C759" s="1">
        <v>2</v>
      </c>
      <c r="D759" s="2" t="s">
        <v>1054</v>
      </c>
      <c r="E759" s="2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K759" s="1"/>
      <c r="L759" s="1" t="s">
        <v>15</v>
      </c>
    </row>
    <row r="760" spans="1:12">
      <c r="A760" s="1">
        <v>759</v>
      </c>
      <c r="B760" s="1">
        <v>0</v>
      </c>
      <c r="C760" s="1">
        <v>3</v>
      </c>
      <c r="D760" s="2" t="s">
        <v>1055</v>
      </c>
      <c r="E760" s="2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K760" s="1"/>
      <c r="L760" s="1" t="s">
        <v>15</v>
      </c>
    </row>
    <row r="761" spans="1:12">
      <c r="A761" s="1">
        <v>760</v>
      </c>
      <c r="B761" s="1">
        <v>1</v>
      </c>
      <c r="C761" s="1">
        <v>1</v>
      </c>
      <c r="D761" s="2" t="s">
        <v>1056</v>
      </c>
      <c r="E761" s="2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>
      <c r="A762" s="1">
        <v>761</v>
      </c>
      <c r="B762" s="1">
        <v>0</v>
      </c>
      <c r="C762" s="1">
        <v>3</v>
      </c>
      <c r="D762" s="2" t="s">
        <v>1057</v>
      </c>
      <c r="E762" s="2" t="s">
        <v>13</v>
      </c>
      <c r="F762" s="1"/>
      <c r="G762" s="1">
        <v>0</v>
      </c>
      <c r="H762" s="1">
        <v>0</v>
      </c>
      <c r="I762" s="1">
        <v>358585</v>
      </c>
      <c r="J762" s="1">
        <v>14.5</v>
      </c>
      <c r="K762" s="1"/>
      <c r="L762" s="1" t="s">
        <v>15</v>
      </c>
    </row>
    <row r="763" spans="1:12">
      <c r="A763" s="1">
        <v>762</v>
      </c>
      <c r="B763" s="1">
        <v>0</v>
      </c>
      <c r="C763" s="1">
        <v>3</v>
      </c>
      <c r="D763" s="2" t="s">
        <v>1058</v>
      </c>
      <c r="E763" s="2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K763" s="1"/>
      <c r="L763" s="1" t="s">
        <v>15</v>
      </c>
    </row>
    <row r="764" spans="1:12">
      <c r="A764" s="1">
        <v>763</v>
      </c>
      <c r="B764" s="1">
        <v>1</v>
      </c>
      <c r="C764" s="1">
        <v>3</v>
      </c>
      <c r="D764" s="2" t="s">
        <v>1060</v>
      </c>
      <c r="E764" s="2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K764" s="1"/>
      <c r="L764" s="1" t="s">
        <v>20</v>
      </c>
    </row>
    <row r="765" spans="1:12">
      <c r="A765" s="1">
        <v>764</v>
      </c>
      <c r="B765" s="1">
        <v>1</v>
      </c>
      <c r="C765" s="1">
        <v>1</v>
      </c>
      <c r="D765" s="2" t="s">
        <v>1061</v>
      </c>
      <c r="E765" s="2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>
      <c r="A766" s="1">
        <v>765</v>
      </c>
      <c r="B766" s="1">
        <v>0</v>
      </c>
      <c r="C766" s="1">
        <v>3</v>
      </c>
      <c r="D766" s="2" t="s">
        <v>1062</v>
      </c>
      <c r="E766" s="2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K766" s="1"/>
      <c r="L766" s="1" t="s">
        <v>15</v>
      </c>
    </row>
    <row r="767" spans="1:12">
      <c r="A767" s="1">
        <v>766</v>
      </c>
      <c r="B767" s="1">
        <v>1</v>
      </c>
      <c r="C767" s="1">
        <v>1</v>
      </c>
      <c r="D767" s="2" t="s">
        <v>1063</v>
      </c>
      <c r="E767" s="2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>
      <c r="A768" s="1">
        <v>767</v>
      </c>
      <c r="B768" s="1">
        <v>0</v>
      </c>
      <c r="C768" s="1">
        <v>1</v>
      </c>
      <c r="D768" s="2" t="s">
        <v>1065</v>
      </c>
      <c r="E768" s="2" t="s">
        <v>13</v>
      </c>
      <c r="F768" s="1"/>
      <c r="G768" s="1">
        <v>0</v>
      </c>
      <c r="H768" s="1">
        <v>0</v>
      </c>
      <c r="I768" s="1">
        <v>112379</v>
      </c>
      <c r="J768" s="1">
        <v>39.6</v>
      </c>
      <c r="K768" s="1"/>
      <c r="L768" s="1" t="s">
        <v>20</v>
      </c>
    </row>
    <row r="769" spans="1:12">
      <c r="A769" s="1">
        <v>768</v>
      </c>
      <c r="B769" s="1">
        <v>0</v>
      </c>
      <c r="C769" s="1">
        <v>3</v>
      </c>
      <c r="D769" s="2" t="s">
        <v>1066</v>
      </c>
      <c r="E769" s="2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K769" s="1"/>
      <c r="L769" s="1" t="s">
        <v>27</v>
      </c>
    </row>
    <row r="770" spans="1:12">
      <c r="A770" s="1">
        <v>769</v>
      </c>
      <c r="B770" s="1">
        <v>0</v>
      </c>
      <c r="C770" s="1">
        <v>3</v>
      </c>
      <c r="D770" s="2" t="s">
        <v>1067</v>
      </c>
      <c r="E770" s="2" t="s">
        <v>13</v>
      </c>
      <c r="F770" s="1"/>
      <c r="G770" s="1">
        <v>1</v>
      </c>
      <c r="H770" s="1">
        <v>0</v>
      </c>
      <c r="I770" s="1">
        <v>371110</v>
      </c>
      <c r="J770" s="1">
        <v>24.15</v>
      </c>
      <c r="K770" s="1"/>
      <c r="L770" s="1" t="s">
        <v>27</v>
      </c>
    </row>
    <row r="771" spans="1:12">
      <c r="A771" s="1">
        <v>770</v>
      </c>
      <c r="B771" s="1">
        <v>0</v>
      </c>
      <c r="C771" s="1">
        <v>3</v>
      </c>
      <c r="D771" s="2" t="s">
        <v>1068</v>
      </c>
      <c r="E771" s="2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K771" s="1"/>
      <c r="L771" s="1" t="s">
        <v>15</v>
      </c>
    </row>
    <row r="772" spans="1:12">
      <c r="A772" s="1">
        <v>771</v>
      </c>
      <c r="B772" s="1">
        <v>0</v>
      </c>
      <c r="C772" s="1">
        <v>3</v>
      </c>
      <c r="D772" s="2" t="s">
        <v>1069</v>
      </c>
      <c r="E772" s="2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K772" s="1"/>
      <c r="L772" s="1" t="s">
        <v>15</v>
      </c>
    </row>
    <row r="773" spans="1:12">
      <c r="A773" s="1">
        <v>772</v>
      </c>
      <c r="B773" s="1">
        <v>0</v>
      </c>
      <c r="C773" s="1">
        <v>3</v>
      </c>
      <c r="D773" s="2" t="s">
        <v>1070</v>
      </c>
      <c r="E773" s="2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K773" s="1"/>
      <c r="L773" s="1" t="s">
        <v>15</v>
      </c>
    </row>
    <row r="774" spans="1:12">
      <c r="A774" s="1">
        <v>773</v>
      </c>
      <c r="B774" s="1">
        <v>0</v>
      </c>
      <c r="C774" s="1">
        <v>2</v>
      </c>
      <c r="D774" s="2" t="s">
        <v>1071</v>
      </c>
      <c r="E774" s="2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>
      <c r="A775" s="1">
        <v>774</v>
      </c>
      <c r="B775" s="1">
        <v>0</v>
      </c>
      <c r="C775" s="1">
        <v>3</v>
      </c>
      <c r="D775" s="2" t="s">
        <v>1074</v>
      </c>
      <c r="E775" s="2" t="s">
        <v>13</v>
      </c>
      <c r="F775" s="1"/>
      <c r="G775" s="1">
        <v>0</v>
      </c>
      <c r="H775" s="1">
        <v>0</v>
      </c>
      <c r="I775" s="1">
        <v>2674</v>
      </c>
      <c r="J775" s="1">
        <v>7.2249999999999996</v>
      </c>
      <c r="K775" s="1"/>
      <c r="L775" s="1" t="s">
        <v>20</v>
      </c>
    </row>
    <row r="776" spans="1:12">
      <c r="A776" s="1">
        <v>775</v>
      </c>
      <c r="B776" s="1">
        <v>1</v>
      </c>
      <c r="C776" s="1">
        <v>2</v>
      </c>
      <c r="D776" s="2" t="s">
        <v>1075</v>
      </c>
      <c r="E776" s="2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K776" s="1"/>
      <c r="L776" s="1" t="s">
        <v>15</v>
      </c>
    </row>
    <row r="777" spans="1:12">
      <c r="A777" s="1">
        <v>776</v>
      </c>
      <c r="B777" s="1">
        <v>0</v>
      </c>
      <c r="C777" s="1">
        <v>3</v>
      </c>
      <c r="D777" s="2" t="s">
        <v>1076</v>
      </c>
      <c r="E777" s="2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K777" s="1"/>
      <c r="L777" s="1" t="s">
        <v>15</v>
      </c>
    </row>
    <row r="778" spans="1:12">
      <c r="A778" s="1">
        <v>777</v>
      </c>
      <c r="B778" s="1">
        <v>0</v>
      </c>
      <c r="C778" s="1">
        <v>3</v>
      </c>
      <c r="D778" s="2" t="s">
        <v>1077</v>
      </c>
      <c r="E778" s="2" t="s">
        <v>13</v>
      </c>
      <c r="F778" s="1"/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>
      <c r="A779" s="1">
        <v>778</v>
      </c>
      <c r="B779" s="1">
        <v>1</v>
      </c>
      <c r="C779" s="1">
        <v>3</v>
      </c>
      <c r="D779" s="2" t="s">
        <v>1079</v>
      </c>
      <c r="E779" s="2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K779" s="1"/>
      <c r="L779" s="1" t="s">
        <v>15</v>
      </c>
    </row>
    <row r="780" spans="1:12">
      <c r="A780" s="1">
        <v>779</v>
      </c>
      <c r="B780" s="1">
        <v>0</v>
      </c>
      <c r="C780" s="1">
        <v>3</v>
      </c>
      <c r="D780" s="2" t="s">
        <v>1080</v>
      </c>
      <c r="E780" s="2" t="s">
        <v>13</v>
      </c>
      <c r="F780" s="1"/>
      <c r="G780" s="1">
        <v>0</v>
      </c>
      <c r="H780" s="1">
        <v>0</v>
      </c>
      <c r="I780" s="1">
        <v>36865</v>
      </c>
      <c r="J780" s="1">
        <v>7.7374999999999998</v>
      </c>
      <c r="K780" s="1"/>
      <c r="L780" s="1" t="s">
        <v>27</v>
      </c>
    </row>
    <row r="781" spans="1:12">
      <c r="A781" s="1">
        <v>780</v>
      </c>
      <c r="B781" s="1">
        <v>1</v>
      </c>
      <c r="C781" s="1">
        <v>1</v>
      </c>
      <c r="D781" s="2" t="s">
        <v>1081</v>
      </c>
      <c r="E781" s="2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>
      <c r="A782" s="1">
        <v>781</v>
      </c>
      <c r="B782" s="1">
        <v>1</v>
      </c>
      <c r="C782" s="1">
        <v>3</v>
      </c>
      <c r="D782" s="2" t="s">
        <v>1083</v>
      </c>
      <c r="E782" s="2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K782" s="1"/>
      <c r="L782" s="1" t="s">
        <v>20</v>
      </c>
    </row>
    <row r="783" spans="1:12">
      <c r="A783" s="1">
        <v>782</v>
      </c>
      <c r="B783" s="1">
        <v>1</v>
      </c>
      <c r="C783" s="1">
        <v>1</v>
      </c>
      <c r="D783" s="2" t="s">
        <v>1084</v>
      </c>
      <c r="E783" s="2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>
      <c r="A784" s="1">
        <v>783</v>
      </c>
      <c r="B784" s="1">
        <v>0</v>
      </c>
      <c r="C784" s="1">
        <v>1</v>
      </c>
      <c r="D784" s="2" t="s">
        <v>1085</v>
      </c>
      <c r="E784" s="2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>
      <c r="A785" s="1">
        <v>784</v>
      </c>
      <c r="B785" s="1">
        <v>0</v>
      </c>
      <c r="C785" s="1">
        <v>3</v>
      </c>
      <c r="D785" s="2" t="s">
        <v>1087</v>
      </c>
      <c r="E785" s="2" t="s">
        <v>13</v>
      </c>
      <c r="F785" s="1"/>
      <c r="G785" s="1">
        <v>1</v>
      </c>
      <c r="H785" s="1">
        <v>2</v>
      </c>
      <c r="I785" s="1" t="s">
        <v>1088</v>
      </c>
      <c r="J785" s="1">
        <v>23.45</v>
      </c>
      <c r="K785" s="1"/>
      <c r="L785" s="1" t="s">
        <v>15</v>
      </c>
    </row>
    <row r="786" spans="1:12">
      <c r="A786" s="1">
        <v>785</v>
      </c>
      <c r="B786" s="1">
        <v>0</v>
      </c>
      <c r="C786" s="1">
        <v>3</v>
      </c>
      <c r="D786" s="2" t="s">
        <v>1089</v>
      </c>
      <c r="E786" s="2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K786" s="1"/>
      <c r="L786" s="1" t="s">
        <v>15</v>
      </c>
    </row>
    <row r="787" spans="1:12">
      <c r="A787" s="1">
        <v>786</v>
      </c>
      <c r="B787" s="1">
        <v>0</v>
      </c>
      <c r="C787" s="1">
        <v>3</v>
      </c>
      <c r="D787" s="2" t="s">
        <v>1091</v>
      </c>
      <c r="E787" s="2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K787" s="1"/>
      <c r="L787" s="1" t="s">
        <v>15</v>
      </c>
    </row>
    <row r="788" spans="1:12">
      <c r="A788" s="1">
        <v>787</v>
      </c>
      <c r="B788" s="1">
        <v>1</v>
      </c>
      <c r="C788" s="1">
        <v>3</v>
      </c>
      <c r="D788" s="2" t="s">
        <v>1092</v>
      </c>
      <c r="E788" s="2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K788" s="1"/>
      <c r="L788" s="1" t="s">
        <v>15</v>
      </c>
    </row>
    <row r="789" spans="1:12">
      <c r="A789" s="1">
        <v>788</v>
      </c>
      <c r="B789" s="1">
        <v>0</v>
      </c>
      <c r="C789" s="1">
        <v>3</v>
      </c>
      <c r="D789" s="2" t="s">
        <v>1093</v>
      </c>
      <c r="E789" s="2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K789" s="1"/>
      <c r="L789" s="1" t="s">
        <v>27</v>
      </c>
    </row>
    <row r="790" spans="1:12">
      <c r="A790" s="1">
        <v>789</v>
      </c>
      <c r="B790" s="1">
        <v>1</v>
      </c>
      <c r="C790" s="1">
        <v>3</v>
      </c>
      <c r="D790" s="2" t="s">
        <v>1094</v>
      </c>
      <c r="E790" s="2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K790" s="1"/>
      <c r="L790" s="1" t="s">
        <v>15</v>
      </c>
    </row>
    <row r="791" spans="1:12">
      <c r="A791" s="1">
        <v>790</v>
      </c>
      <c r="B791" s="1">
        <v>0</v>
      </c>
      <c r="C791" s="1">
        <v>1</v>
      </c>
      <c r="D791" s="2" t="s">
        <v>1095</v>
      </c>
      <c r="E791" s="2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>
      <c r="A792" s="1">
        <v>791</v>
      </c>
      <c r="B792" s="1">
        <v>0</v>
      </c>
      <c r="C792" s="1">
        <v>3</v>
      </c>
      <c r="D792" s="2" t="s">
        <v>1097</v>
      </c>
      <c r="E792" s="2" t="s">
        <v>13</v>
      </c>
      <c r="F792" s="1"/>
      <c r="G792" s="1">
        <v>0</v>
      </c>
      <c r="H792" s="1">
        <v>0</v>
      </c>
      <c r="I792" s="1">
        <v>12460</v>
      </c>
      <c r="J792" s="1">
        <v>7.75</v>
      </c>
      <c r="K792" s="1"/>
      <c r="L792" s="1" t="s">
        <v>27</v>
      </c>
    </row>
    <row r="793" spans="1:12">
      <c r="A793" s="1">
        <v>792</v>
      </c>
      <c r="B793" s="1">
        <v>0</v>
      </c>
      <c r="C793" s="1">
        <v>2</v>
      </c>
      <c r="D793" s="2" t="s">
        <v>1098</v>
      </c>
      <c r="E793" s="2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K793" s="1"/>
      <c r="L793" s="1" t="s">
        <v>15</v>
      </c>
    </row>
    <row r="794" spans="1:12">
      <c r="A794" s="1">
        <v>793</v>
      </c>
      <c r="B794" s="1">
        <v>0</v>
      </c>
      <c r="C794" s="1">
        <v>3</v>
      </c>
      <c r="D794" s="2" t="s">
        <v>1099</v>
      </c>
      <c r="E794" s="2" t="s">
        <v>17</v>
      </c>
      <c r="F794" s="1"/>
      <c r="G794" s="1">
        <v>8</v>
      </c>
      <c r="H794" s="1">
        <v>2</v>
      </c>
      <c r="I794" s="1" t="s">
        <v>251</v>
      </c>
      <c r="J794" s="1">
        <v>69.55</v>
      </c>
      <c r="K794" s="1"/>
      <c r="L794" s="1" t="s">
        <v>15</v>
      </c>
    </row>
    <row r="795" spans="1:12">
      <c r="A795" s="1">
        <v>794</v>
      </c>
      <c r="B795" s="1">
        <v>0</v>
      </c>
      <c r="C795" s="1">
        <v>1</v>
      </c>
      <c r="D795" s="2" t="s">
        <v>1100</v>
      </c>
      <c r="E795" s="2" t="s">
        <v>13</v>
      </c>
      <c r="F795" s="1"/>
      <c r="G795" s="1">
        <v>0</v>
      </c>
      <c r="H795" s="1">
        <v>0</v>
      </c>
      <c r="I795" s="1" t="s">
        <v>1101</v>
      </c>
      <c r="J795" s="1">
        <v>30.695799999999998</v>
      </c>
      <c r="K795" s="1"/>
      <c r="L795" s="1" t="s">
        <v>20</v>
      </c>
    </row>
    <row r="796" spans="1:12">
      <c r="A796" s="1">
        <v>795</v>
      </c>
      <c r="B796" s="1">
        <v>0</v>
      </c>
      <c r="C796" s="1">
        <v>3</v>
      </c>
      <c r="D796" s="2" t="s">
        <v>1102</v>
      </c>
      <c r="E796" s="2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K796" s="1"/>
      <c r="L796" s="1" t="s">
        <v>15</v>
      </c>
    </row>
    <row r="797" spans="1:12">
      <c r="A797" s="1">
        <v>796</v>
      </c>
      <c r="B797" s="1">
        <v>0</v>
      </c>
      <c r="C797" s="1">
        <v>2</v>
      </c>
      <c r="D797" s="2" t="s">
        <v>1103</v>
      </c>
      <c r="E797" s="2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K797" s="1"/>
      <c r="L797" s="1" t="s">
        <v>15</v>
      </c>
    </row>
    <row r="798" spans="1:12">
      <c r="A798" s="1">
        <v>797</v>
      </c>
      <c r="B798" s="1">
        <v>1</v>
      </c>
      <c r="C798" s="1">
        <v>1</v>
      </c>
      <c r="D798" s="2" t="s">
        <v>1104</v>
      </c>
      <c r="E798" s="2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>
      <c r="A799" s="1">
        <v>798</v>
      </c>
      <c r="B799" s="1">
        <v>1</v>
      </c>
      <c r="C799" s="1">
        <v>3</v>
      </c>
      <c r="D799" s="2" t="s">
        <v>1106</v>
      </c>
      <c r="E799" s="2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K799" s="1"/>
      <c r="L799" s="1" t="s">
        <v>15</v>
      </c>
    </row>
    <row r="800" spans="1:12">
      <c r="A800" s="1">
        <v>799</v>
      </c>
      <c r="B800" s="1">
        <v>0</v>
      </c>
      <c r="C800" s="1">
        <v>3</v>
      </c>
      <c r="D800" s="2" t="s">
        <v>1107</v>
      </c>
      <c r="E800" s="2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K800" s="1"/>
      <c r="L800" s="1" t="s">
        <v>20</v>
      </c>
    </row>
    <row r="801" spans="1:12">
      <c r="A801" s="1">
        <v>800</v>
      </c>
      <c r="B801" s="1">
        <v>0</v>
      </c>
      <c r="C801" s="1">
        <v>3</v>
      </c>
      <c r="D801" s="2" t="s">
        <v>1108</v>
      </c>
      <c r="E801" s="2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K801" s="1"/>
      <c r="L801" s="1" t="s">
        <v>15</v>
      </c>
    </row>
    <row r="802" spans="1:12">
      <c r="A802" s="1">
        <v>801</v>
      </c>
      <c r="B802" s="1">
        <v>0</v>
      </c>
      <c r="C802" s="1">
        <v>2</v>
      </c>
      <c r="D802" s="2" t="s">
        <v>1109</v>
      </c>
      <c r="E802" s="2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K802" s="1"/>
      <c r="L802" s="1" t="s">
        <v>15</v>
      </c>
    </row>
    <row r="803" spans="1:12">
      <c r="A803" s="1">
        <v>802</v>
      </c>
      <c r="B803" s="1">
        <v>1</v>
      </c>
      <c r="C803" s="1">
        <v>2</v>
      </c>
      <c r="D803" s="2" t="s">
        <v>1110</v>
      </c>
      <c r="E803" s="2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K803" s="1"/>
      <c r="L803" s="1" t="s">
        <v>15</v>
      </c>
    </row>
    <row r="804" spans="1:12">
      <c r="A804" s="1">
        <v>803</v>
      </c>
      <c r="B804" s="1">
        <v>1</v>
      </c>
      <c r="C804" s="1">
        <v>1</v>
      </c>
      <c r="D804" s="2" t="s">
        <v>1111</v>
      </c>
      <c r="E804" s="2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>
      <c r="A805" s="1">
        <v>804</v>
      </c>
      <c r="B805" s="1">
        <v>1</v>
      </c>
      <c r="C805" s="1">
        <v>3</v>
      </c>
      <c r="D805" s="2" t="s">
        <v>1112</v>
      </c>
      <c r="E805" s="2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K805" s="1"/>
      <c r="L805" s="1" t="s">
        <v>20</v>
      </c>
    </row>
    <row r="806" spans="1:12">
      <c r="A806" s="1">
        <v>805</v>
      </c>
      <c r="B806" s="1">
        <v>1</v>
      </c>
      <c r="C806" s="1">
        <v>3</v>
      </c>
      <c r="D806" s="2" t="s">
        <v>1113</v>
      </c>
      <c r="E806" s="2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K806" s="1"/>
      <c r="L806" s="1" t="s">
        <v>15</v>
      </c>
    </row>
    <row r="807" spans="1:12">
      <c r="A807" s="1">
        <v>806</v>
      </c>
      <c r="B807" s="1">
        <v>0</v>
      </c>
      <c r="C807" s="1">
        <v>3</v>
      </c>
      <c r="D807" s="2" t="s">
        <v>1114</v>
      </c>
      <c r="E807" s="2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K807" s="1"/>
      <c r="L807" s="1" t="s">
        <v>15</v>
      </c>
    </row>
    <row r="808" spans="1:12">
      <c r="A808" s="1">
        <v>807</v>
      </c>
      <c r="B808" s="1">
        <v>0</v>
      </c>
      <c r="C808" s="1">
        <v>1</v>
      </c>
      <c r="D808" s="2" t="s">
        <v>1115</v>
      </c>
      <c r="E808" s="2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>
      <c r="A809" s="1">
        <v>808</v>
      </c>
      <c r="B809" s="1">
        <v>0</v>
      </c>
      <c r="C809" s="1">
        <v>3</v>
      </c>
      <c r="D809" s="2" t="s">
        <v>1117</v>
      </c>
      <c r="E809" s="2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K809" s="1"/>
      <c r="L809" s="1" t="s">
        <v>15</v>
      </c>
    </row>
    <row r="810" spans="1:12">
      <c r="A810" s="1">
        <v>809</v>
      </c>
      <c r="B810" s="1">
        <v>0</v>
      </c>
      <c r="C810" s="1">
        <v>2</v>
      </c>
      <c r="D810" s="2" t="s">
        <v>1118</v>
      </c>
      <c r="E810" s="2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K810" s="1"/>
      <c r="L810" s="1" t="s">
        <v>15</v>
      </c>
    </row>
    <row r="811" spans="1:12">
      <c r="A811" s="1">
        <v>810</v>
      </c>
      <c r="B811" s="1">
        <v>1</v>
      </c>
      <c r="C811" s="1">
        <v>1</v>
      </c>
      <c r="D811" s="2" t="s">
        <v>1119</v>
      </c>
      <c r="E811" s="2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>
      <c r="A812" s="1">
        <v>811</v>
      </c>
      <c r="B812" s="1">
        <v>0</v>
      </c>
      <c r="C812" s="1">
        <v>3</v>
      </c>
      <c r="D812" s="2" t="s">
        <v>1120</v>
      </c>
      <c r="E812" s="2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K812" s="1"/>
      <c r="L812" s="1" t="s">
        <v>15</v>
      </c>
    </row>
    <row r="813" spans="1:12">
      <c r="A813" s="1">
        <v>812</v>
      </c>
      <c r="B813" s="1">
        <v>0</v>
      </c>
      <c r="C813" s="1">
        <v>3</v>
      </c>
      <c r="D813" s="2" t="s">
        <v>1121</v>
      </c>
      <c r="E813" s="2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K813" s="1"/>
      <c r="L813" s="1" t="s">
        <v>15</v>
      </c>
    </row>
    <row r="814" spans="1:12">
      <c r="A814" s="1">
        <v>813</v>
      </c>
      <c r="B814" s="1">
        <v>0</v>
      </c>
      <c r="C814" s="1">
        <v>2</v>
      </c>
      <c r="D814" s="2" t="s">
        <v>1122</v>
      </c>
      <c r="E814" s="2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K814" s="1"/>
      <c r="L814" s="1" t="s">
        <v>15</v>
      </c>
    </row>
    <row r="815" spans="1:12">
      <c r="A815" s="1">
        <v>814</v>
      </c>
      <c r="B815" s="1">
        <v>0</v>
      </c>
      <c r="C815" s="1">
        <v>3</v>
      </c>
      <c r="D815" s="2" t="s">
        <v>1123</v>
      </c>
      <c r="E815" s="2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K815" s="1"/>
      <c r="L815" s="1" t="s">
        <v>15</v>
      </c>
    </row>
    <row r="816" spans="1:12">
      <c r="A816" s="1">
        <v>815</v>
      </c>
      <c r="B816" s="1">
        <v>0</v>
      </c>
      <c r="C816" s="1">
        <v>3</v>
      </c>
      <c r="D816" s="2" t="s">
        <v>1124</v>
      </c>
      <c r="E816" s="2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K816" s="1"/>
      <c r="L816" s="1" t="s">
        <v>15</v>
      </c>
    </row>
    <row r="817" spans="1:12">
      <c r="A817" s="1">
        <v>816</v>
      </c>
      <c r="B817" s="1">
        <v>0</v>
      </c>
      <c r="C817" s="1">
        <v>1</v>
      </c>
      <c r="D817" s="2" t="s">
        <v>1125</v>
      </c>
      <c r="E817" s="2" t="s">
        <v>13</v>
      </c>
      <c r="F817" s="1"/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>
      <c r="A818" s="1">
        <v>817</v>
      </c>
      <c r="B818" s="1">
        <v>0</v>
      </c>
      <c r="C818" s="1">
        <v>3</v>
      </c>
      <c r="D818" s="2" t="s">
        <v>1127</v>
      </c>
      <c r="E818" s="2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K818" s="1"/>
      <c r="L818" s="1" t="s">
        <v>15</v>
      </c>
    </row>
    <row r="819" spans="1:12">
      <c r="A819" s="1">
        <v>818</v>
      </c>
      <c r="B819" s="1">
        <v>0</v>
      </c>
      <c r="C819" s="1">
        <v>2</v>
      </c>
      <c r="D819" s="2" t="s">
        <v>1129</v>
      </c>
      <c r="E819" s="2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K819" s="1"/>
      <c r="L819" s="1" t="s">
        <v>20</v>
      </c>
    </row>
    <row r="820" spans="1:12">
      <c r="A820" s="1">
        <v>819</v>
      </c>
      <c r="B820" s="1">
        <v>0</v>
      </c>
      <c r="C820" s="1">
        <v>3</v>
      </c>
      <c r="D820" s="2" t="s">
        <v>1131</v>
      </c>
      <c r="E820" s="2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K820" s="1"/>
      <c r="L820" s="1" t="s">
        <v>15</v>
      </c>
    </row>
    <row r="821" spans="1:12">
      <c r="A821" s="1">
        <v>820</v>
      </c>
      <c r="B821" s="1">
        <v>0</v>
      </c>
      <c r="C821" s="1">
        <v>3</v>
      </c>
      <c r="D821" s="2" t="s">
        <v>1133</v>
      </c>
      <c r="E821" s="2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K821" s="1"/>
      <c r="L821" s="1" t="s">
        <v>15</v>
      </c>
    </row>
    <row r="822" spans="1:12">
      <c r="A822" s="1">
        <v>821</v>
      </c>
      <c r="B822" s="1">
        <v>1</v>
      </c>
      <c r="C822" s="1">
        <v>1</v>
      </c>
      <c r="D822" s="2" t="s">
        <v>1134</v>
      </c>
      <c r="E822" s="2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>
      <c r="A823" s="1">
        <v>822</v>
      </c>
      <c r="B823" s="1">
        <v>1</v>
      </c>
      <c r="C823" s="1">
        <v>3</v>
      </c>
      <c r="D823" s="2" t="s">
        <v>1136</v>
      </c>
      <c r="E823" s="2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K823" s="1"/>
      <c r="L823" s="1" t="s">
        <v>15</v>
      </c>
    </row>
    <row r="824" spans="1:12">
      <c r="A824" s="1">
        <v>823</v>
      </c>
      <c r="B824" s="1">
        <v>0</v>
      </c>
      <c r="C824" s="1">
        <v>1</v>
      </c>
      <c r="D824" s="2" t="s">
        <v>1137</v>
      </c>
      <c r="E824" s="2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K824" s="1"/>
      <c r="L824" s="1" t="s">
        <v>15</v>
      </c>
    </row>
    <row r="825" spans="1:12">
      <c r="A825" s="1">
        <v>824</v>
      </c>
      <c r="B825" s="1">
        <v>1</v>
      </c>
      <c r="C825" s="1">
        <v>3</v>
      </c>
      <c r="D825" s="2" t="s">
        <v>1138</v>
      </c>
      <c r="E825" s="2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>
      <c r="A826" s="1">
        <v>825</v>
      </c>
      <c r="B826" s="1">
        <v>0</v>
      </c>
      <c r="C826" s="1">
        <v>3</v>
      </c>
      <c r="D826" s="2" t="s">
        <v>1139</v>
      </c>
      <c r="E826" s="2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K826" s="1"/>
      <c r="L826" s="1" t="s">
        <v>15</v>
      </c>
    </row>
    <row r="827" spans="1:12">
      <c r="A827" s="1">
        <v>826</v>
      </c>
      <c r="B827" s="1">
        <v>0</v>
      </c>
      <c r="C827" s="1">
        <v>3</v>
      </c>
      <c r="D827" s="2" t="s">
        <v>1140</v>
      </c>
      <c r="E827" s="2" t="s">
        <v>13</v>
      </c>
      <c r="F827" s="1"/>
      <c r="G827" s="1">
        <v>0</v>
      </c>
      <c r="H827" s="1">
        <v>0</v>
      </c>
      <c r="I827" s="1">
        <v>368323</v>
      </c>
      <c r="J827" s="1">
        <v>6.95</v>
      </c>
      <c r="K827" s="1"/>
      <c r="L827" s="1" t="s">
        <v>27</v>
      </c>
    </row>
    <row r="828" spans="1:12">
      <c r="A828" s="1">
        <v>827</v>
      </c>
      <c r="B828" s="1">
        <v>0</v>
      </c>
      <c r="C828" s="1">
        <v>3</v>
      </c>
      <c r="D828" s="2" t="s">
        <v>1141</v>
      </c>
      <c r="E828" s="2" t="s">
        <v>13</v>
      </c>
      <c r="F828" s="1"/>
      <c r="G828" s="1">
        <v>0</v>
      </c>
      <c r="H828" s="1">
        <v>0</v>
      </c>
      <c r="I828" s="1">
        <v>1601</v>
      </c>
      <c r="J828" s="1">
        <v>56.495800000000003</v>
      </c>
      <c r="K828" s="1"/>
      <c r="L828" s="1" t="s">
        <v>15</v>
      </c>
    </row>
    <row r="829" spans="1:12">
      <c r="A829" s="1">
        <v>828</v>
      </c>
      <c r="B829" s="1">
        <v>1</v>
      </c>
      <c r="C829" s="1">
        <v>2</v>
      </c>
      <c r="D829" s="2" t="s">
        <v>1142</v>
      </c>
      <c r="E829" s="2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K829" s="1"/>
      <c r="L829" s="1" t="s">
        <v>20</v>
      </c>
    </row>
    <row r="830" spans="1:12">
      <c r="A830" s="1">
        <v>829</v>
      </c>
      <c r="B830" s="1">
        <v>1</v>
      </c>
      <c r="C830" s="1">
        <v>3</v>
      </c>
      <c r="D830" s="2" t="s">
        <v>1143</v>
      </c>
      <c r="E830" s="2" t="s">
        <v>13</v>
      </c>
      <c r="F830" s="1"/>
      <c r="G830" s="1">
        <v>0</v>
      </c>
      <c r="H830" s="1">
        <v>0</v>
      </c>
      <c r="I830" s="1">
        <v>367228</v>
      </c>
      <c r="J830" s="1">
        <v>7.75</v>
      </c>
      <c r="K830" s="1"/>
      <c r="L830" s="1" t="s">
        <v>27</v>
      </c>
    </row>
    <row r="831" spans="1:12">
      <c r="A831" s="1">
        <v>830</v>
      </c>
      <c r="B831" s="1">
        <v>1</v>
      </c>
      <c r="C831" s="1">
        <v>1</v>
      </c>
      <c r="D831" s="2" t="s">
        <v>1144</v>
      </c>
      <c r="E831" s="2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  <c r="L831" s="1"/>
    </row>
    <row r="832" spans="1:12">
      <c r="A832" s="1">
        <v>831</v>
      </c>
      <c r="B832" s="1">
        <v>1</v>
      </c>
      <c r="C832" s="1">
        <v>3</v>
      </c>
      <c r="D832" s="2" t="s">
        <v>1145</v>
      </c>
      <c r="E832" s="2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K832" s="1"/>
      <c r="L832" s="1" t="s">
        <v>20</v>
      </c>
    </row>
    <row r="833" spans="1:12">
      <c r="A833" s="1">
        <v>832</v>
      </c>
      <c r="B833" s="1">
        <v>1</v>
      </c>
      <c r="C833" s="1">
        <v>2</v>
      </c>
      <c r="D833" s="2" t="s">
        <v>1146</v>
      </c>
      <c r="E833" s="2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K833" s="1"/>
      <c r="L833" s="1" t="s">
        <v>15</v>
      </c>
    </row>
    <row r="834" spans="1:12">
      <c r="A834" s="1">
        <v>833</v>
      </c>
      <c r="B834" s="1">
        <v>0</v>
      </c>
      <c r="C834" s="1">
        <v>3</v>
      </c>
      <c r="D834" s="2" t="s">
        <v>1147</v>
      </c>
      <c r="E834" s="2" t="s">
        <v>13</v>
      </c>
      <c r="F834" s="1"/>
      <c r="G834" s="1">
        <v>0</v>
      </c>
      <c r="H834" s="1">
        <v>0</v>
      </c>
      <c r="I834" s="1">
        <v>2671</v>
      </c>
      <c r="J834" s="1">
        <v>7.2291999999999996</v>
      </c>
      <c r="K834" s="1"/>
      <c r="L834" s="1" t="s">
        <v>20</v>
      </c>
    </row>
    <row r="835" spans="1:12">
      <c r="A835" s="1">
        <v>834</v>
      </c>
      <c r="B835" s="1">
        <v>0</v>
      </c>
      <c r="C835" s="1">
        <v>3</v>
      </c>
      <c r="D835" s="2" t="s">
        <v>1148</v>
      </c>
      <c r="E835" s="2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K835" s="1"/>
      <c r="L835" s="1" t="s">
        <v>15</v>
      </c>
    </row>
    <row r="836" spans="1:12">
      <c r="A836" s="1">
        <v>835</v>
      </c>
      <c r="B836" s="1">
        <v>0</v>
      </c>
      <c r="C836" s="1">
        <v>3</v>
      </c>
      <c r="D836" s="2" t="s">
        <v>1149</v>
      </c>
      <c r="E836" s="2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K836" s="1"/>
      <c r="L836" s="1" t="s">
        <v>15</v>
      </c>
    </row>
    <row r="837" spans="1:12">
      <c r="A837" s="1">
        <v>836</v>
      </c>
      <c r="B837" s="1">
        <v>1</v>
      </c>
      <c r="C837" s="1">
        <v>1</v>
      </c>
      <c r="D837" s="2" t="s">
        <v>1150</v>
      </c>
      <c r="E837" s="2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>
      <c r="A838" s="1">
        <v>837</v>
      </c>
      <c r="B838" s="1">
        <v>0</v>
      </c>
      <c r="C838" s="1">
        <v>3</v>
      </c>
      <c r="D838" s="2" t="s">
        <v>1153</v>
      </c>
      <c r="E838" s="2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K838" s="1"/>
      <c r="L838" s="1" t="s">
        <v>15</v>
      </c>
    </row>
    <row r="839" spans="1:12">
      <c r="A839" s="1">
        <v>838</v>
      </c>
      <c r="B839" s="1">
        <v>0</v>
      </c>
      <c r="C839" s="1">
        <v>3</v>
      </c>
      <c r="D839" s="2" t="s">
        <v>1154</v>
      </c>
      <c r="E839" s="2" t="s">
        <v>13</v>
      </c>
      <c r="F839" s="1"/>
      <c r="G839" s="1">
        <v>0</v>
      </c>
      <c r="H839" s="1">
        <v>0</v>
      </c>
      <c r="I839" s="1">
        <v>392092</v>
      </c>
      <c r="J839" s="1">
        <v>8.0500000000000007</v>
      </c>
      <c r="K839" s="1"/>
      <c r="L839" s="1" t="s">
        <v>15</v>
      </c>
    </row>
    <row r="840" spans="1:12">
      <c r="A840" s="1">
        <v>839</v>
      </c>
      <c r="B840" s="1">
        <v>1</v>
      </c>
      <c r="C840" s="1">
        <v>3</v>
      </c>
      <c r="D840" s="2" t="s">
        <v>1155</v>
      </c>
      <c r="E840" s="2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K840" s="1"/>
      <c r="L840" s="1" t="s">
        <v>15</v>
      </c>
    </row>
    <row r="841" spans="1:12">
      <c r="A841" s="1">
        <v>840</v>
      </c>
      <c r="B841" s="1">
        <v>1</v>
      </c>
      <c r="C841" s="1">
        <v>1</v>
      </c>
      <c r="D841" s="2" t="s">
        <v>1156</v>
      </c>
      <c r="E841" s="2" t="s">
        <v>13</v>
      </c>
      <c r="F841" s="1"/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>
      <c r="A842" s="1">
        <v>841</v>
      </c>
      <c r="B842" s="1">
        <v>0</v>
      </c>
      <c r="C842" s="1">
        <v>3</v>
      </c>
      <c r="D842" s="2" t="s">
        <v>1158</v>
      </c>
      <c r="E842" s="2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K842" s="1"/>
      <c r="L842" s="1" t="s">
        <v>15</v>
      </c>
    </row>
    <row r="843" spans="1:12">
      <c r="A843" s="1">
        <v>842</v>
      </c>
      <c r="B843" s="1">
        <v>0</v>
      </c>
      <c r="C843" s="1">
        <v>2</v>
      </c>
      <c r="D843" s="2" t="s">
        <v>1160</v>
      </c>
      <c r="E843" s="2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K843" s="1"/>
      <c r="L843" s="1" t="s">
        <v>15</v>
      </c>
    </row>
    <row r="844" spans="1:12">
      <c r="A844" s="1">
        <v>843</v>
      </c>
      <c r="B844" s="1">
        <v>1</v>
      </c>
      <c r="C844" s="1">
        <v>1</v>
      </c>
      <c r="D844" s="2" t="s">
        <v>1161</v>
      </c>
      <c r="E844" s="2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K844" s="1"/>
      <c r="L844" s="1" t="s">
        <v>20</v>
      </c>
    </row>
    <row r="845" spans="1:12">
      <c r="A845" s="1">
        <v>844</v>
      </c>
      <c r="B845" s="1">
        <v>0</v>
      </c>
      <c r="C845" s="1">
        <v>3</v>
      </c>
      <c r="D845" s="2" t="s">
        <v>1162</v>
      </c>
      <c r="E845" s="2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K845" s="1"/>
      <c r="L845" s="1" t="s">
        <v>20</v>
      </c>
    </row>
    <row r="846" spans="1:12">
      <c r="A846" s="1">
        <v>845</v>
      </c>
      <c r="B846" s="1">
        <v>0</v>
      </c>
      <c r="C846" s="1">
        <v>3</v>
      </c>
      <c r="D846" s="2" t="s">
        <v>1163</v>
      </c>
      <c r="E846" s="2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K846" s="1"/>
      <c r="L846" s="1" t="s">
        <v>15</v>
      </c>
    </row>
    <row r="847" spans="1:12">
      <c r="A847" s="1">
        <v>846</v>
      </c>
      <c r="B847" s="1">
        <v>0</v>
      </c>
      <c r="C847" s="1">
        <v>3</v>
      </c>
      <c r="D847" s="2" t="s">
        <v>1164</v>
      </c>
      <c r="E847" s="2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K847" s="1"/>
      <c r="L847" s="1" t="s">
        <v>15</v>
      </c>
    </row>
    <row r="848" spans="1:12">
      <c r="A848" s="1">
        <v>847</v>
      </c>
      <c r="B848" s="1">
        <v>0</v>
      </c>
      <c r="C848" s="1">
        <v>3</v>
      </c>
      <c r="D848" s="2" t="s">
        <v>1166</v>
      </c>
      <c r="E848" s="2" t="s">
        <v>13</v>
      </c>
      <c r="F848" s="1"/>
      <c r="G848" s="1">
        <v>8</v>
      </c>
      <c r="H848" s="1">
        <v>2</v>
      </c>
      <c r="I848" s="1" t="s">
        <v>251</v>
      </c>
      <c r="J848" s="1">
        <v>69.55</v>
      </c>
      <c r="K848" s="1"/>
      <c r="L848" s="1" t="s">
        <v>15</v>
      </c>
    </row>
    <row r="849" spans="1:12">
      <c r="A849" s="1">
        <v>848</v>
      </c>
      <c r="B849" s="1">
        <v>0</v>
      </c>
      <c r="C849" s="1">
        <v>3</v>
      </c>
      <c r="D849" s="2" t="s">
        <v>1167</v>
      </c>
      <c r="E849" s="2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K849" s="1"/>
      <c r="L849" s="1" t="s">
        <v>20</v>
      </c>
    </row>
    <row r="850" spans="1:12">
      <c r="A850" s="1">
        <v>849</v>
      </c>
      <c r="B850" s="1">
        <v>0</v>
      </c>
      <c r="C850" s="1">
        <v>2</v>
      </c>
      <c r="D850" s="2" t="s">
        <v>1168</v>
      </c>
      <c r="E850" s="2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K850" s="1"/>
      <c r="L850" s="1" t="s">
        <v>15</v>
      </c>
    </row>
    <row r="851" spans="1:12">
      <c r="A851" s="1">
        <v>850</v>
      </c>
      <c r="B851" s="1">
        <v>1</v>
      </c>
      <c r="C851" s="1">
        <v>1</v>
      </c>
      <c r="D851" s="2" t="s">
        <v>1169</v>
      </c>
      <c r="E851" s="2" t="s">
        <v>17</v>
      </c>
      <c r="F851" s="1"/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>
      <c r="A852" s="1">
        <v>851</v>
      </c>
      <c r="B852" s="1">
        <v>0</v>
      </c>
      <c r="C852" s="1">
        <v>3</v>
      </c>
      <c r="D852" s="2" t="s">
        <v>1170</v>
      </c>
      <c r="E852" s="2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K852" s="1"/>
      <c r="L852" s="1" t="s">
        <v>15</v>
      </c>
    </row>
    <row r="853" spans="1:12">
      <c r="A853" s="1">
        <v>852</v>
      </c>
      <c r="B853" s="1">
        <v>0</v>
      </c>
      <c r="C853" s="1">
        <v>3</v>
      </c>
      <c r="D853" s="2" t="s">
        <v>1171</v>
      </c>
      <c r="E853" s="2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K853" s="1"/>
      <c r="L853" s="1" t="s">
        <v>15</v>
      </c>
    </row>
    <row r="854" spans="1:12">
      <c r="A854" s="1">
        <v>853</v>
      </c>
      <c r="B854" s="1">
        <v>0</v>
      </c>
      <c r="C854" s="1">
        <v>3</v>
      </c>
      <c r="D854" s="2" t="s">
        <v>1172</v>
      </c>
      <c r="E854" s="2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K854" s="1"/>
      <c r="L854" s="1" t="s">
        <v>20</v>
      </c>
    </row>
    <row r="855" spans="1:12">
      <c r="A855" s="1">
        <v>854</v>
      </c>
      <c r="B855" s="1">
        <v>1</v>
      </c>
      <c r="C855" s="1">
        <v>1</v>
      </c>
      <c r="D855" s="2" t="s">
        <v>1173</v>
      </c>
      <c r="E855" s="2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>
      <c r="A856" s="1">
        <v>855</v>
      </c>
      <c r="B856" s="1">
        <v>0</v>
      </c>
      <c r="C856" s="1">
        <v>2</v>
      </c>
      <c r="D856" s="2" t="s">
        <v>1176</v>
      </c>
      <c r="E856" s="2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K856" s="1"/>
      <c r="L856" s="1" t="s">
        <v>15</v>
      </c>
    </row>
    <row r="857" spans="1:12">
      <c r="A857" s="1">
        <v>856</v>
      </c>
      <c r="B857" s="1">
        <v>1</v>
      </c>
      <c r="C857" s="1">
        <v>3</v>
      </c>
      <c r="D857" s="2" t="s">
        <v>1177</v>
      </c>
      <c r="E857" s="2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K857" s="1"/>
      <c r="L857" s="1" t="s">
        <v>15</v>
      </c>
    </row>
    <row r="858" spans="1:12">
      <c r="A858" s="1">
        <v>857</v>
      </c>
      <c r="B858" s="1">
        <v>1</v>
      </c>
      <c r="C858" s="1">
        <v>1</v>
      </c>
      <c r="D858" s="2" t="s">
        <v>1178</v>
      </c>
      <c r="E858" s="2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K858" s="1"/>
      <c r="L858" s="1" t="s">
        <v>15</v>
      </c>
    </row>
    <row r="859" spans="1:12">
      <c r="A859" s="1">
        <v>858</v>
      </c>
      <c r="B859" s="1">
        <v>1</v>
      </c>
      <c r="C859" s="1">
        <v>1</v>
      </c>
      <c r="D859" s="2" t="s">
        <v>1179</v>
      </c>
      <c r="E859" s="2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>
      <c r="A860" s="1">
        <v>859</v>
      </c>
      <c r="B860" s="1">
        <v>1</v>
      </c>
      <c r="C860" s="1">
        <v>3</v>
      </c>
      <c r="D860" s="2" t="s">
        <v>1181</v>
      </c>
      <c r="E860" s="2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K860" s="1"/>
      <c r="L860" s="1" t="s">
        <v>20</v>
      </c>
    </row>
    <row r="861" spans="1:12">
      <c r="A861" s="1">
        <v>860</v>
      </c>
      <c r="B861" s="1">
        <v>0</v>
      </c>
      <c r="C861" s="1">
        <v>3</v>
      </c>
      <c r="D861" s="2" t="s">
        <v>1182</v>
      </c>
      <c r="E861" s="2" t="s">
        <v>13</v>
      </c>
      <c r="F861" s="1"/>
      <c r="G861" s="1">
        <v>0</v>
      </c>
      <c r="H861" s="1">
        <v>0</v>
      </c>
      <c r="I861" s="1">
        <v>2629</v>
      </c>
      <c r="J861" s="1">
        <v>7.2291999999999996</v>
      </c>
      <c r="K861" s="1"/>
      <c r="L861" s="1" t="s">
        <v>20</v>
      </c>
    </row>
    <row r="862" spans="1:12">
      <c r="A862" s="1">
        <v>861</v>
      </c>
      <c r="B862" s="1">
        <v>0</v>
      </c>
      <c r="C862" s="1">
        <v>3</v>
      </c>
      <c r="D862" s="2" t="s">
        <v>1183</v>
      </c>
      <c r="E862" s="2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K862" s="1"/>
      <c r="L862" s="1" t="s">
        <v>15</v>
      </c>
    </row>
    <row r="863" spans="1:12">
      <c r="A863" s="1">
        <v>862</v>
      </c>
      <c r="B863" s="1">
        <v>0</v>
      </c>
      <c r="C863" s="1">
        <v>2</v>
      </c>
      <c r="D863" s="2" t="s">
        <v>1184</v>
      </c>
      <c r="E863" s="2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K863" s="1"/>
      <c r="L863" s="1" t="s">
        <v>15</v>
      </c>
    </row>
    <row r="864" spans="1:12">
      <c r="A864" s="1">
        <v>863</v>
      </c>
      <c r="B864" s="1">
        <v>1</v>
      </c>
      <c r="C864" s="1">
        <v>1</v>
      </c>
      <c r="D864" s="2" t="s">
        <v>1185</v>
      </c>
      <c r="E864" s="2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>
      <c r="A865" s="1">
        <v>864</v>
      </c>
      <c r="B865" s="1">
        <v>0</v>
      </c>
      <c r="C865" s="1">
        <v>3</v>
      </c>
      <c r="D865" s="2" t="s">
        <v>1186</v>
      </c>
      <c r="E865" s="2" t="s">
        <v>17</v>
      </c>
      <c r="F865" s="1"/>
      <c r="G865" s="1">
        <v>8</v>
      </c>
      <c r="H865" s="1">
        <v>2</v>
      </c>
      <c r="I865" s="1" t="s">
        <v>251</v>
      </c>
      <c r="J865" s="1">
        <v>69.55</v>
      </c>
      <c r="K865" s="1"/>
      <c r="L865" s="1" t="s">
        <v>15</v>
      </c>
    </row>
    <row r="866" spans="1:12">
      <c r="A866" s="1">
        <v>865</v>
      </c>
      <c r="B866" s="1">
        <v>0</v>
      </c>
      <c r="C866" s="1">
        <v>2</v>
      </c>
      <c r="D866" s="2" t="s">
        <v>1187</v>
      </c>
      <c r="E866" s="2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K866" s="1"/>
      <c r="L866" s="1" t="s">
        <v>15</v>
      </c>
    </row>
    <row r="867" spans="1:12">
      <c r="A867" s="1">
        <v>866</v>
      </c>
      <c r="B867" s="1">
        <v>1</v>
      </c>
      <c r="C867" s="1">
        <v>2</v>
      </c>
      <c r="D867" s="2" t="s">
        <v>1188</v>
      </c>
      <c r="E867" s="2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K867" s="1"/>
      <c r="L867" s="1" t="s">
        <v>15</v>
      </c>
    </row>
    <row r="868" spans="1:12">
      <c r="A868" s="1">
        <v>867</v>
      </c>
      <c r="B868" s="1">
        <v>1</v>
      </c>
      <c r="C868" s="1">
        <v>2</v>
      </c>
      <c r="D868" s="2" t="s">
        <v>1189</v>
      </c>
      <c r="E868" s="2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K868" s="1"/>
      <c r="L868" s="1" t="s">
        <v>20</v>
      </c>
    </row>
    <row r="869" spans="1:12">
      <c r="A869" s="1">
        <v>868</v>
      </c>
      <c r="B869" s="1">
        <v>0</v>
      </c>
      <c r="C869" s="1">
        <v>1</v>
      </c>
      <c r="D869" s="2" t="s">
        <v>1191</v>
      </c>
      <c r="E869" s="2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>
      <c r="A870" s="1">
        <v>869</v>
      </c>
      <c r="B870" s="1">
        <v>0</v>
      </c>
      <c r="C870" s="1">
        <v>3</v>
      </c>
      <c r="D870" s="2" t="s">
        <v>1194</v>
      </c>
      <c r="E870" s="2" t="s">
        <v>13</v>
      </c>
      <c r="F870" s="1"/>
      <c r="G870" s="1">
        <v>0</v>
      </c>
      <c r="H870" s="1">
        <v>0</v>
      </c>
      <c r="I870" s="1">
        <v>345777</v>
      </c>
      <c r="J870" s="1">
        <v>9.5</v>
      </c>
      <c r="K870" s="1"/>
      <c r="L870" s="1" t="s">
        <v>15</v>
      </c>
    </row>
    <row r="871" spans="1:12">
      <c r="A871" s="1">
        <v>870</v>
      </c>
      <c r="B871" s="1">
        <v>1</v>
      </c>
      <c r="C871" s="1">
        <v>3</v>
      </c>
      <c r="D871" s="2" t="s">
        <v>1195</v>
      </c>
      <c r="E871" s="2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K871" s="1"/>
      <c r="L871" s="1" t="s">
        <v>15</v>
      </c>
    </row>
    <row r="872" spans="1:12">
      <c r="A872" s="1">
        <v>871</v>
      </c>
      <c r="B872" s="1">
        <v>0</v>
      </c>
      <c r="C872" s="1">
        <v>3</v>
      </c>
      <c r="D872" s="2" t="s">
        <v>1196</v>
      </c>
      <c r="E872" s="2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K872" s="1"/>
      <c r="L872" s="1" t="s">
        <v>15</v>
      </c>
    </row>
    <row r="873" spans="1:12">
      <c r="A873" s="1">
        <v>872</v>
      </c>
      <c r="B873" s="1">
        <v>1</v>
      </c>
      <c r="C873" s="1">
        <v>1</v>
      </c>
      <c r="D873" s="2" t="s">
        <v>1197</v>
      </c>
      <c r="E873" s="2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>
      <c r="A874" s="1">
        <v>873</v>
      </c>
      <c r="B874" s="1">
        <v>0</v>
      </c>
      <c r="C874" s="1">
        <v>1</v>
      </c>
      <c r="D874" s="2" t="s">
        <v>1198</v>
      </c>
      <c r="E874" s="2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>
      <c r="A875" s="1">
        <v>874</v>
      </c>
      <c r="B875" s="1">
        <v>0</v>
      </c>
      <c r="C875" s="1">
        <v>3</v>
      </c>
      <c r="D875" s="2" t="s">
        <v>1199</v>
      </c>
      <c r="E875" s="2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K875" s="1"/>
      <c r="L875" s="1" t="s">
        <v>15</v>
      </c>
    </row>
    <row r="876" spans="1:12">
      <c r="A876" s="1">
        <v>875</v>
      </c>
      <c r="B876" s="1">
        <v>1</v>
      </c>
      <c r="C876" s="1">
        <v>2</v>
      </c>
      <c r="D876" s="2" t="s">
        <v>1200</v>
      </c>
      <c r="E876" s="2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K876" s="1"/>
      <c r="L876" s="1" t="s">
        <v>20</v>
      </c>
    </row>
    <row r="877" spans="1:12">
      <c r="A877" s="1">
        <v>876</v>
      </c>
      <c r="B877" s="1">
        <v>1</v>
      </c>
      <c r="C877" s="1">
        <v>3</v>
      </c>
      <c r="D877" s="2" t="s">
        <v>1201</v>
      </c>
      <c r="E877" s="2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K877" s="1"/>
      <c r="L877" s="1" t="s">
        <v>20</v>
      </c>
    </row>
    <row r="878" spans="1:12">
      <c r="A878" s="1">
        <v>877</v>
      </c>
      <c r="B878" s="1">
        <v>0</v>
      </c>
      <c r="C878" s="1">
        <v>3</v>
      </c>
      <c r="D878" s="2" t="s">
        <v>1202</v>
      </c>
      <c r="E878" s="2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K878" s="1"/>
      <c r="L878" s="1" t="s">
        <v>15</v>
      </c>
    </row>
    <row r="879" spans="1:12">
      <c r="A879" s="1">
        <v>878</v>
      </c>
      <c r="B879" s="1">
        <v>0</v>
      </c>
      <c r="C879" s="1">
        <v>3</v>
      </c>
      <c r="D879" s="2" t="s">
        <v>1203</v>
      </c>
      <c r="E879" s="2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K879" s="1"/>
      <c r="L879" s="1" t="s">
        <v>15</v>
      </c>
    </row>
    <row r="880" spans="1:12">
      <c r="A880" s="1">
        <v>879</v>
      </c>
      <c r="B880" s="1">
        <v>0</v>
      </c>
      <c r="C880" s="1">
        <v>3</v>
      </c>
      <c r="D880" s="2" t="s">
        <v>1204</v>
      </c>
      <c r="E880" s="2" t="s">
        <v>13</v>
      </c>
      <c r="F880" s="1"/>
      <c r="G880" s="1">
        <v>0</v>
      </c>
      <c r="H880" s="1">
        <v>0</v>
      </c>
      <c r="I880" s="1">
        <v>349217</v>
      </c>
      <c r="J880" s="1">
        <v>7.8958000000000004</v>
      </c>
      <c r="K880" s="1"/>
      <c r="L880" s="1" t="s">
        <v>15</v>
      </c>
    </row>
    <row r="881" spans="1:12">
      <c r="A881" s="1">
        <v>880</v>
      </c>
      <c r="B881" s="1">
        <v>1</v>
      </c>
      <c r="C881" s="1">
        <v>1</v>
      </c>
      <c r="D881" s="2" t="s">
        <v>1205</v>
      </c>
      <c r="E881" s="2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>
      <c r="A882" s="1">
        <v>881</v>
      </c>
      <c r="B882" s="1">
        <v>1</v>
      </c>
      <c r="C882" s="1">
        <v>2</v>
      </c>
      <c r="D882" s="2" t="s">
        <v>1207</v>
      </c>
      <c r="E882" s="2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K882" s="1"/>
      <c r="L882" s="1" t="s">
        <v>15</v>
      </c>
    </row>
    <row r="883" spans="1:12">
      <c r="A883" s="1">
        <v>882</v>
      </c>
      <c r="B883" s="1">
        <v>0</v>
      </c>
      <c r="C883" s="1">
        <v>3</v>
      </c>
      <c r="D883" s="2" t="s">
        <v>1208</v>
      </c>
      <c r="E883" s="2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K883" s="1"/>
      <c r="L883" s="1" t="s">
        <v>15</v>
      </c>
    </row>
    <row r="884" spans="1:12">
      <c r="A884" s="1">
        <v>883</v>
      </c>
      <c r="B884" s="1">
        <v>0</v>
      </c>
      <c r="C884" s="1">
        <v>3</v>
      </c>
      <c r="D884" s="2" t="s">
        <v>1209</v>
      </c>
      <c r="E884" s="2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K884" s="1"/>
      <c r="L884" s="1" t="s">
        <v>15</v>
      </c>
    </row>
    <row r="885" spans="1:12">
      <c r="A885" s="1">
        <v>884</v>
      </c>
      <c r="B885" s="1">
        <v>0</v>
      </c>
      <c r="C885" s="1">
        <v>2</v>
      </c>
      <c r="D885" s="2" t="s">
        <v>1210</v>
      </c>
      <c r="E885" s="2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K885" s="1"/>
      <c r="L885" s="1" t="s">
        <v>15</v>
      </c>
    </row>
    <row r="886" spans="1:12">
      <c r="A886" s="1">
        <v>885</v>
      </c>
      <c r="B886" s="1">
        <v>0</v>
      </c>
      <c r="C886" s="1">
        <v>3</v>
      </c>
      <c r="D886" s="2" t="s">
        <v>1212</v>
      </c>
      <c r="E886" s="2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K886" s="1"/>
      <c r="L886" s="1" t="s">
        <v>15</v>
      </c>
    </row>
    <row r="887" spans="1:12">
      <c r="A887" s="1">
        <v>886</v>
      </c>
      <c r="B887" s="1">
        <v>0</v>
      </c>
      <c r="C887" s="1">
        <v>3</v>
      </c>
      <c r="D887" s="2" t="s">
        <v>1214</v>
      </c>
      <c r="E887" s="2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K887" s="1"/>
      <c r="L887" s="1" t="s">
        <v>27</v>
      </c>
    </row>
    <row r="888" spans="1:12">
      <c r="A888" s="1">
        <v>887</v>
      </c>
      <c r="B888" s="1">
        <v>0</v>
      </c>
      <c r="C888" s="1">
        <v>2</v>
      </c>
      <c r="D888" s="2" t="s">
        <v>1215</v>
      </c>
      <c r="E888" s="2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K888" s="1"/>
      <c r="L888" s="1" t="s">
        <v>15</v>
      </c>
    </row>
    <row r="889" spans="1:12">
      <c r="A889" s="1">
        <v>888</v>
      </c>
      <c r="B889" s="1">
        <v>1</v>
      </c>
      <c r="C889" s="1">
        <v>1</v>
      </c>
      <c r="D889" s="2" t="s">
        <v>1216</v>
      </c>
      <c r="E889" s="2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>
      <c r="A890" s="1">
        <v>889</v>
      </c>
      <c r="B890" s="1">
        <v>0</v>
      </c>
      <c r="C890" s="1">
        <v>3</v>
      </c>
      <c r="D890" s="2" t="s">
        <v>1218</v>
      </c>
      <c r="E890" s="2" t="s">
        <v>17</v>
      </c>
      <c r="F890" s="1"/>
      <c r="G890" s="1">
        <v>1</v>
      </c>
      <c r="H890" s="1">
        <v>2</v>
      </c>
      <c r="I890" s="1" t="s">
        <v>1088</v>
      </c>
      <c r="J890" s="1">
        <v>23.45</v>
      </c>
      <c r="K890" s="1"/>
      <c r="L890" s="1" t="s">
        <v>15</v>
      </c>
    </row>
    <row r="891" spans="1:12">
      <c r="A891" s="1">
        <v>890</v>
      </c>
      <c r="B891" s="1">
        <v>1</v>
      </c>
      <c r="C891" s="1">
        <v>1</v>
      </c>
      <c r="D891" s="2" t="s">
        <v>1219</v>
      </c>
      <c r="E891" s="2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>
      <c r="A892" s="1">
        <v>891</v>
      </c>
      <c r="B892" s="1">
        <v>0</v>
      </c>
      <c r="C892" s="1">
        <v>3</v>
      </c>
      <c r="D892" s="2" t="s">
        <v>1221</v>
      </c>
      <c r="E892" s="2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K892" s="1"/>
      <c r="L892" s="1" t="s">
        <v>27</v>
      </c>
    </row>
  </sheetData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45"/>
  <sheetViews>
    <sheetView showGridLines="0" topLeftCell="A96" workbookViewId="0">
      <selection activeCell="G144" sqref="G144"/>
    </sheetView>
  </sheetViews>
  <sheetFormatPr baseColWidth="10" defaultRowHeight="16"/>
  <cols>
    <col min="2" max="2" width="15.33203125" bestFit="1" customWidth="1"/>
    <col min="3" max="3" width="22.1640625" bestFit="1" customWidth="1"/>
    <col min="4" max="5" width="11.1640625" customWidth="1"/>
    <col min="6" max="6" width="17" bestFit="1" customWidth="1"/>
    <col min="7" max="7" width="19.33203125" customWidth="1"/>
    <col min="8" max="8" width="12" bestFit="1" customWidth="1"/>
    <col min="9" max="9" width="25.33203125" customWidth="1"/>
    <col min="10" max="10" width="12" bestFit="1" customWidth="1"/>
    <col min="11" max="11" width="9.33203125" bestFit="1" customWidth="1"/>
    <col min="12" max="12" width="11.33203125" bestFit="1" customWidth="1"/>
    <col min="13" max="13" width="4.33203125" bestFit="1" customWidth="1"/>
    <col min="14" max="14" width="6.83203125" bestFit="1" customWidth="1"/>
    <col min="15" max="15" width="9.33203125" bestFit="1" customWidth="1"/>
    <col min="16" max="16" width="11.33203125" bestFit="1" customWidth="1"/>
    <col min="17" max="17" width="9.33203125" bestFit="1" customWidth="1"/>
    <col min="18" max="18" width="11.33203125" bestFit="1" customWidth="1"/>
    <col min="19" max="19" width="7.33203125" bestFit="1" customWidth="1"/>
    <col min="20" max="21" width="9.33203125" bestFit="1" customWidth="1"/>
    <col min="22" max="22" width="11.33203125" bestFit="1" customWidth="1"/>
    <col min="23" max="23" width="7.33203125" bestFit="1" customWidth="1"/>
    <col min="24" max="25" width="9.33203125" bestFit="1" customWidth="1"/>
    <col min="26" max="26" width="11.33203125" bestFit="1" customWidth="1"/>
    <col min="27" max="27" width="7.33203125" bestFit="1" customWidth="1"/>
    <col min="28" max="28" width="9.33203125" bestFit="1" customWidth="1"/>
    <col min="29" max="29" width="8.33203125" bestFit="1" customWidth="1"/>
    <col min="30" max="30" width="10.33203125" bestFit="1" customWidth="1"/>
    <col min="31" max="31" width="9.33203125" bestFit="1" customWidth="1"/>
    <col min="32" max="32" width="11.33203125" bestFit="1" customWidth="1"/>
    <col min="33" max="33" width="7.33203125" bestFit="1" customWidth="1"/>
    <col min="34" max="35" width="9.33203125" bestFit="1" customWidth="1"/>
    <col min="36" max="36" width="11.33203125" bestFit="1" customWidth="1"/>
    <col min="37" max="37" width="8.33203125" bestFit="1" customWidth="1"/>
    <col min="38" max="38" width="10.33203125" bestFit="1" customWidth="1"/>
    <col min="39" max="39" width="9.33203125" bestFit="1" customWidth="1"/>
    <col min="40" max="40" width="11.33203125" bestFit="1" customWidth="1"/>
    <col min="41" max="41" width="8.33203125" bestFit="1" customWidth="1"/>
    <col min="42" max="42" width="10.33203125" bestFit="1" customWidth="1"/>
    <col min="43" max="43" width="9.33203125" bestFit="1" customWidth="1"/>
    <col min="44" max="44" width="11.33203125" bestFit="1" customWidth="1"/>
    <col min="45" max="45" width="7.33203125" bestFit="1" customWidth="1"/>
    <col min="46" max="47" width="9.33203125" bestFit="1" customWidth="1"/>
    <col min="48" max="48" width="11.33203125" bestFit="1" customWidth="1"/>
    <col min="49" max="49" width="9.33203125" bestFit="1" customWidth="1"/>
    <col min="50" max="50" width="11.33203125" bestFit="1" customWidth="1"/>
    <col min="51" max="51" width="9.33203125" bestFit="1" customWidth="1"/>
    <col min="52" max="52" width="11.33203125" bestFit="1" customWidth="1"/>
    <col min="53" max="53" width="7.33203125" bestFit="1" customWidth="1"/>
    <col min="54" max="55" width="9.33203125" bestFit="1" customWidth="1"/>
    <col min="56" max="56" width="11.33203125" bestFit="1" customWidth="1"/>
    <col min="57" max="57" width="7.33203125" bestFit="1" customWidth="1"/>
    <col min="58" max="58" width="9.33203125" bestFit="1" customWidth="1"/>
    <col min="59" max="59" width="8.33203125" bestFit="1" customWidth="1"/>
    <col min="60" max="60" width="10.33203125" bestFit="1" customWidth="1"/>
    <col min="61" max="61" width="9.33203125" bestFit="1" customWidth="1"/>
    <col min="62" max="62" width="11.33203125" bestFit="1" customWidth="1"/>
    <col min="63" max="63" width="9.33203125" bestFit="1" customWidth="1"/>
    <col min="64" max="64" width="11.33203125" bestFit="1" customWidth="1"/>
    <col min="65" max="65" width="9.33203125" bestFit="1" customWidth="1"/>
    <col min="66" max="66" width="11.33203125" bestFit="1" customWidth="1"/>
    <col min="67" max="67" width="9.33203125" bestFit="1" customWidth="1"/>
    <col min="68" max="68" width="11.33203125" bestFit="1" customWidth="1"/>
    <col min="69" max="69" width="7.33203125" bestFit="1" customWidth="1"/>
    <col min="70" max="70" width="9.33203125" bestFit="1" customWidth="1"/>
    <col min="71" max="71" width="8.33203125" bestFit="1" customWidth="1"/>
    <col min="72" max="72" width="10.33203125" bestFit="1" customWidth="1"/>
    <col min="73" max="73" width="9.33203125" bestFit="1" customWidth="1"/>
    <col min="74" max="74" width="11.33203125" bestFit="1" customWidth="1"/>
    <col min="75" max="75" width="9.33203125" bestFit="1" customWidth="1"/>
    <col min="76" max="76" width="11.33203125" bestFit="1" customWidth="1"/>
    <col min="77" max="77" width="6.33203125" bestFit="1" customWidth="1"/>
    <col min="78" max="78" width="8.33203125" bestFit="1" customWidth="1"/>
    <col min="79" max="79" width="9.33203125" bestFit="1" customWidth="1"/>
    <col min="80" max="80" width="11.33203125" bestFit="1" customWidth="1"/>
    <col min="81" max="81" width="9.33203125" bestFit="1" customWidth="1"/>
    <col min="82" max="82" width="11.33203125" bestFit="1" customWidth="1"/>
    <col min="83" max="83" width="8.33203125" bestFit="1" customWidth="1"/>
    <col min="84" max="84" width="10.33203125" bestFit="1" customWidth="1"/>
    <col min="85" max="85" width="9.33203125" bestFit="1" customWidth="1"/>
    <col min="86" max="86" width="11.33203125" bestFit="1" customWidth="1"/>
    <col min="87" max="87" width="9.33203125" bestFit="1" customWidth="1"/>
    <col min="88" max="88" width="11.33203125" bestFit="1" customWidth="1"/>
    <col min="89" max="89" width="9.33203125" bestFit="1" customWidth="1"/>
    <col min="90" max="90" width="11.33203125" bestFit="1" customWidth="1"/>
    <col min="91" max="91" width="8.33203125" bestFit="1" customWidth="1"/>
    <col min="92" max="92" width="10.33203125" bestFit="1" customWidth="1"/>
    <col min="93" max="93" width="9.33203125" bestFit="1" customWidth="1"/>
    <col min="94" max="94" width="11.33203125" bestFit="1" customWidth="1"/>
    <col min="95" max="95" width="7.33203125" bestFit="1" customWidth="1"/>
    <col min="96" max="97" width="9.33203125" bestFit="1" customWidth="1"/>
    <col min="98" max="98" width="11.33203125" bestFit="1" customWidth="1"/>
    <col min="99" max="99" width="9.33203125" bestFit="1" customWidth="1"/>
    <col min="100" max="100" width="11.33203125" bestFit="1" customWidth="1"/>
    <col min="101" max="101" width="9.33203125" bestFit="1" customWidth="1"/>
    <col min="102" max="102" width="11.33203125" bestFit="1" customWidth="1"/>
    <col min="103" max="103" width="6.33203125" bestFit="1" customWidth="1"/>
    <col min="104" max="104" width="8.33203125" bestFit="1" customWidth="1"/>
    <col min="105" max="105" width="9.33203125" bestFit="1" customWidth="1"/>
    <col min="106" max="106" width="11.33203125" bestFit="1" customWidth="1"/>
    <col min="107" max="107" width="9.33203125" bestFit="1" customWidth="1"/>
    <col min="108" max="108" width="11.33203125" bestFit="1" customWidth="1"/>
    <col min="109" max="109" width="9.33203125" bestFit="1" customWidth="1"/>
    <col min="110" max="110" width="11.33203125" bestFit="1" customWidth="1"/>
    <col min="111" max="111" width="9.33203125" bestFit="1" customWidth="1"/>
    <col min="112" max="112" width="11.33203125" bestFit="1" customWidth="1"/>
    <col min="113" max="113" width="9.33203125" bestFit="1" customWidth="1"/>
    <col min="114" max="114" width="11.33203125" bestFit="1" customWidth="1"/>
    <col min="115" max="115" width="9.33203125" bestFit="1" customWidth="1"/>
    <col min="116" max="116" width="11.33203125" bestFit="1" customWidth="1"/>
    <col min="117" max="117" width="9.33203125" bestFit="1" customWidth="1"/>
    <col min="118" max="118" width="11.33203125" bestFit="1" customWidth="1"/>
    <col min="119" max="119" width="9.33203125" bestFit="1" customWidth="1"/>
    <col min="120" max="120" width="11.33203125" bestFit="1" customWidth="1"/>
    <col min="121" max="121" width="9.33203125" bestFit="1" customWidth="1"/>
    <col min="122" max="122" width="11.33203125" bestFit="1" customWidth="1"/>
    <col min="123" max="123" width="7.33203125" bestFit="1" customWidth="1"/>
    <col min="124" max="124" width="9.33203125" bestFit="1" customWidth="1"/>
    <col min="125" max="125" width="4.33203125" bestFit="1" customWidth="1"/>
    <col min="126" max="126" width="6.83203125" bestFit="1" customWidth="1"/>
    <col min="127" max="127" width="9.33203125" bestFit="1" customWidth="1"/>
    <col min="128" max="128" width="11.33203125" bestFit="1" customWidth="1"/>
    <col min="129" max="129" width="8.33203125" bestFit="1" customWidth="1"/>
    <col min="130" max="130" width="10.33203125" bestFit="1" customWidth="1"/>
    <col min="131" max="131" width="7.33203125" bestFit="1" customWidth="1"/>
    <col min="132" max="132" width="9.33203125" bestFit="1" customWidth="1"/>
    <col min="133" max="133" width="8.33203125" bestFit="1" customWidth="1"/>
    <col min="134" max="134" width="10.33203125" bestFit="1" customWidth="1"/>
    <col min="135" max="135" width="9.33203125" bestFit="1" customWidth="1"/>
    <col min="136" max="136" width="11.33203125" bestFit="1" customWidth="1"/>
    <col min="137" max="137" width="6.33203125" bestFit="1" customWidth="1"/>
    <col min="138" max="138" width="8.33203125" bestFit="1" customWidth="1"/>
    <col min="139" max="139" width="9.33203125" bestFit="1" customWidth="1"/>
    <col min="140" max="140" width="11.33203125" bestFit="1" customWidth="1"/>
    <col min="141" max="141" width="8.33203125" bestFit="1" customWidth="1"/>
    <col min="142" max="142" width="10.33203125" bestFit="1" customWidth="1"/>
    <col min="143" max="143" width="9.33203125" bestFit="1" customWidth="1"/>
    <col min="144" max="144" width="11.33203125" bestFit="1" customWidth="1"/>
    <col min="145" max="145" width="9.33203125" bestFit="1" customWidth="1"/>
    <col min="146" max="146" width="11.33203125" bestFit="1" customWidth="1"/>
    <col min="147" max="147" width="9.33203125" bestFit="1" customWidth="1"/>
    <col min="148" max="148" width="11.33203125" bestFit="1" customWidth="1"/>
    <col min="149" max="149" width="10.33203125" bestFit="1" customWidth="1"/>
    <col min="150" max="150" width="12.33203125" bestFit="1" customWidth="1"/>
    <col min="151" max="151" width="10.33203125" bestFit="1" customWidth="1"/>
    <col min="152" max="152" width="12.33203125" bestFit="1" customWidth="1"/>
    <col min="153" max="153" width="7.33203125" bestFit="1" customWidth="1"/>
    <col min="154" max="154" width="9.33203125" bestFit="1" customWidth="1"/>
    <col min="155" max="155" width="10.33203125" bestFit="1" customWidth="1"/>
    <col min="156" max="156" width="12.33203125" bestFit="1" customWidth="1"/>
    <col min="157" max="157" width="10.33203125" bestFit="1" customWidth="1"/>
    <col min="158" max="158" width="12.33203125" bestFit="1" customWidth="1"/>
    <col min="159" max="159" width="10.33203125" bestFit="1" customWidth="1"/>
    <col min="160" max="160" width="12.33203125" bestFit="1" customWidth="1"/>
    <col min="161" max="161" width="7.33203125" bestFit="1" customWidth="1"/>
    <col min="162" max="162" width="9.33203125" bestFit="1" customWidth="1"/>
    <col min="163" max="163" width="5.33203125" bestFit="1" customWidth="1"/>
    <col min="164" max="164" width="7.83203125" bestFit="1" customWidth="1"/>
    <col min="165" max="165" width="9.33203125" bestFit="1" customWidth="1"/>
    <col min="166" max="166" width="11.33203125" bestFit="1" customWidth="1"/>
    <col min="167" max="167" width="10.33203125" bestFit="1" customWidth="1"/>
    <col min="168" max="168" width="12.33203125" bestFit="1" customWidth="1"/>
    <col min="169" max="169" width="8.33203125" bestFit="1" customWidth="1"/>
    <col min="170" max="170" width="10.33203125" bestFit="1" customWidth="1"/>
    <col min="171" max="171" width="9.33203125" bestFit="1" customWidth="1"/>
    <col min="172" max="172" width="11.33203125" bestFit="1" customWidth="1"/>
    <col min="173" max="173" width="9.33203125" bestFit="1" customWidth="1"/>
    <col min="174" max="174" width="11.33203125" bestFit="1" customWidth="1"/>
    <col min="175" max="175" width="8.33203125" bestFit="1" customWidth="1"/>
    <col min="176" max="176" width="10.33203125" bestFit="1" customWidth="1"/>
    <col min="177" max="177" width="9.33203125" bestFit="1" customWidth="1"/>
    <col min="178" max="178" width="11.33203125" bestFit="1" customWidth="1"/>
    <col min="179" max="179" width="6.1640625" bestFit="1" customWidth="1"/>
    <col min="180" max="180" width="7.83203125" bestFit="1" customWidth="1"/>
    <col min="181" max="181" width="10.33203125" bestFit="1" customWidth="1"/>
    <col min="182" max="182" width="12.33203125" bestFit="1" customWidth="1"/>
    <col min="183" max="183" width="7.33203125" bestFit="1" customWidth="1"/>
    <col min="184" max="184" width="9.33203125" bestFit="1" customWidth="1"/>
    <col min="185" max="185" width="10.33203125" bestFit="1" customWidth="1"/>
    <col min="186" max="186" width="12.33203125" bestFit="1" customWidth="1"/>
    <col min="187" max="187" width="10.33203125" bestFit="1" customWidth="1"/>
    <col min="188" max="188" width="12.33203125" bestFit="1" customWidth="1"/>
    <col min="189" max="189" width="10.33203125" bestFit="1" customWidth="1"/>
    <col min="190" max="190" width="12.33203125" bestFit="1" customWidth="1"/>
    <col min="191" max="191" width="5.33203125" bestFit="1" customWidth="1"/>
    <col min="192" max="192" width="7.83203125" bestFit="1" customWidth="1"/>
    <col min="193" max="193" width="10.33203125" bestFit="1" customWidth="1"/>
    <col min="194" max="194" width="12.33203125" bestFit="1" customWidth="1"/>
    <col min="195" max="195" width="7.33203125" bestFit="1" customWidth="1"/>
    <col min="196" max="196" width="9.33203125" bestFit="1" customWidth="1"/>
    <col min="197" max="197" width="10.33203125" bestFit="1" customWidth="1"/>
    <col min="198" max="198" width="12.33203125" bestFit="1" customWidth="1"/>
    <col min="199" max="199" width="10.33203125" bestFit="1" customWidth="1"/>
    <col min="200" max="200" width="12.33203125" bestFit="1" customWidth="1"/>
    <col min="201" max="201" width="7.33203125" bestFit="1" customWidth="1"/>
    <col min="202" max="202" width="5.1640625" bestFit="1" customWidth="1"/>
    <col min="203" max="203" width="9.33203125" bestFit="1" customWidth="1"/>
    <col min="204" max="204" width="5.33203125" bestFit="1" customWidth="1"/>
    <col min="205" max="205" width="7.83203125" bestFit="1" customWidth="1"/>
    <col min="206" max="206" width="10.33203125" bestFit="1" customWidth="1"/>
    <col min="207" max="207" width="12.33203125" bestFit="1" customWidth="1"/>
    <col min="208" max="208" width="8.33203125" bestFit="1" customWidth="1"/>
    <col min="209" max="209" width="10.33203125" bestFit="1" customWidth="1"/>
    <col min="210" max="210" width="7.33203125" bestFit="1" customWidth="1"/>
    <col min="211" max="211" width="9.33203125" bestFit="1" customWidth="1"/>
    <col min="212" max="212" width="10.33203125" bestFit="1" customWidth="1"/>
    <col min="213" max="213" width="12.33203125" bestFit="1" customWidth="1"/>
    <col min="214" max="214" width="7.33203125" bestFit="1" customWidth="1"/>
    <col min="215" max="215" width="9.33203125" bestFit="1" customWidth="1"/>
    <col min="216" max="216" width="8.33203125" bestFit="1" customWidth="1"/>
    <col min="217" max="218" width="10.33203125" bestFit="1" customWidth="1"/>
    <col min="219" max="219" width="12.33203125" bestFit="1" customWidth="1"/>
    <col min="220" max="220" width="8.33203125" bestFit="1" customWidth="1"/>
    <col min="221" max="221" width="10.33203125" bestFit="1" customWidth="1"/>
    <col min="222" max="222" width="8.33203125" bestFit="1" customWidth="1"/>
    <col min="223" max="223" width="10.33203125" bestFit="1" customWidth="1"/>
    <col min="224" max="224" width="7.33203125" bestFit="1" customWidth="1"/>
    <col min="225" max="225" width="9.33203125" bestFit="1" customWidth="1"/>
    <col min="226" max="226" width="5.33203125" bestFit="1" customWidth="1"/>
    <col min="227" max="227" width="7.83203125" bestFit="1" customWidth="1"/>
    <col min="228" max="228" width="7.33203125" bestFit="1" customWidth="1"/>
    <col min="229" max="229" width="9.33203125" bestFit="1" customWidth="1"/>
    <col min="230" max="230" width="7.33203125" bestFit="1" customWidth="1"/>
    <col min="231" max="231" width="9.33203125" bestFit="1" customWidth="1"/>
    <col min="232" max="232" width="7.33203125" bestFit="1" customWidth="1"/>
    <col min="233" max="233" width="9.33203125" bestFit="1" customWidth="1"/>
    <col min="234" max="234" width="7.33203125" bestFit="1" customWidth="1"/>
    <col min="235" max="235" width="9.33203125" bestFit="1" customWidth="1"/>
    <col min="236" max="236" width="5.33203125" bestFit="1" customWidth="1"/>
    <col min="237" max="237" width="7.83203125" bestFit="1" customWidth="1"/>
    <col min="238" max="238" width="8.33203125" bestFit="1" customWidth="1"/>
    <col min="239" max="240" width="10.33203125" bestFit="1" customWidth="1"/>
    <col min="241" max="241" width="12.33203125" bestFit="1" customWidth="1"/>
    <col min="242" max="242" width="10.33203125" bestFit="1" customWidth="1"/>
    <col min="243" max="243" width="12.33203125" bestFit="1" customWidth="1"/>
    <col min="244" max="244" width="7.33203125" bestFit="1" customWidth="1"/>
    <col min="245" max="245" width="9.33203125" bestFit="1" customWidth="1"/>
    <col min="246" max="246" width="10.33203125" bestFit="1" customWidth="1"/>
    <col min="247" max="247" width="12.33203125" bestFit="1" customWidth="1"/>
    <col min="248" max="248" width="10.33203125" bestFit="1" customWidth="1"/>
    <col min="249" max="249" width="12.33203125" bestFit="1" customWidth="1"/>
    <col min="250" max="250" width="8.33203125" bestFit="1" customWidth="1"/>
    <col min="251" max="251" width="10.33203125" bestFit="1" customWidth="1"/>
    <col min="252" max="252" width="9.33203125" bestFit="1" customWidth="1"/>
    <col min="253" max="253" width="11.33203125" bestFit="1" customWidth="1"/>
    <col min="254" max="254" width="9.33203125" bestFit="1" customWidth="1"/>
    <col min="255" max="255" width="11.33203125" bestFit="1" customWidth="1"/>
    <col min="256" max="256" width="5.33203125" bestFit="1" customWidth="1"/>
    <col min="257" max="257" width="7.83203125" bestFit="1" customWidth="1"/>
    <col min="258" max="258" width="9.33203125" bestFit="1" customWidth="1"/>
    <col min="259" max="259" width="11.33203125" bestFit="1" customWidth="1"/>
    <col min="260" max="260" width="10.33203125" bestFit="1" customWidth="1"/>
    <col min="261" max="261" width="12.33203125" bestFit="1" customWidth="1"/>
    <col min="262" max="262" width="9.33203125" bestFit="1" customWidth="1"/>
    <col min="263" max="263" width="11.33203125" bestFit="1" customWidth="1"/>
    <col min="264" max="264" width="10.33203125" bestFit="1" customWidth="1"/>
    <col min="265" max="265" width="12.33203125" bestFit="1" customWidth="1"/>
    <col min="266" max="266" width="9.33203125" bestFit="1" customWidth="1"/>
    <col min="267" max="267" width="11.33203125" bestFit="1" customWidth="1"/>
    <col min="268" max="268" width="5.33203125" bestFit="1" customWidth="1"/>
    <col min="269" max="269" width="7.83203125" bestFit="1" customWidth="1"/>
    <col min="270" max="270" width="8.33203125" bestFit="1" customWidth="1"/>
    <col min="271" max="271" width="10.33203125" bestFit="1" customWidth="1"/>
    <col min="272" max="272" width="8.33203125" bestFit="1" customWidth="1"/>
    <col min="273" max="273" width="10.33203125" bestFit="1" customWidth="1"/>
    <col min="274" max="274" width="5.33203125" bestFit="1" customWidth="1"/>
    <col min="275" max="275" width="7.83203125" bestFit="1" customWidth="1"/>
    <col min="276" max="276" width="8.33203125" bestFit="1" customWidth="1"/>
    <col min="277" max="278" width="10.33203125" bestFit="1" customWidth="1"/>
    <col min="279" max="279" width="12.33203125" bestFit="1" customWidth="1"/>
    <col min="280" max="280" width="10.33203125" bestFit="1" customWidth="1"/>
    <col min="281" max="281" width="12.33203125" bestFit="1" customWidth="1"/>
    <col min="282" max="282" width="9.33203125" bestFit="1" customWidth="1"/>
    <col min="283" max="283" width="11.33203125" bestFit="1" customWidth="1"/>
    <col min="284" max="284" width="10.33203125" bestFit="1" customWidth="1"/>
    <col min="285" max="285" width="12.33203125" bestFit="1" customWidth="1"/>
    <col min="286" max="286" width="5.33203125" bestFit="1" customWidth="1"/>
    <col min="287" max="287" width="6.1640625" bestFit="1" customWidth="1"/>
    <col min="288" max="288" width="7.83203125" bestFit="1" customWidth="1"/>
    <col min="289" max="289" width="8.33203125" bestFit="1" customWidth="1"/>
    <col min="290" max="291" width="10.33203125" bestFit="1" customWidth="1"/>
    <col min="292" max="292" width="12.33203125" bestFit="1" customWidth="1"/>
    <col min="293" max="293" width="10.33203125" bestFit="1" customWidth="1"/>
    <col min="294" max="294" width="12.33203125" bestFit="1" customWidth="1"/>
    <col min="295" max="295" width="10.33203125" bestFit="1" customWidth="1"/>
    <col min="296" max="296" width="12.33203125" bestFit="1" customWidth="1"/>
    <col min="297" max="297" width="8.33203125" bestFit="1" customWidth="1"/>
    <col min="298" max="298" width="10.33203125" bestFit="1" customWidth="1"/>
    <col min="299" max="299" width="5.33203125" bestFit="1" customWidth="1"/>
    <col min="300" max="300" width="7.83203125" bestFit="1" customWidth="1"/>
    <col min="301" max="301" width="10.33203125" bestFit="1" customWidth="1"/>
    <col min="302" max="302" width="4.1640625" bestFit="1" customWidth="1"/>
    <col min="303" max="303" width="12.33203125" bestFit="1" customWidth="1"/>
    <col min="304" max="304" width="8.33203125" bestFit="1" customWidth="1"/>
    <col min="305" max="305" width="4.1640625" bestFit="1" customWidth="1"/>
    <col min="306" max="306" width="10.33203125" bestFit="1" customWidth="1"/>
    <col min="307" max="307" width="7.33203125" bestFit="1" customWidth="1"/>
    <col min="308" max="308" width="9.33203125" bestFit="1" customWidth="1"/>
    <col min="309" max="309" width="7.33203125" bestFit="1" customWidth="1"/>
    <col min="310" max="310" width="9.33203125" bestFit="1" customWidth="1"/>
    <col min="311" max="311" width="10.33203125" bestFit="1" customWidth="1"/>
    <col min="312" max="312" width="12.33203125" bestFit="1" customWidth="1"/>
    <col min="313" max="313" width="5.33203125" bestFit="1" customWidth="1"/>
    <col min="314" max="314" width="7.83203125" bestFit="1" customWidth="1"/>
    <col min="315" max="315" width="9.33203125" bestFit="1" customWidth="1"/>
    <col min="316" max="316" width="11.33203125" bestFit="1" customWidth="1"/>
    <col min="317" max="317" width="7.33203125" bestFit="1" customWidth="1"/>
    <col min="318" max="318" width="9.33203125" bestFit="1" customWidth="1"/>
    <col min="319" max="319" width="5.33203125" bestFit="1" customWidth="1"/>
    <col min="320" max="320" width="4.1640625" bestFit="1" customWidth="1"/>
    <col min="321" max="321" width="7.83203125" bestFit="1" customWidth="1"/>
    <col min="322" max="322" width="10.33203125" bestFit="1" customWidth="1"/>
    <col min="323" max="323" width="12.33203125" bestFit="1" customWidth="1"/>
    <col min="324" max="324" width="7.33203125" bestFit="1" customWidth="1"/>
    <col min="325" max="325" width="9.33203125" bestFit="1" customWidth="1"/>
    <col min="326" max="326" width="10.33203125" bestFit="1" customWidth="1"/>
    <col min="327" max="327" width="12.33203125" bestFit="1" customWidth="1"/>
    <col min="328" max="328" width="5.33203125" bestFit="1" customWidth="1"/>
    <col min="329" max="329" width="7.83203125" bestFit="1" customWidth="1"/>
    <col min="330" max="330" width="9.33203125" bestFit="1" customWidth="1"/>
    <col min="331" max="331" width="11.33203125" bestFit="1" customWidth="1"/>
    <col min="332" max="332" width="10.33203125" bestFit="1" customWidth="1"/>
    <col min="333" max="333" width="12.33203125" bestFit="1" customWidth="1"/>
    <col min="334" max="334" width="10.33203125" bestFit="1" customWidth="1"/>
    <col min="335" max="335" width="12.33203125" bestFit="1" customWidth="1"/>
    <col min="336" max="336" width="7.33203125" bestFit="1" customWidth="1"/>
    <col min="337" max="337" width="9.33203125" bestFit="1" customWidth="1"/>
    <col min="338" max="338" width="5.33203125" bestFit="1" customWidth="1"/>
    <col min="339" max="339" width="7.83203125" bestFit="1" customWidth="1"/>
    <col min="340" max="340" width="7.33203125" bestFit="1" customWidth="1"/>
    <col min="341" max="341" width="9.33203125" bestFit="1" customWidth="1"/>
    <col min="342" max="342" width="10.33203125" bestFit="1" customWidth="1"/>
    <col min="343" max="343" width="12.33203125" bestFit="1" customWidth="1"/>
    <col min="344" max="344" width="9.33203125" bestFit="1" customWidth="1"/>
    <col min="345" max="345" width="11.33203125" bestFit="1" customWidth="1"/>
    <col min="346" max="346" width="10.33203125" bestFit="1" customWidth="1"/>
    <col min="347" max="347" width="12.33203125" bestFit="1" customWidth="1"/>
    <col min="348" max="348" width="5.33203125" bestFit="1" customWidth="1"/>
    <col min="349" max="349" width="7.83203125" bestFit="1" customWidth="1"/>
    <col min="350" max="350" width="7.33203125" bestFit="1" customWidth="1"/>
    <col min="351" max="351" width="9.33203125" bestFit="1" customWidth="1"/>
    <col min="352" max="352" width="8.33203125" bestFit="1" customWidth="1"/>
    <col min="353" max="354" width="10.33203125" bestFit="1" customWidth="1"/>
    <col min="355" max="355" width="12.33203125" bestFit="1" customWidth="1"/>
    <col min="356" max="356" width="7.33203125" bestFit="1" customWidth="1"/>
    <col min="357" max="357" width="9.33203125" bestFit="1" customWidth="1"/>
    <col min="358" max="358" width="5.33203125" bestFit="1" customWidth="1"/>
    <col min="359" max="359" width="7.83203125" bestFit="1" customWidth="1"/>
    <col min="360" max="360" width="7.33203125" bestFit="1" customWidth="1"/>
    <col min="361" max="361" width="9.33203125" bestFit="1" customWidth="1"/>
    <col min="362" max="362" width="7.33203125" bestFit="1" customWidth="1"/>
    <col min="363" max="363" width="9.33203125" bestFit="1" customWidth="1"/>
    <col min="364" max="364" width="10.33203125" bestFit="1" customWidth="1"/>
    <col min="365" max="365" width="12.33203125" bestFit="1" customWidth="1"/>
    <col min="366" max="366" width="9.33203125" bestFit="1" customWidth="1"/>
    <col min="367" max="367" width="11.33203125" bestFit="1" customWidth="1"/>
    <col min="368" max="368" width="10.33203125" bestFit="1" customWidth="1"/>
    <col min="369" max="369" width="12.33203125" bestFit="1" customWidth="1"/>
    <col min="370" max="370" width="7.33203125" bestFit="1" customWidth="1"/>
    <col min="371" max="371" width="9.33203125" bestFit="1" customWidth="1"/>
    <col min="372" max="372" width="7.33203125" bestFit="1" customWidth="1"/>
    <col min="373" max="373" width="9.33203125" bestFit="1" customWidth="1"/>
    <col min="374" max="374" width="7.33203125" bestFit="1" customWidth="1"/>
    <col min="375" max="375" width="9.33203125" bestFit="1" customWidth="1"/>
    <col min="376" max="376" width="7.33203125" bestFit="1" customWidth="1"/>
    <col min="377" max="377" width="9.33203125" bestFit="1" customWidth="1"/>
    <col min="378" max="378" width="10.33203125" bestFit="1" customWidth="1"/>
    <col min="379" max="379" width="12.33203125" bestFit="1" customWidth="1"/>
    <col min="380" max="380" width="5.33203125" bestFit="1" customWidth="1"/>
    <col min="381" max="381" width="7.83203125" bestFit="1" customWidth="1"/>
    <col min="382" max="382" width="10.33203125" bestFit="1" customWidth="1"/>
    <col min="383" max="383" width="12.33203125" bestFit="1" customWidth="1"/>
    <col min="384" max="384" width="10.33203125" bestFit="1" customWidth="1"/>
    <col min="385" max="385" width="12.33203125" bestFit="1" customWidth="1"/>
    <col min="386" max="386" width="10.33203125" bestFit="1" customWidth="1"/>
    <col min="387" max="387" width="12.33203125" bestFit="1" customWidth="1"/>
    <col min="388" max="388" width="5.33203125" bestFit="1" customWidth="1"/>
    <col min="389" max="389" width="7.83203125" bestFit="1" customWidth="1"/>
    <col min="390" max="390" width="10.33203125" bestFit="1" customWidth="1"/>
    <col min="391" max="391" width="12.33203125" bestFit="1" customWidth="1"/>
    <col min="392" max="392" width="7.33203125" bestFit="1" customWidth="1"/>
    <col min="393" max="393" width="9.33203125" bestFit="1" customWidth="1"/>
    <col min="394" max="394" width="5.33203125" bestFit="1" customWidth="1"/>
    <col min="395" max="395" width="7.83203125" bestFit="1" customWidth="1"/>
    <col min="396" max="396" width="10.33203125" bestFit="1" customWidth="1"/>
    <col min="397" max="397" width="12.33203125" bestFit="1" customWidth="1"/>
    <col min="398" max="398" width="7.33203125" bestFit="1" customWidth="1"/>
    <col min="399" max="399" width="9.33203125" bestFit="1" customWidth="1"/>
    <col min="400" max="400" width="10.33203125" bestFit="1" customWidth="1"/>
    <col min="401" max="401" width="12.33203125" bestFit="1" customWidth="1"/>
    <col min="402" max="402" width="10.33203125" bestFit="1" customWidth="1"/>
    <col min="403" max="403" width="12.33203125" bestFit="1" customWidth="1"/>
    <col min="404" max="404" width="5.33203125" bestFit="1" customWidth="1"/>
    <col min="405" max="405" width="7.83203125" bestFit="1" customWidth="1"/>
    <col min="406" max="406" width="10.33203125" bestFit="1" customWidth="1"/>
    <col min="407" max="407" width="12.33203125" bestFit="1" customWidth="1"/>
    <col min="408" max="408" width="7.33203125" bestFit="1" customWidth="1"/>
    <col min="409" max="410" width="9.33203125" bestFit="1" customWidth="1"/>
    <col min="411" max="411" width="11.33203125" bestFit="1" customWidth="1"/>
    <col min="412" max="412" width="10.33203125" bestFit="1" customWidth="1"/>
    <col min="413" max="413" width="12.33203125" bestFit="1" customWidth="1"/>
    <col min="414" max="414" width="10.33203125" bestFit="1" customWidth="1"/>
    <col min="415" max="415" width="12.33203125" bestFit="1" customWidth="1"/>
    <col min="416" max="416" width="10.33203125" bestFit="1" customWidth="1"/>
    <col min="417" max="417" width="12.33203125" bestFit="1" customWidth="1"/>
    <col min="418" max="418" width="5.33203125" bestFit="1" customWidth="1"/>
    <col min="419" max="419" width="7.83203125" bestFit="1" customWidth="1"/>
    <col min="420" max="420" width="7.33203125" bestFit="1" customWidth="1"/>
    <col min="421" max="421" width="9.33203125" bestFit="1" customWidth="1"/>
    <col min="422" max="422" width="7.33203125" bestFit="1" customWidth="1"/>
    <col min="423" max="423" width="9.33203125" bestFit="1" customWidth="1"/>
    <col min="424" max="424" width="8.33203125" bestFit="1" customWidth="1"/>
    <col min="425" max="425" width="10.33203125" bestFit="1" customWidth="1"/>
    <col min="426" max="426" width="5.33203125" bestFit="1" customWidth="1"/>
    <col min="427" max="427" width="7.83203125" bestFit="1" customWidth="1"/>
    <col min="428" max="428" width="10.33203125" bestFit="1" customWidth="1"/>
    <col min="429" max="429" width="12.33203125" bestFit="1" customWidth="1"/>
    <col min="430" max="430" width="7.33203125" bestFit="1" customWidth="1"/>
    <col min="431" max="431" width="9.33203125" bestFit="1" customWidth="1"/>
    <col min="432" max="432" width="8.33203125" bestFit="1" customWidth="1"/>
    <col min="433" max="434" width="10.33203125" bestFit="1" customWidth="1"/>
    <col min="435" max="435" width="12.33203125" bestFit="1" customWidth="1"/>
    <col min="436" max="436" width="10.33203125" bestFit="1" customWidth="1"/>
    <col min="437" max="437" width="12.33203125" bestFit="1" customWidth="1"/>
    <col min="438" max="438" width="10.33203125" bestFit="1" customWidth="1"/>
    <col min="439" max="439" width="12.33203125" bestFit="1" customWidth="1"/>
    <col min="440" max="440" width="10.33203125" bestFit="1" customWidth="1"/>
    <col min="441" max="441" width="12.33203125" bestFit="1" customWidth="1"/>
    <col min="442" max="442" width="10.33203125" bestFit="1" customWidth="1"/>
    <col min="443" max="443" width="12.33203125" bestFit="1" customWidth="1"/>
    <col min="444" max="444" width="8.33203125" bestFit="1" customWidth="1"/>
    <col min="445" max="445" width="10.33203125" bestFit="1" customWidth="1"/>
    <col min="446" max="446" width="7.33203125" bestFit="1" customWidth="1"/>
    <col min="447" max="447" width="9.33203125" bestFit="1" customWidth="1"/>
    <col min="448" max="448" width="8.33203125" bestFit="1" customWidth="1"/>
    <col min="449" max="449" width="10.33203125" bestFit="1" customWidth="1"/>
    <col min="450" max="450" width="5.33203125" bestFit="1" customWidth="1"/>
    <col min="451" max="451" width="7.83203125" bestFit="1" customWidth="1"/>
    <col min="452" max="452" width="10.33203125" bestFit="1" customWidth="1"/>
    <col min="453" max="453" width="12.33203125" bestFit="1" customWidth="1"/>
    <col min="454" max="454" width="10.33203125" bestFit="1" customWidth="1"/>
    <col min="455" max="455" width="12.33203125" bestFit="1" customWidth="1"/>
    <col min="456" max="456" width="10.33203125" bestFit="1" customWidth="1"/>
    <col min="457" max="457" width="12.33203125" bestFit="1" customWidth="1"/>
    <col min="458" max="458" width="9.33203125" bestFit="1" customWidth="1"/>
    <col min="459" max="459" width="11.33203125" bestFit="1" customWidth="1"/>
    <col min="460" max="460" width="7.33203125" bestFit="1" customWidth="1"/>
    <col min="461" max="461" width="9.33203125" bestFit="1" customWidth="1"/>
    <col min="462" max="462" width="10.33203125" bestFit="1" customWidth="1"/>
    <col min="463" max="463" width="12.33203125" bestFit="1" customWidth="1"/>
    <col min="464" max="464" width="5.33203125" bestFit="1" customWidth="1"/>
    <col min="465" max="465" width="7.83203125" bestFit="1" customWidth="1"/>
    <col min="466" max="466" width="10.33203125" bestFit="1" customWidth="1"/>
    <col min="467" max="467" width="12.33203125" bestFit="1" customWidth="1"/>
    <col min="468" max="468" width="7.33203125" bestFit="1" customWidth="1"/>
    <col min="469" max="469" width="9.33203125" bestFit="1" customWidth="1"/>
    <col min="470" max="470" width="10.33203125" bestFit="1" customWidth="1"/>
    <col min="471" max="471" width="12.33203125" bestFit="1" customWidth="1"/>
    <col min="472" max="472" width="8.33203125" bestFit="1" customWidth="1"/>
    <col min="473" max="473" width="10.33203125" bestFit="1" customWidth="1"/>
    <col min="474" max="474" width="11.33203125" bestFit="1" customWidth="1"/>
    <col min="475" max="475" width="13.33203125" bestFit="1" customWidth="1"/>
    <col min="476" max="476" width="10.33203125" bestFit="1" customWidth="1"/>
    <col min="477" max="477" width="12.33203125" bestFit="1" customWidth="1"/>
    <col min="478" max="478" width="6.33203125" bestFit="1" customWidth="1"/>
    <col min="479" max="479" width="8.83203125" bestFit="1" customWidth="1"/>
    <col min="480" max="480" width="9.33203125" bestFit="1" customWidth="1"/>
    <col min="481" max="481" width="11.33203125" bestFit="1" customWidth="1"/>
    <col min="482" max="482" width="8.33203125" bestFit="1" customWidth="1"/>
    <col min="483" max="483" width="10.33203125" bestFit="1" customWidth="1"/>
    <col min="484" max="484" width="11.33203125" bestFit="1" customWidth="1"/>
    <col min="485" max="485" width="13.33203125" bestFit="1" customWidth="1"/>
    <col min="486" max="486" width="11.33203125" bestFit="1" customWidth="1"/>
    <col min="487" max="487" width="13.33203125" bestFit="1" customWidth="1"/>
    <col min="488" max="488" width="9.33203125" bestFit="1" customWidth="1"/>
    <col min="489" max="490" width="11.33203125" bestFit="1" customWidth="1"/>
    <col min="491" max="491" width="13.33203125" bestFit="1" customWidth="1"/>
    <col min="492" max="492" width="11.33203125" bestFit="1" customWidth="1"/>
    <col min="493" max="493" width="13.33203125" bestFit="1" customWidth="1"/>
    <col min="494" max="494" width="11.33203125" bestFit="1" customWidth="1"/>
    <col min="495" max="495" width="13.33203125" bestFit="1" customWidth="1"/>
    <col min="496" max="496" width="8.33203125" bestFit="1" customWidth="1"/>
    <col min="497" max="497" width="10.33203125" bestFit="1" customWidth="1"/>
    <col min="498" max="498" width="11.33203125" bestFit="1" customWidth="1"/>
    <col min="499" max="499" width="13.33203125" bestFit="1" customWidth="1"/>
    <col min="500" max="500" width="10.33203125" bestFit="1" customWidth="1"/>
    <col min="501" max="501" width="12.33203125" bestFit="1" customWidth="1"/>
    <col min="502" max="502" width="11.33203125" bestFit="1" customWidth="1"/>
    <col min="503" max="503" width="13.33203125" bestFit="1" customWidth="1"/>
    <col min="504" max="504" width="10.33203125" bestFit="1" customWidth="1"/>
    <col min="505" max="505" width="12.33203125" bestFit="1" customWidth="1"/>
    <col min="506" max="506" width="6.33203125" bestFit="1" customWidth="1"/>
    <col min="507" max="507" width="8.83203125" bestFit="1" customWidth="1"/>
    <col min="508" max="508" width="11.33203125" bestFit="1" customWidth="1"/>
    <col min="509" max="509" width="13.33203125" bestFit="1" customWidth="1"/>
    <col min="510" max="510" width="12" bestFit="1" customWidth="1"/>
    <col min="511" max="897" width="4.1640625" bestFit="1" customWidth="1"/>
    <col min="898" max="898" width="12" bestFit="1" customWidth="1"/>
  </cols>
  <sheetData>
    <row r="4" spans="2:8">
      <c r="B4" s="7"/>
      <c r="C4" s="6"/>
    </row>
    <row r="5" spans="2:8">
      <c r="B5" s="11" t="s">
        <v>1228</v>
      </c>
      <c r="C5" s="12"/>
      <c r="D5" s="19" t="s">
        <v>1227</v>
      </c>
      <c r="E5" s="12"/>
      <c r="F5" s="3" t="s">
        <v>1229</v>
      </c>
      <c r="G5" t="s">
        <v>1230</v>
      </c>
    </row>
    <row r="6" spans="2:8">
      <c r="B6" s="14">
        <v>891</v>
      </c>
      <c r="C6" s="15"/>
      <c r="D6" s="18">
        <v>342</v>
      </c>
      <c r="E6" s="13">
        <v>342</v>
      </c>
      <c r="F6" s="4" t="s">
        <v>17</v>
      </c>
      <c r="G6" s="5">
        <v>233</v>
      </c>
    </row>
    <row r="7" spans="2:8">
      <c r="B7" s="16"/>
      <c r="C7" s="13">
        <v>891</v>
      </c>
      <c r="F7" s="4" t="s">
        <v>13</v>
      </c>
      <c r="G7" s="5">
        <v>109</v>
      </c>
    </row>
    <row r="8" spans="2:8">
      <c r="F8" s="4" t="s">
        <v>1224</v>
      </c>
      <c r="G8" s="5">
        <v>342</v>
      </c>
    </row>
    <row r="11" spans="2:8">
      <c r="B11" s="3" t="s">
        <v>1234</v>
      </c>
      <c r="C11" t="s">
        <v>1235</v>
      </c>
      <c r="F11" s="3" t="s">
        <v>1237</v>
      </c>
      <c r="G11" s="3" t="s">
        <v>1225</v>
      </c>
    </row>
    <row r="12" spans="2:8">
      <c r="B12" s="4">
        <v>1</v>
      </c>
      <c r="C12" s="5">
        <v>136</v>
      </c>
      <c r="D12" s="8" t="s">
        <v>1231</v>
      </c>
      <c r="F12" s="3" t="s">
        <v>1223</v>
      </c>
      <c r="G12">
        <v>0</v>
      </c>
      <c r="H12" t="s">
        <v>1224</v>
      </c>
    </row>
    <row r="13" spans="2:8">
      <c r="B13" s="4">
        <v>2</v>
      </c>
      <c r="C13" s="5">
        <v>87</v>
      </c>
      <c r="D13" s="9" t="s">
        <v>1232</v>
      </c>
      <c r="F13" s="4">
        <v>1</v>
      </c>
      <c r="G13" s="5">
        <v>137</v>
      </c>
      <c r="H13" s="5">
        <v>137</v>
      </c>
    </row>
    <row r="14" spans="2:8">
      <c r="B14" s="4">
        <v>3</v>
      </c>
      <c r="C14" s="5">
        <v>119</v>
      </c>
      <c r="D14" s="10" t="s">
        <v>1233</v>
      </c>
      <c r="F14" s="4">
        <v>2</v>
      </c>
      <c r="G14" s="5">
        <v>120</v>
      </c>
      <c r="H14" s="5">
        <v>120</v>
      </c>
    </row>
    <row r="15" spans="2:8">
      <c r="B15" s="4" t="s">
        <v>1224</v>
      </c>
      <c r="C15" s="5">
        <v>342</v>
      </c>
      <c r="F15" s="4">
        <v>3</v>
      </c>
      <c r="G15" s="5">
        <v>351</v>
      </c>
      <c r="H15" s="5">
        <v>351</v>
      </c>
    </row>
    <row r="16" spans="2:8">
      <c r="F16" s="4" t="s">
        <v>1224</v>
      </c>
      <c r="G16" s="5">
        <v>608</v>
      </c>
      <c r="H16" s="5">
        <v>608</v>
      </c>
    </row>
    <row r="17" spans="6:8">
      <c r="F17" s="3" t="s">
        <v>2</v>
      </c>
      <c r="G17" t="s">
        <v>1222</v>
      </c>
    </row>
    <row r="19" spans="6:8">
      <c r="F19" s="3" t="s">
        <v>1223</v>
      </c>
      <c r="G19" t="s">
        <v>1226</v>
      </c>
    </row>
    <row r="20" spans="6:8">
      <c r="F20" s="4">
        <v>0</v>
      </c>
      <c r="G20" s="5">
        <v>210</v>
      </c>
    </row>
    <row r="21" spans="6:8">
      <c r="F21" s="4">
        <v>1</v>
      </c>
      <c r="G21" s="5">
        <v>112</v>
      </c>
    </row>
    <row r="22" spans="6:8">
      <c r="F22" s="4">
        <v>2</v>
      </c>
      <c r="G22" s="5">
        <v>13</v>
      </c>
    </row>
    <row r="23" spans="6:8">
      <c r="F23" s="4">
        <v>3</v>
      </c>
      <c r="G23" s="5">
        <v>4</v>
      </c>
    </row>
    <row r="24" spans="6:8">
      <c r="F24" s="4">
        <v>4</v>
      </c>
      <c r="G24" s="5">
        <v>3</v>
      </c>
    </row>
    <row r="25" spans="6:8">
      <c r="F25" s="4">
        <v>5</v>
      </c>
      <c r="G25" s="5">
        <v>0</v>
      </c>
    </row>
    <row r="26" spans="6:8">
      <c r="F26" s="4">
        <v>8</v>
      </c>
      <c r="G26" s="5">
        <v>0</v>
      </c>
    </row>
    <row r="27" spans="6:8">
      <c r="F27" s="4" t="s">
        <v>1224</v>
      </c>
      <c r="G27" s="5">
        <v>342</v>
      </c>
      <c r="H27">
        <v>342</v>
      </c>
    </row>
    <row r="30" spans="6:8">
      <c r="F30" s="3" t="s">
        <v>1</v>
      </c>
      <c r="G30" s="4">
        <v>1</v>
      </c>
    </row>
    <row r="32" spans="6:8">
      <c r="F32" s="3" t="s">
        <v>1223</v>
      </c>
      <c r="G32" t="s">
        <v>1246</v>
      </c>
    </row>
    <row r="33" spans="2:8">
      <c r="F33" s="4">
        <v>1</v>
      </c>
      <c r="G33" s="5">
        <v>53</v>
      </c>
    </row>
    <row r="34" spans="2:8">
      <c r="F34" s="4">
        <v>2</v>
      </c>
      <c r="G34" s="5">
        <v>56</v>
      </c>
    </row>
    <row r="35" spans="2:8">
      <c r="F35" s="4">
        <v>3</v>
      </c>
      <c r="G35" s="5">
        <v>50</v>
      </c>
    </row>
    <row r="36" spans="2:8">
      <c r="F36" s="4" t="s">
        <v>1224</v>
      </c>
      <c r="G36" s="5">
        <v>159</v>
      </c>
      <c r="H36">
        <v>159</v>
      </c>
    </row>
    <row r="40" spans="2:8">
      <c r="B40" s="3" t="s">
        <v>1</v>
      </c>
      <c r="C40" s="4">
        <v>1</v>
      </c>
      <c r="F40" s="3" t="s">
        <v>1223</v>
      </c>
      <c r="G40" t="s">
        <v>1251</v>
      </c>
    </row>
    <row r="41" spans="2:8">
      <c r="F41" s="4">
        <v>0</v>
      </c>
      <c r="G41" s="5">
        <v>549</v>
      </c>
    </row>
    <row r="42" spans="2:8">
      <c r="B42" s="3" t="s">
        <v>10</v>
      </c>
      <c r="C42" t="s">
        <v>1267</v>
      </c>
      <c r="F42" s="4">
        <v>1</v>
      </c>
      <c r="G42" s="5">
        <v>342</v>
      </c>
    </row>
    <row r="43" spans="2:8">
      <c r="B43" s="4" t="s">
        <v>798</v>
      </c>
      <c r="C43" s="33">
        <v>1.253464408385645</v>
      </c>
      <c r="F43" s="4" t="s">
        <v>1224</v>
      </c>
      <c r="G43" s="5">
        <v>891</v>
      </c>
    </row>
    <row r="44" spans="2:8">
      <c r="B44" s="4" t="s">
        <v>858</v>
      </c>
      <c r="C44" s="33">
        <v>1.350230960559043</v>
      </c>
    </row>
    <row r="45" spans="2:8">
      <c r="B45" s="4" t="s">
        <v>894</v>
      </c>
      <c r="C45" s="33">
        <v>1.4199928935212602</v>
      </c>
    </row>
    <row r="46" spans="2:8">
      <c r="B46" s="4" t="s">
        <v>914</v>
      </c>
      <c r="C46" s="33">
        <v>1.4582494374037664</v>
      </c>
    </row>
    <row r="47" spans="2:8">
      <c r="B47" s="4" t="s">
        <v>318</v>
      </c>
      <c r="C47" s="33">
        <v>0.47258083619566504</v>
      </c>
    </row>
    <row r="48" spans="2:8">
      <c r="B48" s="4" t="s">
        <v>644</v>
      </c>
      <c r="C48" s="33">
        <v>1.0036716806822219</v>
      </c>
    </row>
    <row r="49" spans="2:8">
      <c r="B49" s="4" t="s">
        <v>52</v>
      </c>
      <c r="C49" s="33">
        <v>5.4009238422361723E-2</v>
      </c>
    </row>
    <row r="50" spans="2:8">
      <c r="B50" s="4" t="s">
        <v>1029</v>
      </c>
      <c r="C50" s="33">
        <v>1.6607840814876229</v>
      </c>
      <c r="F50" s="24"/>
      <c r="G50" s="25"/>
      <c r="H50" s="26"/>
    </row>
    <row r="51" spans="2:8">
      <c r="B51" s="4" t="s">
        <v>497</v>
      </c>
      <c r="C51" s="33">
        <v>0.96091436693118559</v>
      </c>
      <c r="F51" s="27"/>
      <c r="G51" s="28"/>
      <c r="H51" s="29"/>
    </row>
    <row r="52" spans="2:8">
      <c r="B52" s="4" t="s">
        <v>971</v>
      </c>
      <c r="C52" s="33">
        <v>1.6574085040862254</v>
      </c>
      <c r="F52" s="27"/>
      <c r="G52" s="28"/>
      <c r="H52" s="29"/>
    </row>
    <row r="53" spans="2:8">
      <c r="B53" s="4" t="s">
        <v>778</v>
      </c>
      <c r="C53" s="33">
        <v>1.2174582494374038</v>
      </c>
      <c r="F53" s="27"/>
      <c r="G53" s="28"/>
      <c r="H53" s="29"/>
    </row>
    <row r="54" spans="2:8">
      <c r="B54" s="4" t="s">
        <v>108</v>
      </c>
      <c r="C54" s="33">
        <v>1.0036716806822219</v>
      </c>
      <c r="F54" s="27"/>
      <c r="G54" s="28"/>
      <c r="H54" s="29"/>
    </row>
    <row r="55" spans="2:8">
      <c r="B55" s="4" t="s">
        <v>1082</v>
      </c>
      <c r="C55" s="33">
        <v>1.7553002487267559</v>
      </c>
      <c r="F55" s="27"/>
      <c r="G55" s="28"/>
      <c r="H55" s="29"/>
    </row>
    <row r="56" spans="2:8">
      <c r="B56" s="4" t="s">
        <v>550</v>
      </c>
      <c r="C56" s="33">
        <v>1.1386947767381264</v>
      </c>
      <c r="F56" s="27"/>
      <c r="G56" s="28"/>
      <c r="H56" s="29"/>
    </row>
    <row r="57" spans="2:8">
      <c r="B57" s="4" t="s">
        <v>775</v>
      </c>
      <c r="C57" s="33">
        <v>1.2152078645031388</v>
      </c>
      <c r="F57" s="27"/>
      <c r="G57" s="28"/>
      <c r="H57" s="29"/>
    </row>
    <row r="58" spans="2:8">
      <c r="B58" s="4" t="s">
        <v>300</v>
      </c>
      <c r="C58" s="33">
        <v>0.43882506218168899</v>
      </c>
      <c r="F58" s="27"/>
      <c r="G58" s="28"/>
      <c r="H58" s="29"/>
    </row>
    <row r="59" spans="2:8">
      <c r="B59" s="4" t="s">
        <v>841</v>
      </c>
      <c r="C59" s="33">
        <v>1.3232263413478622</v>
      </c>
      <c r="F59" s="27"/>
      <c r="G59" s="28"/>
      <c r="H59" s="29"/>
    </row>
    <row r="60" spans="2:8">
      <c r="B60" s="4" t="s">
        <v>1217</v>
      </c>
      <c r="C60" s="33">
        <v>1.9983418216273836</v>
      </c>
      <c r="F60" s="27"/>
      <c r="G60" s="28"/>
      <c r="H60" s="29"/>
    </row>
    <row r="61" spans="2:8">
      <c r="B61" s="4" t="s">
        <v>439</v>
      </c>
      <c r="C61" s="33">
        <v>0.87427454696198037</v>
      </c>
      <c r="F61" s="27"/>
      <c r="G61" s="28"/>
      <c r="H61" s="29"/>
    </row>
    <row r="62" spans="2:8">
      <c r="B62" s="4" t="s">
        <v>969</v>
      </c>
      <c r="C62" s="33">
        <v>1.5988984957953334</v>
      </c>
      <c r="F62" s="27"/>
      <c r="G62" s="28"/>
      <c r="H62" s="29"/>
    </row>
    <row r="63" spans="2:8">
      <c r="B63" s="4" t="s">
        <v>897</v>
      </c>
      <c r="C63" s="33">
        <v>1.4244936633897904</v>
      </c>
      <c r="F63" s="27"/>
      <c r="G63" s="28"/>
      <c r="H63" s="29"/>
    </row>
    <row r="64" spans="2:8">
      <c r="B64" s="4" t="s">
        <v>957</v>
      </c>
      <c r="C64" s="33">
        <v>1.5302617553002489</v>
      </c>
      <c r="F64" s="27"/>
      <c r="G64" s="28"/>
      <c r="H64" s="29"/>
    </row>
    <row r="65" spans="2:8">
      <c r="B65" s="4" t="s">
        <v>473</v>
      </c>
      <c r="C65" s="33">
        <v>1.1870780528248253</v>
      </c>
      <c r="F65" s="27"/>
      <c r="G65" s="28"/>
      <c r="H65" s="29"/>
    </row>
    <row r="66" spans="2:8">
      <c r="B66" s="4" t="s">
        <v>188</v>
      </c>
      <c r="C66" s="33">
        <v>0.67511548027952151</v>
      </c>
      <c r="F66" s="27"/>
      <c r="G66" s="28"/>
      <c r="H66" s="29"/>
    </row>
    <row r="67" spans="2:8">
      <c r="B67" s="4" t="s">
        <v>1135</v>
      </c>
      <c r="C67" s="33">
        <v>1.847566031031624</v>
      </c>
      <c r="F67" s="30"/>
      <c r="G67" s="31"/>
      <c r="H67" s="32"/>
    </row>
    <row r="68" spans="2:8">
      <c r="B68" s="4" t="s">
        <v>750</v>
      </c>
      <c r="C68" s="33">
        <v>1.1724505507521024</v>
      </c>
    </row>
    <row r="69" spans="2:8">
      <c r="B69" s="4" t="s">
        <v>390</v>
      </c>
      <c r="C69" s="33">
        <v>1.1454459315409216</v>
      </c>
    </row>
    <row r="70" spans="2:8">
      <c r="B70" s="4" t="s">
        <v>64</v>
      </c>
      <c r="C70" s="33">
        <v>7.2012317896482297E-2</v>
      </c>
    </row>
    <row r="71" spans="2:8">
      <c r="B71" s="4" t="s">
        <v>726</v>
      </c>
      <c r="C71" s="33">
        <v>1.1364443918038611</v>
      </c>
    </row>
    <row r="72" spans="2:8">
      <c r="B72" s="4" t="s">
        <v>302</v>
      </c>
      <c r="C72" s="33">
        <v>0.44107544711595409</v>
      </c>
    </row>
    <row r="73" spans="2:8">
      <c r="B73" s="4" t="s">
        <v>578</v>
      </c>
      <c r="C73" s="33">
        <v>1.3468553831576455</v>
      </c>
    </row>
    <row r="74" spans="2:8">
      <c r="B74" s="4" t="s">
        <v>818</v>
      </c>
      <c r="C74" s="33">
        <v>1.287220182399621</v>
      </c>
    </row>
    <row r="75" spans="2:8">
      <c r="B75" s="4" t="s">
        <v>37</v>
      </c>
      <c r="C75" s="33">
        <v>2.7004619211180862E-2</v>
      </c>
    </row>
    <row r="76" spans="2:8">
      <c r="B76" s="4" t="s">
        <v>649</v>
      </c>
      <c r="C76" s="33">
        <v>1.0126732204192823</v>
      </c>
    </row>
    <row r="77" spans="2:8">
      <c r="B77" s="4" t="s">
        <v>451</v>
      </c>
      <c r="C77" s="33">
        <v>0.6728650953452564</v>
      </c>
    </row>
    <row r="78" spans="2:8">
      <c r="B78" s="4" t="s">
        <v>24</v>
      </c>
      <c r="C78" s="33">
        <v>9.0015397370602872E-3</v>
      </c>
    </row>
    <row r="79" spans="2:8">
      <c r="B79" s="4" t="s">
        <v>407</v>
      </c>
      <c r="C79" s="33">
        <v>0.989044178609499</v>
      </c>
    </row>
    <row r="80" spans="2:8">
      <c r="B80" s="4" t="s">
        <v>943</v>
      </c>
      <c r="C80" s="33">
        <v>1.5561411820442972</v>
      </c>
    </row>
    <row r="81" spans="2:3">
      <c r="B81" s="4" t="s">
        <v>1220</v>
      </c>
      <c r="C81" s="33">
        <v>2.0028425914959138</v>
      </c>
    </row>
    <row r="82" spans="2:3">
      <c r="B82" s="4" t="s">
        <v>237</v>
      </c>
      <c r="C82" s="33">
        <v>0.34205851000829091</v>
      </c>
    </row>
    <row r="83" spans="2:3">
      <c r="B83" s="4" t="s">
        <v>449</v>
      </c>
      <c r="C83" s="33">
        <v>0.68861778988511191</v>
      </c>
    </row>
    <row r="84" spans="2:3">
      <c r="B84" s="4" t="s">
        <v>57</v>
      </c>
      <c r="C84" s="33">
        <v>0.48495795333412295</v>
      </c>
    </row>
    <row r="85" spans="2:3">
      <c r="B85" s="4" t="s">
        <v>492</v>
      </c>
      <c r="C85" s="33">
        <v>0.73362548857041343</v>
      </c>
    </row>
    <row r="86" spans="2:3">
      <c r="B86" s="4" t="s">
        <v>1005</v>
      </c>
      <c r="C86" s="33">
        <v>1.6135259978680565</v>
      </c>
    </row>
    <row r="87" spans="2:3">
      <c r="B87" s="4" t="s">
        <v>1157</v>
      </c>
      <c r="C87" s="33">
        <v>1.8903233447826602</v>
      </c>
    </row>
    <row r="88" spans="2:3">
      <c r="B88" s="4" t="s">
        <v>1206</v>
      </c>
      <c r="C88" s="33">
        <v>1.9803387421532632</v>
      </c>
    </row>
    <row r="89" spans="2:3">
      <c r="B89" s="4" t="s">
        <v>98</v>
      </c>
      <c r="C89" s="33">
        <v>0.54796873149354497</v>
      </c>
    </row>
    <row r="90" spans="2:3">
      <c r="B90" s="4" t="s">
        <v>470</v>
      </c>
      <c r="C90" s="33">
        <v>0.69986971455643732</v>
      </c>
    </row>
    <row r="91" spans="2:3">
      <c r="B91" s="4" t="s">
        <v>983</v>
      </c>
      <c r="C91" s="33">
        <v>1.5775198389198153</v>
      </c>
    </row>
    <row r="92" spans="2:3">
      <c r="B92" s="4" t="s">
        <v>463</v>
      </c>
      <c r="C92" s="33">
        <v>0.69311855975364212</v>
      </c>
    </row>
    <row r="93" spans="2:3">
      <c r="B93" s="4" t="s">
        <v>832</v>
      </c>
      <c r="C93" s="33">
        <v>1.3097240317422718</v>
      </c>
    </row>
    <row r="94" spans="2:3">
      <c r="B94" s="4" t="s">
        <v>482</v>
      </c>
      <c r="C94" s="33">
        <v>0.71787279403055793</v>
      </c>
    </row>
    <row r="95" spans="2:3">
      <c r="B95" s="4" t="s">
        <v>791</v>
      </c>
      <c r="C95" s="33">
        <v>1.2399620987800546</v>
      </c>
    </row>
    <row r="96" spans="2:3">
      <c r="B96" s="4" t="s">
        <v>373</v>
      </c>
      <c r="C96" s="33">
        <v>0.92940897785147458</v>
      </c>
    </row>
    <row r="97" spans="2:3">
      <c r="B97" s="4" t="s">
        <v>110</v>
      </c>
      <c r="C97" s="33">
        <v>0.51983891981523156</v>
      </c>
    </row>
    <row r="98" spans="2:3">
      <c r="B98" s="4" t="s">
        <v>19</v>
      </c>
      <c r="C98" s="33">
        <v>4.5007698685301436E-3</v>
      </c>
    </row>
    <row r="99" spans="2:3">
      <c r="B99" s="4" t="s">
        <v>998</v>
      </c>
      <c r="C99" s="33">
        <v>1.6000236882624661</v>
      </c>
    </row>
    <row r="100" spans="2:3">
      <c r="B100" s="4" t="s">
        <v>655</v>
      </c>
      <c r="C100" s="33">
        <v>1.4672509771408269</v>
      </c>
    </row>
    <row r="101" spans="2:3">
      <c r="B101" s="4" t="s">
        <v>342</v>
      </c>
      <c r="C101" s="33">
        <v>0.80113703659836555</v>
      </c>
    </row>
    <row r="102" spans="2:3">
      <c r="B102" s="4" t="s">
        <v>410</v>
      </c>
      <c r="C102" s="33">
        <v>0.60760393225156939</v>
      </c>
    </row>
    <row r="103" spans="2:3">
      <c r="B103" s="4" t="s">
        <v>442</v>
      </c>
      <c r="C103" s="33">
        <v>0.90240435864029378</v>
      </c>
    </row>
    <row r="104" spans="2:3">
      <c r="B104" s="4" t="s">
        <v>162</v>
      </c>
      <c r="C104" s="33">
        <v>0.22053772355797704</v>
      </c>
    </row>
    <row r="105" spans="2:3">
      <c r="B105" s="4" t="s">
        <v>1064</v>
      </c>
      <c r="C105" s="33">
        <v>1.7237948596470449</v>
      </c>
    </row>
    <row r="106" spans="2:3">
      <c r="B106" s="4" t="s">
        <v>333</v>
      </c>
      <c r="C106" s="33">
        <v>0.4928343006040507</v>
      </c>
    </row>
    <row r="107" spans="2:3">
      <c r="B107" s="4" t="s">
        <v>1105</v>
      </c>
      <c r="C107" s="33">
        <v>1.8678194954400096</v>
      </c>
    </row>
    <row r="108" spans="2:3">
      <c r="B108" s="4" t="s">
        <v>882</v>
      </c>
      <c r="C108" s="33">
        <v>1.3997394291128746</v>
      </c>
    </row>
    <row r="109" spans="2:3">
      <c r="B109" s="4" t="s">
        <v>716</v>
      </c>
      <c r="C109" s="33">
        <v>1.2253345967073315</v>
      </c>
    </row>
    <row r="110" spans="2:3">
      <c r="B110" s="4" t="s">
        <v>662</v>
      </c>
      <c r="C110" s="33">
        <v>1.0306762998934029</v>
      </c>
    </row>
    <row r="111" spans="2:3">
      <c r="B111" s="4" t="s">
        <v>1175</v>
      </c>
      <c r="C111" s="33">
        <v>1.9218287338623712</v>
      </c>
    </row>
    <row r="112" spans="2:3">
      <c r="B112" s="4" t="s">
        <v>93</v>
      </c>
      <c r="C112" s="33">
        <v>0.78650953452564254</v>
      </c>
    </row>
    <row r="113" spans="2:3">
      <c r="B113" s="4" t="s">
        <v>377</v>
      </c>
      <c r="C113" s="33">
        <v>1.2613407556555727</v>
      </c>
    </row>
    <row r="114" spans="2:3">
      <c r="B114" s="4" t="s">
        <v>328</v>
      </c>
      <c r="C114" s="33">
        <v>0.68636740495084692</v>
      </c>
    </row>
    <row r="115" spans="2:3">
      <c r="B115" s="4" t="s">
        <v>545</v>
      </c>
      <c r="C115" s="33">
        <v>0.82589127087528136</v>
      </c>
    </row>
    <row r="116" spans="2:3">
      <c r="B116" s="4" t="s">
        <v>1033</v>
      </c>
      <c r="C116" s="33">
        <v>1.6675352362904181</v>
      </c>
    </row>
    <row r="117" spans="2:3">
      <c r="B117" s="4" t="s">
        <v>215</v>
      </c>
      <c r="C117" s="33">
        <v>0.30830273599431485</v>
      </c>
    </row>
    <row r="118" spans="2:3">
      <c r="B118" s="4" t="s">
        <v>960</v>
      </c>
      <c r="C118" s="33">
        <v>1.5347625251687789</v>
      </c>
    </row>
    <row r="119" spans="2:3">
      <c r="B119" s="4" t="s">
        <v>49</v>
      </c>
      <c r="C119" s="33">
        <v>4.9508468553831578E-2</v>
      </c>
    </row>
    <row r="120" spans="2:3">
      <c r="B120" s="4" t="s">
        <v>419</v>
      </c>
      <c r="C120" s="33">
        <v>0.62110624185715979</v>
      </c>
    </row>
    <row r="121" spans="2:3">
      <c r="B121" s="4" t="s">
        <v>890</v>
      </c>
      <c r="C121" s="33">
        <v>1.413241738718465</v>
      </c>
    </row>
    <row r="122" spans="2:3">
      <c r="B122" s="4" t="s">
        <v>623</v>
      </c>
      <c r="C122" s="33">
        <v>0.9676655217339809</v>
      </c>
    </row>
    <row r="123" spans="2:3">
      <c r="B123" s="4" t="s">
        <v>195</v>
      </c>
      <c r="C123" s="33">
        <v>0.85964704488925736</v>
      </c>
    </row>
    <row r="124" spans="2:3">
      <c r="B124" s="4" t="s">
        <v>667</v>
      </c>
      <c r="C124" s="33">
        <v>1.0374274546961981</v>
      </c>
    </row>
    <row r="125" spans="2:3">
      <c r="B125" s="4" t="s">
        <v>1048</v>
      </c>
      <c r="C125" s="33">
        <v>1.7733033282008765</v>
      </c>
    </row>
    <row r="126" spans="2:3">
      <c r="B126" s="4" t="s">
        <v>1180</v>
      </c>
      <c r="C126" s="33">
        <v>1.9308302735994316</v>
      </c>
    </row>
    <row r="127" spans="2:3">
      <c r="B127" s="4" t="s">
        <v>986</v>
      </c>
      <c r="C127" s="33">
        <v>1.5865213786568755</v>
      </c>
    </row>
    <row r="128" spans="2:3">
      <c r="B128" s="4" t="s">
        <v>738</v>
      </c>
      <c r="C128" s="33">
        <v>1.221959019305934</v>
      </c>
    </row>
    <row r="129" spans="2:3">
      <c r="B129" s="4" t="s">
        <v>260</v>
      </c>
      <c r="C129" s="33">
        <v>0.58960085277744878</v>
      </c>
    </row>
    <row r="130" spans="2:3">
      <c r="B130" s="4" t="s">
        <v>484</v>
      </c>
      <c r="C130" s="33">
        <v>0.72012317896482292</v>
      </c>
    </row>
    <row r="131" spans="2:3">
      <c r="B131" s="4" t="s">
        <v>468</v>
      </c>
      <c r="C131" s="33">
        <v>0.69761932962217221</v>
      </c>
    </row>
    <row r="132" spans="2:3">
      <c r="B132" s="4" t="s">
        <v>509</v>
      </c>
      <c r="C132" s="33">
        <v>0.76063010778159423</v>
      </c>
    </row>
    <row r="133" spans="2:3">
      <c r="B133" s="4" t="s">
        <v>631</v>
      </c>
      <c r="C133" s="33">
        <v>1.3007224920052114</v>
      </c>
    </row>
    <row r="134" spans="2:3">
      <c r="B134" s="4" t="s">
        <v>1152</v>
      </c>
      <c r="C134" s="33">
        <v>1.8813218050456</v>
      </c>
    </row>
    <row r="135" spans="2:3">
      <c r="B135" s="4" t="s">
        <v>552</v>
      </c>
      <c r="C135" s="33">
        <v>0.83489281061234166</v>
      </c>
    </row>
    <row r="136" spans="2:3">
      <c r="B136" s="4" t="s">
        <v>397</v>
      </c>
      <c r="C136" s="33">
        <v>1.2579651782541752</v>
      </c>
    </row>
    <row r="137" spans="2:3">
      <c r="B137" s="4" t="s">
        <v>838</v>
      </c>
      <c r="C137" s="33">
        <v>1.318725571479332</v>
      </c>
    </row>
    <row r="138" spans="2:3">
      <c r="B138" s="4" t="s">
        <v>1014</v>
      </c>
      <c r="C138" s="33">
        <v>1.7271704370484426</v>
      </c>
    </row>
    <row r="139" spans="2:3">
      <c r="B139" s="4" t="s">
        <v>202</v>
      </c>
      <c r="C139" s="33">
        <v>0.29029965652019424</v>
      </c>
    </row>
    <row r="140" spans="2:3">
      <c r="B140" s="4" t="s">
        <v>232</v>
      </c>
      <c r="C140" s="33">
        <v>0.60197796991590669</v>
      </c>
    </row>
    <row r="141" spans="2:3">
      <c r="B141" s="4" t="s">
        <v>117</v>
      </c>
      <c r="C141" s="33">
        <v>0.69761932962217221</v>
      </c>
    </row>
    <row r="142" spans="2:3">
      <c r="B142" s="4" t="s">
        <v>286</v>
      </c>
      <c r="C142" s="33">
        <v>0.90352955110742628</v>
      </c>
    </row>
    <row r="143" spans="2:3">
      <c r="B143" s="4" t="s">
        <v>35</v>
      </c>
      <c r="C143" s="33">
        <v>0.45682814165580954</v>
      </c>
    </row>
    <row r="144" spans="2:3">
      <c r="B144" s="4" t="s">
        <v>1236</v>
      </c>
      <c r="C144" s="33">
        <v>0.95458925587808141</v>
      </c>
    </row>
    <row r="145" spans="2:3">
      <c r="B145" s="4" t="s">
        <v>1224</v>
      </c>
      <c r="C145" s="33">
        <v>1</v>
      </c>
    </row>
  </sheetData>
  <pageMargins left="0.7" right="0.7" top="0.75" bottom="0.75" header="0.3" footer="0.3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showGridLines="0" tabSelected="1" zoomScale="80" zoomScaleNormal="80" workbookViewId="0">
      <selection activeCell="R30" sqref="R30"/>
    </sheetView>
  </sheetViews>
  <sheetFormatPr baseColWidth="10" defaultRowHeight="16"/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34"/>
      <c r="R1" s="34"/>
    </row>
    <row r="2" spans="1:18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34"/>
      <c r="R2" s="34"/>
    </row>
    <row r="3" spans="1: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34"/>
      <c r="R3" s="34"/>
    </row>
    <row r="4" spans="1: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34"/>
      <c r="R4" s="34"/>
    </row>
    <row r="5" spans="1: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34"/>
      <c r="R5" s="34"/>
    </row>
    <row r="6" spans="1: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4"/>
      <c r="R6" s="34"/>
    </row>
    <row r="7" spans="1:18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34"/>
      <c r="R7" s="34"/>
    </row>
    <row r="8" spans="1:1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34"/>
      <c r="R8" s="34"/>
    </row>
    <row r="9" spans="1:18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34"/>
      <c r="R9" s="34"/>
    </row>
    <row r="10" spans="1:18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34"/>
      <c r="R10" s="34"/>
    </row>
    <row r="11" spans="1:18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34"/>
      <c r="R11" s="34"/>
    </row>
    <row r="12" spans="1:1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4"/>
      <c r="R12" s="34"/>
    </row>
    <row r="13" spans="1:18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34"/>
      <c r="R13" s="34"/>
    </row>
    <row r="14" spans="1:18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4"/>
      <c r="R14" s="34"/>
    </row>
    <row r="15" spans="1:18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34"/>
      <c r="R15" s="34"/>
    </row>
    <row r="16" spans="1:18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4"/>
      <c r="R16" s="34"/>
    </row>
    <row r="17" spans="1:18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4"/>
      <c r="R17" s="34"/>
    </row>
    <row r="18" spans="1: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4"/>
      <c r="R18" s="34"/>
    </row>
    <row r="19" spans="1:18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34"/>
      <c r="R19" s="34"/>
    </row>
    <row r="20" spans="1:18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34"/>
      <c r="R20" s="34"/>
    </row>
    <row r="21" spans="1:18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34"/>
      <c r="R21" s="34"/>
    </row>
    <row r="22" spans="1:18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34"/>
      <c r="R22" s="34"/>
    </row>
    <row r="23" spans="1:18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34"/>
      <c r="R23" s="34"/>
    </row>
    <row r="24" spans="1:1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34"/>
      <c r="R24" s="34"/>
    </row>
    <row r="25" spans="1:1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34"/>
      <c r="R25" s="34"/>
    </row>
    <row r="26" spans="1:1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34"/>
      <c r="R26" s="34"/>
    </row>
    <row r="27" spans="1:1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4"/>
      <c r="R27" s="34"/>
    </row>
    <row r="28" spans="1:1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4"/>
      <c r="R28" s="34"/>
    </row>
    <row r="29" spans="1:18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4"/>
      <c r="R29" s="34"/>
    </row>
    <row r="30" spans="1:18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4"/>
      <c r="R30" s="34"/>
    </row>
    <row r="31" spans="1:18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4"/>
      <c r="R31" s="34"/>
    </row>
    <row r="32" spans="1:1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4"/>
      <c r="R32" s="34"/>
    </row>
    <row r="33" spans="1:18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4"/>
      <c r="R33" s="34"/>
    </row>
    <row r="34" spans="1:18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4"/>
      <c r="R34" s="34"/>
    </row>
    <row r="35" spans="1:18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4"/>
      <c r="R35" s="34"/>
    </row>
    <row r="36" spans="1:18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</row>
    <row r="37" spans="1:1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1:1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</row>
    <row r="39" spans="1:18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</row>
    <row r="40" spans="1:18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</row>
    <row r="44" spans="1:18">
      <c r="M44" t="s">
        <v>1272</v>
      </c>
      <c r="N44" s="35" t="s">
        <v>1273</v>
      </c>
    </row>
    <row r="45" spans="1:18">
      <c r="M45" t="s">
        <v>1270</v>
      </c>
      <c r="N45" s="35" t="s">
        <v>1271</v>
      </c>
    </row>
    <row r="46" spans="1:18">
      <c r="M46" t="s">
        <v>1269</v>
      </c>
      <c r="N46" t="s">
        <v>1268</v>
      </c>
    </row>
  </sheetData>
  <hyperlinks>
    <hyperlink ref="N44" r:id="rId1" xr:uid="{D1C62918-D911-C44B-8E7F-2A2881EF92C7}"/>
    <hyperlink ref="N45" r:id="rId2" xr:uid="{ED8FE798-D173-5C4A-8675-085A5160F04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draft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Lacerenze</dc:creator>
  <cp:lastModifiedBy>Mark Lacerenze</cp:lastModifiedBy>
  <dcterms:created xsi:type="dcterms:W3CDTF">2022-12-27T21:17:34Z</dcterms:created>
  <dcterms:modified xsi:type="dcterms:W3CDTF">2023-01-02T18:25:57Z</dcterms:modified>
</cp:coreProperties>
</file>