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39800" yWindow="2260" windowWidth="31260" windowHeight="17820" tabRatio="500"/>
  </bookViews>
  <sheets>
    <sheet name="Fig4a-d" sheetId="1" r:id="rId1"/>
    <sheet name="ED Fig 2a-b" sheetId="2" r:id="rId2"/>
    <sheet name="ED Fig 3a-b" sheetId="3" r:id="rId3"/>
    <sheet name="fig S13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2" i="2" l="1"/>
  <c r="N12" i="2"/>
  <c r="O12" i="2"/>
  <c r="P12" i="2"/>
  <c r="Q12" i="2"/>
  <c r="R12" i="2"/>
  <c r="S12" i="2"/>
  <c r="T12" i="2"/>
  <c r="M13" i="2"/>
  <c r="N13" i="2"/>
  <c r="O13" i="2"/>
  <c r="P13" i="2"/>
  <c r="Q13" i="2"/>
  <c r="R13" i="2"/>
  <c r="S13" i="2"/>
  <c r="T13" i="2"/>
  <c r="M14" i="2"/>
  <c r="N14" i="2"/>
  <c r="O14" i="2"/>
  <c r="P14" i="2"/>
  <c r="Q14" i="2"/>
  <c r="R14" i="2"/>
  <c r="S14" i="2"/>
  <c r="T14" i="2"/>
  <c r="M15" i="2"/>
  <c r="N15" i="2"/>
  <c r="O15" i="2"/>
  <c r="P15" i="2"/>
  <c r="Q15" i="2"/>
  <c r="R15" i="2"/>
  <c r="S15" i="2"/>
  <c r="T15" i="2"/>
  <c r="M16" i="2"/>
  <c r="N16" i="2"/>
  <c r="O16" i="2"/>
  <c r="P16" i="2"/>
  <c r="Q16" i="2"/>
  <c r="R16" i="2"/>
  <c r="S16" i="2"/>
  <c r="T16" i="2"/>
  <c r="M17" i="2"/>
  <c r="N17" i="2"/>
  <c r="O17" i="2"/>
  <c r="P17" i="2"/>
  <c r="Q17" i="2"/>
  <c r="R17" i="2"/>
  <c r="S17" i="2"/>
  <c r="T17" i="2"/>
  <c r="M18" i="2"/>
  <c r="N18" i="2"/>
  <c r="O18" i="2"/>
  <c r="P18" i="2"/>
  <c r="Q18" i="2"/>
  <c r="R18" i="2"/>
  <c r="S18" i="2"/>
  <c r="T18" i="2"/>
  <c r="M19" i="2"/>
  <c r="N19" i="2"/>
  <c r="O19" i="2"/>
  <c r="P19" i="2"/>
  <c r="Q19" i="2"/>
  <c r="R19" i="2"/>
  <c r="S19" i="2"/>
  <c r="T19" i="2"/>
  <c r="M20" i="2"/>
  <c r="N20" i="2"/>
  <c r="O20" i="2"/>
  <c r="P20" i="2"/>
  <c r="Q20" i="2"/>
  <c r="R20" i="2"/>
  <c r="S20" i="2"/>
  <c r="T20" i="2"/>
  <c r="M21" i="2"/>
  <c r="N21" i="2"/>
  <c r="O21" i="2"/>
  <c r="P21" i="2"/>
  <c r="Q21" i="2"/>
  <c r="R21" i="2"/>
  <c r="S21" i="2"/>
  <c r="T21" i="2"/>
  <c r="M22" i="2"/>
  <c r="N22" i="2"/>
  <c r="O22" i="2"/>
  <c r="P22" i="2"/>
  <c r="Q22" i="2"/>
  <c r="R22" i="2"/>
  <c r="S22" i="2"/>
  <c r="T22" i="2"/>
  <c r="M23" i="2"/>
  <c r="N23" i="2"/>
  <c r="O23" i="2"/>
  <c r="P23" i="2"/>
  <c r="Q23" i="2"/>
  <c r="R23" i="2"/>
  <c r="S23" i="2"/>
  <c r="T23" i="2"/>
  <c r="M24" i="2"/>
  <c r="N24" i="2"/>
  <c r="O24" i="2"/>
  <c r="P24" i="2"/>
  <c r="Q24" i="2"/>
  <c r="R24" i="2"/>
  <c r="S24" i="2"/>
  <c r="T24" i="2"/>
  <c r="M25" i="2"/>
  <c r="N25" i="2"/>
  <c r="O25" i="2"/>
  <c r="P25" i="2"/>
  <c r="Q25" i="2"/>
  <c r="R25" i="2"/>
  <c r="S25" i="2"/>
  <c r="T25" i="2"/>
  <c r="M26" i="2"/>
  <c r="N26" i="2"/>
  <c r="O26" i="2"/>
  <c r="P26" i="2"/>
  <c r="Q26" i="2"/>
  <c r="R26" i="2"/>
  <c r="S26" i="2"/>
  <c r="T26" i="2"/>
  <c r="M27" i="2"/>
  <c r="N27" i="2"/>
  <c r="O27" i="2"/>
  <c r="P27" i="2"/>
  <c r="Q27" i="2"/>
  <c r="R27" i="2"/>
  <c r="S27" i="2"/>
  <c r="T27" i="2"/>
  <c r="M28" i="2"/>
  <c r="N28" i="2"/>
  <c r="O28" i="2"/>
  <c r="P28" i="2"/>
  <c r="Q28" i="2"/>
  <c r="R28" i="2"/>
  <c r="S28" i="2"/>
  <c r="T28" i="2"/>
  <c r="M29" i="2"/>
  <c r="N29" i="2"/>
  <c r="O29" i="2"/>
  <c r="P29" i="2"/>
  <c r="Q29" i="2"/>
  <c r="R29" i="2"/>
  <c r="S29" i="2"/>
  <c r="T29" i="2"/>
  <c r="M30" i="2"/>
  <c r="N30" i="2"/>
  <c r="O30" i="2"/>
  <c r="P30" i="2"/>
  <c r="Q30" i="2"/>
  <c r="R30" i="2"/>
  <c r="S30" i="2"/>
  <c r="T30" i="2"/>
  <c r="M31" i="2"/>
  <c r="N31" i="2"/>
  <c r="O31" i="2"/>
  <c r="P31" i="2"/>
  <c r="Q31" i="2"/>
  <c r="R31" i="2"/>
  <c r="S31" i="2"/>
  <c r="T31" i="2"/>
  <c r="M32" i="2"/>
  <c r="N32" i="2"/>
  <c r="O32" i="2"/>
  <c r="P32" i="2"/>
  <c r="Q32" i="2"/>
  <c r="R32" i="2"/>
  <c r="S32" i="2"/>
  <c r="T32" i="2"/>
  <c r="M33" i="2"/>
  <c r="N33" i="2"/>
  <c r="O33" i="2"/>
  <c r="P33" i="2"/>
  <c r="Q33" i="2"/>
  <c r="R33" i="2"/>
  <c r="S33" i="2"/>
  <c r="T33" i="2"/>
  <c r="M34" i="2"/>
  <c r="N34" i="2"/>
  <c r="O34" i="2"/>
  <c r="P34" i="2"/>
  <c r="Q34" i="2"/>
  <c r="R34" i="2"/>
  <c r="S34" i="2"/>
  <c r="T34" i="2"/>
  <c r="M35" i="2"/>
  <c r="N35" i="2"/>
  <c r="O35" i="2"/>
  <c r="P35" i="2"/>
  <c r="Q35" i="2"/>
  <c r="R35" i="2"/>
  <c r="S35" i="2"/>
  <c r="T35" i="2"/>
  <c r="M36" i="2"/>
  <c r="N36" i="2"/>
  <c r="O36" i="2"/>
  <c r="P36" i="2"/>
  <c r="Q36" i="2"/>
  <c r="R36" i="2"/>
  <c r="S36" i="2"/>
  <c r="T36" i="2"/>
  <c r="M37" i="2"/>
  <c r="N37" i="2"/>
  <c r="O37" i="2"/>
  <c r="P37" i="2"/>
  <c r="Q37" i="2"/>
  <c r="R37" i="2"/>
  <c r="S37" i="2"/>
  <c r="T37" i="2"/>
  <c r="M38" i="2"/>
  <c r="N38" i="2"/>
  <c r="O38" i="2"/>
  <c r="P38" i="2"/>
  <c r="Q38" i="2"/>
  <c r="R38" i="2"/>
  <c r="S38" i="2"/>
  <c r="T38" i="2"/>
  <c r="M39" i="2"/>
  <c r="N39" i="2"/>
  <c r="O39" i="2"/>
  <c r="P39" i="2"/>
  <c r="Q39" i="2"/>
  <c r="R39" i="2"/>
  <c r="S39" i="2"/>
  <c r="T39" i="2"/>
  <c r="M40" i="2"/>
  <c r="N40" i="2"/>
  <c r="O40" i="2"/>
  <c r="P40" i="2"/>
  <c r="Q40" i="2"/>
  <c r="R40" i="2"/>
  <c r="S40" i="2"/>
  <c r="T40" i="2"/>
  <c r="M41" i="2"/>
  <c r="N41" i="2"/>
  <c r="O41" i="2"/>
  <c r="P41" i="2"/>
  <c r="Q41" i="2"/>
  <c r="R41" i="2"/>
  <c r="S41" i="2"/>
  <c r="T41" i="2"/>
  <c r="M42" i="2"/>
  <c r="N42" i="2"/>
  <c r="O42" i="2"/>
  <c r="P42" i="2"/>
  <c r="Q42" i="2"/>
  <c r="R42" i="2"/>
  <c r="S42" i="2"/>
  <c r="T42" i="2"/>
  <c r="M43" i="2"/>
  <c r="N43" i="2"/>
  <c r="O43" i="2"/>
  <c r="P43" i="2"/>
  <c r="Q43" i="2"/>
  <c r="R43" i="2"/>
  <c r="S43" i="2"/>
  <c r="T43" i="2"/>
  <c r="M44" i="2"/>
  <c r="N44" i="2"/>
  <c r="O44" i="2"/>
  <c r="P44" i="2"/>
  <c r="Q44" i="2"/>
  <c r="R44" i="2"/>
  <c r="S44" i="2"/>
  <c r="T44" i="2"/>
  <c r="M45" i="2"/>
  <c r="N45" i="2"/>
  <c r="O45" i="2"/>
  <c r="P45" i="2"/>
  <c r="Q45" i="2"/>
  <c r="R45" i="2"/>
  <c r="S45" i="2"/>
  <c r="T45" i="2"/>
  <c r="M46" i="2"/>
  <c r="N46" i="2"/>
  <c r="O46" i="2"/>
  <c r="P46" i="2"/>
  <c r="Q46" i="2"/>
  <c r="R46" i="2"/>
  <c r="S46" i="2"/>
  <c r="T46" i="2"/>
  <c r="M47" i="2"/>
  <c r="N47" i="2"/>
  <c r="O47" i="2"/>
  <c r="P47" i="2"/>
  <c r="Q47" i="2"/>
  <c r="R47" i="2"/>
  <c r="S47" i="2"/>
  <c r="T47" i="2"/>
  <c r="M48" i="2"/>
  <c r="N48" i="2"/>
  <c r="O48" i="2"/>
  <c r="P48" i="2"/>
  <c r="Q48" i="2"/>
  <c r="R48" i="2"/>
  <c r="S48" i="2"/>
  <c r="T48" i="2"/>
  <c r="M49" i="2"/>
  <c r="N49" i="2"/>
  <c r="O49" i="2"/>
  <c r="P49" i="2"/>
  <c r="Q49" i="2"/>
  <c r="R49" i="2"/>
  <c r="S49" i="2"/>
  <c r="T49" i="2"/>
  <c r="M50" i="2"/>
  <c r="N50" i="2"/>
  <c r="O50" i="2"/>
  <c r="P50" i="2"/>
  <c r="Q50" i="2"/>
  <c r="R50" i="2"/>
  <c r="S50" i="2"/>
  <c r="T50" i="2"/>
  <c r="M51" i="2"/>
  <c r="N51" i="2"/>
  <c r="O51" i="2"/>
  <c r="P51" i="2"/>
  <c r="Q51" i="2"/>
  <c r="R51" i="2"/>
  <c r="S51" i="2"/>
  <c r="T51" i="2"/>
  <c r="M52" i="2"/>
  <c r="N52" i="2"/>
  <c r="O52" i="2"/>
  <c r="P52" i="2"/>
  <c r="Q52" i="2"/>
  <c r="R52" i="2"/>
  <c r="S52" i="2"/>
  <c r="T52" i="2"/>
  <c r="T11" i="2"/>
  <c r="N11" i="2"/>
  <c r="O11" i="2"/>
  <c r="P11" i="2"/>
  <c r="Q11" i="2"/>
  <c r="R11" i="2"/>
  <c r="S11" i="2"/>
  <c r="M11" i="2"/>
  <c r="T5" i="2"/>
  <c r="P5" i="2"/>
  <c r="P6" i="2"/>
  <c r="M6" i="2"/>
  <c r="M4" i="2"/>
  <c r="N4" i="2"/>
  <c r="O4" i="2"/>
  <c r="P4" i="2"/>
  <c r="Q4" i="2"/>
  <c r="R4" i="2"/>
  <c r="S4" i="2"/>
  <c r="T4" i="2"/>
  <c r="M5" i="2"/>
  <c r="N5" i="2"/>
  <c r="O5" i="2"/>
  <c r="Q5" i="2"/>
  <c r="R5" i="2"/>
  <c r="S5" i="2"/>
  <c r="N6" i="2"/>
  <c r="O6" i="2"/>
  <c r="Q6" i="2"/>
  <c r="R6" i="2"/>
  <c r="S6" i="2"/>
  <c r="T6" i="2"/>
  <c r="N3" i="2"/>
  <c r="O3" i="2"/>
  <c r="P3" i="2"/>
  <c r="Q3" i="2"/>
  <c r="R3" i="2"/>
  <c r="S3" i="2"/>
  <c r="T3" i="2"/>
  <c r="M3" i="2"/>
  <c r="Q51" i="3"/>
  <c r="D6" i="2"/>
  <c r="P3" i="3"/>
  <c r="P4" i="3"/>
  <c r="P5" i="3"/>
  <c r="P6" i="3"/>
  <c r="P47" i="3"/>
  <c r="P48" i="3"/>
  <c r="P49" i="3"/>
  <c r="P50" i="3"/>
  <c r="P51" i="3"/>
  <c r="P20" i="3"/>
  <c r="Q3" i="3"/>
  <c r="Q4" i="3"/>
  <c r="Q5" i="3"/>
  <c r="Q6" i="3"/>
  <c r="Q20" i="3"/>
  <c r="R3" i="3"/>
  <c r="R4" i="3"/>
  <c r="R5" i="3"/>
  <c r="R6" i="3"/>
  <c r="R20" i="3"/>
  <c r="S3" i="3"/>
  <c r="S4" i="3"/>
  <c r="S5" i="3"/>
  <c r="S6" i="3"/>
  <c r="S20" i="3"/>
  <c r="T3" i="3"/>
  <c r="T4" i="3"/>
  <c r="T5" i="3"/>
  <c r="T6" i="3"/>
  <c r="T20" i="3"/>
  <c r="U3" i="3"/>
  <c r="U4" i="3"/>
  <c r="U5" i="3"/>
  <c r="U6" i="3"/>
  <c r="U20" i="3"/>
  <c r="V3" i="3"/>
  <c r="V4" i="3"/>
  <c r="V5" i="3"/>
  <c r="V6" i="3"/>
  <c r="V20" i="3"/>
  <c r="W3" i="3"/>
  <c r="W4" i="3"/>
  <c r="W5" i="3"/>
  <c r="W6" i="3"/>
  <c r="W20" i="3"/>
  <c r="X3" i="3"/>
  <c r="X4" i="3"/>
  <c r="X5" i="3"/>
  <c r="X6" i="3"/>
  <c r="X20" i="3"/>
  <c r="Y3" i="3"/>
  <c r="Y4" i="3"/>
  <c r="Y5" i="3"/>
  <c r="Y6" i="3"/>
  <c r="Y20" i="3"/>
  <c r="Z3" i="3"/>
  <c r="Z4" i="3"/>
  <c r="Z5" i="3"/>
  <c r="Z6" i="3"/>
  <c r="Z20" i="3"/>
  <c r="R47" i="3"/>
  <c r="R48" i="3"/>
  <c r="R49" i="3"/>
  <c r="R50" i="3"/>
  <c r="R51" i="3"/>
  <c r="S47" i="3"/>
  <c r="S48" i="3"/>
  <c r="S49" i="3"/>
  <c r="S50" i="3"/>
  <c r="S51" i="3"/>
  <c r="T47" i="3"/>
  <c r="T48" i="3"/>
  <c r="T49" i="3"/>
  <c r="T50" i="3"/>
  <c r="T51" i="3"/>
  <c r="U47" i="3"/>
  <c r="U48" i="3"/>
  <c r="U49" i="3"/>
  <c r="U50" i="3"/>
  <c r="U51" i="3"/>
  <c r="V47" i="3"/>
  <c r="V48" i="3"/>
  <c r="V49" i="3"/>
  <c r="V50" i="3"/>
  <c r="V51" i="3"/>
  <c r="W47" i="3"/>
  <c r="W48" i="3"/>
  <c r="W49" i="3"/>
  <c r="W50" i="3"/>
  <c r="W51" i="3"/>
  <c r="X47" i="3"/>
  <c r="X48" i="3"/>
  <c r="X49" i="3"/>
  <c r="X50" i="3"/>
  <c r="X51" i="3"/>
  <c r="Y47" i="3"/>
  <c r="Y48" i="3"/>
  <c r="Y49" i="3"/>
  <c r="Y50" i="3"/>
  <c r="Y51" i="3"/>
  <c r="Z47" i="3"/>
  <c r="Z48" i="3"/>
  <c r="Z49" i="3"/>
  <c r="Z50" i="3"/>
  <c r="Z51" i="3"/>
  <c r="Q47" i="3"/>
  <c r="Q48" i="3"/>
  <c r="Q49" i="3"/>
  <c r="Q50" i="3"/>
  <c r="P23" i="3"/>
  <c r="Q23" i="3"/>
  <c r="R23" i="3"/>
  <c r="S23" i="3"/>
  <c r="T23" i="3"/>
  <c r="U23" i="3"/>
  <c r="V23" i="3"/>
  <c r="W23" i="3"/>
  <c r="X23" i="3"/>
  <c r="Y23" i="3"/>
  <c r="Z23" i="3"/>
  <c r="P24" i="3"/>
  <c r="Q24" i="3"/>
  <c r="R24" i="3"/>
  <c r="S24" i="3"/>
  <c r="T24" i="3"/>
  <c r="U24" i="3"/>
  <c r="V24" i="3"/>
  <c r="W24" i="3"/>
  <c r="X24" i="3"/>
  <c r="Y24" i="3"/>
  <c r="Z24" i="3"/>
  <c r="P25" i="3"/>
  <c r="Q25" i="3"/>
  <c r="R25" i="3"/>
  <c r="S25" i="3"/>
  <c r="T25" i="3"/>
  <c r="U25" i="3"/>
  <c r="V25" i="3"/>
  <c r="W25" i="3"/>
  <c r="X25" i="3"/>
  <c r="Y25" i="3"/>
  <c r="Z25" i="3"/>
  <c r="P26" i="3"/>
  <c r="Q26" i="3"/>
  <c r="R26" i="3"/>
  <c r="S26" i="3"/>
  <c r="T26" i="3"/>
  <c r="U26" i="3"/>
  <c r="V26" i="3"/>
  <c r="W26" i="3"/>
  <c r="X26" i="3"/>
  <c r="Y26" i="3"/>
  <c r="Z26" i="3"/>
  <c r="P27" i="3"/>
  <c r="Q27" i="3"/>
  <c r="R27" i="3"/>
  <c r="S27" i="3"/>
  <c r="T27" i="3"/>
  <c r="U27" i="3"/>
  <c r="V27" i="3"/>
  <c r="W27" i="3"/>
  <c r="X27" i="3"/>
  <c r="Y27" i="3"/>
  <c r="Z27" i="3"/>
  <c r="P28" i="3"/>
  <c r="Q28" i="3"/>
  <c r="R28" i="3"/>
  <c r="S28" i="3"/>
  <c r="T28" i="3"/>
  <c r="U28" i="3"/>
  <c r="V28" i="3"/>
  <c r="W28" i="3"/>
  <c r="X28" i="3"/>
  <c r="Y28" i="3"/>
  <c r="Z28" i="3"/>
  <c r="P29" i="3"/>
  <c r="Q29" i="3"/>
  <c r="R29" i="3"/>
  <c r="S29" i="3"/>
  <c r="T29" i="3"/>
  <c r="U29" i="3"/>
  <c r="V29" i="3"/>
  <c r="W29" i="3"/>
  <c r="X29" i="3"/>
  <c r="Y29" i="3"/>
  <c r="Z29" i="3"/>
  <c r="P30" i="3"/>
  <c r="Q30" i="3"/>
  <c r="R30" i="3"/>
  <c r="S30" i="3"/>
  <c r="T30" i="3"/>
  <c r="U30" i="3"/>
  <c r="V30" i="3"/>
  <c r="W30" i="3"/>
  <c r="X30" i="3"/>
  <c r="Y30" i="3"/>
  <c r="Z30" i="3"/>
  <c r="P31" i="3"/>
  <c r="Q31" i="3"/>
  <c r="R31" i="3"/>
  <c r="S31" i="3"/>
  <c r="T31" i="3"/>
  <c r="U31" i="3"/>
  <c r="V31" i="3"/>
  <c r="W31" i="3"/>
  <c r="X31" i="3"/>
  <c r="Y31" i="3"/>
  <c r="Z31" i="3"/>
  <c r="P32" i="3"/>
  <c r="Q32" i="3"/>
  <c r="R32" i="3"/>
  <c r="S32" i="3"/>
  <c r="T32" i="3"/>
  <c r="U32" i="3"/>
  <c r="V32" i="3"/>
  <c r="W32" i="3"/>
  <c r="X32" i="3"/>
  <c r="Y32" i="3"/>
  <c r="Z32" i="3"/>
  <c r="P33" i="3"/>
  <c r="Q33" i="3"/>
  <c r="R33" i="3"/>
  <c r="S33" i="3"/>
  <c r="T33" i="3"/>
  <c r="U33" i="3"/>
  <c r="V33" i="3"/>
  <c r="W33" i="3"/>
  <c r="X33" i="3"/>
  <c r="Y33" i="3"/>
  <c r="Z33" i="3"/>
  <c r="P34" i="3"/>
  <c r="Q34" i="3"/>
  <c r="R34" i="3"/>
  <c r="S34" i="3"/>
  <c r="T34" i="3"/>
  <c r="U34" i="3"/>
  <c r="V34" i="3"/>
  <c r="W34" i="3"/>
  <c r="X34" i="3"/>
  <c r="Y34" i="3"/>
  <c r="Z34" i="3"/>
  <c r="P35" i="3"/>
  <c r="Q35" i="3"/>
  <c r="R35" i="3"/>
  <c r="S35" i="3"/>
  <c r="T35" i="3"/>
  <c r="U35" i="3"/>
  <c r="V35" i="3"/>
  <c r="W35" i="3"/>
  <c r="X35" i="3"/>
  <c r="Y35" i="3"/>
  <c r="Z35" i="3"/>
  <c r="P36" i="3"/>
  <c r="Q36" i="3"/>
  <c r="R36" i="3"/>
  <c r="S36" i="3"/>
  <c r="T36" i="3"/>
  <c r="U36" i="3"/>
  <c r="V36" i="3"/>
  <c r="W36" i="3"/>
  <c r="X36" i="3"/>
  <c r="Y36" i="3"/>
  <c r="Z36" i="3"/>
  <c r="P37" i="3"/>
  <c r="Q37" i="3"/>
  <c r="R37" i="3"/>
  <c r="S37" i="3"/>
  <c r="T37" i="3"/>
  <c r="U37" i="3"/>
  <c r="V37" i="3"/>
  <c r="W37" i="3"/>
  <c r="X37" i="3"/>
  <c r="Y37" i="3"/>
  <c r="Z37" i="3"/>
  <c r="P38" i="3"/>
  <c r="Q38" i="3"/>
  <c r="R38" i="3"/>
  <c r="S38" i="3"/>
  <c r="T38" i="3"/>
  <c r="U38" i="3"/>
  <c r="V38" i="3"/>
  <c r="W38" i="3"/>
  <c r="X38" i="3"/>
  <c r="Y38" i="3"/>
  <c r="Z38" i="3"/>
  <c r="P39" i="3"/>
  <c r="Q39" i="3"/>
  <c r="R39" i="3"/>
  <c r="S39" i="3"/>
  <c r="T39" i="3"/>
  <c r="U39" i="3"/>
  <c r="V39" i="3"/>
  <c r="W39" i="3"/>
  <c r="X39" i="3"/>
  <c r="Y39" i="3"/>
  <c r="Z39" i="3"/>
  <c r="P40" i="3"/>
  <c r="Q40" i="3"/>
  <c r="R40" i="3"/>
  <c r="S40" i="3"/>
  <c r="T40" i="3"/>
  <c r="U40" i="3"/>
  <c r="V40" i="3"/>
  <c r="W40" i="3"/>
  <c r="X40" i="3"/>
  <c r="Y40" i="3"/>
  <c r="Z40" i="3"/>
  <c r="P41" i="3"/>
  <c r="Q41" i="3"/>
  <c r="R41" i="3"/>
  <c r="S41" i="3"/>
  <c r="T41" i="3"/>
  <c r="U41" i="3"/>
  <c r="V41" i="3"/>
  <c r="W41" i="3"/>
  <c r="X41" i="3"/>
  <c r="Y41" i="3"/>
  <c r="Z41" i="3"/>
  <c r="P42" i="3"/>
  <c r="Q42" i="3"/>
  <c r="R42" i="3"/>
  <c r="S42" i="3"/>
  <c r="T42" i="3"/>
  <c r="U42" i="3"/>
  <c r="V42" i="3"/>
  <c r="W42" i="3"/>
  <c r="X42" i="3"/>
  <c r="Y42" i="3"/>
  <c r="Z42" i="3"/>
  <c r="P43" i="3"/>
  <c r="Q43" i="3"/>
  <c r="R43" i="3"/>
  <c r="S43" i="3"/>
  <c r="T43" i="3"/>
  <c r="U43" i="3"/>
  <c r="V43" i="3"/>
  <c r="W43" i="3"/>
  <c r="X43" i="3"/>
  <c r="Y43" i="3"/>
  <c r="Z43" i="3"/>
  <c r="P44" i="3"/>
  <c r="Q44" i="3"/>
  <c r="R44" i="3"/>
  <c r="S44" i="3"/>
  <c r="T44" i="3"/>
  <c r="U44" i="3"/>
  <c r="V44" i="3"/>
  <c r="W44" i="3"/>
  <c r="X44" i="3"/>
  <c r="Y44" i="3"/>
  <c r="Z44" i="3"/>
  <c r="P45" i="3"/>
  <c r="Q45" i="3"/>
  <c r="R45" i="3"/>
  <c r="S45" i="3"/>
  <c r="T45" i="3"/>
  <c r="U45" i="3"/>
  <c r="V45" i="3"/>
  <c r="W45" i="3"/>
  <c r="X45" i="3"/>
  <c r="Y45" i="3"/>
  <c r="Z45" i="3"/>
  <c r="P46" i="3"/>
  <c r="Q46" i="3"/>
  <c r="R46" i="3"/>
  <c r="S46" i="3"/>
  <c r="T46" i="3"/>
  <c r="U46" i="3"/>
  <c r="V46" i="3"/>
  <c r="W46" i="3"/>
  <c r="X46" i="3"/>
  <c r="Y46" i="3"/>
  <c r="Z46" i="3"/>
  <c r="Z22" i="3"/>
  <c r="Q22" i="3"/>
  <c r="R22" i="3"/>
  <c r="S22" i="3"/>
  <c r="T22" i="3"/>
  <c r="U22" i="3"/>
  <c r="V22" i="3"/>
  <c r="W22" i="3"/>
  <c r="X22" i="3"/>
  <c r="Y22" i="3"/>
  <c r="P22" i="3"/>
  <c r="P11" i="3"/>
  <c r="Q11" i="3"/>
  <c r="R11" i="3"/>
  <c r="S11" i="3"/>
  <c r="T11" i="3"/>
  <c r="U11" i="3"/>
  <c r="V11" i="3"/>
  <c r="W11" i="3"/>
  <c r="X11" i="3"/>
  <c r="Y11" i="3"/>
  <c r="Z11" i="3"/>
  <c r="P12" i="3"/>
  <c r="Q12" i="3"/>
  <c r="R12" i="3"/>
  <c r="S12" i="3"/>
  <c r="T12" i="3"/>
  <c r="U12" i="3"/>
  <c r="V12" i="3"/>
  <c r="W12" i="3"/>
  <c r="X12" i="3"/>
  <c r="Y12" i="3"/>
  <c r="Z12" i="3"/>
  <c r="P13" i="3"/>
  <c r="Q13" i="3"/>
  <c r="R13" i="3"/>
  <c r="S13" i="3"/>
  <c r="T13" i="3"/>
  <c r="U13" i="3"/>
  <c r="V13" i="3"/>
  <c r="W13" i="3"/>
  <c r="X13" i="3"/>
  <c r="Y13" i="3"/>
  <c r="Z13" i="3"/>
  <c r="P14" i="3"/>
  <c r="Q14" i="3"/>
  <c r="R14" i="3"/>
  <c r="S14" i="3"/>
  <c r="T14" i="3"/>
  <c r="U14" i="3"/>
  <c r="V14" i="3"/>
  <c r="W14" i="3"/>
  <c r="X14" i="3"/>
  <c r="Y14" i="3"/>
  <c r="Z14" i="3"/>
  <c r="P15" i="3"/>
  <c r="Q15" i="3"/>
  <c r="R15" i="3"/>
  <c r="S15" i="3"/>
  <c r="T15" i="3"/>
  <c r="U15" i="3"/>
  <c r="V15" i="3"/>
  <c r="W15" i="3"/>
  <c r="X15" i="3"/>
  <c r="Y15" i="3"/>
  <c r="Z15" i="3"/>
  <c r="P16" i="3"/>
  <c r="Q16" i="3"/>
  <c r="R16" i="3"/>
  <c r="S16" i="3"/>
  <c r="T16" i="3"/>
  <c r="U16" i="3"/>
  <c r="V16" i="3"/>
  <c r="W16" i="3"/>
  <c r="X16" i="3"/>
  <c r="Y16" i="3"/>
  <c r="Z16" i="3"/>
  <c r="P17" i="3"/>
  <c r="Q17" i="3"/>
  <c r="R17" i="3"/>
  <c r="S17" i="3"/>
  <c r="T17" i="3"/>
  <c r="U17" i="3"/>
  <c r="V17" i="3"/>
  <c r="W17" i="3"/>
  <c r="X17" i="3"/>
  <c r="Y17" i="3"/>
  <c r="Z17" i="3"/>
  <c r="P18" i="3"/>
  <c r="Q18" i="3"/>
  <c r="R18" i="3"/>
  <c r="S18" i="3"/>
  <c r="T18" i="3"/>
  <c r="U18" i="3"/>
  <c r="V18" i="3"/>
  <c r="W18" i="3"/>
  <c r="X18" i="3"/>
  <c r="Y18" i="3"/>
  <c r="Z18" i="3"/>
  <c r="P19" i="3"/>
  <c r="Q19" i="3"/>
  <c r="R19" i="3"/>
  <c r="S19" i="3"/>
  <c r="T19" i="3"/>
  <c r="U19" i="3"/>
  <c r="V19" i="3"/>
  <c r="W19" i="3"/>
  <c r="X19" i="3"/>
  <c r="Y19" i="3"/>
  <c r="Z19" i="3"/>
  <c r="P21" i="3"/>
  <c r="Q21" i="3"/>
  <c r="R21" i="3"/>
  <c r="S21" i="3"/>
  <c r="T21" i="3"/>
  <c r="U21" i="3"/>
  <c r="V21" i="3"/>
  <c r="W21" i="3"/>
  <c r="X21" i="3"/>
  <c r="Y21" i="3"/>
  <c r="Z21" i="3"/>
  <c r="Z10" i="3"/>
  <c r="Q10" i="3"/>
  <c r="R10" i="3"/>
  <c r="S10" i="3"/>
  <c r="T10" i="3"/>
  <c r="U10" i="3"/>
  <c r="V10" i="3"/>
  <c r="W10" i="3"/>
  <c r="X10" i="3"/>
  <c r="Y10" i="3"/>
  <c r="P10" i="3"/>
  <c r="E6" i="3"/>
  <c r="D6" i="3"/>
  <c r="O6" i="3"/>
  <c r="N6" i="3"/>
  <c r="M6" i="3"/>
  <c r="L6" i="3"/>
  <c r="K6" i="3"/>
  <c r="J6" i="3"/>
  <c r="I6" i="3"/>
  <c r="H6" i="3"/>
  <c r="G6" i="3"/>
  <c r="F6" i="3"/>
  <c r="F6" i="2"/>
  <c r="G6" i="2"/>
  <c r="H6" i="2"/>
  <c r="I6" i="2"/>
  <c r="J6" i="2"/>
  <c r="K6" i="2"/>
  <c r="L6" i="2"/>
  <c r="E6" i="2"/>
  <c r="J4" i="4"/>
  <c r="K4" i="4"/>
  <c r="L4" i="4"/>
  <c r="M4" i="4"/>
  <c r="J5" i="4"/>
  <c r="K5" i="4"/>
  <c r="L5" i="4"/>
  <c r="M5" i="4"/>
  <c r="J6" i="4"/>
  <c r="K6" i="4"/>
  <c r="L6" i="4"/>
  <c r="M6" i="4"/>
  <c r="J7" i="4"/>
  <c r="K7" i="4"/>
  <c r="L7" i="4"/>
  <c r="M7" i="4"/>
  <c r="J8" i="4"/>
  <c r="K8" i="4"/>
  <c r="L8" i="4"/>
  <c r="M8" i="4"/>
  <c r="J9" i="4"/>
  <c r="K9" i="4"/>
  <c r="L9" i="4"/>
  <c r="M9" i="4"/>
  <c r="J10" i="4"/>
  <c r="K10" i="4"/>
  <c r="L10" i="4"/>
  <c r="M10" i="4"/>
  <c r="J11" i="4"/>
  <c r="K11" i="4"/>
  <c r="L11" i="4"/>
  <c r="M11" i="4"/>
  <c r="J12" i="4"/>
  <c r="K12" i="4"/>
  <c r="L12" i="4"/>
  <c r="M12" i="4"/>
  <c r="J13" i="4"/>
  <c r="K13" i="4"/>
  <c r="L13" i="4"/>
  <c r="M13" i="4"/>
  <c r="J14" i="4"/>
  <c r="K14" i="4"/>
  <c r="L14" i="4"/>
  <c r="M14" i="4"/>
  <c r="J15" i="4"/>
  <c r="K15" i="4"/>
  <c r="L15" i="4"/>
  <c r="M15" i="4"/>
  <c r="J16" i="4"/>
  <c r="K16" i="4"/>
  <c r="L16" i="4"/>
  <c r="M16" i="4"/>
  <c r="K3" i="4"/>
  <c r="L3" i="4"/>
  <c r="M3" i="4"/>
  <c r="J3" i="4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56" i="1"/>
  <c r="J56" i="1"/>
  <c r="K56" i="1"/>
  <c r="L56" i="1"/>
  <c r="I57" i="1"/>
  <c r="J57" i="1"/>
  <c r="K57" i="1"/>
  <c r="L57" i="1"/>
  <c r="I58" i="1"/>
  <c r="J58" i="1"/>
  <c r="K58" i="1"/>
  <c r="L58" i="1"/>
  <c r="I59" i="1"/>
  <c r="J59" i="1"/>
  <c r="K59" i="1"/>
  <c r="L59" i="1"/>
  <c r="I60" i="1"/>
  <c r="J60" i="1"/>
  <c r="K60" i="1"/>
  <c r="L60" i="1"/>
  <c r="I61" i="1"/>
  <c r="J61" i="1"/>
  <c r="K61" i="1"/>
  <c r="L61" i="1"/>
  <c r="I62" i="1"/>
  <c r="J62" i="1"/>
  <c r="K62" i="1"/>
  <c r="L62" i="1"/>
  <c r="I63" i="1"/>
  <c r="J63" i="1"/>
  <c r="K63" i="1"/>
  <c r="L63" i="1"/>
  <c r="I64" i="1"/>
  <c r="J64" i="1"/>
  <c r="K64" i="1"/>
  <c r="L64" i="1"/>
  <c r="I65" i="1"/>
  <c r="J65" i="1"/>
  <c r="K65" i="1"/>
  <c r="L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I70" i="1"/>
  <c r="J70" i="1"/>
  <c r="K70" i="1"/>
  <c r="L70" i="1"/>
  <c r="I71" i="1"/>
  <c r="J71" i="1"/>
  <c r="K71" i="1"/>
  <c r="L71" i="1"/>
  <c r="J3" i="1"/>
  <c r="K3" i="1"/>
  <c r="L3" i="1"/>
  <c r="I3" i="1"/>
</calcChain>
</file>

<file path=xl/sharedStrings.xml><?xml version="1.0" encoding="utf-8"?>
<sst xmlns="http://schemas.openxmlformats.org/spreadsheetml/2006/main" count="147" uniqueCount="41">
  <si>
    <t>v1</t>
  </si>
  <si>
    <t>v2</t>
  </si>
  <si>
    <t>v3</t>
  </si>
  <si>
    <t>Blood</t>
  </si>
  <si>
    <t>Mouse</t>
  </si>
  <si>
    <t>Total RNA</t>
  </si>
  <si>
    <t>Selection</t>
  </si>
  <si>
    <t>Time (hr)</t>
  </si>
  <si>
    <t>Nucleocapsid mRNA per 1000 capsids</t>
  </si>
  <si>
    <t>MiSeq fastQ</t>
  </si>
  <si>
    <t>RNase</t>
  </si>
  <si>
    <t>Replicate</t>
  </si>
  <si>
    <t>RT-qPCR quantitation</t>
  </si>
  <si>
    <t>I53-50-v1</t>
  </si>
  <si>
    <t>I53-50-v2</t>
  </si>
  <si>
    <t>I53-50-v3</t>
  </si>
  <si>
    <t>I53-50-v4</t>
  </si>
  <si>
    <t>Sequencing counts for each version</t>
  </si>
  <si>
    <t>Fraction of total encapsulated NC RNA in each version (allele specific RT-qPCR)</t>
  </si>
  <si>
    <t>Calculated NC mRNA per 1000 capsids for each version</t>
  </si>
  <si>
    <t>Tail1</t>
  </si>
  <si>
    <t>Tail2</t>
  </si>
  <si>
    <t>Tail6</t>
  </si>
  <si>
    <t>Tail7</t>
  </si>
  <si>
    <t>Tail8</t>
  </si>
  <si>
    <t>Tail9</t>
  </si>
  <si>
    <t>Tail10</t>
  </si>
  <si>
    <t>Tail11</t>
  </si>
  <si>
    <t>Tail12</t>
  </si>
  <si>
    <t>TailNeg</t>
  </si>
  <si>
    <t>Illumina counts for each variant</t>
  </si>
  <si>
    <t>Time (min)</t>
  </si>
  <si>
    <t>v3H</t>
  </si>
  <si>
    <t>v3_E67K</t>
  </si>
  <si>
    <t>Top_count</t>
  </si>
  <si>
    <t>Consensus</t>
  </si>
  <si>
    <t>Most_enriched</t>
  </si>
  <si>
    <t>Average</t>
  </si>
  <si>
    <t>Population fraction (includes sequences not displayed in the figure)</t>
  </si>
  <si>
    <t>Fold change in population fraction (includes sequences not displayed in the figure)</t>
  </si>
  <si>
    <t>Total counts in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</si>
</sst>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3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1" fillId="0" borderId="6" xfId="0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 textRotation="90"/>
    </xf>
    <xf numFmtId="0" fontId="0" fillId="2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textRotation="90"/>
    </xf>
    <xf numFmtId="0" fontId="0" fillId="3" borderId="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textRotation="90"/>
    </xf>
    <xf numFmtId="0" fontId="0" fillId="4" borderId="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2" fontId="0" fillId="4" borderId="7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 textRotation="90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 textRotation="90"/>
    </xf>
    <xf numFmtId="0" fontId="0" fillId="4" borderId="10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2" fontId="0" fillId="4" borderId="9" xfId="0" applyNumberFormat="1" applyFill="1" applyBorder="1" applyAlignment="1">
      <alignment horizontal="center" vertical="center"/>
    </xf>
    <xf numFmtId="2" fontId="0" fillId="4" borderId="10" xfId="0" applyNumberFormat="1" applyFill="1" applyBorder="1" applyAlignment="1">
      <alignment horizontal="center" vertical="center"/>
    </xf>
    <xf numFmtId="2" fontId="0" fillId="4" borderId="11" xfId="0" applyNumberFormat="1" applyFill="1" applyBorder="1" applyAlignment="1">
      <alignment horizontal="center" vertical="center"/>
    </xf>
    <xf numFmtId="1" fontId="0" fillId="4" borderId="15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textRotation="90"/>
    </xf>
    <xf numFmtId="1" fontId="0" fillId="4" borderId="16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1" fontId="0" fillId="3" borderId="15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 textRotation="90" wrapText="1"/>
    </xf>
    <xf numFmtId="0" fontId="0" fillId="5" borderId="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1" fontId="0" fillId="5" borderId="15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2" fontId="0" fillId="5" borderId="7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5" borderId="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 textRotation="90" wrapText="1"/>
    </xf>
    <xf numFmtId="0" fontId="0" fillId="5" borderId="21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1" fontId="0" fillId="5" borderId="25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2" fontId="0" fillId="5" borderId="18" xfId="0" applyNumberFormat="1" applyFill="1" applyBorder="1" applyAlignment="1">
      <alignment horizontal="center" vertical="center"/>
    </xf>
    <xf numFmtId="2" fontId="0" fillId="5" borderId="21" xfId="0" applyNumberFormat="1" applyFill="1" applyBorder="1" applyAlignment="1">
      <alignment horizontal="center" vertical="center"/>
    </xf>
    <xf numFmtId="2" fontId="0" fillId="5" borderId="26" xfId="0" applyNumberForma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5" borderId="1" xfId="0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0" fillId="5" borderId="34" xfId="0" applyFill="1" applyBorder="1" applyAlignment="1">
      <alignment horizontal="center" vertical="center" textRotation="90" wrapText="1"/>
    </xf>
    <xf numFmtId="165" fontId="0" fillId="5" borderId="8" xfId="0" applyNumberFormat="1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 textRotation="90" wrapText="1"/>
    </xf>
    <xf numFmtId="0" fontId="0" fillId="5" borderId="36" xfId="0" applyFill="1" applyBorder="1" applyAlignment="1">
      <alignment horizontal="center" vertical="center" textRotation="90" wrapText="1"/>
    </xf>
    <xf numFmtId="0" fontId="0" fillId="5" borderId="10" xfId="0" applyFill="1" applyBorder="1" applyAlignment="1">
      <alignment horizontal="center" vertical="center"/>
    </xf>
    <xf numFmtId="165" fontId="0" fillId="5" borderId="10" xfId="0" applyNumberFormat="1" applyFill="1" applyBorder="1" applyAlignment="1">
      <alignment horizontal="center" vertical="center"/>
    </xf>
    <xf numFmtId="165" fontId="0" fillId="5" borderId="11" xfId="0" applyNumberForma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65" fontId="0" fillId="5" borderId="7" xfId="0" applyNumberFormat="1" applyFill="1" applyBorder="1" applyAlignment="1">
      <alignment horizontal="center" vertical="center"/>
    </xf>
    <xf numFmtId="165" fontId="0" fillId="5" borderId="9" xfId="0" applyNumberForma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165" fontId="0" fillId="3" borderId="7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5" fontId="0" fillId="3" borderId="8" xfId="0" applyNumberFormat="1" applyFill="1" applyBorder="1" applyAlignment="1">
      <alignment horizontal="center" vertical="center"/>
    </xf>
    <xf numFmtId="165" fontId="0" fillId="4" borderId="7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5" fontId="0" fillId="4" borderId="8" xfId="0" applyNumberFormat="1" applyFill="1" applyBorder="1" applyAlignment="1">
      <alignment horizontal="center" vertical="center"/>
    </xf>
    <xf numFmtId="165" fontId="0" fillId="4" borderId="9" xfId="0" applyNumberFormat="1" applyFill="1" applyBorder="1" applyAlignment="1">
      <alignment horizontal="center" vertical="center"/>
    </xf>
    <xf numFmtId="165" fontId="0" fillId="4" borderId="10" xfId="0" applyNumberFormat="1" applyFill="1" applyBorder="1" applyAlignment="1">
      <alignment horizontal="center" vertical="center"/>
    </xf>
    <xf numFmtId="165" fontId="0" fillId="4" borderId="11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65" fontId="0" fillId="3" borderId="15" xfId="0" applyNumberFormat="1" applyFill="1" applyBorder="1" applyAlignment="1">
      <alignment horizontal="center" vertical="center"/>
    </xf>
    <xf numFmtId="165" fontId="0" fillId="4" borderId="15" xfId="0" applyNumberForma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</cellXfs>
  <cellStyles count="3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abSelected="1" workbookViewId="0">
      <selection activeCell="D3" sqref="D3"/>
    </sheetView>
  </sheetViews>
  <sheetFormatPr baseColWidth="10" defaultRowHeight="15" x14ac:dyDescent="0"/>
  <cols>
    <col min="1" max="1" width="21" bestFit="1" customWidth="1"/>
    <col min="2" max="2" width="9" bestFit="1" customWidth="1"/>
    <col min="3" max="3" width="8.83203125" bestFit="1" customWidth="1"/>
    <col min="4" max="4" width="32.33203125" bestFit="1" customWidth="1"/>
    <col min="5" max="8" width="18" customWidth="1"/>
    <col min="9" max="12" width="13.5" customWidth="1"/>
  </cols>
  <sheetData>
    <row r="1" spans="1:12" ht="16" thickBot="1">
      <c r="A1" s="6"/>
      <c r="B1" s="7"/>
      <c r="C1" s="7"/>
      <c r="D1" s="70" t="s">
        <v>12</v>
      </c>
      <c r="E1" s="72" t="s">
        <v>18</v>
      </c>
      <c r="F1" s="73"/>
      <c r="G1" s="73"/>
      <c r="H1" s="74"/>
      <c r="I1" s="72" t="s">
        <v>19</v>
      </c>
      <c r="J1" s="73"/>
      <c r="K1" s="73"/>
      <c r="L1" s="74"/>
    </row>
    <row r="2" spans="1:12" ht="16" thickBot="1">
      <c r="A2" s="67" t="s">
        <v>6</v>
      </c>
      <c r="B2" s="68" t="s">
        <v>11</v>
      </c>
      <c r="C2" s="69" t="s">
        <v>7</v>
      </c>
      <c r="D2" s="70" t="s">
        <v>8</v>
      </c>
      <c r="E2" s="67" t="s">
        <v>13</v>
      </c>
      <c r="F2" s="68" t="s">
        <v>14</v>
      </c>
      <c r="G2" s="68" t="s">
        <v>15</v>
      </c>
      <c r="H2" s="71" t="s">
        <v>16</v>
      </c>
      <c r="I2" s="67" t="s">
        <v>13</v>
      </c>
      <c r="J2" s="68" t="s">
        <v>14</v>
      </c>
      <c r="K2" s="68" t="s">
        <v>15</v>
      </c>
      <c r="L2" s="71" t="s">
        <v>16</v>
      </c>
    </row>
    <row r="3" spans="1:12">
      <c r="A3" s="58" t="s">
        <v>5</v>
      </c>
      <c r="B3" s="59">
        <v>1</v>
      </c>
      <c r="C3" s="60">
        <v>0</v>
      </c>
      <c r="D3" s="61">
        <v>306.20550255582384</v>
      </c>
      <c r="E3" s="64">
        <v>0.11326150378038156</v>
      </c>
      <c r="F3" s="65">
        <v>0.28540191076951194</v>
      </c>
      <c r="G3" s="65">
        <v>0.31335833143447833</v>
      </c>
      <c r="H3" s="66">
        <v>0.2879782540156281</v>
      </c>
      <c r="I3" s="64">
        <f>E3*$D3</f>
        <v>34.681295685300078</v>
      </c>
      <c r="J3" s="65">
        <f t="shared" ref="J3:L3" si="0">F3*$D3</f>
        <v>87.391635517570791</v>
      </c>
      <c r="K3" s="65">
        <f t="shared" si="0"/>
        <v>95.952045356948844</v>
      </c>
      <c r="L3" s="66">
        <f t="shared" si="0"/>
        <v>88.180525996004093</v>
      </c>
    </row>
    <row r="4" spans="1:12">
      <c r="A4" s="49"/>
      <c r="B4" s="50">
        <v>2</v>
      </c>
      <c r="C4" s="51">
        <v>0</v>
      </c>
      <c r="D4" s="52">
        <v>302.0495718689445</v>
      </c>
      <c r="E4" s="55">
        <v>0.15013534192298525</v>
      </c>
      <c r="F4" s="56">
        <v>0.31376611207948063</v>
      </c>
      <c r="G4" s="56">
        <v>0.24693860290386327</v>
      </c>
      <c r="H4" s="57">
        <v>0.28915994309367082</v>
      </c>
      <c r="I4" s="55">
        <f t="shared" ref="I4:I67" si="1">E4*$D4</f>
        <v>45.348315750235287</v>
      </c>
      <c r="J4" s="56">
        <f t="shared" ref="J4:J67" si="2">F4*$D4</f>
        <v>94.772919820590374</v>
      </c>
      <c r="K4" s="56">
        <f t="shared" ref="K4:K67" si="3">G4*$D4</f>
        <v>74.587699285027199</v>
      </c>
      <c r="L4" s="57">
        <f t="shared" ref="L4:L67" si="4">H4*$D4</f>
        <v>87.340637013091623</v>
      </c>
    </row>
    <row r="5" spans="1:12">
      <c r="A5" s="49"/>
      <c r="B5" s="50">
        <v>3</v>
      </c>
      <c r="C5" s="51">
        <v>0</v>
      </c>
      <c r="D5" s="52">
        <v>266.1206748194752</v>
      </c>
      <c r="E5" s="55">
        <v>0.12200260881753332</v>
      </c>
      <c r="F5" s="56">
        <v>0.3195382898067034</v>
      </c>
      <c r="G5" s="56">
        <v>0.28407883762012237</v>
      </c>
      <c r="H5" s="57">
        <v>0.2743802637556409</v>
      </c>
      <c r="I5" s="55">
        <f t="shared" si="1"/>
        <v>32.467416588258423</v>
      </c>
      <c r="J5" s="56">
        <f t="shared" si="2"/>
        <v>85.035745314020943</v>
      </c>
      <c r="K5" s="56">
        <f t="shared" si="3"/>
        <v>75.599251969399077</v>
      </c>
      <c r="L5" s="57">
        <f t="shared" si="4"/>
        <v>73.018260947796747</v>
      </c>
    </row>
    <row r="6" spans="1:12" ht="15" customHeight="1">
      <c r="A6" s="9" t="s">
        <v>10</v>
      </c>
      <c r="B6" s="10">
        <v>1</v>
      </c>
      <c r="C6" s="11">
        <v>8.3330000000000001E-2</v>
      </c>
      <c r="D6" s="46">
        <v>229.636</v>
      </c>
      <c r="E6" s="12">
        <v>6.7666937310996933E-2</v>
      </c>
      <c r="F6" s="13">
        <v>0.20577473093154017</v>
      </c>
      <c r="G6" s="13">
        <v>0.39346473167201301</v>
      </c>
      <c r="H6" s="14">
        <v>0.33309360008544997</v>
      </c>
      <c r="I6" s="12">
        <f t="shared" si="1"/>
        <v>15.538764816348092</v>
      </c>
      <c r="J6" s="13">
        <f t="shared" si="2"/>
        <v>47.253286112195156</v>
      </c>
      <c r="K6" s="13">
        <f t="shared" si="3"/>
        <v>90.353667122234384</v>
      </c>
      <c r="L6" s="14">
        <f t="shared" si="4"/>
        <v>76.490281949222393</v>
      </c>
    </row>
    <row r="7" spans="1:12">
      <c r="A7" s="9"/>
      <c r="B7" s="10">
        <v>2</v>
      </c>
      <c r="C7" s="11">
        <v>8.3330000000000001E-2</v>
      </c>
      <c r="D7" s="46">
        <v>162.69300000000001</v>
      </c>
      <c r="E7" s="12">
        <v>7.2933715777209099E-2</v>
      </c>
      <c r="F7" s="13">
        <v>0.20244107972838546</v>
      </c>
      <c r="G7" s="13">
        <v>0.37712069676353016</v>
      </c>
      <c r="H7" s="14">
        <v>0.34750450773087538</v>
      </c>
      <c r="I7" s="12">
        <f t="shared" si="1"/>
        <v>11.865805020941481</v>
      </c>
      <c r="J7" s="13">
        <f t="shared" si="2"/>
        <v>32.935746584250218</v>
      </c>
      <c r="K7" s="13">
        <f t="shared" si="3"/>
        <v>61.354897518549016</v>
      </c>
      <c r="L7" s="14">
        <f t="shared" si="4"/>
        <v>56.536550876259312</v>
      </c>
    </row>
    <row r="8" spans="1:12">
      <c r="A8" s="9"/>
      <c r="B8" s="10">
        <v>3</v>
      </c>
      <c r="C8" s="11">
        <v>8.3330000000000001E-2</v>
      </c>
      <c r="D8" s="46">
        <v>176.26599999999999</v>
      </c>
      <c r="E8" s="12">
        <v>6.4001754444891618E-2</v>
      </c>
      <c r="F8" s="13">
        <v>0.17561846936595957</v>
      </c>
      <c r="G8" s="13">
        <v>0.41501081251079985</v>
      </c>
      <c r="H8" s="14">
        <v>0.34536896367834885</v>
      </c>
      <c r="I8" s="12">
        <f t="shared" si="1"/>
        <v>11.281333248983266</v>
      </c>
      <c r="J8" s="13">
        <f t="shared" si="2"/>
        <v>30.955565121260229</v>
      </c>
      <c r="K8" s="13">
        <f t="shared" si="3"/>
        <v>73.152295878028639</v>
      </c>
      <c r="L8" s="14">
        <f t="shared" si="4"/>
        <v>60.876805751727836</v>
      </c>
    </row>
    <row r="9" spans="1:12" ht="15" customHeight="1">
      <c r="A9" s="9"/>
      <c r="B9" s="10">
        <v>1</v>
      </c>
      <c r="C9" s="11">
        <v>1</v>
      </c>
      <c r="D9" s="46">
        <v>132.696</v>
      </c>
      <c r="E9" s="12">
        <v>4.3179312617777015E-2</v>
      </c>
      <c r="F9" s="13">
        <v>9.635005956600684E-2</v>
      </c>
      <c r="G9" s="13">
        <v>0.46826180892858316</v>
      </c>
      <c r="H9" s="14">
        <v>0.39220881888763298</v>
      </c>
      <c r="I9" s="12">
        <f t="shared" si="1"/>
        <v>5.7297220671285389</v>
      </c>
      <c r="J9" s="13">
        <f t="shared" si="2"/>
        <v>12.785267504170843</v>
      </c>
      <c r="K9" s="13">
        <f t="shared" si="3"/>
        <v>62.136468997587272</v>
      </c>
      <c r="L9" s="14">
        <f t="shared" si="4"/>
        <v>52.044541431113345</v>
      </c>
    </row>
    <row r="10" spans="1:12">
      <c r="A10" s="9"/>
      <c r="B10" s="10">
        <v>2</v>
      </c>
      <c r="C10" s="11">
        <v>1</v>
      </c>
      <c r="D10" s="46">
        <v>137.78700000000001</v>
      </c>
      <c r="E10" s="12">
        <v>4.8932902544480461E-2</v>
      </c>
      <c r="F10" s="13">
        <v>0.10220200271099081</v>
      </c>
      <c r="G10" s="13">
        <v>0.43666488908016265</v>
      </c>
      <c r="H10" s="14">
        <v>0.41220020566436605</v>
      </c>
      <c r="I10" s="12">
        <f t="shared" si="1"/>
        <v>6.7423178428963295</v>
      </c>
      <c r="J10" s="13">
        <f t="shared" si="2"/>
        <v>14.08210734753929</v>
      </c>
      <c r="K10" s="13">
        <f t="shared" si="3"/>
        <v>60.166745071688375</v>
      </c>
      <c r="L10" s="14">
        <f t="shared" si="4"/>
        <v>56.795829737876005</v>
      </c>
    </row>
    <row r="11" spans="1:12">
      <c r="A11" s="9"/>
      <c r="B11" s="10">
        <v>3</v>
      </c>
      <c r="C11" s="11">
        <v>1</v>
      </c>
      <c r="D11" s="46">
        <v>131.024</v>
      </c>
      <c r="E11" s="12">
        <v>5.0113952267097431E-2</v>
      </c>
      <c r="F11" s="13">
        <v>0.10801670616106046</v>
      </c>
      <c r="G11" s="13">
        <v>0.44434826161005009</v>
      </c>
      <c r="H11" s="14">
        <v>0.39752107996179187</v>
      </c>
      <c r="I11" s="12">
        <f t="shared" si="1"/>
        <v>6.5661304818441737</v>
      </c>
      <c r="J11" s="13">
        <f t="shared" si="2"/>
        <v>14.152780908046786</v>
      </c>
      <c r="K11" s="13">
        <f t="shared" si="3"/>
        <v>58.220286629195201</v>
      </c>
      <c r="L11" s="14">
        <f t="shared" si="4"/>
        <v>52.084801980913817</v>
      </c>
    </row>
    <row r="12" spans="1:12" ht="15" customHeight="1">
      <c r="A12" s="9"/>
      <c r="B12" s="10">
        <v>1</v>
      </c>
      <c r="C12" s="11">
        <v>3</v>
      </c>
      <c r="D12" s="46">
        <v>85.19</v>
      </c>
      <c r="E12" s="12">
        <v>2.7047857244253317E-2</v>
      </c>
      <c r="F12" s="13">
        <v>6.6722503218767285E-2</v>
      </c>
      <c r="G12" s="13">
        <v>0.47372413985233258</v>
      </c>
      <c r="H12" s="14">
        <v>0.4325054996846468</v>
      </c>
      <c r="I12" s="12">
        <f t="shared" si="1"/>
        <v>2.3042069586379399</v>
      </c>
      <c r="J12" s="13">
        <f t="shared" si="2"/>
        <v>5.6840900492067847</v>
      </c>
      <c r="K12" s="13">
        <f t="shared" si="3"/>
        <v>40.356559474020209</v>
      </c>
      <c r="L12" s="14">
        <f t="shared" si="4"/>
        <v>36.84514351813506</v>
      </c>
    </row>
    <row r="13" spans="1:12">
      <c r="A13" s="9"/>
      <c r="B13" s="10">
        <v>2</v>
      </c>
      <c r="C13" s="11">
        <v>3</v>
      </c>
      <c r="D13" s="46">
        <v>85.616</v>
      </c>
      <c r="E13" s="12">
        <v>3.6747925453034687E-2</v>
      </c>
      <c r="F13" s="13">
        <v>8.6226604439443785E-2</v>
      </c>
      <c r="G13" s="13">
        <v>0.46981429208308162</v>
      </c>
      <c r="H13" s="14">
        <v>0.40721117802443996</v>
      </c>
      <c r="I13" s="12">
        <f t="shared" si="1"/>
        <v>3.1462103855870178</v>
      </c>
      <c r="J13" s="13">
        <f t="shared" si="2"/>
        <v>7.3823769656874187</v>
      </c>
      <c r="K13" s="13">
        <f t="shared" si="3"/>
        <v>40.223620430985115</v>
      </c>
      <c r="L13" s="14">
        <f t="shared" si="4"/>
        <v>34.863792217740453</v>
      </c>
    </row>
    <row r="14" spans="1:12">
      <c r="A14" s="9"/>
      <c r="B14" s="10">
        <v>3</v>
      </c>
      <c r="C14" s="11">
        <v>3</v>
      </c>
      <c r="D14" s="46">
        <v>85.168000000000006</v>
      </c>
      <c r="E14" s="12">
        <v>4.6751923203050293E-2</v>
      </c>
      <c r="F14" s="13">
        <v>0.11746349846702016</v>
      </c>
      <c r="G14" s="13">
        <v>0.4426823907538967</v>
      </c>
      <c r="H14" s="14">
        <v>0.39310218757603277</v>
      </c>
      <c r="I14" s="12">
        <f t="shared" si="1"/>
        <v>3.9817677953573876</v>
      </c>
      <c r="J14" s="13">
        <f t="shared" si="2"/>
        <v>10.004131237439173</v>
      </c>
      <c r="K14" s="13">
        <f t="shared" si="3"/>
        <v>37.702373855727878</v>
      </c>
      <c r="L14" s="14">
        <f t="shared" si="4"/>
        <v>33.479727111475562</v>
      </c>
    </row>
    <row r="15" spans="1:12">
      <c r="A15" s="9"/>
      <c r="B15" s="10">
        <v>1</v>
      </c>
      <c r="C15" s="11">
        <v>6</v>
      </c>
      <c r="D15" s="46">
        <v>81.090999999999994</v>
      </c>
      <c r="E15" s="12">
        <v>2.8506747085484736E-2</v>
      </c>
      <c r="F15" s="13">
        <v>8.3481892558593326E-2</v>
      </c>
      <c r="G15" s="13">
        <v>0.49339890398158115</v>
      </c>
      <c r="H15" s="14">
        <v>0.39461245637434084</v>
      </c>
      <c r="I15" s="12">
        <f t="shared" si="1"/>
        <v>2.3116406279090427</v>
      </c>
      <c r="J15" s="13">
        <f t="shared" si="2"/>
        <v>6.7696301494688909</v>
      </c>
      <c r="K15" s="13">
        <f t="shared" si="3"/>
        <v>40.010210522770393</v>
      </c>
      <c r="L15" s="14">
        <f t="shared" si="4"/>
        <v>31.99951869985167</v>
      </c>
    </row>
    <row r="16" spans="1:12">
      <c r="A16" s="9"/>
      <c r="B16" s="10">
        <v>2</v>
      </c>
      <c r="C16" s="11">
        <v>6</v>
      </c>
      <c r="D16" s="46">
        <v>81.396000000000001</v>
      </c>
      <c r="E16" s="12">
        <v>3.591321594009346E-2</v>
      </c>
      <c r="F16" s="13">
        <v>0.10095354423220389</v>
      </c>
      <c r="G16" s="13">
        <v>0.47371553597716576</v>
      </c>
      <c r="H16" s="14">
        <v>0.38941770385053698</v>
      </c>
      <c r="I16" s="12">
        <f t="shared" si="1"/>
        <v>2.9231921246598471</v>
      </c>
      <c r="J16" s="13">
        <f t="shared" si="2"/>
        <v>8.2172146863244677</v>
      </c>
      <c r="K16" s="13">
        <f t="shared" si="3"/>
        <v>38.558549766397384</v>
      </c>
      <c r="L16" s="14">
        <f t="shared" si="4"/>
        <v>31.697043422618307</v>
      </c>
    </row>
    <row r="17" spans="1:12">
      <c r="A17" s="9"/>
      <c r="B17" s="10">
        <v>3</v>
      </c>
      <c r="C17" s="11">
        <v>6</v>
      </c>
      <c r="D17" s="46">
        <v>80.813000000000002</v>
      </c>
      <c r="E17" s="12">
        <v>3.464118633239531E-2</v>
      </c>
      <c r="F17" s="13">
        <v>9.5364070732866485E-2</v>
      </c>
      <c r="G17" s="13">
        <v>0.4808004282999051</v>
      </c>
      <c r="H17" s="14">
        <v>0.38919431463483312</v>
      </c>
      <c r="I17" s="12">
        <f t="shared" si="1"/>
        <v>2.7994581910798622</v>
      </c>
      <c r="J17" s="13">
        <f t="shared" si="2"/>
        <v>7.7066566481351391</v>
      </c>
      <c r="K17" s="13">
        <f t="shared" si="3"/>
        <v>38.854925012200233</v>
      </c>
      <c r="L17" s="14">
        <f t="shared" si="4"/>
        <v>31.451960148584771</v>
      </c>
    </row>
    <row r="18" spans="1:12">
      <c r="A18" s="9"/>
      <c r="B18" s="10">
        <v>1</v>
      </c>
      <c r="C18" s="11">
        <v>10</v>
      </c>
      <c r="D18" s="46">
        <v>54.8</v>
      </c>
      <c r="E18" s="12">
        <v>3.7229355572136941E-2</v>
      </c>
      <c r="F18" s="13">
        <v>0.11490270423560453</v>
      </c>
      <c r="G18" s="13">
        <v>0.47618279401914321</v>
      </c>
      <c r="H18" s="14">
        <v>0.37168514617311527</v>
      </c>
      <c r="I18" s="12">
        <f t="shared" si="1"/>
        <v>2.040168685353104</v>
      </c>
      <c r="J18" s="13">
        <f t="shared" si="2"/>
        <v>6.2966681921111283</v>
      </c>
      <c r="K18" s="13">
        <f t="shared" si="3"/>
        <v>26.094817112249046</v>
      </c>
      <c r="L18" s="14">
        <f t="shared" si="4"/>
        <v>20.368346010286714</v>
      </c>
    </row>
    <row r="19" spans="1:12">
      <c r="A19" s="9"/>
      <c r="B19" s="10">
        <v>2</v>
      </c>
      <c r="C19" s="11">
        <v>10</v>
      </c>
      <c r="D19" s="46">
        <v>59.106000000000002</v>
      </c>
      <c r="E19" s="12">
        <v>4.8954027018529529E-2</v>
      </c>
      <c r="F19" s="13">
        <v>0.14179838948235338</v>
      </c>
      <c r="G19" s="13">
        <v>0.42578451016990049</v>
      </c>
      <c r="H19" s="14">
        <v>0.38346307332921664</v>
      </c>
      <c r="I19" s="12">
        <f t="shared" si="1"/>
        <v>2.8934767209572065</v>
      </c>
      <c r="J19" s="13">
        <f t="shared" si="2"/>
        <v>8.3811356087439783</v>
      </c>
      <c r="K19" s="13">
        <f t="shared" si="3"/>
        <v>25.166419258102138</v>
      </c>
      <c r="L19" s="14">
        <f t="shared" si="4"/>
        <v>22.664968412196679</v>
      </c>
    </row>
    <row r="20" spans="1:12">
      <c r="A20" s="9"/>
      <c r="B20" s="10">
        <v>3</v>
      </c>
      <c r="C20" s="11">
        <v>10</v>
      </c>
      <c r="D20" s="46">
        <v>56.284999999999997</v>
      </c>
      <c r="E20" s="12">
        <v>3.3549802728068484E-2</v>
      </c>
      <c r="F20" s="13">
        <v>0.10745107498468444</v>
      </c>
      <c r="G20" s="13">
        <v>0.44074952544339385</v>
      </c>
      <c r="H20" s="14">
        <v>0.41824959684385332</v>
      </c>
      <c r="I20" s="12">
        <f t="shared" si="1"/>
        <v>1.8883506465493345</v>
      </c>
      <c r="J20" s="13">
        <f t="shared" si="2"/>
        <v>6.047883755512963</v>
      </c>
      <c r="K20" s="13">
        <f t="shared" si="3"/>
        <v>24.807587039581421</v>
      </c>
      <c r="L20" s="14">
        <f t="shared" si="4"/>
        <v>23.541178558356282</v>
      </c>
    </row>
    <row r="21" spans="1:12">
      <c r="A21" s="9"/>
      <c r="B21" s="10">
        <v>1</v>
      </c>
      <c r="C21" s="11">
        <v>24</v>
      </c>
      <c r="D21" s="46">
        <v>34.085000000000001</v>
      </c>
      <c r="E21" s="12">
        <v>3.0079935631651011E-2</v>
      </c>
      <c r="F21" s="13">
        <v>0.10992577435394207</v>
      </c>
      <c r="G21" s="13">
        <v>0.48131057812527372</v>
      </c>
      <c r="H21" s="14">
        <v>0.37868371188913325</v>
      </c>
      <c r="I21" s="12">
        <f t="shared" si="1"/>
        <v>1.0252746060048248</v>
      </c>
      <c r="J21" s="13">
        <f t="shared" si="2"/>
        <v>3.7468200188541156</v>
      </c>
      <c r="K21" s="13">
        <f t="shared" si="3"/>
        <v>16.405471055399957</v>
      </c>
      <c r="L21" s="14">
        <f t="shared" si="4"/>
        <v>12.907434319741107</v>
      </c>
    </row>
    <row r="22" spans="1:12">
      <c r="A22" s="9"/>
      <c r="B22" s="10">
        <v>2</v>
      </c>
      <c r="C22" s="11">
        <v>24</v>
      </c>
      <c r="D22" s="46">
        <v>31.684000000000001</v>
      </c>
      <c r="E22" s="12">
        <v>2.6016285308781025E-2</v>
      </c>
      <c r="F22" s="13">
        <v>9.5772626611354827E-2</v>
      </c>
      <c r="G22" s="13">
        <v>0.46233086628627057</v>
      </c>
      <c r="H22" s="14">
        <v>0.41588022179359363</v>
      </c>
      <c r="I22" s="12">
        <f t="shared" si="1"/>
        <v>0.82429998372341806</v>
      </c>
      <c r="J22" s="13">
        <f t="shared" si="2"/>
        <v>3.0344599015541664</v>
      </c>
      <c r="K22" s="13">
        <f t="shared" si="3"/>
        <v>14.648491167414198</v>
      </c>
      <c r="L22" s="14">
        <f t="shared" si="4"/>
        <v>13.176748947308221</v>
      </c>
    </row>
    <row r="23" spans="1:12">
      <c r="A23" s="9"/>
      <c r="B23" s="10">
        <v>3</v>
      </c>
      <c r="C23" s="11">
        <v>24</v>
      </c>
      <c r="D23" s="46">
        <v>36.841000000000001</v>
      </c>
      <c r="E23" s="12">
        <v>2.8347855355903433E-2</v>
      </c>
      <c r="F23" s="13">
        <v>0.10116989052186942</v>
      </c>
      <c r="G23" s="13">
        <v>0.4930115958477575</v>
      </c>
      <c r="H23" s="14">
        <v>0.37747065827446974</v>
      </c>
      <c r="I23" s="12">
        <f t="shared" si="1"/>
        <v>1.0443633391668383</v>
      </c>
      <c r="J23" s="13">
        <f t="shared" si="2"/>
        <v>3.7271999367161914</v>
      </c>
      <c r="K23" s="13">
        <f t="shared" si="3"/>
        <v>18.163040202627233</v>
      </c>
      <c r="L23" s="14">
        <f t="shared" si="4"/>
        <v>13.906396521489739</v>
      </c>
    </row>
    <row r="24" spans="1:12">
      <c r="A24" s="15" t="s">
        <v>3</v>
      </c>
      <c r="B24" s="16">
        <v>1</v>
      </c>
      <c r="C24" s="17">
        <v>8.3330000000000001E-2</v>
      </c>
      <c r="D24" s="43">
        <v>271.68718749660417</v>
      </c>
      <c r="E24" s="18">
        <v>4.4019438649320654E-2</v>
      </c>
      <c r="F24" s="19">
        <v>0.23382262694464639</v>
      </c>
      <c r="G24" s="19">
        <v>0.36548007650373404</v>
      </c>
      <c r="H24" s="20">
        <v>0.35667785790229889</v>
      </c>
      <c r="I24" s="18">
        <f t="shared" si="1"/>
        <v>11.959517481813245</v>
      </c>
      <c r="J24" s="19">
        <f t="shared" si="2"/>
        <v>63.526611887658675</v>
      </c>
      <c r="K24" s="19">
        <f t="shared" si="3"/>
        <v>99.296254071343228</v>
      </c>
      <c r="L24" s="20">
        <f t="shared" si="4"/>
        <v>96.904804055789015</v>
      </c>
    </row>
    <row r="25" spans="1:12">
      <c r="A25" s="15"/>
      <c r="B25" s="16">
        <v>2</v>
      </c>
      <c r="C25" s="17">
        <v>8.3330000000000001E-2</v>
      </c>
      <c r="D25" s="43">
        <v>253.23518758817133</v>
      </c>
      <c r="E25" s="18">
        <v>5.9121967739608879E-2</v>
      </c>
      <c r="F25" s="19">
        <v>0.26794972389212113</v>
      </c>
      <c r="G25" s="19">
        <v>0.35552632236198234</v>
      </c>
      <c r="H25" s="20">
        <v>0.31740198600628777</v>
      </c>
      <c r="I25" s="18">
        <f t="shared" si="1"/>
        <v>14.971762591121667</v>
      </c>
      <c r="J25" s="19">
        <f t="shared" si="2"/>
        <v>67.854298594020008</v>
      </c>
      <c r="K25" s="19">
        <f t="shared" si="3"/>
        <v>90.031774935869265</v>
      </c>
      <c r="L25" s="20">
        <f t="shared" si="4"/>
        <v>80.377351467160409</v>
      </c>
    </row>
    <row r="26" spans="1:12">
      <c r="A26" s="15"/>
      <c r="B26" s="16">
        <v>3</v>
      </c>
      <c r="C26" s="17">
        <v>8.3330000000000001E-2</v>
      </c>
      <c r="D26" s="43">
        <v>290.27600307760315</v>
      </c>
      <c r="E26" s="18">
        <v>8.2644726639462943E-2</v>
      </c>
      <c r="F26" s="19">
        <v>0.39696381174205136</v>
      </c>
      <c r="G26" s="19">
        <v>0.26879902998811439</v>
      </c>
      <c r="H26" s="20">
        <v>0.25159243163037126</v>
      </c>
      <c r="I26" s="18">
        <f t="shared" si="1"/>
        <v>23.989780924344416</v>
      </c>
      <c r="J26" s="19">
        <f t="shared" si="2"/>
        <v>115.22906863893277</v>
      </c>
      <c r="K26" s="19">
        <f t="shared" si="3"/>
        <v>78.025908056086635</v>
      </c>
      <c r="L26" s="20">
        <f t="shared" si="4"/>
        <v>73.031245458239312</v>
      </c>
    </row>
    <row r="27" spans="1:12">
      <c r="A27" s="15"/>
      <c r="B27" s="16">
        <v>1</v>
      </c>
      <c r="C27" s="17">
        <v>1</v>
      </c>
      <c r="D27" s="43">
        <v>252.34998982217999</v>
      </c>
      <c r="E27" s="18">
        <v>1.4775971191853284E-2</v>
      </c>
      <c r="F27" s="19">
        <v>7.0495876166079607E-2</v>
      </c>
      <c r="G27" s="19">
        <v>0.47938438969599334</v>
      </c>
      <c r="H27" s="20">
        <v>0.43534376294607385</v>
      </c>
      <c r="I27" s="18">
        <f t="shared" si="1"/>
        <v>3.7287161798770008</v>
      </c>
      <c r="J27" s="19">
        <f t="shared" si="2"/>
        <v>17.78963363301585</v>
      </c>
      <c r="K27" s="19">
        <f t="shared" si="3"/>
        <v>120.97264586069589</v>
      </c>
      <c r="L27" s="20">
        <f t="shared" si="4"/>
        <v>109.85899414859128</v>
      </c>
    </row>
    <row r="28" spans="1:12">
      <c r="A28" s="15"/>
      <c r="B28" s="16">
        <v>2</v>
      </c>
      <c r="C28" s="17">
        <v>1</v>
      </c>
      <c r="D28" s="43">
        <v>219.10046060536482</v>
      </c>
      <c r="E28" s="18">
        <v>3.2719741319765128E-2</v>
      </c>
      <c r="F28" s="19">
        <v>0.15381752697152373</v>
      </c>
      <c r="G28" s="19">
        <v>0.4277951914127438</v>
      </c>
      <c r="H28" s="20">
        <v>0.38566754029596728</v>
      </c>
      <c r="I28" s="18">
        <f t="shared" si="1"/>
        <v>7.1689103940489272</v>
      </c>
      <c r="J28" s="19">
        <f t="shared" si="2"/>
        <v>33.701491008638975</v>
      </c>
      <c r="K28" s="19">
        <f t="shared" si="3"/>
        <v>93.730123483292374</v>
      </c>
      <c r="L28" s="20">
        <f t="shared" si="4"/>
        <v>84.499935719384524</v>
      </c>
    </row>
    <row r="29" spans="1:12">
      <c r="A29" s="15"/>
      <c r="B29" s="16">
        <v>3</v>
      </c>
      <c r="C29" s="17">
        <v>1</v>
      </c>
      <c r="D29" s="43">
        <v>233.53850308825233</v>
      </c>
      <c r="E29" s="18">
        <v>1.6369605661318651E-2</v>
      </c>
      <c r="F29" s="19">
        <v>8.293759842230343E-2</v>
      </c>
      <c r="G29" s="19">
        <v>0.46604791998363748</v>
      </c>
      <c r="H29" s="20">
        <v>0.43464487593274043</v>
      </c>
      <c r="I29" s="18">
        <f t="shared" si="1"/>
        <v>3.8229332022893385</v>
      </c>
      <c r="J29" s="19">
        <f t="shared" si="2"/>
        <v>19.369122585279342</v>
      </c>
      <c r="K29" s="19">
        <f t="shared" si="3"/>
        <v>108.8401336003723</v>
      </c>
      <c r="L29" s="20">
        <f t="shared" si="4"/>
        <v>101.50631370031135</v>
      </c>
    </row>
    <row r="30" spans="1:12">
      <c r="A30" s="15"/>
      <c r="B30" s="16">
        <v>1</v>
      </c>
      <c r="C30" s="17">
        <v>3</v>
      </c>
      <c r="D30" s="43">
        <v>152.47601600739793</v>
      </c>
      <c r="E30" s="18">
        <v>2.0061504088937553E-2</v>
      </c>
      <c r="F30" s="19">
        <v>9.8973765292028476E-2</v>
      </c>
      <c r="G30" s="19">
        <v>0.45478915714084694</v>
      </c>
      <c r="H30" s="20">
        <v>0.42617557347818708</v>
      </c>
      <c r="I30" s="18">
        <f t="shared" si="1"/>
        <v>3.0588982185973213</v>
      </c>
      <c r="J30" s="19">
        <f t="shared" si="2"/>
        <v>15.091125420979779</v>
      </c>
      <c r="K30" s="19">
        <f t="shared" si="3"/>
        <v>69.344438804198788</v>
      </c>
      <c r="L30" s="20">
        <f t="shared" si="4"/>
        <v>64.981553563622043</v>
      </c>
    </row>
    <row r="31" spans="1:12">
      <c r="A31" s="15"/>
      <c r="B31" s="16">
        <v>2</v>
      </c>
      <c r="C31" s="17">
        <v>3</v>
      </c>
      <c r="D31" s="43">
        <v>228.33217483872292</v>
      </c>
      <c r="E31" s="18">
        <v>1.2032809274906934E-2</v>
      </c>
      <c r="F31" s="19">
        <v>5.9706983750960285E-2</v>
      </c>
      <c r="G31" s="19">
        <v>0.47936591378226556</v>
      </c>
      <c r="H31" s="20">
        <v>0.44889429319186713</v>
      </c>
      <c r="I31" s="18">
        <f t="shared" si="1"/>
        <v>2.7474775111590568</v>
      </c>
      <c r="J31" s="19">
        <f t="shared" si="2"/>
        <v>13.633025452917053</v>
      </c>
      <c r="K31" s="19">
        <f t="shared" si="3"/>
        <v>109.45466163745644</v>
      </c>
      <c r="L31" s="20">
        <f t="shared" si="4"/>
        <v>102.49701023719035</v>
      </c>
    </row>
    <row r="32" spans="1:12">
      <c r="A32" s="15"/>
      <c r="B32" s="16">
        <v>3</v>
      </c>
      <c r="C32" s="17">
        <v>3</v>
      </c>
      <c r="D32" s="43">
        <v>187.65393526501967</v>
      </c>
      <c r="E32" s="18">
        <v>3.0544696877751902E-2</v>
      </c>
      <c r="F32" s="19">
        <v>0.10256623283054918</v>
      </c>
      <c r="G32" s="19">
        <v>0.44018219477661996</v>
      </c>
      <c r="H32" s="20">
        <v>0.42670687551507896</v>
      </c>
      <c r="I32" s="18">
        <f t="shared" si="1"/>
        <v>5.7318325705873034</v>
      </c>
      <c r="J32" s="19">
        <f t="shared" si="2"/>
        <v>19.246957215960812</v>
      </c>
      <c r="K32" s="19">
        <f t="shared" si="3"/>
        <v>82.60192108342612</v>
      </c>
      <c r="L32" s="20">
        <f t="shared" si="4"/>
        <v>80.073224395045429</v>
      </c>
    </row>
    <row r="33" spans="1:12">
      <c r="A33" s="15"/>
      <c r="B33" s="16">
        <v>1</v>
      </c>
      <c r="C33" s="17">
        <v>6</v>
      </c>
      <c r="D33" s="43">
        <v>125.74768993175087</v>
      </c>
      <c r="E33" s="18">
        <v>1.4841007718315334E-2</v>
      </c>
      <c r="F33" s="19">
        <v>4.1841396615785585E-2</v>
      </c>
      <c r="G33" s="19">
        <v>0.48305957361061402</v>
      </c>
      <c r="H33" s="20">
        <v>0.46025802205528499</v>
      </c>
      <c r="I33" s="18">
        <f t="shared" si="1"/>
        <v>1.866222436837438</v>
      </c>
      <c r="J33" s="19">
        <f t="shared" si="2"/>
        <v>5.2614589679532155</v>
      </c>
      <c r="K33" s="19">
        <f t="shared" si="3"/>
        <v>60.74362548095128</v>
      </c>
      <c r="L33" s="20">
        <f t="shared" si="4"/>
        <v>57.876383046008932</v>
      </c>
    </row>
    <row r="34" spans="1:12">
      <c r="A34" s="15"/>
      <c r="B34" s="16">
        <v>2</v>
      </c>
      <c r="C34" s="17">
        <v>6</v>
      </c>
      <c r="D34" s="43">
        <v>137.13311801609265</v>
      </c>
      <c r="E34" s="18">
        <v>6.0593728977775801E-3</v>
      </c>
      <c r="F34" s="19">
        <v>3.8449674363264463E-2</v>
      </c>
      <c r="G34" s="19">
        <v>0.52708323565829773</v>
      </c>
      <c r="H34" s="20">
        <v>0.42840771708066022</v>
      </c>
      <c r="I34" s="18">
        <f t="shared" si="1"/>
        <v>0.8309406986944462</v>
      </c>
      <c r="J34" s="19">
        <f t="shared" si="2"/>
        <v>5.2727237321378775</v>
      </c>
      <c r="K34" s="19">
        <f t="shared" si="3"/>
        <v>72.280567559833315</v>
      </c>
      <c r="L34" s="20">
        <f t="shared" si="4"/>
        <v>58.748886025427012</v>
      </c>
    </row>
    <row r="35" spans="1:12">
      <c r="A35" s="15"/>
      <c r="B35" s="16">
        <v>3</v>
      </c>
      <c r="C35" s="17">
        <v>6</v>
      </c>
      <c r="D35" s="43">
        <v>134.93622015332113</v>
      </c>
      <c r="E35" s="18">
        <v>8.7112630159780387E-3</v>
      </c>
      <c r="F35" s="19">
        <v>4.0225190992015707E-2</v>
      </c>
      <c r="G35" s="19">
        <v>0.50445447239450691</v>
      </c>
      <c r="H35" s="20">
        <v>0.4466090735974993</v>
      </c>
      <c r="I35" s="18">
        <f t="shared" si="1"/>
        <v>1.1754649041374969</v>
      </c>
      <c r="J35" s="19">
        <f t="shared" si="2"/>
        <v>5.4278352274080213</v>
      </c>
      <c r="K35" s="19">
        <f t="shared" si="3"/>
        <v>68.069179744352638</v>
      </c>
      <c r="L35" s="20">
        <f t="shared" si="4"/>
        <v>60.263740277422961</v>
      </c>
    </row>
    <row r="36" spans="1:12">
      <c r="A36" s="15"/>
      <c r="B36" s="16">
        <v>1</v>
      </c>
      <c r="C36" s="17">
        <v>10</v>
      </c>
      <c r="D36" s="43">
        <v>121.61297065396553</v>
      </c>
      <c r="E36" s="18">
        <v>6.7251626164260758E-3</v>
      </c>
      <c r="F36" s="19">
        <v>2.794106400180793E-2</v>
      </c>
      <c r="G36" s="19">
        <v>0.50414432615620053</v>
      </c>
      <c r="H36" s="20">
        <v>0.46118944722556537</v>
      </c>
      <c r="I36" s="18">
        <f t="shared" si="1"/>
        <v>0.81786700391457046</v>
      </c>
      <c r="J36" s="19">
        <f t="shared" si="2"/>
        <v>3.3979957964924408</v>
      </c>
      <c r="K36" s="19">
        <f t="shared" si="3"/>
        <v>61.310489142197241</v>
      </c>
      <c r="L36" s="20">
        <f t="shared" si="4"/>
        <v>56.086618711361268</v>
      </c>
    </row>
    <row r="37" spans="1:12">
      <c r="A37" s="15"/>
      <c r="B37" s="16">
        <v>2</v>
      </c>
      <c r="C37" s="17">
        <v>10</v>
      </c>
      <c r="D37" s="43">
        <v>109.89556242505579</v>
      </c>
      <c r="E37" s="18">
        <v>1.0931442033047349E-2</v>
      </c>
      <c r="F37" s="19">
        <v>3.0567193598281594E-2</v>
      </c>
      <c r="G37" s="19">
        <v>0.45196321222127817</v>
      </c>
      <c r="H37" s="20">
        <v>0.50653815214739295</v>
      </c>
      <c r="I37" s="18">
        <f t="shared" si="1"/>
        <v>1.2013169703386337</v>
      </c>
      <c r="J37" s="19">
        <f t="shared" si="2"/>
        <v>3.3591989322387206</v>
      </c>
      <c r="K37" s="19">
        <f t="shared" si="3"/>
        <v>49.668751402492212</v>
      </c>
      <c r="L37" s="20">
        <f t="shared" si="4"/>
        <v>55.666295119986231</v>
      </c>
    </row>
    <row r="38" spans="1:12">
      <c r="A38" s="15"/>
      <c r="B38" s="16">
        <v>3</v>
      </c>
      <c r="C38" s="17">
        <v>10</v>
      </c>
      <c r="D38" s="43">
        <v>115.19883184849232</v>
      </c>
      <c r="E38" s="18">
        <v>1.9643106922663897E-2</v>
      </c>
      <c r="F38" s="19">
        <v>4.0170332453494634E-2</v>
      </c>
      <c r="G38" s="19">
        <v>0.45201957960904432</v>
      </c>
      <c r="H38" s="20">
        <v>0.48816698101479705</v>
      </c>
      <c r="I38" s="18">
        <f t="shared" si="1"/>
        <v>2.2628629713659136</v>
      </c>
      <c r="J38" s="19">
        <f t="shared" si="2"/>
        <v>4.6275753736081624</v>
      </c>
      <c r="K38" s="19">
        <f t="shared" si="3"/>
        <v>52.072127543608481</v>
      </c>
      <c r="L38" s="20">
        <f t="shared" si="4"/>
        <v>56.236265959909744</v>
      </c>
    </row>
    <row r="39" spans="1:12">
      <c r="A39" s="15"/>
      <c r="B39" s="16">
        <v>1</v>
      </c>
      <c r="C39" s="17">
        <v>24</v>
      </c>
      <c r="D39" s="43">
        <v>90.349189261470798</v>
      </c>
      <c r="E39" s="18">
        <v>1.2243696445341007E-2</v>
      </c>
      <c r="F39" s="19">
        <v>4.8616519192088002E-2</v>
      </c>
      <c r="G39" s="19">
        <v>0.48308655420899499</v>
      </c>
      <c r="H39" s="20">
        <v>0.45605323015357607</v>
      </c>
      <c r="I39" s="18">
        <f t="shared" si="1"/>
        <v>1.1062080474001119</v>
      </c>
      <c r="J39" s="19">
        <f t="shared" si="2"/>
        <v>4.3924630937198863</v>
      </c>
      <c r="K39" s="19">
        <f t="shared" si="3"/>
        <v>43.646478515900263</v>
      </c>
      <c r="L39" s="20">
        <f t="shared" si="4"/>
        <v>41.204039604450543</v>
      </c>
    </row>
    <row r="40" spans="1:12">
      <c r="A40" s="15"/>
      <c r="B40" s="16">
        <v>2</v>
      </c>
      <c r="C40" s="17">
        <v>24</v>
      </c>
      <c r="D40" s="43">
        <v>97.442449153289587</v>
      </c>
      <c r="E40" s="18">
        <v>5.8364117194941081E-3</v>
      </c>
      <c r="F40" s="19">
        <v>1.4576085231191107E-2</v>
      </c>
      <c r="G40" s="19">
        <v>0.45241313494524221</v>
      </c>
      <c r="H40" s="20">
        <v>0.52717436810407259</v>
      </c>
      <c r="I40" s="18">
        <f t="shared" si="1"/>
        <v>0.56871425221446803</v>
      </c>
      <c r="J40" s="19">
        <f t="shared" si="2"/>
        <v>1.4203294439943548</v>
      </c>
      <c r="K40" s="19">
        <f t="shared" si="3"/>
        <v>44.084243898182102</v>
      </c>
      <c r="L40" s="20">
        <f t="shared" si="4"/>
        <v>51.369161558898661</v>
      </c>
    </row>
    <row r="41" spans="1:12">
      <c r="A41" s="15"/>
      <c r="B41" s="16">
        <v>3</v>
      </c>
      <c r="C41" s="17">
        <v>24</v>
      </c>
      <c r="D41" s="43">
        <v>88.195969127144863</v>
      </c>
      <c r="E41" s="18">
        <v>9.5930606018181357E-3</v>
      </c>
      <c r="F41" s="19">
        <v>2.8216169135014152E-2</v>
      </c>
      <c r="G41" s="19">
        <v>0.49323057270627518</v>
      </c>
      <c r="H41" s="20">
        <v>0.46896019755689244</v>
      </c>
      <c r="I41" s="18">
        <f t="shared" si="1"/>
        <v>0.84606927667278198</v>
      </c>
      <c r="J41" s="19">
        <f t="shared" si="2"/>
        <v>2.488552381918006</v>
      </c>
      <c r="K41" s="19">
        <f t="shared" si="3"/>
        <v>43.500948362966625</v>
      </c>
      <c r="L41" s="20">
        <f t="shared" si="4"/>
        <v>41.36039910558744</v>
      </c>
    </row>
    <row r="42" spans="1:12" ht="15" customHeight="1">
      <c r="A42" s="21" t="s">
        <v>4</v>
      </c>
      <c r="B42" s="22">
        <v>1</v>
      </c>
      <c r="C42" s="23">
        <v>8.3330000000000001E-2</v>
      </c>
      <c r="D42" s="36">
        <v>125.60484619833909</v>
      </c>
      <c r="E42" s="24">
        <v>7.7167014264934329E-3</v>
      </c>
      <c r="F42" s="25">
        <v>2.5424234065648633E-2</v>
      </c>
      <c r="G42" s="25">
        <v>1.6135254571853223E-2</v>
      </c>
      <c r="H42" s="26">
        <v>0.95072380993600469</v>
      </c>
      <c r="I42" s="24">
        <f t="shared" si="1"/>
        <v>0.96925509583321146</v>
      </c>
      <c r="J42" s="25">
        <f t="shared" si="2"/>
        <v>3.19340700952637</v>
      </c>
      <c r="K42" s="25">
        <f t="shared" si="3"/>
        <v>2.0266661688686716</v>
      </c>
      <c r="L42" s="26">
        <f t="shared" si="4"/>
        <v>119.41551792411083</v>
      </c>
    </row>
    <row r="43" spans="1:12">
      <c r="A43" s="27"/>
      <c r="B43" s="28">
        <v>2</v>
      </c>
      <c r="C43" s="29">
        <v>8.3330000000000001E-2</v>
      </c>
      <c r="D43" s="36">
        <v>173.2999873857367</v>
      </c>
      <c r="E43" s="24">
        <v>8.214476526291788E-3</v>
      </c>
      <c r="F43" s="25">
        <v>0.27631097679605665</v>
      </c>
      <c r="G43" s="25">
        <v>0.10256335528588492</v>
      </c>
      <c r="H43" s="26">
        <v>0.61291119139176664</v>
      </c>
      <c r="I43" s="24">
        <f t="shared" si="1"/>
        <v>1.4235686783867971</v>
      </c>
      <c r="J43" s="25">
        <f t="shared" si="2"/>
        <v>47.884688793297201</v>
      </c>
      <c r="K43" s="25">
        <f t="shared" si="3"/>
        <v>17.774228177282687</v>
      </c>
      <c r="L43" s="26">
        <f t="shared" si="4"/>
        <v>106.21750173677</v>
      </c>
    </row>
    <row r="44" spans="1:12">
      <c r="A44" s="27"/>
      <c r="B44" s="22">
        <v>3</v>
      </c>
      <c r="C44" s="23">
        <v>8.3330000000000001E-2</v>
      </c>
      <c r="D44" s="36">
        <v>126.40115744907557</v>
      </c>
      <c r="E44" s="24">
        <v>1.1210248421570174E-2</v>
      </c>
      <c r="F44" s="25">
        <v>1.7134368181686475E-2</v>
      </c>
      <c r="G44" s="25">
        <v>1.1125342780403986E-2</v>
      </c>
      <c r="H44" s="26">
        <v>0.96053004061633929</v>
      </c>
      <c r="I44" s="24">
        <f t="shared" si="1"/>
        <v>1.4169883757781423</v>
      </c>
      <c r="J44" s="25">
        <f t="shared" si="2"/>
        <v>2.165803970323783</v>
      </c>
      <c r="K44" s="25">
        <f t="shared" si="3"/>
        <v>1.4062562044607805</v>
      </c>
      <c r="L44" s="26">
        <f t="shared" si="4"/>
        <v>121.41210889851286</v>
      </c>
    </row>
    <row r="45" spans="1:12">
      <c r="A45" s="27"/>
      <c r="B45" s="22">
        <v>4</v>
      </c>
      <c r="C45" s="23">
        <v>8.3330000000000001E-2</v>
      </c>
      <c r="D45" s="36">
        <v>169.51827079535872</v>
      </c>
      <c r="E45" s="24">
        <v>6.386823357482722E-3</v>
      </c>
      <c r="F45" s="25">
        <v>0.16600405731635723</v>
      </c>
      <c r="G45" s="25">
        <v>6.8477776605520305E-2</v>
      </c>
      <c r="H45" s="26">
        <v>0.75913134272063987</v>
      </c>
      <c r="I45" s="24">
        <f t="shared" si="1"/>
        <v>1.0826832514358782</v>
      </c>
      <c r="J45" s="25">
        <f t="shared" si="2"/>
        <v>28.140720741282493</v>
      </c>
      <c r="K45" s="25">
        <f t="shared" si="3"/>
        <v>11.608234278078671</v>
      </c>
      <c r="L45" s="26">
        <f t="shared" si="4"/>
        <v>128.6866325245617</v>
      </c>
    </row>
    <row r="46" spans="1:12">
      <c r="A46" s="27"/>
      <c r="B46" s="22">
        <v>5</v>
      </c>
      <c r="C46" s="23">
        <v>8.3330000000000001E-2</v>
      </c>
      <c r="D46" s="36">
        <v>67.68877767672916</v>
      </c>
      <c r="E46" s="24">
        <v>6.5041322219485775E-2</v>
      </c>
      <c r="F46" s="25">
        <v>0.4116138117314414</v>
      </c>
      <c r="G46" s="25">
        <v>0.10010997283854045</v>
      </c>
      <c r="H46" s="26">
        <v>0.42323489321053237</v>
      </c>
      <c r="I46" s="24">
        <f t="shared" si="1"/>
        <v>4.4025675995152769</v>
      </c>
      <c r="J46" s="25">
        <f t="shared" si="2"/>
        <v>27.861635790960591</v>
      </c>
      <c r="K46" s="25">
        <f t="shared" si="3"/>
        <v>6.7763216946913598</v>
      </c>
      <c r="L46" s="26">
        <f t="shared" si="4"/>
        <v>28.648252591561935</v>
      </c>
    </row>
    <row r="47" spans="1:12">
      <c r="A47" s="27"/>
      <c r="B47" s="22">
        <v>1</v>
      </c>
      <c r="C47" s="23">
        <v>1</v>
      </c>
      <c r="D47" s="36">
        <v>94.649906974209742</v>
      </c>
      <c r="E47" s="24">
        <v>1.3785352662300783E-2</v>
      </c>
      <c r="F47" s="25">
        <v>1.2901692713871486E-2</v>
      </c>
      <c r="G47" s="25">
        <v>1.0722647556590647E-2</v>
      </c>
      <c r="H47" s="26">
        <v>0.96259030706723714</v>
      </c>
      <c r="I47" s="24">
        <f t="shared" si="1"/>
        <v>1.3047823470934437</v>
      </c>
      <c r="J47" s="25">
        <f t="shared" si="2"/>
        <v>1.2211440151777757</v>
      </c>
      <c r="K47" s="25">
        <f t="shared" si="3"/>
        <v>1.014897593748542</v>
      </c>
      <c r="L47" s="26">
        <f t="shared" si="4"/>
        <v>91.109083018189992</v>
      </c>
    </row>
    <row r="48" spans="1:12">
      <c r="A48" s="27"/>
      <c r="B48" s="22">
        <v>2</v>
      </c>
      <c r="C48" s="23">
        <v>1</v>
      </c>
      <c r="D48" s="36">
        <v>121.57655518545994</v>
      </c>
      <c r="E48" s="24">
        <v>8.1386222544168E-3</v>
      </c>
      <c r="F48" s="25">
        <v>5.805273196268225E-2</v>
      </c>
      <c r="G48" s="25">
        <v>4.2184927964594068E-2</v>
      </c>
      <c r="H48" s="26">
        <v>0.89162371781830685</v>
      </c>
      <c r="I48" s="24">
        <f t="shared" si="1"/>
        <v>0.98946565764771643</v>
      </c>
      <c r="J48" s="25">
        <f t="shared" si="2"/>
        <v>7.0578511711277523</v>
      </c>
      <c r="K48" s="25">
        <f t="shared" si="3"/>
        <v>5.1286982226821225</v>
      </c>
      <c r="L48" s="26">
        <f t="shared" si="4"/>
        <v>108.40054013400234</v>
      </c>
    </row>
    <row r="49" spans="1:12">
      <c r="A49" s="27"/>
      <c r="B49" s="22">
        <v>3</v>
      </c>
      <c r="C49" s="23">
        <v>1</v>
      </c>
      <c r="D49" s="36">
        <v>131.5286354303403</v>
      </c>
      <c r="E49" s="24">
        <v>1.1268769343349559E-2</v>
      </c>
      <c r="F49" s="25">
        <v>1.2150102533321487E-2</v>
      </c>
      <c r="G49" s="25">
        <v>8.765175982453537E-3</v>
      </c>
      <c r="H49" s="26">
        <v>0.96781595214087546</v>
      </c>
      <c r="I49" s="24">
        <f t="shared" si="1"/>
        <v>1.4821658547100194</v>
      </c>
      <c r="J49" s="25">
        <f t="shared" si="2"/>
        <v>1.5980864065464959</v>
      </c>
      <c r="K49" s="25">
        <f t="shared" si="3"/>
        <v>1.1528716362789062</v>
      </c>
      <c r="L49" s="26">
        <f t="shared" si="4"/>
        <v>127.29551153280488</v>
      </c>
    </row>
    <row r="50" spans="1:12">
      <c r="A50" s="27"/>
      <c r="B50" s="22">
        <v>4</v>
      </c>
      <c r="C50" s="23">
        <v>1</v>
      </c>
      <c r="D50" s="36">
        <v>126.92475495049896</v>
      </c>
      <c r="E50" s="24">
        <v>1.2362251737109489E-2</v>
      </c>
      <c r="F50" s="25">
        <v>1.1569814503177969E-2</v>
      </c>
      <c r="G50" s="25">
        <v>9.6157183374336597E-3</v>
      </c>
      <c r="H50" s="26">
        <v>0.96645221542227888</v>
      </c>
      <c r="I50" s="24">
        <f t="shared" si="1"/>
        <v>1.5690757723690021</v>
      </c>
      <c r="J50" s="25">
        <f t="shared" si="2"/>
        <v>1.4684958706385927</v>
      </c>
      <c r="K50" s="25">
        <f t="shared" si="3"/>
        <v>1.2204726936517867</v>
      </c>
      <c r="L50" s="26">
        <f t="shared" si="4"/>
        <v>122.66671061383958</v>
      </c>
    </row>
    <row r="51" spans="1:12">
      <c r="A51" s="27"/>
      <c r="B51" s="22">
        <v>5</v>
      </c>
      <c r="C51" s="23">
        <v>1</v>
      </c>
      <c r="D51" s="36">
        <v>115.49158108503775</v>
      </c>
      <c r="E51" s="24">
        <v>4.7167560400797948E-2</v>
      </c>
      <c r="F51" s="25">
        <v>4.4144055307214915E-2</v>
      </c>
      <c r="G51" s="25">
        <v>3.6688297983487793E-2</v>
      </c>
      <c r="H51" s="26">
        <v>0.87200008630849946</v>
      </c>
      <c r="I51" s="24">
        <f t="shared" si="1"/>
        <v>5.4474561266121722</v>
      </c>
      <c r="J51" s="25">
        <f t="shared" si="2"/>
        <v>5.0982667429356026</v>
      </c>
      <c r="K51" s="25">
        <f t="shared" si="3"/>
        <v>4.2371895414320075</v>
      </c>
      <c r="L51" s="26">
        <f t="shared" si="4"/>
        <v>100.70866867405799</v>
      </c>
    </row>
    <row r="52" spans="1:12">
      <c r="A52" s="27"/>
      <c r="B52" s="22">
        <v>1</v>
      </c>
      <c r="C52" s="23">
        <v>3</v>
      </c>
      <c r="D52" s="36">
        <v>81.16631310513911</v>
      </c>
      <c r="E52" s="24">
        <v>1.8819565573987011E-2</v>
      </c>
      <c r="F52" s="25">
        <v>1.7613205696807376E-2</v>
      </c>
      <c r="G52" s="25">
        <v>1.4638404526992312E-2</v>
      </c>
      <c r="H52" s="26">
        <v>0.94892882420221336</v>
      </c>
      <c r="I52" s="24">
        <f t="shared" si="1"/>
        <v>1.5275147518809267</v>
      </c>
      <c r="J52" s="25">
        <f t="shared" si="2"/>
        <v>1.4295989683722874</v>
      </c>
      <c r="K52" s="25">
        <f t="shared" si="3"/>
        <v>1.1881453251975438</v>
      </c>
      <c r="L52" s="26">
        <f t="shared" si="4"/>
        <v>77.021054059688353</v>
      </c>
    </row>
    <row r="53" spans="1:12">
      <c r="A53" s="27"/>
      <c r="B53" s="22">
        <v>2</v>
      </c>
      <c r="C53" s="23">
        <v>3</v>
      </c>
      <c r="D53" s="36">
        <v>133.6500256857687</v>
      </c>
      <c r="E53" s="24">
        <v>7.2115852392292878E-3</v>
      </c>
      <c r="F53" s="25">
        <v>1.1381274231490495E-2</v>
      </c>
      <c r="G53" s="25">
        <v>5.6093803864761737E-3</v>
      </c>
      <c r="H53" s="26">
        <v>0.97579776014280395</v>
      </c>
      <c r="I53" s="24">
        <f t="shared" si="1"/>
        <v>0.96382855245810473</v>
      </c>
      <c r="J53" s="25">
        <f t="shared" si="2"/>
        <v>1.5211075933754821</v>
      </c>
      <c r="K53" s="25">
        <f t="shared" si="3"/>
        <v>0.74969383273378776</v>
      </c>
      <c r="L53" s="26">
        <f t="shared" si="4"/>
        <v>130.4153957072013</v>
      </c>
    </row>
    <row r="54" spans="1:12">
      <c r="A54" s="27"/>
      <c r="B54" s="22">
        <v>3</v>
      </c>
      <c r="C54" s="23">
        <v>3</v>
      </c>
      <c r="D54" s="36">
        <v>116.83687507499603</v>
      </c>
      <c r="E54" s="24">
        <v>1.212948819712208E-2</v>
      </c>
      <c r="F54" s="25">
        <v>1.1351971424261097E-2</v>
      </c>
      <c r="G54" s="25">
        <v>9.4346680977734996E-3</v>
      </c>
      <c r="H54" s="26">
        <v>0.96708387228084336</v>
      </c>
      <c r="I54" s="24">
        <f t="shared" si="1"/>
        <v>1.4171714972107912</v>
      </c>
      <c r="J54" s="25">
        <f t="shared" si="2"/>
        <v>1.3263288671513185</v>
      </c>
      <c r="K54" s="25">
        <f t="shared" si="3"/>
        <v>1.1023171379136127</v>
      </c>
      <c r="L54" s="26">
        <f t="shared" si="4"/>
        <v>112.99105757272031</v>
      </c>
    </row>
    <row r="55" spans="1:12">
      <c r="A55" s="27"/>
      <c r="B55" s="22">
        <v>4</v>
      </c>
      <c r="C55" s="23">
        <v>3</v>
      </c>
      <c r="D55" s="36">
        <v>49.722746558113236</v>
      </c>
      <c r="E55" s="24">
        <v>1.8490981712039611E-2</v>
      </c>
      <c r="F55" s="25">
        <v>1.7305684509542011E-2</v>
      </c>
      <c r="G55" s="25">
        <v>1.4382822458781561E-2</v>
      </c>
      <c r="H55" s="26">
        <v>0.94982051131963685</v>
      </c>
      <c r="I55" s="24">
        <f t="shared" si="1"/>
        <v>0.91942239727845243</v>
      </c>
      <c r="J55" s="25">
        <f t="shared" si="2"/>
        <v>0.86048616488262353</v>
      </c>
      <c r="K55" s="25">
        <f t="shared" si="3"/>
        <v>0.71515343590833469</v>
      </c>
      <c r="L55" s="26">
        <f t="shared" si="4"/>
        <v>47.227684560043826</v>
      </c>
    </row>
    <row r="56" spans="1:12">
      <c r="A56" s="27"/>
      <c r="B56" s="22">
        <v>5</v>
      </c>
      <c r="C56" s="23">
        <v>3</v>
      </c>
      <c r="D56" s="36">
        <v>77.204674708987937</v>
      </c>
      <c r="E56" s="24">
        <v>6.500425785150514E-2</v>
      </c>
      <c r="F56" s="25">
        <v>6.0837396070897005E-2</v>
      </c>
      <c r="G56" s="25">
        <v>5.0562199146749823E-2</v>
      </c>
      <c r="H56" s="26">
        <v>0.82359614693084804</v>
      </c>
      <c r="I56" s="24">
        <f t="shared" si="1"/>
        <v>5.0186325821246296</v>
      </c>
      <c r="J56" s="25">
        <f t="shared" si="2"/>
        <v>4.6969313737954641</v>
      </c>
      <c r="K56" s="25">
        <f t="shared" si="3"/>
        <v>3.9036381376958875</v>
      </c>
      <c r="L56" s="26">
        <f t="shared" si="4"/>
        <v>63.585472615371955</v>
      </c>
    </row>
    <row r="57" spans="1:12">
      <c r="A57" s="27"/>
      <c r="B57" s="22">
        <v>1</v>
      </c>
      <c r="C57" s="23">
        <v>6</v>
      </c>
      <c r="D57" s="36">
        <v>72.965140549385879</v>
      </c>
      <c r="E57" s="24">
        <v>1.7331250204849092E-2</v>
      </c>
      <c r="F57" s="25">
        <v>1.6220293377163835E-2</v>
      </c>
      <c r="G57" s="25">
        <v>1.3480749619841066E-2</v>
      </c>
      <c r="H57" s="26">
        <v>0.95296770679814602</v>
      </c>
      <c r="I57" s="24">
        <f t="shared" si="1"/>
        <v>1.2645771070933869</v>
      </c>
      <c r="J57" s="25">
        <f t="shared" si="2"/>
        <v>1.1835159860170321</v>
      </c>
      <c r="K57" s="25">
        <f t="shared" si="3"/>
        <v>0.98362479072278364</v>
      </c>
      <c r="L57" s="26">
        <f t="shared" si="4"/>
        <v>69.533422665552678</v>
      </c>
    </row>
    <row r="58" spans="1:12">
      <c r="A58" s="27"/>
      <c r="B58" s="22">
        <v>2</v>
      </c>
      <c r="C58" s="23">
        <v>6</v>
      </c>
      <c r="D58" s="36">
        <v>67.563401811535073</v>
      </c>
      <c r="E58" s="24">
        <v>1.2434607744494511E-2</v>
      </c>
      <c r="F58" s="25">
        <v>1.1637532391588403E-2</v>
      </c>
      <c r="G58" s="25">
        <v>9.6719989408246346E-3</v>
      </c>
      <c r="H58" s="26">
        <v>0.96625586092309246</v>
      </c>
      <c r="I58" s="24">
        <f t="shared" si="1"/>
        <v>0.84012439941010852</v>
      </c>
      <c r="J58" s="25">
        <f t="shared" si="2"/>
        <v>0.78627127706764199</v>
      </c>
      <c r="K58" s="25">
        <f t="shared" si="3"/>
        <v>0.65347315075967638</v>
      </c>
      <c r="L58" s="26">
        <f t="shared" si="4"/>
        <v>65.283532984297651</v>
      </c>
    </row>
    <row r="59" spans="1:12">
      <c r="A59" s="27"/>
      <c r="B59" s="22">
        <v>3</v>
      </c>
      <c r="C59" s="23">
        <v>6</v>
      </c>
      <c r="D59" s="36">
        <v>75.678778422727291</v>
      </c>
      <c r="E59" s="24">
        <v>1.2492510352675981E-2</v>
      </c>
      <c r="F59" s="25">
        <v>1.1691723363440142E-2</v>
      </c>
      <c r="G59" s="25">
        <v>9.7170372706625908E-3</v>
      </c>
      <c r="H59" s="26">
        <v>0.96609872901322125</v>
      </c>
      <c r="I59" s="24">
        <f t="shared" si="1"/>
        <v>0.94541792292379234</v>
      </c>
      <c r="J59" s="25">
        <f t="shared" si="2"/>
        <v>0.88481534180161037</v>
      </c>
      <c r="K59" s="25">
        <f t="shared" si="3"/>
        <v>0.73537351053185696</v>
      </c>
      <c r="L59" s="26">
        <f t="shared" si="4"/>
        <v>73.113171647470026</v>
      </c>
    </row>
    <row r="60" spans="1:12">
      <c r="A60" s="27"/>
      <c r="B60" s="22">
        <v>4</v>
      </c>
      <c r="C60" s="23">
        <v>6</v>
      </c>
      <c r="D60" s="36">
        <v>73.324612023282043</v>
      </c>
      <c r="E60" s="24">
        <v>2.0491598942407246E-2</v>
      </c>
      <c r="F60" s="25">
        <v>1.9178059440860738E-2</v>
      </c>
      <c r="G60" s="25">
        <v>1.5938960628212647E-2</v>
      </c>
      <c r="H60" s="26">
        <v>0.94439138098851938</v>
      </c>
      <c r="I60" s="24">
        <f t="shared" si="1"/>
        <v>1.5025385421887079</v>
      </c>
      <c r="J60" s="25">
        <f t="shared" si="2"/>
        <v>1.4062237678605549</v>
      </c>
      <c r="K60" s="25">
        <f t="shared" si="3"/>
        <v>1.1687181041180601</v>
      </c>
      <c r="L60" s="26">
        <f t="shared" si="4"/>
        <v>69.247131609114717</v>
      </c>
    </row>
    <row r="61" spans="1:12">
      <c r="A61" s="27"/>
      <c r="B61" s="22">
        <v>5</v>
      </c>
      <c r="C61" s="23">
        <v>6</v>
      </c>
      <c r="D61" s="36">
        <v>72.947763236896904</v>
      </c>
      <c r="E61" s="24">
        <v>1.5393884264086921E-2</v>
      </c>
      <c r="F61" s="25">
        <v>1.4407115241330615E-2</v>
      </c>
      <c r="G61" s="25">
        <v>1.1972388965934425E-2</v>
      </c>
      <c r="H61" s="26">
        <v>0.95822661152864796</v>
      </c>
      <c r="I61" s="24">
        <f t="shared" si="1"/>
        <v>1.1229494245928056</v>
      </c>
      <c r="J61" s="25">
        <f t="shared" si="2"/>
        <v>1.0509668315512746</v>
      </c>
      <c r="K61" s="25">
        <f t="shared" si="3"/>
        <v>0.87335899566702135</v>
      </c>
      <c r="L61" s="26">
        <f t="shared" si="4"/>
        <v>69.900487985085803</v>
      </c>
    </row>
    <row r="62" spans="1:12">
      <c r="A62" s="27"/>
      <c r="B62" s="22">
        <v>1</v>
      </c>
      <c r="C62" s="23">
        <v>10</v>
      </c>
      <c r="D62" s="36">
        <v>37.2852483372371</v>
      </c>
      <c r="E62" s="24">
        <v>3.1133796536859687E-2</v>
      </c>
      <c r="F62" s="25">
        <v>2.9138077623015238E-2</v>
      </c>
      <c r="G62" s="25">
        <v>2.4216770911947884E-2</v>
      </c>
      <c r="H62" s="26">
        <v>0.91551135492817715</v>
      </c>
      <c r="I62" s="24">
        <f t="shared" si="1"/>
        <v>1.1608313355578259</v>
      </c>
      <c r="J62" s="25">
        <f t="shared" si="2"/>
        <v>1.0864204602438146</v>
      </c>
      <c r="K62" s="25">
        <f t="shared" si="3"/>
        <v>0.90292831737795665</v>
      </c>
      <c r="L62" s="26">
        <f t="shared" si="4"/>
        <v>34.135068224057498</v>
      </c>
    </row>
    <row r="63" spans="1:12">
      <c r="A63" s="27"/>
      <c r="B63" s="22">
        <v>2</v>
      </c>
      <c r="C63" s="23">
        <v>10</v>
      </c>
      <c r="D63" s="36">
        <v>36.756171435264015</v>
      </c>
      <c r="E63" s="24">
        <v>2.4233666146001552E-2</v>
      </c>
      <c r="F63" s="25">
        <v>2.2680255021787742E-2</v>
      </c>
      <c r="G63" s="25">
        <v>1.8849649149584258E-2</v>
      </c>
      <c r="H63" s="26">
        <v>0.93423642968262643</v>
      </c>
      <c r="I63" s="24">
        <f t="shared" si="1"/>
        <v>0.89073678736738682</v>
      </c>
      <c r="J63" s="25">
        <f t="shared" si="2"/>
        <v>0.83363934177633781</v>
      </c>
      <c r="K63" s="25">
        <f t="shared" si="3"/>
        <v>0.69284093563669757</v>
      </c>
      <c r="L63" s="26">
        <f t="shared" si="4"/>
        <v>34.338954370483592</v>
      </c>
    </row>
    <row r="64" spans="1:12">
      <c r="A64" s="27"/>
      <c r="B64" s="22">
        <v>3</v>
      </c>
      <c r="C64" s="23">
        <v>10</v>
      </c>
      <c r="D64" s="36">
        <v>43.94314210277922</v>
      </c>
      <c r="E64" s="24">
        <v>1.9152472226228442E-2</v>
      </c>
      <c r="F64" s="25">
        <v>1.7924772577600237E-2</v>
      </c>
      <c r="G64" s="25">
        <v>1.4897348987005392E-2</v>
      </c>
      <c r="H64" s="26">
        <v>0.94802540620916598</v>
      </c>
      <c r="I64" s="24">
        <f t="shared" si="1"/>
        <v>0.84161980865668873</v>
      </c>
      <c r="J64" s="25">
        <f t="shared" si="2"/>
        <v>0.78767082853748738</v>
      </c>
      <c r="K64" s="25">
        <f t="shared" si="3"/>
        <v>0.65463632349067202</v>
      </c>
      <c r="L64" s="26">
        <f t="shared" si="4"/>
        <v>41.659215142094375</v>
      </c>
    </row>
    <row r="65" spans="1:12">
      <c r="A65" s="27"/>
      <c r="B65" s="22">
        <v>4</v>
      </c>
      <c r="C65" s="23">
        <v>10</v>
      </c>
      <c r="D65" s="36">
        <v>37.18138356578946</v>
      </c>
      <c r="E65" s="24">
        <v>2.1689614738324044E-2</v>
      </c>
      <c r="F65" s="25">
        <v>2.0299280786728213E-2</v>
      </c>
      <c r="G65" s="25">
        <v>1.6870812098503597E-2</v>
      </c>
      <c r="H65" s="26">
        <v>0.94114029237644414</v>
      </c>
      <c r="I65" s="24">
        <f t="shared" si="1"/>
        <v>0.8064498849798265</v>
      </c>
      <c r="J65" s="25">
        <f t="shared" si="2"/>
        <v>0.75475534504100217</v>
      </c>
      <c r="K65" s="25">
        <f t="shared" si="3"/>
        <v>0.62728013570082364</v>
      </c>
      <c r="L65" s="26">
        <f t="shared" si="4"/>
        <v>34.992898200067806</v>
      </c>
    </row>
    <row r="66" spans="1:12">
      <c r="A66" s="27"/>
      <c r="B66" s="22">
        <v>5</v>
      </c>
      <c r="C66" s="23">
        <v>10</v>
      </c>
      <c r="D66" s="36">
        <v>51.507206704894188</v>
      </c>
      <c r="E66" s="24">
        <v>1.7520696688913387E-2</v>
      </c>
      <c r="F66" s="25">
        <v>1.6397596082651018E-2</v>
      </c>
      <c r="G66" s="25">
        <v>1.3626489072884588E-2</v>
      </c>
      <c r="H66" s="26">
        <v>0.95245521815555101</v>
      </c>
      <c r="I66" s="24">
        <f t="shared" si="1"/>
        <v>0.90244214596961703</v>
      </c>
      <c r="J66" s="25">
        <f t="shared" si="2"/>
        <v>0.84459437089246925</v>
      </c>
      <c r="K66" s="25">
        <f t="shared" si="3"/>
        <v>0.70186238933904843</v>
      </c>
      <c r="L66" s="26">
        <f t="shared" si="4"/>
        <v>49.05830779869305</v>
      </c>
    </row>
    <row r="67" spans="1:12">
      <c r="A67" s="27"/>
      <c r="B67" s="22">
        <v>1</v>
      </c>
      <c r="C67" s="23">
        <v>24</v>
      </c>
      <c r="D67" s="36">
        <v>4.8808628401841121</v>
      </c>
      <c r="E67" s="24">
        <v>0.15364916454789948</v>
      </c>
      <c r="F67" s="25">
        <v>0.14380004308204786</v>
      </c>
      <c r="G67" s="25">
        <v>0.11951278136810145</v>
      </c>
      <c r="H67" s="26">
        <v>0.58303801100195118</v>
      </c>
      <c r="I67" s="24">
        <f t="shared" si="1"/>
        <v>0.74994049766717663</v>
      </c>
      <c r="J67" s="25">
        <f t="shared" si="2"/>
        <v>0.70186828669604173</v>
      </c>
      <c r="K67" s="25">
        <f t="shared" si="3"/>
        <v>0.58332549350661445</v>
      </c>
      <c r="L67" s="26">
        <f t="shared" si="4"/>
        <v>2.845728562314279</v>
      </c>
    </row>
    <row r="68" spans="1:12">
      <c r="A68" s="27"/>
      <c r="B68" s="22">
        <v>2</v>
      </c>
      <c r="C68" s="23">
        <v>24</v>
      </c>
      <c r="D68" s="36">
        <v>3.538049851411869</v>
      </c>
      <c r="E68" s="24">
        <v>0.12936257845093813</v>
      </c>
      <c r="F68" s="25">
        <v>0.1210702603504915</v>
      </c>
      <c r="G68" s="25">
        <v>0.10062196954413703</v>
      </c>
      <c r="H68" s="26">
        <v>0.64894519165443343</v>
      </c>
      <c r="I68" s="24">
        <f t="shared" ref="I68:I71" si="5">E68*$D68</f>
        <v>0.45769125146659789</v>
      </c>
      <c r="J68" s="25">
        <f t="shared" ref="J68:J71" si="6">F68*$D68</f>
        <v>0.42835261664345275</v>
      </c>
      <c r="K68" s="25">
        <f t="shared" ref="K68:K71" si="7">G68*$D68</f>
        <v>0.35600554439440363</v>
      </c>
      <c r="L68" s="26">
        <f t="shared" ref="L68:L71" si="8">H68*$D68</f>
        <v>2.2960004389074151</v>
      </c>
    </row>
    <row r="69" spans="1:12">
      <c r="A69" s="27"/>
      <c r="B69" s="22">
        <v>3</v>
      </c>
      <c r="C69" s="23">
        <v>24</v>
      </c>
      <c r="D69" s="36">
        <v>7.343468277696628</v>
      </c>
      <c r="E69" s="24">
        <v>0.11647853618645086</v>
      </c>
      <c r="F69" s="25">
        <v>0.10901210280596016</v>
      </c>
      <c r="G69" s="25">
        <v>9.060038738439144E-2</v>
      </c>
      <c r="H69" s="26">
        <v>0.68390897362319747</v>
      </c>
      <c r="I69" s="24">
        <f t="shared" si="5"/>
        <v>0.85535643551774065</v>
      </c>
      <c r="J69" s="25">
        <f t="shared" si="6"/>
        <v>0.80052691884057203</v>
      </c>
      <c r="K69" s="25">
        <f t="shared" si="7"/>
        <v>0.66532107070430435</v>
      </c>
      <c r="L69" s="26">
        <f t="shared" si="8"/>
        <v>5.0222638526340102</v>
      </c>
    </row>
    <row r="70" spans="1:12">
      <c r="A70" s="27"/>
      <c r="B70" s="22">
        <v>4</v>
      </c>
      <c r="C70" s="23">
        <v>24</v>
      </c>
      <c r="D70" s="36">
        <v>3.298493755783257</v>
      </c>
      <c r="E70" s="24">
        <v>0.14922504962257668</v>
      </c>
      <c r="F70" s="25">
        <v>0.13965951997062528</v>
      </c>
      <c r="G70" s="25">
        <v>0.11607157632560591</v>
      </c>
      <c r="H70" s="26">
        <v>0.5950438540811922</v>
      </c>
      <c r="I70" s="24">
        <f t="shared" si="5"/>
        <v>0.49221789438651586</v>
      </c>
      <c r="J70" s="25">
        <f t="shared" si="6"/>
        <v>0.46066605455879456</v>
      </c>
      <c r="K70" s="25">
        <f t="shared" si="7"/>
        <v>0.38286136973393081</v>
      </c>
      <c r="L70" s="26">
        <f t="shared" si="8"/>
        <v>1.962748437104016</v>
      </c>
    </row>
    <row r="71" spans="1:12" ht="16" thickBot="1">
      <c r="A71" s="30"/>
      <c r="B71" s="31">
        <v>5</v>
      </c>
      <c r="C71" s="32">
        <v>24</v>
      </c>
      <c r="D71" s="40">
        <v>4.4726415758883231</v>
      </c>
      <c r="E71" s="33">
        <v>0.12152366342141974</v>
      </c>
      <c r="F71" s="34">
        <v>0.11373383048913781</v>
      </c>
      <c r="G71" s="34">
        <v>9.4513414683830121E-2</v>
      </c>
      <c r="H71" s="35">
        <v>0.67022909140561227</v>
      </c>
      <c r="I71" s="33">
        <f t="shared" si="5"/>
        <v>0.54353178947290093</v>
      </c>
      <c r="J71" s="34">
        <f t="shared" si="6"/>
        <v>0.50869065883075271</v>
      </c>
      <c r="K71" s="34">
        <f t="shared" si="7"/>
        <v>0.42272462799407251</v>
      </c>
      <c r="L71" s="35">
        <f t="shared" si="8"/>
        <v>2.9976944995905965</v>
      </c>
    </row>
    <row r="72" spans="1:12">
      <c r="E72" s="2"/>
      <c r="G72" s="2"/>
    </row>
    <row r="73" spans="1:12">
      <c r="E73" s="2"/>
      <c r="G73" s="2"/>
    </row>
    <row r="74" spans="1:12">
      <c r="E74" s="2"/>
      <c r="G74" s="2"/>
    </row>
    <row r="75" spans="1:12">
      <c r="E75" s="2"/>
      <c r="G75" s="2"/>
    </row>
    <row r="76" spans="1:12">
      <c r="E76" s="2"/>
      <c r="G76" s="2"/>
    </row>
    <row r="77" spans="1:12">
      <c r="E77" s="2"/>
      <c r="G77" s="2"/>
    </row>
    <row r="78" spans="1:12">
      <c r="E78" s="2"/>
      <c r="G78" s="2"/>
    </row>
    <row r="79" spans="1:12">
      <c r="E79" s="2"/>
      <c r="G79" s="2"/>
    </row>
    <row r="80" spans="1:12">
      <c r="E80" s="2"/>
      <c r="G80" s="2"/>
    </row>
    <row r="81" spans="5:7">
      <c r="E81" s="2"/>
      <c r="G81" s="2"/>
    </row>
    <row r="82" spans="5:7">
      <c r="E82" s="2"/>
      <c r="G82" s="2"/>
    </row>
    <row r="83" spans="5:7">
      <c r="E83" s="2"/>
      <c r="G83" s="2"/>
    </row>
    <row r="84" spans="5:7">
      <c r="E84" s="2"/>
      <c r="G84" s="2"/>
    </row>
    <row r="85" spans="5:7">
      <c r="E85" s="2"/>
      <c r="G85" s="2"/>
    </row>
    <row r="86" spans="5:7">
      <c r="E86" s="2"/>
      <c r="G86" s="2"/>
    </row>
  </sheetData>
  <mergeCells count="6">
    <mergeCell ref="A3:A5"/>
    <mergeCell ref="A6:A23"/>
    <mergeCell ref="A24:A41"/>
    <mergeCell ref="A42:A71"/>
    <mergeCell ref="I1:L1"/>
    <mergeCell ref="E1:H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selection activeCell="P52" sqref="P52"/>
    </sheetView>
  </sheetViews>
  <sheetFormatPr baseColWidth="10" defaultRowHeight="15" x14ac:dyDescent="0"/>
  <cols>
    <col min="1" max="1" width="21" style="1" bestFit="1" customWidth="1"/>
    <col min="2" max="2" width="9.1640625" style="1" bestFit="1" customWidth="1"/>
    <col min="3" max="3" width="10.33203125" style="1" bestFit="1" customWidth="1"/>
    <col min="4" max="4" width="20" style="1" bestFit="1" customWidth="1"/>
    <col min="5" max="6" width="5.1640625" style="1" bestFit="1" customWidth="1"/>
    <col min="7" max="7" width="4.5" style="1" bestFit="1" customWidth="1"/>
    <col min="8" max="10" width="12.1640625" style="1" bestFit="1" customWidth="1"/>
    <col min="11" max="11" width="10" style="1" bestFit="1" customWidth="1"/>
    <col min="12" max="12" width="13.83203125" style="1" bestFit="1" customWidth="1"/>
    <col min="13" max="19" width="12.1640625" bestFit="1" customWidth="1"/>
    <col min="20" max="20" width="13.83203125" bestFit="1" customWidth="1"/>
  </cols>
  <sheetData>
    <row r="1" spans="1:20" ht="16" thickBot="1">
      <c r="A1" s="77"/>
      <c r="B1" s="77"/>
      <c r="C1" s="77"/>
      <c r="D1" s="77"/>
      <c r="E1" s="82" t="s">
        <v>30</v>
      </c>
      <c r="F1" s="83"/>
      <c r="G1" s="83"/>
      <c r="H1" s="83"/>
      <c r="I1" s="83"/>
      <c r="J1" s="83"/>
      <c r="K1" s="83"/>
      <c r="L1" s="84"/>
      <c r="M1" s="119" t="s">
        <v>38</v>
      </c>
      <c r="N1" s="120"/>
      <c r="O1" s="120"/>
      <c r="P1" s="120"/>
      <c r="Q1" s="120"/>
      <c r="R1" s="120"/>
      <c r="S1" s="120"/>
      <c r="T1" s="121"/>
    </row>
    <row r="2" spans="1:20">
      <c r="A2" s="4" t="s">
        <v>6</v>
      </c>
      <c r="B2" s="5" t="s">
        <v>11</v>
      </c>
      <c r="C2" s="94" t="s">
        <v>31</v>
      </c>
      <c r="D2" s="8" t="s">
        <v>40</v>
      </c>
      <c r="E2" s="4" t="s">
        <v>0</v>
      </c>
      <c r="F2" s="5" t="s">
        <v>1</v>
      </c>
      <c r="G2" s="5" t="s">
        <v>32</v>
      </c>
      <c r="H2" s="5" t="s">
        <v>2</v>
      </c>
      <c r="I2" s="5" t="s">
        <v>33</v>
      </c>
      <c r="J2" s="5" t="s">
        <v>34</v>
      </c>
      <c r="K2" s="5" t="s">
        <v>35</v>
      </c>
      <c r="L2" s="94" t="s">
        <v>36</v>
      </c>
      <c r="M2" s="4" t="s">
        <v>0</v>
      </c>
      <c r="N2" s="5" t="s">
        <v>1</v>
      </c>
      <c r="O2" s="5" t="s">
        <v>32</v>
      </c>
      <c r="P2" s="5" t="s">
        <v>2</v>
      </c>
      <c r="Q2" s="5" t="s">
        <v>33</v>
      </c>
      <c r="R2" s="5" t="s">
        <v>34</v>
      </c>
      <c r="S2" s="5" t="s">
        <v>35</v>
      </c>
      <c r="T2" s="8" t="s">
        <v>36</v>
      </c>
    </row>
    <row r="3" spans="1:20">
      <c r="A3" s="85" t="s">
        <v>5</v>
      </c>
      <c r="B3" s="50">
        <v>1</v>
      </c>
      <c r="C3" s="51">
        <v>0</v>
      </c>
      <c r="D3" s="54">
        <v>24262</v>
      </c>
      <c r="E3" s="53">
        <v>1683</v>
      </c>
      <c r="F3" s="50">
        <v>7743</v>
      </c>
      <c r="G3" s="50">
        <v>33</v>
      </c>
      <c r="H3" s="50">
        <v>146</v>
      </c>
      <c r="I3" s="50">
        <v>381</v>
      </c>
      <c r="J3" s="50">
        <v>3515</v>
      </c>
      <c r="K3" s="50">
        <v>10347</v>
      </c>
      <c r="L3" s="51">
        <v>96</v>
      </c>
      <c r="M3" s="97">
        <f>E3/$D3</f>
        <v>6.9367735553540519E-2</v>
      </c>
      <c r="N3" s="78">
        <f t="shared" ref="N3:T3" si="0">F3/$D3</f>
        <v>0.31914104360728712</v>
      </c>
      <c r="O3" s="78">
        <f t="shared" si="0"/>
        <v>1.3601516775204022E-3</v>
      </c>
      <c r="P3" s="78">
        <f t="shared" si="0"/>
        <v>6.0176407550902649E-3</v>
      </c>
      <c r="Q3" s="78">
        <f t="shared" si="0"/>
        <v>1.5703569367735554E-2</v>
      </c>
      <c r="R3" s="78">
        <f t="shared" si="0"/>
        <v>0.14487676201467314</v>
      </c>
      <c r="S3" s="78">
        <f t="shared" si="0"/>
        <v>0.42646937597889706</v>
      </c>
      <c r="T3" s="86">
        <f t="shared" si="0"/>
        <v>3.9568048800593522E-3</v>
      </c>
    </row>
    <row r="4" spans="1:20">
      <c r="A4" s="87"/>
      <c r="B4" s="50">
        <v>2</v>
      </c>
      <c r="C4" s="51">
        <v>0</v>
      </c>
      <c r="D4" s="54">
        <v>24077</v>
      </c>
      <c r="E4" s="53">
        <v>1640</v>
      </c>
      <c r="F4" s="50">
        <v>7693</v>
      </c>
      <c r="G4" s="50">
        <v>38</v>
      </c>
      <c r="H4" s="50">
        <v>160</v>
      </c>
      <c r="I4" s="50">
        <v>384</v>
      </c>
      <c r="J4" s="50">
        <v>3361</v>
      </c>
      <c r="K4" s="50">
        <v>9974</v>
      </c>
      <c r="L4" s="51">
        <v>92</v>
      </c>
      <c r="M4" s="97">
        <f t="shared" ref="M4:M5" si="1">E4/$D4</f>
        <v>6.8114798355276826E-2</v>
      </c>
      <c r="N4" s="78">
        <f t="shared" ref="N4:N5" si="2">F4/$D4</f>
        <v>0.31951655106533206</v>
      </c>
      <c r="O4" s="78">
        <f t="shared" ref="O4:O5" si="3">G4/$D4</f>
        <v>1.5782697179881214E-3</v>
      </c>
      <c r="P4" s="78">
        <f t="shared" ref="P4:P5" si="4">H4/$D4</f>
        <v>6.6453461810026164E-3</v>
      </c>
      <c r="Q4" s="78">
        <f t="shared" ref="Q4:Q5" si="5">I4/$D4</f>
        <v>1.5948830834406281E-2</v>
      </c>
      <c r="R4" s="78">
        <f t="shared" ref="R4:R5" si="6">J4/$D4</f>
        <v>0.1395938032146862</v>
      </c>
      <c r="S4" s="78">
        <f t="shared" ref="S4:S5" si="7">K4/$D4</f>
        <v>0.41425426755825062</v>
      </c>
      <c r="T4" s="86">
        <f t="shared" ref="T4:T5" si="8">L4/$D4</f>
        <v>3.8210740540765044E-3</v>
      </c>
    </row>
    <row r="5" spans="1:20">
      <c r="A5" s="87"/>
      <c r="B5" s="50">
        <v>3</v>
      </c>
      <c r="C5" s="51">
        <v>0</v>
      </c>
      <c r="D5" s="54">
        <v>31692</v>
      </c>
      <c r="E5" s="53">
        <v>2110</v>
      </c>
      <c r="F5" s="50">
        <v>9989</v>
      </c>
      <c r="G5" s="50">
        <v>37</v>
      </c>
      <c r="H5" s="50">
        <v>212</v>
      </c>
      <c r="I5" s="50">
        <v>464</v>
      </c>
      <c r="J5" s="50">
        <v>4552</v>
      </c>
      <c r="K5" s="50">
        <v>13255</v>
      </c>
      <c r="L5" s="51">
        <v>134</v>
      </c>
      <c r="M5" s="97">
        <f t="shared" si="1"/>
        <v>6.6578316294332959E-2</v>
      </c>
      <c r="N5" s="78">
        <f t="shared" si="2"/>
        <v>0.31518995330051747</v>
      </c>
      <c r="O5" s="78">
        <f t="shared" si="3"/>
        <v>1.1674870629811941E-3</v>
      </c>
      <c r="P5" s="78">
        <f>H5/$D5</f>
        <v>6.6893853338381923E-3</v>
      </c>
      <c r="Q5" s="78">
        <f t="shared" si="5"/>
        <v>1.464091884387227E-2</v>
      </c>
      <c r="R5" s="78">
        <f t="shared" si="6"/>
        <v>0.14363246245109176</v>
      </c>
      <c r="S5" s="78">
        <f t="shared" si="7"/>
        <v>0.4182443518869115</v>
      </c>
      <c r="T5" s="86">
        <f>L5/$D5</f>
        <v>4.2281963902562163E-3</v>
      </c>
    </row>
    <row r="6" spans="1:20" ht="16" thickBot="1">
      <c r="A6" s="88"/>
      <c r="B6" s="89" t="s">
        <v>37</v>
      </c>
      <c r="C6" s="95">
        <v>0</v>
      </c>
      <c r="D6" s="100">
        <f t="shared" ref="D6" si="9">AVERAGE(D3:D5)</f>
        <v>26677</v>
      </c>
      <c r="E6" s="99">
        <f>AVERAGE(E3:E5)</f>
        <v>1811</v>
      </c>
      <c r="F6" s="89">
        <f t="shared" ref="F6:L6" si="10">AVERAGE(F3:F5)</f>
        <v>8475</v>
      </c>
      <c r="G6" s="89">
        <f t="shared" si="10"/>
        <v>36</v>
      </c>
      <c r="H6" s="89">
        <f t="shared" si="10"/>
        <v>172.66666666666666</v>
      </c>
      <c r="I6" s="89">
        <f t="shared" si="10"/>
        <v>409.66666666666669</v>
      </c>
      <c r="J6" s="89">
        <f t="shared" si="10"/>
        <v>3809.3333333333335</v>
      </c>
      <c r="K6" s="89">
        <f t="shared" si="10"/>
        <v>11192</v>
      </c>
      <c r="L6" s="95">
        <f t="shared" si="10"/>
        <v>107.33333333333333</v>
      </c>
      <c r="M6" s="98">
        <f>AVERAGE(M3:M5)</f>
        <v>6.8020283401050097E-2</v>
      </c>
      <c r="N6" s="90">
        <f t="shared" ref="N6" si="11">AVERAGE(N3:N5)</f>
        <v>0.31794918265771221</v>
      </c>
      <c r="O6" s="90">
        <f t="shared" ref="O6" si="12">AVERAGE(O3:O5)</f>
        <v>1.368636152829906E-3</v>
      </c>
      <c r="P6" s="90">
        <f>AVERAGE(P3:P5)</f>
        <v>6.4507907566436909E-3</v>
      </c>
      <c r="Q6" s="90">
        <f t="shared" ref="Q6" si="13">AVERAGE(Q3:Q5)</f>
        <v>1.543110634867137E-2</v>
      </c>
      <c r="R6" s="90">
        <f t="shared" ref="R6" si="14">AVERAGE(R3:R5)</f>
        <v>0.14270100922681703</v>
      </c>
      <c r="S6" s="90">
        <f t="shared" ref="S6" si="15">AVERAGE(S3:S5)</f>
        <v>0.41965599847468638</v>
      </c>
      <c r="T6" s="91">
        <f t="shared" ref="T6" si="16">AVERAGE(T3:T5)</f>
        <v>4.0020251081306912E-3</v>
      </c>
    </row>
    <row r="8" spans="1:20" ht="16" thickBot="1"/>
    <row r="9" spans="1:20" ht="16" thickBot="1">
      <c r="A9" s="77"/>
      <c r="B9" s="77"/>
      <c r="C9" s="77"/>
      <c r="D9" s="77"/>
      <c r="E9" s="82" t="s">
        <v>30</v>
      </c>
      <c r="F9" s="83"/>
      <c r="G9" s="83"/>
      <c r="H9" s="83"/>
      <c r="I9" s="83"/>
      <c r="J9" s="83"/>
      <c r="K9" s="83"/>
      <c r="L9" s="84"/>
      <c r="M9" s="119" t="s">
        <v>39</v>
      </c>
      <c r="N9" s="120"/>
      <c r="O9" s="120"/>
      <c r="P9" s="120"/>
      <c r="Q9" s="120"/>
      <c r="R9" s="120"/>
      <c r="S9" s="120"/>
      <c r="T9" s="121"/>
    </row>
    <row r="10" spans="1:20">
      <c r="A10" s="4" t="s">
        <v>6</v>
      </c>
      <c r="B10" s="5" t="s">
        <v>11</v>
      </c>
      <c r="C10" s="5" t="s">
        <v>31</v>
      </c>
      <c r="D10" s="8" t="s">
        <v>40</v>
      </c>
      <c r="E10" s="113" t="s">
        <v>0</v>
      </c>
      <c r="F10" s="80" t="s">
        <v>1</v>
      </c>
      <c r="G10" s="80" t="s">
        <v>32</v>
      </c>
      <c r="H10" s="80" t="s">
        <v>2</v>
      </c>
      <c r="I10" s="80" t="s">
        <v>33</v>
      </c>
      <c r="J10" s="80" t="s">
        <v>34</v>
      </c>
      <c r="K10" s="80" t="s">
        <v>35</v>
      </c>
      <c r="L10" s="122" t="s">
        <v>36</v>
      </c>
      <c r="M10" s="4" t="s">
        <v>0</v>
      </c>
      <c r="N10" s="5" t="s">
        <v>1</v>
      </c>
      <c r="O10" s="5" t="s">
        <v>32</v>
      </c>
      <c r="P10" s="5" t="s">
        <v>2</v>
      </c>
      <c r="Q10" s="5" t="s">
        <v>33</v>
      </c>
      <c r="R10" s="5" t="s">
        <v>34</v>
      </c>
      <c r="S10" s="5" t="s">
        <v>35</v>
      </c>
      <c r="T10" s="8" t="s">
        <v>36</v>
      </c>
    </row>
    <row r="11" spans="1:20">
      <c r="A11" s="15" t="s">
        <v>3</v>
      </c>
      <c r="B11" s="16">
        <v>1</v>
      </c>
      <c r="C11" s="16">
        <v>15</v>
      </c>
      <c r="D11" s="45">
        <v>37098</v>
      </c>
      <c r="E11" s="111">
        <v>249</v>
      </c>
      <c r="F11" s="16">
        <v>3140</v>
      </c>
      <c r="G11" s="16">
        <v>87</v>
      </c>
      <c r="H11" s="16">
        <v>329</v>
      </c>
      <c r="I11" s="16">
        <v>745</v>
      </c>
      <c r="J11" s="16">
        <v>7667</v>
      </c>
      <c r="K11" s="16">
        <v>23008</v>
      </c>
      <c r="L11" s="17">
        <v>205</v>
      </c>
      <c r="M11" s="101">
        <f>(E11/$D11)/M$6</f>
        <v>9.867574481019685E-2</v>
      </c>
      <c r="N11" s="102">
        <f t="shared" ref="N11:T11" si="17">(F11/$D11)/N$6</f>
        <v>0.26620820576057996</v>
      </c>
      <c r="O11" s="102">
        <f t="shared" si="17"/>
        <v>1.7134867399754465</v>
      </c>
      <c r="P11" s="102">
        <f t="shared" si="17"/>
        <v>1.3747775960910662</v>
      </c>
      <c r="Q11" s="102">
        <f t="shared" si="17"/>
        <v>1.301393734485168</v>
      </c>
      <c r="R11" s="102">
        <f t="shared" si="17"/>
        <v>1.4482646215112474</v>
      </c>
      <c r="S11" s="102">
        <f t="shared" si="17"/>
        <v>1.4778655875833429</v>
      </c>
      <c r="T11" s="103">
        <f>(L11/$D11)/T$6</f>
        <v>1.3807770346553871</v>
      </c>
    </row>
    <row r="12" spans="1:20">
      <c r="A12" s="15"/>
      <c r="B12" s="16">
        <v>2</v>
      </c>
      <c r="C12" s="16">
        <v>15</v>
      </c>
      <c r="D12" s="45">
        <v>38854</v>
      </c>
      <c r="E12" s="111">
        <v>209</v>
      </c>
      <c r="F12" s="16">
        <v>3313</v>
      </c>
      <c r="G12" s="16">
        <v>80</v>
      </c>
      <c r="H12" s="16">
        <v>370</v>
      </c>
      <c r="I12" s="16">
        <v>782</v>
      </c>
      <c r="J12" s="16">
        <v>8014</v>
      </c>
      <c r="K12" s="16">
        <v>23904</v>
      </c>
      <c r="L12" s="17">
        <v>197</v>
      </c>
      <c r="M12" s="101">
        <f t="shared" ref="M12:M52" si="18">(E12/$D12)/M$6</f>
        <v>7.9080992857253354E-2</v>
      </c>
      <c r="N12" s="102">
        <f t="shared" ref="N12:N52" si="19">(F12/$D12)/N$6</f>
        <v>0.26818098845076049</v>
      </c>
      <c r="O12" s="102">
        <f t="shared" ref="O12:O52" si="20">(G12/$D12)/O$6</f>
        <v>1.5044101101053011</v>
      </c>
      <c r="P12" s="102">
        <f t="shared" ref="P12:P52" si="21">(H12/$D12)/P$6</f>
        <v>1.4762266226884244</v>
      </c>
      <c r="Q12" s="102">
        <f t="shared" ref="Q12:Q52" si="22">(I12/$D12)/Q$6</f>
        <v>1.3042893642394833</v>
      </c>
      <c r="R12" s="102">
        <f t="shared" ref="R12:R52" si="23">(J12/$D12)/R$6</f>
        <v>1.4453950320063504</v>
      </c>
      <c r="S12" s="102">
        <f t="shared" ref="S12:S52" si="24">(K12/$D12)/S$6</f>
        <v>1.4660251104942641</v>
      </c>
      <c r="T12" s="103">
        <f t="shared" ref="T12:T52" si="25">(L12/$D12)/T$6</f>
        <v>1.2669243442975608</v>
      </c>
    </row>
    <row r="13" spans="1:20">
      <c r="A13" s="15"/>
      <c r="B13" s="16">
        <v>3</v>
      </c>
      <c r="C13" s="16">
        <v>15</v>
      </c>
      <c r="D13" s="45">
        <v>37521</v>
      </c>
      <c r="E13" s="111">
        <v>370</v>
      </c>
      <c r="F13" s="16">
        <v>3388</v>
      </c>
      <c r="G13" s="16">
        <v>99</v>
      </c>
      <c r="H13" s="16">
        <v>340</v>
      </c>
      <c r="I13" s="16">
        <v>819</v>
      </c>
      <c r="J13" s="16">
        <v>8168</v>
      </c>
      <c r="K13" s="16">
        <v>23610</v>
      </c>
      <c r="L13" s="17">
        <v>201</v>
      </c>
      <c r="M13" s="101">
        <f t="shared" si="18"/>
        <v>0.14497358629993576</v>
      </c>
      <c r="N13" s="102">
        <f t="shared" si="19"/>
        <v>0.28399538597776081</v>
      </c>
      <c r="O13" s="102">
        <f t="shared" si="20"/>
        <v>1.927847968932433</v>
      </c>
      <c r="P13" s="102">
        <f t="shared" si="21"/>
        <v>1.4047257951617909</v>
      </c>
      <c r="Q13" s="102">
        <f t="shared" si="22"/>
        <v>1.4145308801575385</v>
      </c>
      <c r="R13" s="102">
        <f t="shared" si="23"/>
        <v>1.5255072638532423</v>
      </c>
      <c r="S13" s="102">
        <f t="shared" si="24"/>
        <v>1.4994367377546498</v>
      </c>
      <c r="T13" s="103">
        <f t="shared" si="25"/>
        <v>1.3385723315607658</v>
      </c>
    </row>
    <row r="14" spans="1:20">
      <c r="A14" s="15"/>
      <c r="B14" s="16">
        <v>1</v>
      </c>
      <c r="C14" s="16">
        <v>60</v>
      </c>
      <c r="D14" s="45">
        <v>34517</v>
      </c>
      <c r="E14" s="111">
        <v>66</v>
      </c>
      <c r="F14" s="16">
        <v>442</v>
      </c>
      <c r="G14" s="16">
        <v>98</v>
      </c>
      <c r="H14" s="16">
        <v>329</v>
      </c>
      <c r="I14" s="16">
        <v>730</v>
      </c>
      <c r="J14" s="16">
        <v>7861</v>
      </c>
      <c r="K14" s="16">
        <v>23184</v>
      </c>
      <c r="L14" s="17">
        <v>227</v>
      </c>
      <c r="M14" s="101">
        <f t="shared" si="18"/>
        <v>2.8110751496751914E-2</v>
      </c>
      <c r="N14" s="102">
        <f t="shared" si="19"/>
        <v>4.0274625792711481E-2</v>
      </c>
      <c r="O14" s="102">
        <f t="shared" si="20"/>
        <v>2.0744598100092255</v>
      </c>
      <c r="P14" s="102">
        <f t="shared" si="21"/>
        <v>1.4775762453221999</v>
      </c>
      <c r="Q14" s="102">
        <f t="shared" si="22"/>
        <v>1.3705432757755769</v>
      </c>
      <c r="R14" s="102">
        <f t="shared" si="23"/>
        <v>1.5959442233980525</v>
      </c>
      <c r="S14" s="102">
        <f t="shared" si="24"/>
        <v>1.6005228927785551</v>
      </c>
      <c r="T14" s="103">
        <f t="shared" si="25"/>
        <v>1.6432854337570726</v>
      </c>
    </row>
    <row r="15" spans="1:20">
      <c r="A15" s="15"/>
      <c r="B15" s="16">
        <v>2</v>
      </c>
      <c r="C15" s="16">
        <v>60</v>
      </c>
      <c r="D15" s="45">
        <v>31788</v>
      </c>
      <c r="E15" s="111">
        <v>41</v>
      </c>
      <c r="F15" s="16">
        <v>385</v>
      </c>
      <c r="G15" s="16">
        <v>90</v>
      </c>
      <c r="H15" s="16">
        <v>310</v>
      </c>
      <c r="I15" s="16">
        <v>677</v>
      </c>
      <c r="J15" s="16">
        <v>7391</v>
      </c>
      <c r="K15" s="16">
        <v>21142</v>
      </c>
      <c r="L15" s="17">
        <v>211</v>
      </c>
      <c r="M15" s="101">
        <f t="shared" si="18"/>
        <v>1.8961915867789263E-2</v>
      </c>
      <c r="N15" s="102">
        <f t="shared" si="19"/>
        <v>3.8092529475357927E-2</v>
      </c>
      <c r="O15" s="102">
        <f t="shared" si="20"/>
        <v>2.0686703856891056</v>
      </c>
      <c r="P15" s="102">
        <f t="shared" si="21"/>
        <v>1.5117693444883311</v>
      </c>
      <c r="Q15" s="102">
        <f t="shared" si="22"/>
        <v>1.3801567061238391</v>
      </c>
      <c r="R15" s="102">
        <f t="shared" si="23"/>
        <v>1.6293446290201838</v>
      </c>
      <c r="S15" s="102">
        <f t="shared" si="24"/>
        <v>1.5848546154114296</v>
      </c>
      <c r="T15" s="103">
        <f t="shared" si="25"/>
        <v>1.6585915251156613</v>
      </c>
    </row>
    <row r="16" spans="1:20">
      <c r="A16" s="15"/>
      <c r="B16" s="16">
        <v>3</v>
      </c>
      <c r="C16" s="16">
        <v>60</v>
      </c>
      <c r="D16" s="45">
        <v>30883</v>
      </c>
      <c r="E16" s="111">
        <v>57</v>
      </c>
      <c r="F16" s="16">
        <v>527</v>
      </c>
      <c r="G16" s="16">
        <v>67</v>
      </c>
      <c r="H16" s="16">
        <v>296</v>
      </c>
      <c r="I16" s="16">
        <v>627</v>
      </c>
      <c r="J16" s="16">
        <v>7128</v>
      </c>
      <c r="K16" s="16">
        <v>20568</v>
      </c>
      <c r="L16" s="17">
        <v>164</v>
      </c>
      <c r="M16" s="101">
        <f t="shared" si="18"/>
        <v>2.7134194715619259E-2</v>
      </c>
      <c r="N16" s="102">
        <f t="shared" si="19"/>
        <v>5.367022560718953E-2</v>
      </c>
      <c r="O16" s="102">
        <f t="shared" si="20"/>
        <v>1.5851388619985516</v>
      </c>
      <c r="P16" s="102">
        <f t="shared" si="21"/>
        <v>1.4857963073000953</v>
      </c>
      <c r="Q16" s="102">
        <f t="shared" si="22"/>
        <v>1.3156821876430611</v>
      </c>
      <c r="R16" s="102">
        <f t="shared" si="23"/>
        <v>1.6174138772691971</v>
      </c>
      <c r="S16" s="102">
        <f t="shared" si="24"/>
        <v>1.5870081132149141</v>
      </c>
      <c r="T16" s="103">
        <f t="shared" si="25"/>
        <v>1.3269194425838307</v>
      </c>
    </row>
    <row r="17" spans="1:20">
      <c r="A17" s="15"/>
      <c r="B17" s="16">
        <v>1</v>
      </c>
      <c r="C17" s="16">
        <v>240</v>
      </c>
      <c r="D17" s="45">
        <v>27695</v>
      </c>
      <c r="E17" s="111">
        <v>18</v>
      </c>
      <c r="F17" s="16">
        <v>109</v>
      </c>
      <c r="G17" s="16">
        <v>56</v>
      </c>
      <c r="H17" s="16">
        <v>308</v>
      </c>
      <c r="I17" s="16">
        <v>650</v>
      </c>
      <c r="J17" s="16">
        <v>6585</v>
      </c>
      <c r="K17" s="16">
        <v>18606</v>
      </c>
      <c r="L17" s="17">
        <v>155</v>
      </c>
      <c r="M17" s="101">
        <f t="shared" si="18"/>
        <v>9.5550441603839131E-3</v>
      </c>
      <c r="N17" s="102">
        <f t="shared" si="19"/>
        <v>1.2378482743514758E-2</v>
      </c>
      <c r="O17" s="102">
        <f t="shared" si="20"/>
        <v>1.4774018881611106</v>
      </c>
      <c r="P17" s="102">
        <f t="shared" si="21"/>
        <v>1.7239965485978346</v>
      </c>
      <c r="Q17" s="102">
        <f t="shared" si="22"/>
        <v>1.5209499495465344</v>
      </c>
      <c r="R17" s="102">
        <f t="shared" si="23"/>
        <v>1.6662009019285293</v>
      </c>
      <c r="S17" s="102">
        <f t="shared" si="24"/>
        <v>1.6008779098465533</v>
      </c>
      <c r="T17" s="103">
        <f t="shared" si="25"/>
        <v>1.3984615162383032</v>
      </c>
    </row>
    <row r="18" spans="1:20">
      <c r="A18" s="15"/>
      <c r="B18" s="16">
        <v>2</v>
      </c>
      <c r="C18" s="16">
        <v>240</v>
      </c>
      <c r="D18" s="45">
        <v>26126</v>
      </c>
      <c r="E18" s="111">
        <v>15</v>
      </c>
      <c r="F18" s="16">
        <v>46</v>
      </c>
      <c r="G18" s="16">
        <v>68</v>
      </c>
      <c r="H18" s="16">
        <v>276</v>
      </c>
      <c r="I18" s="16">
        <v>662</v>
      </c>
      <c r="J18" s="16">
        <v>6239</v>
      </c>
      <c r="K18" s="16">
        <v>17655</v>
      </c>
      <c r="L18" s="17">
        <v>130</v>
      </c>
      <c r="M18" s="101">
        <f t="shared" si="18"/>
        <v>8.4407278835206476E-3</v>
      </c>
      <c r="N18" s="102">
        <f t="shared" si="19"/>
        <v>5.5376715875694489E-3</v>
      </c>
      <c r="O18" s="102">
        <f t="shared" si="20"/>
        <v>1.9017261676233128</v>
      </c>
      <c r="P18" s="102">
        <f t="shared" si="21"/>
        <v>1.6376579754485381</v>
      </c>
      <c r="Q18" s="102">
        <f t="shared" si="22"/>
        <v>1.6420561456893294</v>
      </c>
      <c r="R18" s="102">
        <f t="shared" si="23"/>
        <v>1.6734587764326232</v>
      </c>
      <c r="S18" s="102">
        <f t="shared" si="24"/>
        <v>1.610279871110712</v>
      </c>
      <c r="T18" s="103">
        <f t="shared" si="25"/>
        <v>1.2433420470989409</v>
      </c>
    </row>
    <row r="19" spans="1:20">
      <c r="A19" s="15"/>
      <c r="B19" s="16">
        <v>3</v>
      </c>
      <c r="C19" s="16">
        <v>240</v>
      </c>
      <c r="D19" s="45">
        <v>35045</v>
      </c>
      <c r="E19" s="111">
        <v>30</v>
      </c>
      <c r="F19" s="16">
        <v>87</v>
      </c>
      <c r="G19" s="16">
        <v>101</v>
      </c>
      <c r="H19" s="16">
        <v>400</v>
      </c>
      <c r="I19" s="16">
        <v>856</v>
      </c>
      <c r="J19" s="16">
        <v>8298</v>
      </c>
      <c r="K19" s="16">
        <v>23589</v>
      </c>
      <c r="L19" s="17">
        <v>207</v>
      </c>
      <c r="M19" s="101">
        <f t="shared" si="18"/>
        <v>1.2585102393200766E-2</v>
      </c>
      <c r="N19" s="102">
        <f t="shared" si="19"/>
        <v>7.8079221665467557E-3</v>
      </c>
      <c r="O19" s="102">
        <f t="shared" si="20"/>
        <v>2.1057523870099759</v>
      </c>
      <c r="P19" s="102">
        <f t="shared" si="21"/>
        <v>1.7693794217607801</v>
      </c>
      <c r="Q19" s="102">
        <f t="shared" si="22"/>
        <v>1.5828896376265122</v>
      </c>
      <c r="R19" s="102">
        <f t="shared" si="23"/>
        <v>1.6592824570253704</v>
      </c>
      <c r="S19" s="102">
        <f t="shared" si="24"/>
        <v>1.6039470638082447</v>
      </c>
      <c r="T19" s="103">
        <f t="shared" si="25"/>
        <v>1.4759256219495673</v>
      </c>
    </row>
    <row r="20" spans="1:20">
      <c r="A20" s="15"/>
      <c r="B20" s="16">
        <v>1</v>
      </c>
      <c r="C20" s="16">
        <v>1440</v>
      </c>
      <c r="D20" s="45">
        <v>21892</v>
      </c>
      <c r="E20" s="111">
        <v>12</v>
      </c>
      <c r="F20" s="16">
        <v>10</v>
      </c>
      <c r="G20" s="16">
        <v>78</v>
      </c>
      <c r="H20" s="16">
        <v>265</v>
      </c>
      <c r="I20" s="16">
        <v>567</v>
      </c>
      <c r="J20" s="16">
        <v>5497</v>
      </c>
      <c r="K20" s="16">
        <v>14655</v>
      </c>
      <c r="L20" s="17">
        <v>98</v>
      </c>
      <c r="M20" s="101">
        <f t="shared" si="18"/>
        <v>8.0585586217745454E-3</v>
      </c>
      <c r="N20" s="102">
        <f t="shared" si="19"/>
        <v>1.4366694196096988E-3</v>
      </c>
      <c r="O20" s="102">
        <f t="shared" si="20"/>
        <v>2.6032816397579293</v>
      </c>
      <c r="P20" s="102">
        <f t="shared" si="21"/>
        <v>1.8764952935359642</v>
      </c>
      <c r="Q20" s="102">
        <f t="shared" si="22"/>
        <v>1.6784196488689898</v>
      </c>
      <c r="R20" s="102">
        <f t="shared" si="23"/>
        <v>1.7595971622275466</v>
      </c>
      <c r="S20" s="102">
        <f t="shared" si="24"/>
        <v>1.5951699071819387</v>
      </c>
      <c r="T20" s="103">
        <f t="shared" si="25"/>
        <v>1.1185639726509435</v>
      </c>
    </row>
    <row r="21" spans="1:20">
      <c r="A21" s="15"/>
      <c r="B21" s="16">
        <v>2</v>
      </c>
      <c r="C21" s="16">
        <v>1440</v>
      </c>
      <c r="D21" s="45">
        <v>18</v>
      </c>
      <c r="E21" s="111">
        <v>0</v>
      </c>
      <c r="F21" s="16">
        <v>0</v>
      </c>
      <c r="G21" s="16">
        <v>0</v>
      </c>
      <c r="H21" s="16">
        <v>0</v>
      </c>
      <c r="I21" s="16">
        <v>1</v>
      </c>
      <c r="J21" s="16">
        <v>7</v>
      </c>
      <c r="K21" s="16">
        <v>10</v>
      </c>
      <c r="L21" s="17">
        <v>0</v>
      </c>
      <c r="M21" s="101">
        <f t="shared" si="18"/>
        <v>0</v>
      </c>
      <c r="N21" s="102">
        <f t="shared" si="19"/>
        <v>0</v>
      </c>
      <c r="O21" s="102">
        <f t="shared" si="20"/>
        <v>0</v>
      </c>
      <c r="P21" s="102">
        <f t="shared" si="21"/>
        <v>0</v>
      </c>
      <c r="Q21" s="102">
        <f t="shared" si="22"/>
        <v>3.6002315258710489</v>
      </c>
      <c r="R21" s="102">
        <f t="shared" si="23"/>
        <v>2.7252006905625104</v>
      </c>
      <c r="S21" s="102">
        <f t="shared" si="24"/>
        <v>1.3238356119650858</v>
      </c>
      <c r="T21" s="103">
        <f t="shared" si="25"/>
        <v>0</v>
      </c>
    </row>
    <row r="22" spans="1:20">
      <c r="A22" s="15"/>
      <c r="B22" s="16">
        <v>3</v>
      </c>
      <c r="C22" s="16">
        <v>1440</v>
      </c>
      <c r="D22" s="45">
        <v>26120</v>
      </c>
      <c r="E22" s="111">
        <v>13</v>
      </c>
      <c r="F22" s="16">
        <v>23</v>
      </c>
      <c r="G22" s="16">
        <v>69</v>
      </c>
      <c r="H22" s="16">
        <v>294</v>
      </c>
      <c r="I22" s="16">
        <v>728</v>
      </c>
      <c r="J22" s="16">
        <v>6726</v>
      </c>
      <c r="K22" s="16">
        <v>17388</v>
      </c>
      <c r="L22" s="17">
        <v>125</v>
      </c>
      <c r="M22" s="101">
        <f t="shared" si="18"/>
        <v>7.316977888982096E-3</v>
      </c>
      <c r="N22" s="102">
        <f t="shared" si="19"/>
        <v>2.769471820383603E-3</v>
      </c>
      <c r="O22" s="102">
        <f t="shared" si="20"/>
        <v>1.930135996766924</v>
      </c>
      <c r="P22" s="102">
        <f t="shared" si="21"/>
        <v>1.7448624750831088</v>
      </c>
      <c r="Q22" s="102">
        <f t="shared" si="22"/>
        <v>1.8061804714783394</v>
      </c>
      <c r="R22" s="102">
        <f t="shared" si="23"/>
        <v>1.8044990002462371</v>
      </c>
      <c r="S22" s="102">
        <f t="shared" si="24"/>
        <v>1.5862915971488529</v>
      </c>
      <c r="T22" s="103">
        <f t="shared" si="25"/>
        <v>1.1957958211548376</v>
      </c>
    </row>
    <row r="23" spans="1:20" ht="15" customHeight="1">
      <c r="A23" s="21" t="s">
        <v>4</v>
      </c>
      <c r="B23" s="22">
        <v>1</v>
      </c>
      <c r="C23" s="22">
        <v>5</v>
      </c>
      <c r="D23" s="38">
        <v>12395</v>
      </c>
      <c r="E23" s="112">
        <v>20</v>
      </c>
      <c r="F23" s="22">
        <v>123</v>
      </c>
      <c r="G23" s="22">
        <v>0</v>
      </c>
      <c r="H23" s="22">
        <v>4</v>
      </c>
      <c r="I23" s="22">
        <v>240</v>
      </c>
      <c r="J23" s="22">
        <v>3011</v>
      </c>
      <c r="K23" s="22">
        <v>8752</v>
      </c>
      <c r="L23" s="23">
        <v>30</v>
      </c>
      <c r="M23" s="104">
        <f t="shared" si="18"/>
        <v>2.3721657301047239E-2</v>
      </c>
      <c r="N23" s="105">
        <f t="shared" si="19"/>
        <v>3.1210510148396528E-2</v>
      </c>
      <c r="O23" s="105">
        <f t="shared" si="20"/>
        <v>0</v>
      </c>
      <c r="P23" s="105">
        <f t="shared" si="21"/>
        <v>5.0026544441796321E-2</v>
      </c>
      <c r="Q23" s="105">
        <f t="shared" si="22"/>
        <v>1.2547801687586067</v>
      </c>
      <c r="R23" s="105">
        <f t="shared" si="23"/>
        <v>1.7023042358912803</v>
      </c>
      <c r="S23" s="105">
        <f t="shared" si="24"/>
        <v>1.6825475350264765</v>
      </c>
      <c r="T23" s="106">
        <f t="shared" si="25"/>
        <v>0.60477651017793033</v>
      </c>
    </row>
    <row r="24" spans="1:20">
      <c r="A24" s="21"/>
      <c r="B24" s="22">
        <v>2</v>
      </c>
      <c r="C24" s="22">
        <v>5</v>
      </c>
      <c r="D24" s="38">
        <v>17466</v>
      </c>
      <c r="E24" s="112">
        <v>31</v>
      </c>
      <c r="F24" s="22">
        <v>302</v>
      </c>
      <c r="G24" s="22">
        <v>2</v>
      </c>
      <c r="H24" s="22">
        <v>2</v>
      </c>
      <c r="I24" s="22">
        <v>361</v>
      </c>
      <c r="J24" s="22">
        <v>4016</v>
      </c>
      <c r="K24" s="22">
        <v>12051</v>
      </c>
      <c r="L24" s="23">
        <v>55</v>
      </c>
      <c r="M24" s="104">
        <f t="shared" si="18"/>
        <v>2.6093347674455793E-2</v>
      </c>
      <c r="N24" s="105">
        <f t="shared" si="19"/>
        <v>5.4382074969064741E-2</v>
      </c>
      <c r="O24" s="105">
        <f t="shared" si="20"/>
        <v>8.366590864827575E-2</v>
      </c>
      <c r="P24" s="105">
        <f t="shared" si="21"/>
        <v>1.7751031099165961E-2</v>
      </c>
      <c r="Q24" s="105">
        <f t="shared" si="22"/>
        <v>1.339419698563499</v>
      </c>
      <c r="R24" s="105">
        <f t="shared" si="23"/>
        <v>1.6112881150266045</v>
      </c>
      <c r="S24" s="105">
        <f t="shared" si="24"/>
        <v>1.6441301573127363</v>
      </c>
      <c r="T24" s="106">
        <f t="shared" si="25"/>
        <v>0.78684542616330699</v>
      </c>
    </row>
    <row r="25" spans="1:20">
      <c r="A25" s="21"/>
      <c r="B25" s="22">
        <v>3</v>
      </c>
      <c r="C25" s="22">
        <v>5</v>
      </c>
      <c r="D25" s="38">
        <v>21542</v>
      </c>
      <c r="E25" s="112">
        <v>37</v>
      </c>
      <c r="F25" s="22">
        <v>253</v>
      </c>
      <c r="G25" s="22">
        <v>2</v>
      </c>
      <c r="H25" s="22">
        <v>2</v>
      </c>
      <c r="I25" s="22">
        <v>441</v>
      </c>
      <c r="J25" s="22">
        <v>5097</v>
      </c>
      <c r="K25" s="22">
        <v>15161</v>
      </c>
      <c r="L25" s="23">
        <v>48</v>
      </c>
      <c r="M25" s="104">
        <f t="shared" si="18"/>
        <v>2.5250923459102636E-2</v>
      </c>
      <c r="N25" s="105">
        <f t="shared" si="19"/>
        <v>3.6938290011726709E-2</v>
      </c>
      <c r="O25" s="105">
        <f t="shared" si="20"/>
        <v>6.7835333787521324E-2</v>
      </c>
      <c r="P25" s="105">
        <f t="shared" si="21"/>
        <v>1.439232704382289E-2</v>
      </c>
      <c r="Q25" s="105">
        <f t="shared" si="22"/>
        <v>1.3266473796474045</v>
      </c>
      <c r="R25" s="105">
        <f t="shared" si="23"/>
        <v>1.658065059328276</v>
      </c>
      <c r="S25" s="105">
        <f t="shared" si="24"/>
        <v>1.6770591905767709</v>
      </c>
      <c r="T25" s="106">
        <f t="shared" si="25"/>
        <v>0.55676946197422306</v>
      </c>
    </row>
    <row r="26" spans="1:20">
      <c r="A26" s="21"/>
      <c r="B26" s="22">
        <v>4</v>
      </c>
      <c r="C26" s="22">
        <v>5</v>
      </c>
      <c r="D26" s="38">
        <v>28796</v>
      </c>
      <c r="E26" s="112">
        <v>42</v>
      </c>
      <c r="F26" s="22">
        <v>553</v>
      </c>
      <c r="G26" s="22">
        <v>0</v>
      </c>
      <c r="H26" s="22">
        <v>2</v>
      </c>
      <c r="I26" s="22">
        <v>602</v>
      </c>
      <c r="J26" s="22">
        <v>6899</v>
      </c>
      <c r="K26" s="22">
        <v>19640</v>
      </c>
      <c r="L26" s="23">
        <v>85</v>
      </c>
      <c r="M26" s="104">
        <f t="shared" si="18"/>
        <v>2.1442661436227573E-2</v>
      </c>
      <c r="N26" s="105">
        <f t="shared" si="19"/>
        <v>6.0399765642988004E-2</v>
      </c>
      <c r="O26" s="105">
        <f t="shared" si="20"/>
        <v>0</v>
      </c>
      <c r="P26" s="105">
        <f t="shared" si="21"/>
        <v>1.0766756118142543E-2</v>
      </c>
      <c r="Q26" s="105">
        <f t="shared" si="22"/>
        <v>1.3547752748415989</v>
      </c>
      <c r="R26" s="105">
        <f t="shared" si="23"/>
        <v>1.678908142774957</v>
      </c>
      <c r="S26" s="105">
        <f t="shared" si="24"/>
        <v>1.6252339406233405</v>
      </c>
      <c r="T26" s="106">
        <f t="shared" si="25"/>
        <v>0.73757629729906116</v>
      </c>
    </row>
    <row r="27" spans="1:20">
      <c r="A27" s="21"/>
      <c r="B27" s="22">
        <v>5</v>
      </c>
      <c r="C27" s="22">
        <v>5</v>
      </c>
      <c r="D27" s="38">
        <v>23755</v>
      </c>
      <c r="E27" s="112">
        <v>33</v>
      </c>
      <c r="F27" s="22">
        <v>308</v>
      </c>
      <c r="G27" s="22">
        <v>0</v>
      </c>
      <c r="H27" s="22">
        <v>2</v>
      </c>
      <c r="I27" s="22">
        <v>488</v>
      </c>
      <c r="J27" s="22">
        <v>5728</v>
      </c>
      <c r="K27" s="22">
        <v>16514</v>
      </c>
      <c r="L27" s="23">
        <v>39</v>
      </c>
      <c r="M27" s="104">
        <f t="shared" si="18"/>
        <v>2.0423043767909616E-2</v>
      </c>
      <c r="N27" s="105">
        <f t="shared" si="19"/>
        <v>4.0779131196385696E-2</v>
      </c>
      <c r="O27" s="105">
        <f t="shared" si="20"/>
        <v>0</v>
      </c>
      <c r="P27" s="105">
        <f t="shared" si="21"/>
        <v>1.3051547429089989E-2</v>
      </c>
      <c r="Q27" s="105">
        <f t="shared" si="22"/>
        <v>1.3312748357504227</v>
      </c>
      <c r="R27" s="105">
        <f t="shared" si="23"/>
        <v>1.6897440659094749</v>
      </c>
      <c r="S27" s="105">
        <f t="shared" si="24"/>
        <v>1.6565471830260816</v>
      </c>
      <c r="T27" s="106">
        <f t="shared" si="25"/>
        <v>0.41023221623877421</v>
      </c>
    </row>
    <row r="28" spans="1:20">
      <c r="A28" s="21"/>
      <c r="B28" s="22">
        <v>1</v>
      </c>
      <c r="C28" s="22">
        <v>15</v>
      </c>
      <c r="D28" s="38">
        <v>23192</v>
      </c>
      <c r="E28" s="112">
        <v>12</v>
      </c>
      <c r="F28" s="22">
        <v>55</v>
      </c>
      <c r="G28" s="22">
        <v>2</v>
      </c>
      <c r="H28" s="22">
        <v>2</v>
      </c>
      <c r="I28" s="22">
        <v>460</v>
      </c>
      <c r="J28" s="22">
        <v>5518</v>
      </c>
      <c r="K28" s="22">
        <v>16369</v>
      </c>
      <c r="L28" s="23">
        <v>13</v>
      </c>
      <c r="M28" s="104">
        <f t="shared" si="18"/>
        <v>7.6068456945450301E-3</v>
      </c>
      <c r="N28" s="105">
        <f t="shared" si="19"/>
        <v>7.458762424005061E-3</v>
      </c>
      <c r="O28" s="105">
        <f t="shared" si="20"/>
        <v>6.3009173872489832E-2</v>
      </c>
      <c r="P28" s="105">
        <f t="shared" si="21"/>
        <v>1.3368381734133869E-2</v>
      </c>
      <c r="Q28" s="105">
        <f t="shared" si="22"/>
        <v>1.2853534423168456</v>
      </c>
      <c r="R28" s="105">
        <f t="shared" si="23"/>
        <v>1.6673103618823655</v>
      </c>
      <c r="S28" s="105">
        <f t="shared" si="24"/>
        <v>1.6818625921896206</v>
      </c>
      <c r="T28" s="106">
        <f t="shared" si="25"/>
        <v>0.14006361815499713</v>
      </c>
    </row>
    <row r="29" spans="1:20">
      <c r="A29" s="21"/>
      <c r="B29" s="22">
        <v>2</v>
      </c>
      <c r="C29" s="22">
        <v>15</v>
      </c>
      <c r="D29" s="38">
        <v>18508</v>
      </c>
      <c r="E29" s="112">
        <v>12</v>
      </c>
      <c r="F29" s="22">
        <v>46</v>
      </c>
      <c r="G29" s="22">
        <v>0</v>
      </c>
      <c r="H29" s="22">
        <v>2</v>
      </c>
      <c r="I29" s="22">
        <v>369</v>
      </c>
      <c r="J29" s="22">
        <v>4344</v>
      </c>
      <c r="K29" s="22">
        <v>13077</v>
      </c>
      <c r="L29" s="23">
        <v>26</v>
      </c>
      <c r="M29" s="104">
        <f t="shared" si="18"/>
        <v>9.5319842958660229E-3</v>
      </c>
      <c r="N29" s="105">
        <f t="shared" si="19"/>
        <v>7.8170092877047452E-3</v>
      </c>
      <c r="O29" s="105">
        <f t="shared" si="20"/>
        <v>0</v>
      </c>
      <c r="P29" s="105">
        <f t="shared" si="21"/>
        <v>1.6751648431923099E-2</v>
      </c>
      <c r="Q29" s="105">
        <f t="shared" si="22"/>
        <v>1.2920217092519724</v>
      </c>
      <c r="R29" s="105">
        <f t="shared" si="23"/>
        <v>1.6447628237709082</v>
      </c>
      <c r="S29" s="105">
        <f t="shared" si="24"/>
        <v>1.6836631151826977</v>
      </c>
      <c r="T29" s="106">
        <f t="shared" si="25"/>
        <v>0.35102176704675747</v>
      </c>
    </row>
    <row r="30" spans="1:20">
      <c r="A30" s="21"/>
      <c r="B30" s="22">
        <v>3</v>
      </c>
      <c r="C30" s="22">
        <v>15</v>
      </c>
      <c r="D30" s="38">
        <v>24761</v>
      </c>
      <c r="E30" s="112">
        <v>23</v>
      </c>
      <c r="F30" s="22">
        <v>60</v>
      </c>
      <c r="G30" s="22">
        <v>0</v>
      </c>
      <c r="H30" s="22">
        <v>1</v>
      </c>
      <c r="I30" s="22">
        <v>493</v>
      </c>
      <c r="J30" s="22">
        <v>5984</v>
      </c>
      <c r="K30" s="22">
        <v>17434</v>
      </c>
      <c r="L30" s="23">
        <v>20</v>
      </c>
      <c r="M30" s="104">
        <f t="shared" si="18"/>
        <v>1.3655928015163065E-2</v>
      </c>
      <c r="N30" s="105">
        <f t="shared" si="19"/>
        <v>7.6212350714661425E-3</v>
      </c>
      <c r="O30" s="105">
        <f t="shared" si="20"/>
        <v>0</v>
      </c>
      <c r="P30" s="105">
        <f t="shared" si="21"/>
        <v>6.2606419203189026E-3</v>
      </c>
      <c r="Q30" s="105">
        <f t="shared" si="22"/>
        <v>1.290273194159351</v>
      </c>
      <c r="R30" s="105">
        <f t="shared" si="23"/>
        <v>1.6935435147545914</v>
      </c>
      <c r="S30" s="105">
        <f t="shared" si="24"/>
        <v>1.6777815963086609</v>
      </c>
      <c r="T30" s="106">
        <f t="shared" si="25"/>
        <v>0.20182827413150914</v>
      </c>
    </row>
    <row r="31" spans="1:20">
      <c r="A31" s="21"/>
      <c r="B31" s="22">
        <v>4</v>
      </c>
      <c r="C31" s="22">
        <v>15</v>
      </c>
      <c r="D31" s="38">
        <v>26072</v>
      </c>
      <c r="E31" s="112">
        <v>13</v>
      </c>
      <c r="F31" s="22">
        <v>54</v>
      </c>
      <c r="G31" s="22">
        <v>0</v>
      </c>
      <c r="H31" s="22">
        <v>0</v>
      </c>
      <c r="I31" s="22">
        <v>526</v>
      </c>
      <c r="J31" s="22">
        <v>6300</v>
      </c>
      <c r="K31" s="22">
        <v>18452</v>
      </c>
      <c r="L31" s="23">
        <v>21</v>
      </c>
      <c r="M31" s="104">
        <f t="shared" si="18"/>
        <v>7.3304488516497523E-3</v>
      </c>
      <c r="N31" s="105">
        <f t="shared" si="19"/>
        <v>6.5142091686144462E-3</v>
      </c>
      <c r="O31" s="105">
        <f t="shared" si="20"/>
        <v>0</v>
      </c>
      <c r="P31" s="105">
        <f t="shared" si="21"/>
        <v>0</v>
      </c>
      <c r="Q31" s="105">
        <f t="shared" si="22"/>
        <v>1.3074176160995357</v>
      </c>
      <c r="R31" s="105">
        <f t="shared" si="23"/>
        <v>1.6933204659064385</v>
      </c>
      <c r="S31" s="105">
        <f t="shared" si="24"/>
        <v>1.6864585180102629</v>
      </c>
      <c r="T31" s="106">
        <f t="shared" si="25"/>
        <v>0.20126355440928245</v>
      </c>
    </row>
    <row r="32" spans="1:20">
      <c r="A32" s="21"/>
      <c r="B32" s="22">
        <v>5</v>
      </c>
      <c r="C32" s="22">
        <v>15</v>
      </c>
      <c r="D32" s="38">
        <v>28176</v>
      </c>
      <c r="E32" s="112">
        <v>16</v>
      </c>
      <c r="F32" s="22">
        <v>47</v>
      </c>
      <c r="G32" s="22">
        <v>5</v>
      </c>
      <c r="H32" s="22">
        <v>2</v>
      </c>
      <c r="I32" s="22">
        <v>565</v>
      </c>
      <c r="J32" s="22">
        <v>7081</v>
      </c>
      <c r="K32" s="22">
        <v>20037</v>
      </c>
      <c r="L32" s="23">
        <v>7</v>
      </c>
      <c r="M32" s="104">
        <f t="shared" si="18"/>
        <v>8.3483799615695787E-3</v>
      </c>
      <c r="N32" s="105">
        <f t="shared" si="19"/>
        <v>5.2463928375301311E-3</v>
      </c>
      <c r="O32" s="105">
        <f t="shared" si="20"/>
        <v>0.12965899705873654</v>
      </c>
      <c r="P32" s="105">
        <f t="shared" si="21"/>
        <v>1.1003673664751303E-2</v>
      </c>
      <c r="Q32" s="105">
        <f t="shared" si="22"/>
        <v>1.2994873160884644</v>
      </c>
      <c r="R32" s="105">
        <f t="shared" si="23"/>
        <v>1.7611170074719944</v>
      </c>
      <c r="S32" s="105">
        <f t="shared" si="24"/>
        <v>1.6945716028712365</v>
      </c>
      <c r="T32" s="106">
        <f t="shared" si="25"/>
        <v>6.2078168069264764E-2</v>
      </c>
    </row>
    <row r="33" spans="1:20">
      <c r="A33" s="21"/>
      <c r="B33" s="22">
        <v>1</v>
      </c>
      <c r="C33" s="22">
        <v>30</v>
      </c>
      <c r="D33" s="38">
        <v>19447</v>
      </c>
      <c r="E33" s="112">
        <v>24</v>
      </c>
      <c r="F33" s="22">
        <v>48</v>
      </c>
      <c r="G33" s="22">
        <v>17</v>
      </c>
      <c r="H33" s="22">
        <v>3</v>
      </c>
      <c r="I33" s="22">
        <v>360</v>
      </c>
      <c r="J33" s="22">
        <v>4722</v>
      </c>
      <c r="K33" s="22">
        <v>13702</v>
      </c>
      <c r="L33" s="23">
        <v>10</v>
      </c>
      <c r="M33" s="104">
        <f t="shared" si="18"/>
        <v>1.8143463294892616E-2</v>
      </c>
      <c r="N33" s="105">
        <f t="shared" si="19"/>
        <v>7.7630236686202772E-3</v>
      </c>
      <c r="O33" s="105">
        <f t="shared" si="20"/>
        <v>0.63871674108251486</v>
      </c>
      <c r="P33" s="105">
        <f t="shared" si="21"/>
        <v>2.3914190557260712E-2</v>
      </c>
      <c r="Q33" s="105">
        <f t="shared" si="22"/>
        <v>1.1996452042805779</v>
      </c>
      <c r="R33" s="105">
        <f t="shared" si="23"/>
        <v>1.7015563024414424</v>
      </c>
      <c r="S33" s="105">
        <f t="shared" si="24"/>
        <v>1.6789505835996343</v>
      </c>
      <c r="T33" s="106">
        <f t="shared" si="25"/>
        <v>0.12848948155937415</v>
      </c>
    </row>
    <row r="34" spans="1:20">
      <c r="A34" s="21"/>
      <c r="B34" s="22">
        <v>2</v>
      </c>
      <c r="C34" s="22">
        <v>30</v>
      </c>
      <c r="D34" s="38">
        <v>20214</v>
      </c>
      <c r="E34" s="112">
        <v>10</v>
      </c>
      <c r="F34" s="22">
        <v>26</v>
      </c>
      <c r="G34" s="22">
        <v>4</v>
      </c>
      <c r="H34" s="22">
        <v>1</v>
      </c>
      <c r="I34" s="22">
        <v>351</v>
      </c>
      <c r="J34" s="22">
        <v>4845</v>
      </c>
      <c r="K34" s="22">
        <v>14382</v>
      </c>
      <c r="L34" s="23">
        <v>10</v>
      </c>
      <c r="M34" s="104">
        <f t="shared" si="18"/>
        <v>7.2729282241634653E-3</v>
      </c>
      <c r="N34" s="105">
        <f t="shared" si="19"/>
        <v>4.0454177317031945E-3</v>
      </c>
      <c r="O34" s="105">
        <f t="shared" si="20"/>
        <v>0.14458382907398676</v>
      </c>
      <c r="P34" s="105">
        <f t="shared" si="21"/>
        <v>7.6689301765616074E-3</v>
      </c>
      <c r="Q34" s="105">
        <f t="shared" si="22"/>
        <v>1.1252727209089388</v>
      </c>
      <c r="R34" s="105">
        <f t="shared" si="23"/>
        <v>1.6796332967530037</v>
      </c>
      <c r="S34" s="105">
        <f t="shared" si="24"/>
        <v>1.6954055005593822</v>
      </c>
      <c r="T34" s="106">
        <f t="shared" si="25"/>
        <v>0.12361407677278861</v>
      </c>
    </row>
    <row r="35" spans="1:20">
      <c r="A35" s="21"/>
      <c r="B35" s="22">
        <v>3</v>
      </c>
      <c r="C35" s="22">
        <v>30</v>
      </c>
      <c r="D35" s="38">
        <v>27364</v>
      </c>
      <c r="E35" s="112">
        <v>7</v>
      </c>
      <c r="F35" s="22">
        <v>37</v>
      </c>
      <c r="G35" s="22">
        <v>1</v>
      </c>
      <c r="H35" s="22">
        <v>1</v>
      </c>
      <c r="I35" s="22">
        <v>526</v>
      </c>
      <c r="J35" s="22">
        <v>6593</v>
      </c>
      <c r="K35" s="22">
        <v>19430</v>
      </c>
      <c r="L35" s="23">
        <v>5</v>
      </c>
      <c r="M35" s="104">
        <f t="shared" si="18"/>
        <v>3.7607981211178259E-3</v>
      </c>
      <c r="N35" s="105">
        <f t="shared" si="19"/>
        <v>4.2526968884722058E-3</v>
      </c>
      <c r="O35" s="105">
        <f t="shared" si="20"/>
        <v>2.6701300256738492E-2</v>
      </c>
      <c r="P35" s="105">
        <f t="shared" si="21"/>
        <v>5.6650984720441576E-3</v>
      </c>
      <c r="Q35" s="105">
        <f t="shared" si="22"/>
        <v>1.2456874757691525</v>
      </c>
      <c r="R35" s="105">
        <f t="shared" si="23"/>
        <v>1.6884042994540027</v>
      </c>
      <c r="S35" s="105">
        <f t="shared" si="24"/>
        <v>1.69199775956976</v>
      </c>
      <c r="T35" s="106">
        <f t="shared" si="25"/>
        <v>4.5657340810648095E-2</v>
      </c>
    </row>
    <row r="36" spans="1:20">
      <c r="A36" s="21"/>
      <c r="B36" s="22">
        <v>4</v>
      </c>
      <c r="C36" s="22">
        <v>30</v>
      </c>
      <c r="D36" s="38">
        <v>24593</v>
      </c>
      <c r="E36" s="112">
        <v>7</v>
      </c>
      <c r="F36" s="22">
        <v>19</v>
      </c>
      <c r="G36" s="22">
        <v>0</v>
      </c>
      <c r="H36" s="22">
        <v>0</v>
      </c>
      <c r="I36" s="22">
        <v>471</v>
      </c>
      <c r="J36" s="22">
        <v>6054</v>
      </c>
      <c r="K36" s="22">
        <v>17428</v>
      </c>
      <c r="L36" s="23">
        <v>5</v>
      </c>
      <c r="M36" s="104">
        <f t="shared" si="18"/>
        <v>4.1845435606175825E-3</v>
      </c>
      <c r="N36" s="105">
        <f t="shared" si="19"/>
        <v>2.4298774925703044E-3</v>
      </c>
      <c r="O36" s="105">
        <f t="shared" si="20"/>
        <v>0</v>
      </c>
      <c r="P36" s="105">
        <f t="shared" si="21"/>
        <v>0</v>
      </c>
      <c r="Q36" s="105">
        <f t="shared" si="22"/>
        <v>1.2411158816059347</v>
      </c>
      <c r="R36" s="105">
        <f t="shared" si="23"/>
        <v>1.7250586383580568</v>
      </c>
      <c r="S36" s="105">
        <f t="shared" si="24"/>
        <v>1.688661516756375</v>
      </c>
      <c r="T36" s="106">
        <f t="shared" si="25"/>
        <v>5.0801751471661626E-2</v>
      </c>
    </row>
    <row r="37" spans="1:20">
      <c r="A37" s="21"/>
      <c r="B37" s="22">
        <v>5</v>
      </c>
      <c r="C37" s="22">
        <v>30</v>
      </c>
      <c r="D37" s="38">
        <v>29969</v>
      </c>
      <c r="E37" s="112">
        <v>12</v>
      </c>
      <c r="F37" s="22">
        <v>22</v>
      </c>
      <c r="G37" s="22">
        <v>6</v>
      </c>
      <c r="H37" s="22">
        <v>1</v>
      </c>
      <c r="I37" s="22">
        <v>562</v>
      </c>
      <c r="J37" s="22">
        <v>7391</v>
      </c>
      <c r="K37" s="22">
        <v>21263</v>
      </c>
      <c r="L37" s="23">
        <v>6</v>
      </c>
      <c r="M37" s="104">
        <f t="shared" si="18"/>
        <v>5.886681749403995E-3</v>
      </c>
      <c r="N37" s="105">
        <f t="shared" si="19"/>
        <v>2.308834037005244E-3</v>
      </c>
      <c r="O37" s="105">
        <f t="shared" si="20"/>
        <v>0.14628203414703034</v>
      </c>
      <c r="P37" s="105">
        <f t="shared" si="21"/>
        <v>5.1726702455542834E-3</v>
      </c>
      <c r="Q37" s="105">
        <f t="shared" si="22"/>
        <v>1.2152538328176292</v>
      </c>
      <c r="R37" s="105">
        <f t="shared" si="23"/>
        <v>1.728239416306637</v>
      </c>
      <c r="S37" s="105">
        <f t="shared" si="24"/>
        <v>1.6906700227229643</v>
      </c>
      <c r="T37" s="106">
        <f t="shared" si="25"/>
        <v>5.0026392897029905E-2</v>
      </c>
    </row>
    <row r="38" spans="1:20">
      <c r="A38" s="21"/>
      <c r="B38" s="22">
        <v>1</v>
      </c>
      <c r="C38" s="22">
        <v>60</v>
      </c>
      <c r="D38" s="38">
        <v>16636</v>
      </c>
      <c r="E38" s="112">
        <v>9</v>
      </c>
      <c r="F38" s="22">
        <v>8</v>
      </c>
      <c r="G38" s="22">
        <v>0</v>
      </c>
      <c r="H38" s="22">
        <v>0</v>
      </c>
      <c r="I38" s="22">
        <v>308</v>
      </c>
      <c r="J38" s="22">
        <v>4064</v>
      </c>
      <c r="K38" s="22">
        <v>11784</v>
      </c>
      <c r="L38" s="23">
        <v>0</v>
      </c>
      <c r="M38" s="104">
        <f t="shared" si="18"/>
        <v>7.953442775361641E-3</v>
      </c>
      <c r="N38" s="105">
        <f t="shared" si="19"/>
        <v>1.5124581358064691E-3</v>
      </c>
      <c r="O38" s="105">
        <f t="shared" si="20"/>
        <v>0</v>
      </c>
      <c r="P38" s="105">
        <f t="shared" si="21"/>
        <v>0</v>
      </c>
      <c r="Q38" s="105">
        <f t="shared" si="22"/>
        <v>1.1997886258372863</v>
      </c>
      <c r="R38" s="105">
        <f t="shared" si="23"/>
        <v>1.7118974420021016</v>
      </c>
      <c r="S38" s="105">
        <f t="shared" si="24"/>
        <v>1.6879142782227594</v>
      </c>
      <c r="T38" s="106">
        <f t="shared" si="25"/>
        <v>0</v>
      </c>
    </row>
    <row r="39" spans="1:20">
      <c r="A39" s="21"/>
      <c r="B39" s="22">
        <v>2</v>
      </c>
      <c r="C39" s="22">
        <v>60</v>
      </c>
      <c r="D39" s="38">
        <v>10337</v>
      </c>
      <c r="E39" s="112">
        <v>6</v>
      </c>
      <c r="F39" s="22">
        <v>3</v>
      </c>
      <c r="G39" s="22">
        <v>0</v>
      </c>
      <c r="H39" s="22">
        <v>1</v>
      </c>
      <c r="I39" s="22">
        <v>172</v>
      </c>
      <c r="J39" s="22">
        <v>2446</v>
      </c>
      <c r="K39" s="22">
        <v>7442</v>
      </c>
      <c r="L39" s="23">
        <v>1</v>
      </c>
      <c r="M39" s="104">
        <f t="shared" si="18"/>
        <v>8.5333252078885723E-3</v>
      </c>
      <c r="N39" s="105">
        <f t="shared" si="19"/>
        <v>9.1278611591648047E-4</v>
      </c>
      <c r="O39" s="105">
        <f t="shared" si="20"/>
        <v>0</v>
      </c>
      <c r="P39" s="105">
        <f t="shared" si="21"/>
        <v>1.4996590363646738E-2</v>
      </c>
      <c r="Q39" s="105">
        <f t="shared" si="22"/>
        <v>1.078293199583706</v>
      </c>
      <c r="R39" s="105">
        <f t="shared" si="23"/>
        <v>1.6581922912711091</v>
      </c>
      <c r="S39" s="105">
        <f t="shared" si="24"/>
        <v>1.7155434191389671</v>
      </c>
      <c r="T39" s="106">
        <f t="shared" si="25"/>
        <v>2.4172728527475561E-2</v>
      </c>
    </row>
    <row r="40" spans="1:20">
      <c r="A40" s="21"/>
      <c r="B40" s="22">
        <v>3</v>
      </c>
      <c r="C40" s="22">
        <v>60</v>
      </c>
      <c r="D40" s="38">
        <v>19428</v>
      </c>
      <c r="E40" s="112">
        <v>22</v>
      </c>
      <c r="F40" s="22">
        <v>12</v>
      </c>
      <c r="G40" s="22">
        <v>1</v>
      </c>
      <c r="H40" s="22">
        <v>1</v>
      </c>
      <c r="I40" s="22">
        <v>318</v>
      </c>
      <c r="J40" s="22">
        <v>4688</v>
      </c>
      <c r="K40" s="22">
        <v>13854</v>
      </c>
      <c r="L40" s="23">
        <v>5</v>
      </c>
      <c r="M40" s="104">
        <f t="shared" si="18"/>
        <v>1.664777313522383E-2</v>
      </c>
      <c r="N40" s="105">
        <f t="shared" si="19"/>
        <v>1.9426539181034916E-3</v>
      </c>
      <c r="O40" s="105">
        <f t="shared" si="20"/>
        <v>3.7608316873862062E-2</v>
      </c>
      <c r="P40" s="105">
        <f t="shared" si="21"/>
        <v>7.9791926389240434E-3</v>
      </c>
      <c r="Q40" s="105">
        <f t="shared" si="22"/>
        <v>1.0607229387526191</v>
      </c>
      <c r="R40" s="105">
        <f t="shared" si="23"/>
        <v>1.6909566095504782</v>
      </c>
      <c r="S40" s="105">
        <f t="shared" si="24"/>
        <v>1.6992358154568528</v>
      </c>
      <c r="T40" s="106">
        <f t="shared" si="25"/>
        <v>6.4307570204991477E-2</v>
      </c>
    </row>
    <row r="41" spans="1:20">
      <c r="A41" s="21"/>
      <c r="B41" s="22">
        <v>4</v>
      </c>
      <c r="C41" s="22">
        <v>60</v>
      </c>
      <c r="D41" s="38">
        <v>41419</v>
      </c>
      <c r="E41" s="112">
        <v>4</v>
      </c>
      <c r="F41" s="22">
        <v>6</v>
      </c>
      <c r="G41" s="22">
        <v>1</v>
      </c>
      <c r="H41" s="22">
        <v>0</v>
      </c>
      <c r="I41" s="22">
        <v>747</v>
      </c>
      <c r="J41" s="22">
        <v>10199</v>
      </c>
      <c r="K41" s="22">
        <v>29499</v>
      </c>
      <c r="L41" s="23">
        <v>4</v>
      </c>
      <c r="M41" s="104">
        <f t="shared" si="18"/>
        <v>1.4197829124144984E-3</v>
      </c>
      <c r="N41" s="105">
        <f t="shared" si="19"/>
        <v>4.5561071393460285E-4</v>
      </c>
      <c r="O41" s="105">
        <f t="shared" si="20"/>
        <v>1.7640560617721145E-2</v>
      </c>
      <c r="P41" s="105">
        <f t="shared" si="21"/>
        <v>0</v>
      </c>
      <c r="Q41" s="105">
        <f t="shared" si="22"/>
        <v>1.1687562011845318</v>
      </c>
      <c r="R41" s="105">
        <f t="shared" si="23"/>
        <v>1.7255634687146573</v>
      </c>
      <c r="S41" s="105">
        <f t="shared" si="24"/>
        <v>1.6971266349077603</v>
      </c>
      <c r="T41" s="106">
        <f t="shared" si="25"/>
        <v>2.4131291898743561E-2</v>
      </c>
    </row>
    <row r="42" spans="1:20">
      <c r="A42" s="21"/>
      <c r="B42" s="22">
        <v>5</v>
      </c>
      <c r="C42" s="22">
        <v>60</v>
      </c>
      <c r="D42" s="38">
        <v>25370</v>
      </c>
      <c r="E42" s="112">
        <v>7</v>
      </c>
      <c r="F42" s="22">
        <v>12</v>
      </c>
      <c r="G42" s="22">
        <v>0</v>
      </c>
      <c r="H42" s="22">
        <v>1</v>
      </c>
      <c r="I42" s="22">
        <v>442</v>
      </c>
      <c r="J42" s="22">
        <v>6203</v>
      </c>
      <c r="K42" s="22">
        <v>18149</v>
      </c>
      <c r="L42" s="23">
        <v>0</v>
      </c>
      <c r="M42" s="104">
        <f t="shared" si="18"/>
        <v>4.0563846979214902E-3</v>
      </c>
      <c r="N42" s="105">
        <f t="shared" si="19"/>
        <v>1.4876578762678214E-3</v>
      </c>
      <c r="O42" s="105">
        <f t="shared" si="20"/>
        <v>0</v>
      </c>
      <c r="P42" s="105">
        <f t="shared" si="21"/>
        <v>6.1103569014196429E-3</v>
      </c>
      <c r="Q42" s="105">
        <f t="shared" si="22"/>
        <v>1.1290280654249139</v>
      </c>
      <c r="R42" s="105">
        <f t="shared" si="23"/>
        <v>1.7133822732364801</v>
      </c>
      <c r="S42" s="105">
        <f t="shared" si="24"/>
        <v>1.7046640338509191</v>
      </c>
      <c r="T42" s="106">
        <f t="shared" si="25"/>
        <v>0</v>
      </c>
    </row>
    <row r="43" spans="1:20">
      <c r="A43" s="21"/>
      <c r="B43" s="22">
        <v>1</v>
      </c>
      <c r="C43" s="22">
        <v>120</v>
      </c>
      <c r="D43" s="38">
        <v>16037</v>
      </c>
      <c r="E43" s="112">
        <v>5</v>
      </c>
      <c r="F43" s="22">
        <v>2</v>
      </c>
      <c r="G43" s="22">
        <v>0</v>
      </c>
      <c r="H43" s="22">
        <v>0</v>
      </c>
      <c r="I43" s="22">
        <v>271</v>
      </c>
      <c r="J43" s="22">
        <v>3973</v>
      </c>
      <c r="K43" s="22">
        <v>11454</v>
      </c>
      <c r="L43" s="23">
        <v>1</v>
      </c>
      <c r="M43" s="104">
        <f t="shared" si="18"/>
        <v>4.5836182304433582E-3</v>
      </c>
      <c r="N43" s="105">
        <f t="shared" si="19"/>
        <v>3.9223753737102358E-4</v>
      </c>
      <c r="O43" s="105">
        <f t="shared" si="20"/>
        <v>0</v>
      </c>
      <c r="P43" s="105">
        <f t="shared" si="21"/>
        <v>0</v>
      </c>
      <c r="Q43" s="105">
        <f t="shared" si="22"/>
        <v>1.0950881949990008</v>
      </c>
      <c r="R43" s="105">
        <f t="shared" si="23"/>
        <v>1.7360746326342418</v>
      </c>
      <c r="S43" s="105">
        <f t="shared" si="24"/>
        <v>1.7019257703439901</v>
      </c>
      <c r="T43" s="106">
        <f t="shared" si="25"/>
        <v>1.5581062217903278E-2</v>
      </c>
    </row>
    <row r="44" spans="1:20">
      <c r="A44" s="21"/>
      <c r="B44" s="22">
        <v>2</v>
      </c>
      <c r="C44" s="22">
        <v>120</v>
      </c>
      <c r="D44" s="38">
        <v>7927</v>
      </c>
      <c r="E44" s="112">
        <v>0</v>
      </c>
      <c r="F44" s="22">
        <v>0</v>
      </c>
      <c r="G44" s="22">
        <v>1</v>
      </c>
      <c r="H44" s="22">
        <v>0</v>
      </c>
      <c r="I44" s="22">
        <v>151</v>
      </c>
      <c r="J44" s="22">
        <v>1907</v>
      </c>
      <c r="K44" s="22">
        <v>5731</v>
      </c>
      <c r="L44" s="23">
        <v>1</v>
      </c>
      <c r="M44" s="104">
        <f t="shared" si="18"/>
        <v>0</v>
      </c>
      <c r="N44" s="105">
        <f t="shared" si="19"/>
        <v>0</v>
      </c>
      <c r="O44" s="105">
        <f t="shared" si="20"/>
        <v>9.2172875012664579E-2</v>
      </c>
      <c r="P44" s="105">
        <f t="shared" si="21"/>
        <v>0</v>
      </c>
      <c r="Q44" s="105">
        <f t="shared" si="22"/>
        <v>1.2344429528595322</v>
      </c>
      <c r="R44" s="105">
        <f t="shared" si="23"/>
        <v>1.6858339293238069</v>
      </c>
      <c r="S44" s="105">
        <f t="shared" si="24"/>
        <v>1.7227732314758966</v>
      </c>
      <c r="T44" s="106">
        <f t="shared" si="25"/>
        <v>3.1521823487891371E-2</v>
      </c>
    </row>
    <row r="45" spans="1:20">
      <c r="A45" s="21"/>
      <c r="B45" s="22">
        <v>3</v>
      </c>
      <c r="C45" s="22">
        <v>120</v>
      </c>
      <c r="D45" s="38">
        <v>18794</v>
      </c>
      <c r="E45" s="112">
        <v>1</v>
      </c>
      <c r="F45" s="22">
        <v>2</v>
      </c>
      <c r="G45" s="22">
        <v>2</v>
      </c>
      <c r="H45" s="22">
        <v>0</v>
      </c>
      <c r="I45" s="22">
        <v>337</v>
      </c>
      <c r="J45" s="22">
        <v>4573</v>
      </c>
      <c r="K45" s="22">
        <v>13442</v>
      </c>
      <c r="L45" s="23">
        <v>2</v>
      </c>
      <c r="M45" s="104">
        <f t="shared" si="18"/>
        <v>7.8224417964903846E-4</v>
      </c>
      <c r="N45" s="105">
        <f t="shared" si="19"/>
        <v>3.3469795609338649E-4</v>
      </c>
      <c r="O45" s="105">
        <f t="shared" si="20"/>
        <v>7.7754004493497092E-2</v>
      </c>
      <c r="P45" s="105">
        <f t="shared" si="21"/>
        <v>0</v>
      </c>
      <c r="Q45" s="105">
        <f t="shared" si="22"/>
        <v>1.1620200295803864</v>
      </c>
      <c r="R45" s="105">
        <f t="shared" si="23"/>
        <v>1.7051199443816603</v>
      </c>
      <c r="S45" s="105">
        <f t="shared" si="24"/>
        <v>1.7043203646303304</v>
      </c>
      <c r="T45" s="106">
        <f t="shared" si="25"/>
        <v>2.6590773096574958E-2</v>
      </c>
    </row>
    <row r="46" spans="1:20">
      <c r="A46" s="21"/>
      <c r="B46" s="22">
        <v>4</v>
      </c>
      <c r="C46" s="22">
        <v>120</v>
      </c>
      <c r="D46" s="38">
        <v>35401</v>
      </c>
      <c r="E46" s="112">
        <v>4</v>
      </c>
      <c r="F46" s="22">
        <v>3</v>
      </c>
      <c r="G46" s="22">
        <v>0</v>
      </c>
      <c r="H46" s="22">
        <v>0</v>
      </c>
      <c r="I46" s="22">
        <v>583</v>
      </c>
      <c r="J46" s="22">
        <v>8828</v>
      </c>
      <c r="K46" s="22">
        <v>25422</v>
      </c>
      <c r="L46" s="23">
        <v>6</v>
      </c>
      <c r="M46" s="104">
        <f t="shared" si="18"/>
        <v>1.6611391895510327E-3</v>
      </c>
      <c r="N46" s="105">
        <f t="shared" si="19"/>
        <v>2.6653117370211739E-4</v>
      </c>
      <c r="O46" s="105">
        <f t="shared" si="20"/>
        <v>0</v>
      </c>
      <c r="P46" s="105">
        <f t="shared" si="21"/>
        <v>0</v>
      </c>
      <c r="Q46" s="105">
        <f t="shared" si="22"/>
        <v>1.067224926767345</v>
      </c>
      <c r="R46" s="105">
        <f t="shared" si="23"/>
        <v>1.7475103226831572</v>
      </c>
      <c r="S46" s="105">
        <f t="shared" si="24"/>
        <v>1.7111999115640106</v>
      </c>
      <c r="T46" s="106">
        <f t="shared" si="25"/>
        <v>4.2350243460102521E-2</v>
      </c>
    </row>
    <row r="47" spans="1:20">
      <c r="A47" s="21"/>
      <c r="B47" s="22">
        <v>5</v>
      </c>
      <c r="C47" s="22">
        <v>120</v>
      </c>
      <c r="D47" s="38">
        <v>26326</v>
      </c>
      <c r="E47" s="112">
        <v>5</v>
      </c>
      <c r="F47" s="22">
        <v>6</v>
      </c>
      <c r="G47" s="22">
        <v>0</v>
      </c>
      <c r="H47" s="22">
        <v>0</v>
      </c>
      <c r="I47" s="22">
        <v>427</v>
      </c>
      <c r="J47" s="22">
        <v>6561</v>
      </c>
      <c r="K47" s="22">
        <v>18902</v>
      </c>
      <c r="L47" s="23">
        <v>3</v>
      </c>
      <c r="M47" s="104">
        <f t="shared" si="18"/>
        <v>2.7922010773235636E-3</v>
      </c>
      <c r="N47" s="105">
        <f t="shared" si="19"/>
        <v>7.1681760086824103E-4</v>
      </c>
      <c r="O47" s="105">
        <f t="shared" si="20"/>
        <v>0</v>
      </c>
      <c r="P47" s="105">
        <f t="shared" si="21"/>
        <v>0</v>
      </c>
      <c r="Q47" s="105">
        <f t="shared" si="22"/>
        <v>1.0511045927161315</v>
      </c>
      <c r="R47" s="105">
        <f t="shared" si="23"/>
        <v>1.7464578806071744</v>
      </c>
      <c r="S47" s="105">
        <f t="shared" si="24"/>
        <v>1.7109189898676325</v>
      </c>
      <c r="T47" s="106">
        <f t="shared" si="25"/>
        <v>2.84745302881389E-2</v>
      </c>
    </row>
    <row r="48" spans="1:20">
      <c r="A48" s="21"/>
      <c r="B48" s="22">
        <v>1</v>
      </c>
      <c r="C48" s="22">
        <v>240</v>
      </c>
      <c r="D48" s="38">
        <v>19085</v>
      </c>
      <c r="E48" s="112">
        <v>4</v>
      </c>
      <c r="F48" s="22">
        <v>2</v>
      </c>
      <c r="G48" s="22">
        <v>0</v>
      </c>
      <c r="H48" s="22">
        <v>0</v>
      </c>
      <c r="I48" s="22">
        <v>300</v>
      </c>
      <c r="J48" s="22">
        <v>4708</v>
      </c>
      <c r="K48" s="22">
        <v>13759</v>
      </c>
      <c r="L48" s="23">
        <v>1</v>
      </c>
      <c r="M48" s="104">
        <f t="shared" si="18"/>
        <v>3.0812674063031759E-3</v>
      </c>
      <c r="N48" s="105">
        <f t="shared" si="19"/>
        <v>3.2959462335965968E-4</v>
      </c>
      <c r="O48" s="105">
        <f t="shared" si="20"/>
        <v>0</v>
      </c>
      <c r="P48" s="105">
        <f t="shared" si="21"/>
        <v>0</v>
      </c>
      <c r="Q48" s="105">
        <f t="shared" si="22"/>
        <v>1.0186665045692254</v>
      </c>
      <c r="R48" s="105">
        <f t="shared" si="23"/>
        <v>1.7286904998018591</v>
      </c>
      <c r="S48" s="105">
        <f t="shared" si="24"/>
        <v>1.7179134154073727</v>
      </c>
      <c r="T48" s="106">
        <f t="shared" si="25"/>
        <v>1.3092664123055537E-2</v>
      </c>
    </row>
    <row r="49" spans="1:20">
      <c r="A49" s="21"/>
      <c r="B49" s="22">
        <v>2</v>
      </c>
      <c r="C49" s="22">
        <v>240</v>
      </c>
      <c r="D49" s="38">
        <v>25880</v>
      </c>
      <c r="E49" s="112">
        <v>2</v>
      </c>
      <c r="F49" s="22">
        <v>0</v>
      </c>
      <c r="G49" s="22">
        <v>0</v>
      </c>
      <c r="H49" s="22">
        <v>0</v>
      </c>
      <c r="I49" s="22">
        <v>514</v>
      </c>
      <c r="J49" s="22">
        <v>6536</v>
      </c>
      <c r="K49" s="22">
        <v>18349</v>
      </c>
      <c r="L49" s="23">
        <v>0</v>
      </c>
      <c r="M49" s="104">
        <f t="shared" si="18"/>
        <v>1.1361280612306049E-3</v>
      </c>
      <c r="N49" s="105">
        <f t="shared" si="19"/>
        <v>0</v>
      </c>
      <c r="O49" s="105">
        <f t="shared" si="20"/>
        <v>0</v>
      </c>
      <c r="P49" s="105">
        <f t="shared" si="21"/>
        <v>0</v>
      </c>
      <c r="Q49" s="105">
        <f t="shared" si="22"/>
        <v>1.2870688592488</v>
      </c>
      <c r="R49" s="105">
        <f t="shared" si="23"/>
        <v>1.7697858845401755</v>
      </c>
      <c r="S49" s="105">
        <f t="shared" si="24"/>
        <v>1.6894863739994299</v>
      </c>
      <c r="T49" s="106">
        <f t="shared" si="25"/>
        <v>0</v>
      </c>
    </row>
    <row r="50" spans="1:20">
      <c r="A50" s="21"/>
      <c r="B50" s="22">
        <v>3</v>
      </c>
      <c r="C50" s="22">
        <v>240</v>
      </c>
      <c r="D50" s="38">
        <v>26354</v>
      </c>
      <c r="E50" s="112">
        <v>2</v>
      </c>
      <c r="F50" s="22">
        <v>0</v>
      </c>
      <c r="G50" s="22">
        <v>0</v>
      </c>
      <c r="H50" s="22">
        <v>0</v>
      </c>
      <c r="I50" s="22">
        <v>413</v>
      </c>
      <c r="J50" s="22">
        <v>7043</v>
      </c>
      <c r="K50" s="22">
        <v>18806</v>
      </c>
      <c r="L50" s="23">
        <v>0</v>
      </c>
      <c r="M50" s="104">
        <f t="shared" si="18"/>
        <v>1.1156937931489739E-3</v>
      </c>
      <c r="N50" s="105">
        <f t="shared" si="19"/>
        <v>0</v>
      </c>
      <c r="O50" s="105">
        <f t="shared" si="20"/>
        <v>0</v>
      </c>
      <c r="P50" s="105">
        <f t="shared" si="21"/>
        <v>0</v>
      </c>
      <c r="Q50" s="105">
        <f t="shared" si="22"/>
        <v>1.0155620081705008</v>
      </c>
      <c r="R50" s="105">
        <f t="shared" si="23"/>
        <v>1.872768527116359</v>
      </c>
      <c r="S50" s="105">
        <f t="shared" si="24"/>
        <v>1.7004209810088686</v>
      </c>
      <c r="T50" s="106">
        <f t="shared" si="25"/>
        <v>0</v>
      </c>
    </row>
    <row r="51" spans="1:20">
      <c r="A51" s="21"/>
      <c r="B51" s="22">
        <v>4</v>
      </c>
      <c r="C51" s="22">
        <v>240</v>
      </c>
      <c r="D51" s="38">
        <v>31676</v>
      </c>
      <c r="E51" s="112">
        <v>1</v>
      </c>
      <c r="F51" s="22">
        <v>0</v>
      </c>
      <c r="G51" s="22">
        <v>0</v>
      </c>
      <c r="H51" s="22">
        <v>0</v>
      </c>
      <c r="I51" s="22">
        <v>551</v>
      </c>
      <c r="J51" s="22">
        <v>7698</v>
      </c>
      <c r="K51" s="22">
        <v>22775</v>
      </c>
      <c r="L51" s="23">
        <v>0</v>
      </c>
      <c r="M51" s="104">
        <f t="shared" si="18"/>
        <v>4.6412100998623651E-4</v>
      </c>
      <c r="N51" s="105">
        <f t="shared" si="19"/>
        <v>0</v>
      </c>
      <c r="O51" s="105">
        <f t="shared" si="20"/>
        <v>0</v>
      </c>
      <c r="P51" s="105">
        <f t="shared" si="21"/>
        <v>0</v>
      </c>
      <c r="Q51" s="105">
        <f t="shared" si="22"/>
        <v>1.1272602687709643</v>
      </c>
      <c r="R51" s="105">
        <f t="shared" si="23"/>
        <v>1.7030230570558316</v>
      </c>
      <c r="S51" s="105">
        <f t="shared" si="24"/>
        <v>1.7133047389982541</v>
      </c>
      <c r="T51" s="106">
        <f t="shared" si="25"/>
        <v>0</v>
      </c>
    </row>
    <row r="52" spans="1:20" ht="16" thickBot="1">
      <c r="A52" s="39"/>
      <c r="B52" s="31">
        <v>5</v>
      </c>
      <c r="C52" s="31">
        <v>240</v>
      </c>
      <c r="D52" s="42">
        <v>21977</v>
      </c>
      <c r="E52" s="114">
        <v>1</v>
      </c>
      <c r="F52" s="31">
        <v>3</v>
      </c>
      <c r="G52" s="31">
        <v>0</v>
      </c>
      <c r="H52" s="31">
        <v>0</v>
      </c>
      <c r="I52" s="31">
        <v>506</v>
      </c>
      <c r="J52" s="31">
        <v>4881</v>
      </c>
      <c r="K52" s="31">
        <v>15991</v>
      </c>
      <c r="L52" s="32">
        <v>0</v>
      </c>
      <c r="M52" s="107">
        <f t="shared" si="18"/>
        <v>6.6894922474969407E-4</v>
      </c>
      <c r="N52" s="108">
        <f t="shared" si="19"/>
        <v>4.2933385267455331E-4</v>
      </c>
      <c r="O52" s="108">
        <f t="shared" si="20"/>
        <v>0</v>
      </c>
      <c r="P52" s="108">
        <f t="shared" si="21"/>
        <v>0</v>
      </c>
      <c r="Q52" s="108">
        <f t="shared" si="22"/>
        <v>1.4920557281536839</v>
      </c>
      <c r="R52" s="108">
        <f t="shared" si="23"/>
        <v>1.556371806053348</v>
      </c>
      <c r="S52" s="108">
        <f t="shared" si="24"/>
        <v>1.7338590111334866</v>
      </c>
      <c r="T52" s="109">
        <f t="shared" si="25"/>
        <v>0</v>
      </c>
    </row>
  </sheetData>
  <sortState ref="C51:Y80">
    <sortCondition ref="E51:E80"/>
    <sortCondition ref="C51:C80"/>
  </sortState>
  <mergeCells count="7">
    <mergeCell ref="E1:L1"/>
    <mergeCell ref="A3:A6"/>
    <mergeCell ref="M1:T1"/>
    <mergeCell ref="M9:T9"/>
    <mergeCell ref="E9:L9"/>
    <mergeCell ref="A11:A22"/>
    <mergeCell ref="A23:A5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topLeftCell="A28" workbookViewId="0">
      <selection activeCell="Q52" sqref="Q52"/>
    </sheetView>
  </sheetViews>
  <sheetFormatPr baseColWidth="10" defaultRowHeight="15" x14ac:dyDescent="0"/>
  <cols>
    <col min="1" max="1" width="21" style="1" bestFit="1" customWidth="1"/>
    <col min="2" max="2" width="8.83203125" style="1" bestFit="1" customWidth="1"/>
    <col min="3" max="3" width="10" style="1" bestFit="1" customWidth="1"/>
    <col min="4" max="4" width="20" style="1" bestFit="1" customWidth="1"/>
    <col min="5" max="5" width="5.5" style="1" bestFit="1" customWidth="1"/>
    <col min="6" max="11" width="5.1640625" style="1" bestFit="1" customWidth="1"/>
    <col min="12" max="14" width="6.1640625" style="1" bestFit="1" customWidth="1"/>
    <col min="15" max="15" width="7.33203125" style="1" bestFit="1" customWidth="1"/>
    <col min="16" max="26" width="12.1640625" style="1" bestFit="1" customWidth="1"/>
    <col min="27" max="16384" width="10.83203125" style="1"/>
  </cols>
  <sheetData>
    <row r="1" spans="1:26">
      <c r="E1" s="76" t="s">
        <v>30</v>
      </c>
      <c r="F1" s="76"/>
      <c r="G1" s="76"/>
      <c r="H1" s="76"/>
      <c r="I1" s="76"/>
      <c r="J1" s="76"/>
      <c r="K1" s="76"/>
      <c r="L1" s="76"/>
      <c r="M1" s="76"/>
      <c r="N1" s="76"/>
      <c r="O1" s="76"/>
      <c r="P1" s="76" t="s">
        <v>38</v>
      </c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>
      <c r="A2" s="3" t="s">
        <v>6</v>
      </c>
      <c r="B2" s="3" t="s">
        <v>11</v>
      </c>
      <c r="C2" s="3" t="s">
        <v>31</v>
      </c>
      <c r="D2" s="3" t="s">
        <v>40</v>
      </c>
      <c r="E2" s="3" t="s">
        <v>2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27</v>
      </c>
      <c r="N2" s="3" t="s">
        <v>28</v>
      </c>
      <c r="O2" s="3" t="s">
        <v>29</v>
      </c>
      <c r="P2" s="3" t="s">
        <v>2</v>
      </c>
      <c r="Q2" s="3" t="s">
        <v>20</v>
      </c>
      <c r="R2" s="3" t="s">
        <v>21</v>
      </c>
      <c r="S2" s="3" t="s">
        <v>22</v>
      </c>
      <c r="T2" s="3" t="s">
        <v>23</v>
      </c>
      <c r="U2" s="3" t="s">
        <v>24</v>
      </c>
      <c r="V2" s="3" t="s">
        <v>25</v>
      </c>
      <c r="W2" s="3" t="s">
        <v>26</v>
      </c>
      <c r="X2" s="3" t="s">
        <v>27</v>
      </c>
      <c r="Y2" s="3" t="s">
        <v>28</v>
      </c>
      <c r="Z2" s="3" t="s">
        <v>29</v>
      </c>
    </row>
    <row r="3" spans="1:26">
      <c r="A3" s="75" t="s">
        <v>5</v>
      </c>
      <c r="B3" s="50">
        <v>1</v>
      </c>
      <c r="C3" s="50">
        <v>0</v>
      </c>
      <c r="D3" s="50">
        <v>24262</v>
      </c>
      <c r="E3" s="50">
        <v>146</v>
      </c>
      <c r="F3" s="50">
        <v>29</v>
      </c>
      <c r="G3" s="50">
        <v>25</v>
      </c>
      <c r="H3" s="50">
        <v>30</v>
      </c>
      <c r="I3" s="50">
        <v>25</v>
      </c>
      <c r="J3" s="50">
        <v>2</v>
      </c>
      <c r="K3" s="50">
        <v>2</v>
      </c>
      <c r="L3" s="50">
        <v>16</v>
      </c>
      <c r="M3" s="50">
        <v>45</v>
      </c>
      <c r="N3" s="50">
        <v>23</v>
      </c>
      <c r="O3" s="50">
        <v>71</v>
      </c>
      <c r="P3" s="78">
        <f t="shared" ref="P3:Y5" si="0">E3/$D3</f>
        <v>6.0176407550902649E-3</v>
      </c>
      <c r="Q3" s="78">
        <f t="shared" si="0"/>
        <v>1.1952848075179293E-3</v>
      </c>
      <c r="R3" s="78">
        <f t="shared" si="0"/>
        <v>1.0304179375154562E-3</v>
      </c>
      <c r="S3" s="78">
        <f t="shared" si="0"/>
        <v>1.2365015250185476E-3</v>
      </c>
      <c r="T3" s="78">
        <f t="shared" si="0"/>
        <v>1.0304179375154562E-3</v>
      </c>
      <c r="U3" s="78">
        <f t="shared" si="0"/>
        <v>8.2433435001236504E-5</v>
      </c>
      <c r="V3" s="78">
        <f t="shared" si="0"/>
        <v>8.2433435001236504E-5</v>
      </c>
      <c r="W3" s="78">
        <f t="shared" si="0"/>
        <v>6.5946748000989203E-4</v>
      </c>
      <c r="X3" s="78">
        <f t="shared" si="0"/>
        <v>1.8547522875278213E-3</v>
      </c>
      <c r="Y3" s="78">
        <f t="shared" si="0"/>
        <v>9.4798450251421982E-4</v>
      </c>
      <c r="Z3" s="78">
        <f>O3/$D3</f>
        <v>2.9263869425438958E-3</v>
      </c>
    </row>
    <row r="4" spans="1:26">
      <c r="A4" s="75"/>
      <c r="B4" s="50">
        <v>2</v>
      </c>
      <c r="C4" s="50">
        <v>0</v>
      </c>
      <c r="D4" s="50">
        <v>24077</v>
      </c>
      <c r="E4" s="50">
        <v>160</v>
      </c>
      <c r="F4" s="50">
        <v>77</v>
      </c>
      <c r="G4" s="50">
        <v>51</v>
      </c>
      <c r="H4" s="50">
        <v>34</v>
      </c>
      <c r="I4" s="50">
        <v>56</v>
      </c>
      <c r="J4" s="50">
        <v>4</v>
      </c>
      <c r="K4" s="50">
        <v>1</v>
      </c>
      <c r="L4" s="50">
        <v>56</v>
      </c>
      <c r="M4" s="50">
        <v>100</v>
      </c>
      <c r="N4" s="50">
        <v>68</v>
      </c>
      <c r="O4" s="50">
        <v>161</v>
      </c>
      <c r="P4" s="78">
        <f t="shared" si="0"/>
        <v>6.6453461810026164E-3</v>
      </c>
      <c r="Q4" s="78">
        <f t="shared" si="0"/>
        <v>3.1980728496075091E-3</v>
      </c>
      <c r="R4" s="78">
        <f t="shared" si="0"/>
        <v>2.1182040951945843E-3</v>
      </c>
      <c r="S4" s="78">
        <f t="shared" si="0"/>
        <v>1.412136063463056E-3</v>
      </c>
      <c r="T4" s="78">
        <f t="shared" si="0"/>
        <v>2.3258711633509159E-3</v>
      </c>
      <c r="U4" s="78">
        <f t="shared" si="0"/>
        <v>1.6613365452506542E-4</v>
      </c>
      <c r="V4" s="78">
        <f t="shared" si="0"/>
        <v>4.1533413631266354E-5</v>
      </c>
      <c r="W4" s="78">
        <f t="shared" si="0"/>
        <v>2.3258711633509159E-3</v>
      </c>
      <c r="X4" s="78">
        <f t="shared" si="0"/>
        <v>4.1533413631266352E-3</v>
      </c>
      <c r="Y4" s="78">
        <f t="shared" si="0"/>
        <v>2.824272126926112E-3</v>
      </c>
      <c r="Z4" s="78">
        <f t="shared" ref="Z4:Z5" si="1">O4/$D4</f>
        <v>6.6868795946338827E-3</v>
      </c>
    </row>
    <row r="5" spans="1:26">
      <c r="A5" s="75"/>
      <c r="B5" s="50">
        <v>3</v>
      </c>
      <c r="C5" s="50">
        <v>0</v>
      </c>
      <c r="D5" s="50">
        <v>31692</v>
      </c>
      <c r="E5" s="50">
        <v>212</v>
      </c>
      <c r="F5" s="50">
        <v>110</v>
      </c>
      <c r="G5" s="50">
        <v>49</v>
      </c>
      <c r="H5" s="50">
        <v>63</v>
      </c>
      <c r="I5" s="50">
        <v>78</v>
      </c>
      <c r="J5" s="50">
        <v>3</v>
      </c>
      <c r="K5" s="50">
        <v>6</v>
      </c>
      <c r="L5" s="50">
        <v>61</v>
      </c>
      <c r="M5" s="50">
        <v>128</v>
      </c>
      <c r="N5" s="50">
        <v>84</v>
      </c>
      <c r="O5" s="50">
        <v>190</v>
      </c>
      <c r="P5" s="78">
        <f t="shared" si="0"/>
        <v>6.6893853338381923E-3</v>
      </c>
      <c r="Q5" s="78">
        <f t="shared" si="0"/>
        <v>3.4709074845386849E-3</v>
      </c>
      <c r="R5" s="78">
        <f t="shared" si="0"/>
        <v>1.5461315158399596E-3</v>
      </c>
      <c r="S5" s="78">
        <f t="shared" si="0"/>
        <v>1.9878833775085194E-3</v>
      </c>
      <c r="T5" s="78">
        <f t="shared" si="0"/>
        <v>2.4611889435819764E-3</v>
      </c>
      <c r="U5" s="78">
        <f t="shared" si="0"/>
        <v>9.46611132146914E-5</v>
      </c>
      <c r="V5" s="78">
        <f t="shared" si="0"/>
        <v>1.893222264293828E-4</v>
      </c>
      <c r="W5" s="78">
        <f t="shared" si="0"/>
        <v>1.9247759686987253E-3</v>
      </c>
      <c r="X5" s="78">
        <f t="shared" si="0"/>
        <v>4.0388741638268336E-3</v>
      </c>
      <c r="Y5" s="78">
        <f t="shared" si="0"/>
        <v>2.6505111700113595E-3</v>
      </c>
      <c r="Z5" s="78">
        <f t="shared" si="1"/>
        <v>5.9952038369304557E-3</v>
      </c>
    </row>
    <row r="6" spans="1:26">
      <c r="A6" s="75"/>
      <c r="B6" s="50" t="s">
        <v>37</v>
      </c>
      <c r="C6" s="50">
        <v>0</v>
      </c>
      <c r="D6" s="50">
        <f t="shared" ref="D6:E6" si="2">AVERAGE(D3:D5)</f>
        <v>26677</v>
      </c>
      <c r="E6" s="50">
        <f t="shared" si="2"/>
        <v>172.66666666666666</v>
      </c>
      <c r="F6" s="50">
        <f>AVERAGE(F3:F5)</f>
        <v>72</v>
      </c>
      <c r="G6" s="50">
        <f>AVERAGE(G3:G5)</f>
        <v>41.666666666666664</v>
      </c>
      <c r="H6" s="50">
        <f>AVERAGE(H3:H5)</f>
        <v>42.333333333333336</v>
      </c>
      <c r="I6" s="50">
        <f>AVERAGE(I3:I5)</f>
        <v>53</v>
      </c>
      <c r="J6" s="50">
        <f>AVERAGE(J3:J5)</f>
        <v>3</v>
      </c>
      <c r="K6" s="50">
        <f>AVERAGE(K3:K5)</f>
        <v>3</v>
      </c>
      <c r="L6" s="50">
        <f>AVERAGE(L3:L5)</f>
        <v>44.333333333333336</v>
      </c>
      <c r="M6" s="50">
        <f>AVERAGE(M3:M5)</f>
        <v>91</v>
      </c>
      <c r="N6" s="50">
        <f>AVERAGE(N3:N5)</f>
        <v>58.333333333333336</v>
      </c>
      <c r="O6" s="50">
        <f>AVERAGE(O3:O5)</f>
        <v>140.66666666666666</v>
      </c>
      <c r="P6" s="78">
        <f>AVERAGE(P3:P5)</f>
        <v>6.4507907566436909E-3</v>
      </c>
      <c r="Q6" s="78">
        <f>AVERAGE(Q3:Q5)</f>
        <v>2.6214217138880412E-3</v>
      </c>
      <c r="R6" s="78">
        <f>AVERAGE(R3:R5)</f>
        <v>1.5649178495166667E-3</v>
      </c>
      <c r="S6" s="78">
        <f>AVERAGE(S3:S5)</f>
        <v>1.5455069886633744E-3</v>
      </c>
      <c r="T6" s="78">
        <f>AVERAGE(T3:T5)</f>
        <v>1.9391593481494496E-3</v>
      </c>
      <c r="U6" s="78">
        <f>AVERAGE(U3:U5)</f>
        <v>1.1440940091366446E-4</v>
      </c>
      <c r="V6" s="78">
        <f>AVERAGE(V3:V5)</f>
        <v>1.0442969168729522E-4</v>
      </c>
      <c r="W6" s="78">
        <f>AVERAGE(W3:W5)</f>
        <v>1.6367048706865111E-3</v>
      </c>
      <c r="X6" s="78">
        <f>AVERAGE(X3:X5)</f>
        <v>3.3489892714937634E-3</v>
      </c>
      <c r="Y6" s="78">
        <f>AVERAGE(Y3:Y5)</f>
        <v>2.1409225998172306E-3</v>
      </c>
      <c r="Z6" s="78">
        <f>AVERAGE(Z3:Z5)</f>
        <v>5.2028234580360775E-3</v>
      </c>
    </row>
    <row r="7" spans="1:26" ht="16" thickBot="1"/>
    <row r="8" spans="1:26" ht="16" thickBot="1">
      <c r="E8" s="96" t="s">
        <v>30</v>
      </c>
      <c r="F8" s="92"/>
      <c r="G8" s="92"/>
      <c r="H8" s="92"/>
      <c r="I8" s="92"/>
      <c r="J8" s="92"/>
      <c r="K8" s="92"/>
      <c r="L8" s="92"/>
      <c r="M8" s="92"/>
      <c r="N8" s="92"/>
      <c r="O8" s="115"/>
      <c r="P8" s="96" t="s">
        <v>39</v>
      </c>
      <c r="Q8" s="92"/>
      <c r="R8" s="92"/>
      <c r="S8" s="92"/>
      <c r="T8" s="92"/>
      <c r="U8" s="92"/>
      <c r="V8" s="92"/>
      <c r="W8" s="92"/>
      <c r="X8" s="92"/>
      <c r="Y8" s="92"/>
      <c r="Z8" s="93"/>
    </row>
    <row r="9" spans="1:26">
      <c r="A9" s="4" t="s">
        <v>6</v>
      </c>
      <c r="B9" s="5" t="s">
        <v>11</v>
      </c>
      <c r="C9" s="5" t="s">
        <v>31</v>
      </c>
      <c r="D9" s="8" t="s">
        <v>40</v>
      </c>
      <c r="E9" s="4" t="s">
        <v>2</v>
      </c>
      <c r="F9" s="5" t="s">
        <v>20</v>
      </c>
      <c r="G9" s="5" t="s">
        <v>21</v>
      </c>
      <c r="H9" s="5" t="s">
        <v>22</v>
      </c>
      <c r="I9" s="5" t="s">
        <v>23</v>
      </c>
      <c r="J9" s="5" t="s">
        <v>24</v>
      </c>
      <c r="K9" s="5" t="s">
        <v>25</v>
      </c>
      <c r="L9" s="5" t="s">
        <v>26</v>
      </c>
      <c r="M9" s="5" t="s">
        <v>27</v>
      </c>
      <c r="N9" s="5" t="s">
        <v>28</v>
      </c>
      <c r="O9" s="94" t="s">
        <v>29</v>
      </c>
      <c r="P9" s="79" t="s">
        <v>2</v>
      </c>
      <c r="Q9" s="80" t="s">
        <v>20</v>
      </c>
      <c r="R9" s="80" t="s">
        <v>21</v>
      </c>
      <c r="S9" s="80" t="s">
        <v>22</v>
      </c>
      <c r="T9" s="80" t="s">
        <v>23</v>
      </c>
      <c r="U9" s="80" t="s">
        <v>24</v>
      </c>
      <c r="V9" s="80" t="s">
        <v>25</v>
      </c>
      <c r="W9" s="80" t="s">
        <v>26</v>
      </c>
      <c r="X9" s="80" t="s">
        <v>27</v>
      </c>
      <c r="Y9" s="80" t="s">
        <v>28</v>
      </c>
      <c r="Z9" s="81" t="s">
        <v>29</v>
      </c>
    </row>
    <row r="10" spans="1:26">
      <c r="A10" s="15" t="s">
        <v>3</v>
      </c>
      <c r="B10" s="16">
        <v>1</v>
      </c>
      <c r="C10" s="16">
        <v>15</v>
      </c>
      <c r="D10" s="45">
        <v>37098</v>
      </c>
      <c r="E10" s="44">
        <v>329</v>
      </c>
      <c r="F10" s="16">
        <v>217</v>
      </c>
      <c r="G10" s="16">
        <v>95</v>
      </c>
      <c r="H10" s="16">
        <v>88</v>
      </c>
      <c r="I10" s="16">
        <v>130</v>
      </c>
      <c r="J10" s="16">
        <v>2</v>
      </c>
      <c r="K10" s="16">
        <v>5</v>
      </c>
      <c r="L10" s="16">
        <v>95</v>
      </c>
      <c r="M10" s="16">
        <v>242</v>
      </c>
      <c r="N10" s="16">
        <v>139</v>
      </c>
      <c r="O10" s="17">
        <v>302</v>
      </c>
      <c r="P10" s="101">
        <f>(E10/$D10)/P$6</f>
        <v>1.3747775960910662</v>
      </c>
      <c r="Q10" s="101">
        <f t="shared" ref="Q10:Y10" si="3">(F10/$D10)/Q$6</f>
        <v>2.2313738773153355</v>
      </c>
      <c r="R10" s="101">
        <f t="shared" si="3"/>
        <v>1.6363702086767968</v>
      </c>
      <c r="S10" s="101">
        <f t="shared" si="3"/>
        <v>1.5348332606427568</v>
      </c>
      <c r="T10" s="101">
        <f t="shared" si="3"/>
        <v>1.8070882299672926</v>
      </c>
      <c r="U10" s="101">
        <f t="shared" si="3"/>
        <v>0.4712135683965985</v>
      </c>
      <c r="V10" s="101">
        <f t="shared" si="3"/>
        <v>1.2906114437280212</v>
      </c>
      <c r="W10" s="101">
        <f t="shared" si="3"/>
        <v>1.5645978660169308</v>
      </c>
      <c r="X10" s="101">
        <f t="shared" si="3"/>
        <v>1.9478302797519664</v>
      </c>
      <c r="Y10" s="101">
        <f t="shared" si="3"/>
        <v>1.7501019017098911</v>
      </c>
      <c r="Z10" s="116">
        <f>(O10/$D10)/Z$6</f>
        <v>1.5646505473649552</v>
      </c>
    </row>
    <row r="11" spans="1:26">
      <c r="A11" s="15"/>
      <c r="B11" s="16">
        <v>2</v>
      </c>
      <c r="C11" s="16">
        <v>15</v>
      </c>
      <c r="D11" s="45">
        <v>38854</v>
      </c>
      <c r="E11" s="44">
        <v>370</v>
      </c>
      <c r="F11" s="16">
        <v>243</v>
      </c>
      <c r="G11" s="16">
        <v>128</v>
      </c>
      <c r="H11" s="16">
        <v>106</v>
      </c>
      <c r="I11" s="16">
        <v>173</v>
      </c>
      <c r="J11" s="16">
        <v>15</v>
      </c>
      <c r="K11" s="16">
        <v>2</v>
      </c>
      <c r="L11" s="16">
        <v>104</v>
      </c>
      <c r="M11" s="16">
        <v>278</v>
      </c>
      <c r="N11" s="16">
        <v>152</v>
      </c>
      <c r="O11" s="17">
        <v>348</v>
      </c>
      <c r="P11" s="101">
        <f t="shared" ref="P11:P21" si="4">(E11/$D11)/P$6</f>
        <v>1.4762266226884244</v>
      </c>
      <c r="Q11" s="101">
        <f t="shared" ref="Q11:Q21" si="5">(F11/$D11)/Q$6</f>
        <v>2.3857978632114896</v>
      </c>
      <c r="R11" s="101">
        <f t="shared" ref="R11:R21" si="6">(G11/$D11)/R$6</f>
        <v>2.1051482706355378</v>
      </c>
      <c r="S11" s="101">
        <f t="shared" ref="S11:S21" si="7">(H11/$D11)/S$6</f>
        <v>1.7652212876621014</v>
      </c>
      <c r="T11" s="101">
        <f t="shared" ref="T11:T21" si="8">(I11/$D11)/T$6</f>
        <v>2.2961320948781641</v>
      </c>
      <c r="U11" s="101">
        <f t="shared" ref="U11:U21" si="9">(J11/$D11)/U$6</f>
        <v>3.3743786277558963</v>
      </c>
      <c r="V11" s="101">
        <f t="shared" ref="V11:V21" si="10">(K11/$D11)/V$6</f>
        <v>0.49291299057417132</v>
      </c>
      <c r="W11" s="101">
        <f t="shared" ref="W11:W21" si="11">(L11/$D11)/W$6</f>
        <v>1.6354121826875765</v>
      </c>
      <c r="X11" s="101">
        <f t="shared" ref="X11:X21" si="12">(M11/$D11)/X$6</f>
        <v>2.1364626450354609</v>
      </c>
      <c r="Y11" s="101">
        <f t="shared" ref="Y11:Y21" si="13">(N11/$D11)/Y$6</f>
        <v>1.8272875089190743</v>
      </c>
      <c r="Z11" s="116">
        <f t="shared" ref="Z11:Z21" si="14">(O11/$D11)/Z$6</f>
        <v>1.721489659722788</v>
      </c>
    </row>
    <row r="12" spans="1:26">
      <c r="A12" s="15"/>
      <c r="B12" s="16">
        <v>3</v>
      </c>
      <c r="C12" s="16">
        <v>15</v>
      </c>
      <c r="D12" s="45">
        <v>37521</v>
      </c>
      <c r="E12" s="44">
        <v>340</v>
      </c>
      <c r="F12" s="16">
        <v>52</v>
      </c>
      <c r="G12" s="16">
        <v>54</v>
      </c>
      <c r="H12" s="16">
        <v>35</v>
      </c>
      <c r="I12" s="16">
        <v>63</v>
      </c>
      <c r="J12" s="16">
        <v>0</v>
      </c>
      <c r="K12" s="16">
        <v>0</v>
      </c>
      <c r="L12" s="16">
        <v>16</v>
      </c>
      <c r="M12" s="16">
        <v>53</v>
      </c>
      <c r="N12" s="16">
        <v>43</v>
      </c>
      <c r="O12" s="17">
        <v>72</v>
      </c>
      <c r="P12" s="101">
        <f t="shared" si="4"/>
        <v>1.4047257951617909</v>
      </c>
      <c r="Q12" s="101">
        <f t="shared" si="5"/>
        <v>0.52867898385303669</v>
      </c>
      <c r="R12" s="101">
        <f t="shared" si="6"/>
        <v>0.91966108749782449</v>
      </c>
      <c r="S12" s="101">
        <f t="shared" si="7"/>
        <v>0.60356308061920927</v>
      </c>
      <c r="T12" s="101">
        <f t="shared" si="8"/>
        <v>0.8658699080895369</v>
      </c>
      <c r="U12" s="101">
        <f t="shared" si="9"/>
        <v>0</v>
      </c>
      <c r="V12" s="101">
        <f t="shared" si="10"/>
        <v>0</v>
      </c>
      <c r="W12" s="101">
        <f t="shared" si="11"/>
        <v>0.26054047659933249</v>
      </c>
      <c r="X12" s="101">
        <f t="shared" si="12"/>
        <v>0.42178167653845394</v>
      </c>
      <c r="Y12" s="101">
        <f t="shared" si="13"/>
        <v>0.53529487372620355</v>
      </c>
      <c r="Z12" s="116">
        <f t="shared" si="14"/>
        <v>0.36882385444217003</v>
      </c>
    </row>
    <row r="13" spans="1:26">
      <c r="A13" s="15"/>
      <c r="B13" s="16">
        <v>1</v>
      </c>
      <c r="C13" s="16">
        <v>60</v>
      </c>
      <c r="D13" s="45">
        <v>34517</v>
      </c>
      <c r="E13" s="44">
        <v>329</v>
      </c>
      <c r="F13" s="16">
        <v>171</v>
      </c>
      <c r="G13" s="16">
        <v>107</v>
      </c>
      <c r="H13" s="16">
        <v>99</v>
      </c>
      <c r="I13" s="16">
        <v>134</v>
      </c>
      <c r="J13" s="16">
        <v>4</v>
      </c>
      <c r="K13" s="16">
        <v>2</v>
      </c>
      <c r="L13" s="16">
        <v>99</v>
      </c>
      <c r="M13" s="16">
        <v>186</v>
      </c>
      <c r="N13" s="16">
        <v>120</v>
      </c>
      <c r="O13" s="17">
        <v>266</v>
      </c>
      <c r="P13" s="101">
        <f t="shared" si="4"/>
        <v>1.4775762453221999</v>
      </c>
      <c r="Q13" s="101">
        <f t="shared" si="5"/>
        <v>1.8898449538736843</v>
      </c>
      <c r="R13" s="101">
        <f t="shared" si="6"/>
        <v>1.9808846698452551</v>
      </c>
      <c r="S13" s="101">
        <f t="shared" si="7"/>
        <v>1.8558000359602693</v>
      </c>
      <c r="T13" s="101">
        <f t="shared" si="8"/>
        <v>2.0019731919865054</v>
      </c>
      <c r="U13" s="101">
        <f t="shared" si="9"/>
        <v>1.0128968890909993</v>
      </c>
      <c r="V13" s="101">
        <f t="shared" si="10"/>
        <v>0.55484663602772111</v>
      </c>
      <c r="W13" s="101">
        <f t="shared" si="11"/>
        <v>1.7523940794135351</v>
      </c>
      <c r="X13" s="101">
        <f t="shared" si="12"/>
        <v>1.6090374243177277</v>
      </c>
      <c r="Y13" s="101">
        <f t="shared" si="13"/>
        <v>1.6238549625022694</v>
      </c>
      <c r="Z13" s="116">
        <f t="shared" si="14"/>
        <v>1.4811856790822719</v>
      </c>
    </row>
    <row r="14" spans="1:26">
      <c r="A14" s="15"/>
      <c r="B14" s="16">
        <v>2</v>
      </c>
      <c r="C14" s="16">
        <v>60</v>
      </c>
      <c r="D14" s="45">
        <v>31788</v>
      </c>
      <c r="E14" s="44">
        <v>310</v>
      </c>
      <c r="F14" s="16">
        <v>184</v>
      </c>
      <c r="G14" s="16">
        <v>93</v>
      </c>
      <c r="H14" s="16">
        <v>68</v>
      </c>
      <c r="I14" s="16">
        <v>118</v>
      </c>
      <c r="J14" s="16">
        <v>7</v>
      </c>
      <c r="K14" s="16">
        <v>0</v>
      </c>
      <c r="L14" s="16">
        <v>74</v>
      </c>
      <c r="M14" s="16">
        <v>220</v>
      </c>
      <c r="N14" s="16">
        <v>113</v>
      </c>
      <c r="O14" s="17">
        <v>296</v>
      </c>
      <c r="P14" s="101">
        <f t="shared" si="4"/>
        <v>1.5117693444883311</v>
      </c>
      <c r="Q14" s="101">
        <f t="shared" si="5"/>
        <v>2.2080948569002583</v>
      </c>
      <c r="R14" s="101">
        <f t="shared" si="6"/>
        <v>1.8695117542332222</v>
      </c>
      <c r="S14" s="101">
        <f t="shared" si="7"/>
        <v>1.3841231584767906</v>
      </c>
      <c r="T14" s="101">
        <f t="shared" si="8"/>
        <v>1.9142793072200783</v>
      </c>
      <c r="U14" s="101">
        <f t="shared" si="9"/>
        <v>1.9247446634365026</v>
      </c>
      <c r="V14" s="101">
        <f t="shared" si="10"/>
        <v>0</v>
      </c>
      <c r="W14" s="101">
        <f t="shared" si="11"/>
        <v>1.4223226973696501</v>
      </c>
      <c r="X14" s="101">
        <f t="shared" si="12"/>
        <v>2.066549061345003</v>
      </c>
      <c r="Y14" s="101">
        <f t="shared" si="13"/>
        <v>1.6604059175102932</v>
      </c>
      <c r="Z14" s="116">
        <f t="shared" si="14"/>
        <v>1.7897378262007064</v>
      </c>
    </row>
    <row r="15" spans="1:26">
      <c r="A15" s="15"/>
      <c r="B15" s="16">
        <v>3</v>
      </c>
      <c r="C15" s="16">
        <v>60</v>
      </c>
      <c r="D15" s="45">
        <v>30883</v>
      </c>
      <c r="E15" s="44">
        <v>296</v>
      </c>
      <c r="F15" s="16">
        <v>157</v>
      </c>
      <c r="G15" s="16">
        <v>95</v>
      </c>
      <c r="H15" s="16">
        <v>86</v>
      </c>
      <c r="I15" s="16">
        <v>139</v>
      </c>
      <c r="J15" s="16">
        <v>9</v>
      </c>
      <c r="K15" s="16">
        <v>1</v>
      </c>
      <c r="L15" s="16">
        <v>82</v>
      </c>
      <c r="M15" s="16">
        <v>179</v>
      </c>
      <c r="N15" s="16">
        <v>99</v>
      </c>
      <c r="O15" s="17">
        <v>241</v>
      </c>
      <c r="P15" s="101">
        <f t="shared" si="4"/>
        <v>1.4857963073000953</v>
      </c>
      <c r="Q15" s="101">
        <f t="shared" si="5"/>
        <v>1.9392923241592441</v>
      </c>
      <c r="R15" s="101">
        <f t="shared" si="6"/>
        <v>1.9656789172519447</v>
      </c>
      <c r="S15" s="101">
        <f t="shared" si="7"/>
        <v>1.8018058663069816</v>
      </c>
      <c r="T15" s="101">
        <f t="shared" si="8"/>
        <v>2.321035701142625</v>
      </c>
      <c r="U15" s="101">
        <f t="shared" si="9"/>
        <v>2.5471898559627157</v>
      </c>
      <c r="V15" s="101">
        <f t="shared" si="10"/>
        <v>0.31006769639880927</v>
      </c>
      <c r="W15" s="101">
        <f t="shared" si="11"/>
        <v>1.6222732090544383</v>
      </c>
      <c r="X15" s="101">
        <f t="shared" si="12"/>
        <v>1.7306920282126761</v>
      </c>
      <c r="Y15" s="101">
        <f t="shared" si="13"/>
        <v>1.4973204169306717</v>
      </c>
      <c r="Z15" s="116">
        <f t="shared" si="14"/>
        <v>1.4998867599076637</v>
      </c>
    </row>
    <row r="16" spans="1:26">
      <c r="A16" s="15"/>
      <c r="B16" s="16">
        <v>1</v>
      </c>
      <c r="C16" s="16">
        <v>240</v>
      </c>
      <c r="D16" s="45">
        <v>27695</v>
      </c>
      <c r="E16" s="44">
        <v>308</v>
      </c>
      <c r="F16" s="16">
        <v>132</v>
      </c>
      <c r="G16" s="16">
        <v>57</v>
      </c>
      <c r="H16" s="16">
        <v>66</v>
      </c>
      <c r="I16" s="16">
        <v>104</v>
      </c>
      <c r="J16" s="16">
        <v>8</v>
      </c>
      <c r="K16" s="16">
        <v>4</v>
      </c>
      <c r="L16" s="16">
        <v>61</v>
      </c>
      <c r="M16" s="16">
        <v>151</v>
      </c>
      <c r="N16" s="16">
        <v>82</v>
      </c>
      <c r="O16" s="17">
        <v>227</v>
      </c>
      <c r="P16" s="101">
        <f t="shared" si="4"/>
        <v>1.7239965485978346</v>
      </c>
      <c r="Q16" s="101">
        <f t="shared" si="5"/>
        <v>1.8181749470299917</v>
      </c>
      <c r="R16" s="101">
        <f t="shared" si="6"/>
        <v>1.315170146268102</v>
      </c>
      <c r="S16" s="101">
        <f t="shared" si="7"/>
        <v>1.5419546209602364</v>
      </c>
      <c r="T16" s="101">
        <f t="shared" si="8"/>
        <v>1.9365043265665749</v>
      </c>
      <c r="U16" s="101">
        <f t="shared" si="9"/>
        <v>2.5247995609860276</v>
      </c>
      <c r="V16" s="101">
        <f t="shared" si="10"/>
        <v>1.3830396342855282</v>
      </c>
      <c r="W16" s="101">
        <f t="shared" si="11"/>
        <v>1.3457304851315597</v>
      </c>
      <c r="X16" s="101">
        <f t="shared" si="12"/>
        <v>1.6280278185867614</v>
      </c>
      <c r="Y16" s="101">
        <f t="shared" si="13"/>
        <v>1.3829660416250371</v>
      </c>
      <c r="Z16" s="116">
        <f t="shared" si="14"/>
        <v>1.5753802552873053</v>
      </c>
    </row>
    <row r="17" spans="1:26">
      <c r="A17" s="15"/>
      <c r="B17" s="16">
        <v>2</v>
      </c>
      <c r="C17" s="16">
        <v>240</v>
      </c>
      <c r="D17" s="45">
        <v>26126</v>
      </c>
      <c r="E17" s="44">
        <v>276</v>
      </c>
      <c r="F17" s="16">
        <v>97</v>
      </c>
      <c r="G17" s="16">
        <v>65</v>
      </c>
      <c r="H17" s="16">
        <v>60</v>
      </c>
      <c r="I17" s="16">
        <v>89</v>
      </c>
      <c r="J17" s="16">
        <v>2</v>
      </c>
      <c r="K17" s="16">
        <v>1</v>
      </c>
      <c r="L17" s="16">
        <v>50</v>
      </c>
      <c r="M17" s="16">
        <v>141</v>
      </c>
      <c r="N17" s="16">
        <v>65</v>
      </c>
      <c r="O17" s="17">
        <v>209</v>
      </c>
      <c r="P17" s="101">
        <f t="shared" si="4"/>
        <v>1.6376579754485381</v>
      </c>
      <c r="Q17" s="101">
        <f t="shared" si="5"/>
        <v>1.4163217328858444</v>
      </c>
      <c r="R17" s="101">
        <f t="shared" si="6"/>
        <v>1.5898234185332487</v>
      </c>
      <c r="S17" s="101">
        <f t="shared" si="7"/>
        <v>1.4859608062847092</v>
      </c>
      <c r="T17" s="101">
        <f t="shared" si="8"/>
        <v>1.7567242077812462</v>
      </c>
      <c r="U17" s="101">
        <f t="shared" si="9"/>
        <v>0.66910667382595923</v>
      </c>
      <c r="V17" s="101">
        <f t="shared" si="10"/>
        <v>0.36652456051000637</v>
      </c>
      <c r="W17" s="101">
        <f t="shared" si="11"/>
        <v>1.1693020389750099</v>
      </c>
      <c r="X17" s="101">
        <f t="shared" si="12"/>
        <v>1.6115078814289714</v>
      </c>
      <c r="Y17" s="101">
        <f t="shared" si="13"/>
        <v>1.1620892065199748</v>
      </c>
      <c r="Z17" s="116">
        <f t="shared" si="14"/>
        <v>1.5375677948997457</v>
      </c>
    </row>
    <row r="18" spans="1:26">
      <c r="A18" s="15"/>
      <c r="B18" s="16">
        <v>3</v>
      </c>
      <c r="C18" s="16">
        <v>240</v>
      </c>
      <c r="D18" s="45">
        <v>35045</v>
      </c>
      <c r="E18" s="44">
        <v>400</v>
      </c>
      <c r="F18" s="16">
        <v>163</v>
      </c>
      <c r="G18" s="16">
        <v>88</v>
      </c>
      <c r="H18" s="16">
        <v>74</v>
      </c>
      <c r="I18" s="16">
        <v>106</v>
      </c>
      <c r="J18" s="16">
        <v>3</v>
      </c>
      <c r="K18" s="16">
        <v>1</v>
      </c>
      <c r="L18" s="16">
        <v>85</v>
      </c>
      <c r="M18" s="16">
        <v>213</v>
      </c>
      <c r="N18" s="16">
        <v>102</v>
      </c>
      <c r="O18" s="17">
        <v>288</v>
      </c>
      <c r="P18" s="101">
        <f t="shared" si="4"/>
        <v>1.7693794217607801</v>
      </c>
      <c r="Q18" s="101">
        <f t="shared" si="5"/>
        <v>1.7742901747003388</v>
      </c>
      <c r="R18" s="101">
        <f t="shared" si="6"/>
        <v>1.6045936295834016</v>
      </c>
      <c r="S18" s="101">
        <f t="shared" si="7"/>
        <v>1.3662641793168684</v>
      </c>
      <c r="T18" s="101">
        <f t="shared" si="8"/>
        <v>1.5597906143671592</v>
      </c>
      <c r="U18" s="101">
        <f t="shared" si="9"/>
        <v>0.74822717764489999</v>
      </c>
      <c r="V18" s="101">
        <f t="shared" si="10"/>
        <v>0.27324356307274722</v>
      </c>
      <c r="W18" s="101">
        <f t="shared" si="11"/>
        <v>1.4819122448122095</v>
      </c>
      <c r="X18" s="101">
        <f t="shared" si="12"/>
        <v>1.8148460178100163</v>
      </c>
      <c r="Y18" s="101">
        <f t="shared" si="13"/>
        <v>1.3594809952799887</v>
      </c>
      <c r="Z18" s="116">
        <f t="shared" si="14"/>
        <v>1.5795280174090067</v>
      </c>
    </row>
    <row r="19" spans="1:26">
      <c r="A19" s="15"/>
      <c r="B19" s="16">
        <v>1</v>
      </c>
      <c r="C19" s="16">
        <v>1440</v>
      </c>
      <c r="D19" s="45">
        <v>21892</v>
      </c>
      <c r="E19" s="44">
        <v>265</v>
      </c>
      <c r="F19" s="16">
        <v>79</v>
      </c>
      <c r="G19" s="16">
        <v>43</v>
      </c>
      <c r="H19" s="16">
        <v>46</v>
      </c>
      <c r="I19" s="16">
        <v>62</v>
      </c>
      <c r="J19" s="16">
        <v>4</v>
      </c>
      <c r="K19" s="16">
        <v>1</v>
      </c>
      <c r="L19" s="16">
        <v>34</v>
      </c>
      <c r="M19" s="16">
        <v>94</v>
      </c>
      <c r="N19" s="16">
        <v>34</v>
      </c>
      <c r="O19" s="17">
        <v>154</v>
      </c>
      <c r="P19" s="101">
        <f t="shared" si="4"/>
        <v>1.8764952935359642</v>
      </c>
      <c r="Q19" s="101">
        <f t="shared" si="5"/>
        <v>1.3765904721946489</v>
      </c>
      <c r="R19" s="101">
        <f t="shared" si="6"/>
        <v>1.2551379817016299</v>
      </c>
      <c r="S19" s="101">
        <f t="shared" si="7"/>
        <v>1.3595695178982721</v>
      </c>
      <c r="T19" s="101">
        <f t="shared" si="8"/>
        <v>1.460470374717231</v>
      </c>
      <c r="U19" s="101">
        <f t="shared" si="9"/>
        <v>1.5970291394461</v>
      </c>
      <c r="V19" s="101">
        <f t="shared" si="10"/>
        <v>0.43741187044968144</v>
      </c>
      <c r="W19" s="101">
        <f t="shared" si="11"/>
        <v>0.94890580338834063</v>
      </c>
      <c r="X19" s="101">
        <f t="shared" si="12"/>
        <v>1.2821199497598303</v>
      </c>
      <c r="Y19" s="101">
        <f t="shared" si="13"/>
        <v>0.72542498750817963</v>
      </c>
      <c r="Z19" s="116">
        <f t="shared" si="14"/>
        <v>1.3520607069482498</v>
      </c>
    </row>
    <row r="20" spans="1:26">
      <c r="A20" s="15"/>
      <c r="B20" s="16">
        <v>2</v>
      </c>
      <c r="C20" s="16">
        <v>1440</v>
      </c>
      <c r="D20" s="45">
        <v>18</v>
      </c>
      <c r="E20" s="44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7">
        <v>0</v>
      </c>
      <c r="P20" s="101">
        <f t="shared" si="4"/>
        <v>0</v>
      </c>
      <c r="Q20" s="101">
        <f t="shared" si="5"/>
        <v>0</v>
      </c>
      <c r="R20" s="101">
        <f t="shared" si="6"/>
        <v>0</v>
      </c>
      <c r="S20" s="101">
        <f t="shared" si="7"/>
        <v>0</v>
      </c>
      <c r="T20" s="101">
        <f t="shared" si="8"/>
        <v>0</v>
      </c>
      <c r="U20" s="101">
        <f t="shared" si="9"/>
        <v>0</v>
      </c>
      <c r="V20" s="101">
        <f t="shared" si="10"/>
        <v>0</v>
      </c>
      <c r="W20" s="101">
        <f t="shared" si="11"/>
        <v>0</v>
      </c>
      <c r="X20" s="101">
        <f t="shared" si="12"/>
        <v>0</v>
      </c>
      <c r="Y20" s="101">
        <f t="shared" si="13"/>
        <v>0</v>
      </c>
      <c r="Z20" s="116">
        <f t="shared" si="14"/>
        <v>0</v>
      </c>
    </row>
    <row r="21" spans="1:26">
      <c r="A21" s="15"/>
      <c r="B21" s="16">
        <v>3</v>
      </c>
      <c r="C21" s="16">
        <v>1440</v>
      </c>
      <c r="D21" s="45">
        <v>26120</v>
      </c>
      <c r="E21" s="44">
        <v>294</v>
      </c>
      <c r="F21" s="16">
        <v>83</v>
      </c>
      <c r="G21" s="16">
        <v>46</v>
      </c>
      <c r="H21" s="16">
        <v>39</v>
      </c>
      <c r="I21" s="16">
        <v>64</v>
      </c>
      <c r="J21" s="16">
        <v>3</v>
      </c>
      <c r="K21" s="16">
        <v>4</v>
      </c>
      <c r="L21" s="16">
        <v>46</v>
      </c>
      <c r="M21" s="16">
        <v>92</v>
      </c>
      <c r="N21" s="16">
        <v>51</v>
      </c>
      <c r="O21" s="17">
        <v>143</v>
      </c>
      <c r="P21" s="101">
        <f t="shared" si="4"/>
        <v>1.7448624750831088</v>
      </c>
      <c r="Q21" s="101">
        <f t="shared" si="5"/>
        <v>1.2121825485270883</v>
      </c>
      <c r="R21" s="101">
        <f t="shared" si="6"/>
        <v>1.1253642508538015</v>
      </c>
      <c r="S21" s="101">
        <f t="shared" si="7"/>
        <v>0.96609639419013404</v>
      </c>
      <c r="T21" s="101">
        <f t="shared" si="8"/>
        <v>1.2635525344389513</v>
      </c>
      <c r="U21" s="101">
        <f t="shared" si="9"/>
        <v>1.0038905605116966</v>
      </c>
      <c r="V21" s="101">
        <f t="shared" si="10"/>
        <v>1.466435018052745</v>
      </c>
      <c r="W21" s="101">
        <f t="shared" si="11"/>
        <v>1.0760049871608048</v>
      </c>
      <c r="X21" s="101">
        <f t="shared" si="12"/>
        <v>1.0517218543274427</v>
      </c>
      <c r="Y21" s="101">
        <f t="shared" si="13"/>
        <v>0.91200251683742728</v>
      </c>
      <c r="Z21" s="116">
        <f t="shared" si="14"/>
        <v>1.0522617287099214</v>
      </c>
    </row>
    <row r="22" spans="1:26">
      <c r="A22" s="21" t="s">
        <v>4</v>
      </c>
      <c r="B22" s="22">
        <v>1</v>
      </c>
      <c r="C22" s="22">
        <v>5</v>
      </c>
      <c r="D22" s="38">
        <v>12395</v>
      </c>
      <c r="E22" s="37">
        <v>4</v>
      </c>
      <c r="F22" s="22">
        <v>39</v>
      </c>
      <c r="G22" s="22">
        <v>32</v>
      </c>
      <c r="H22" s="22">
        <v>18</v>
      </c>
      <c r="I22" s="22">
        <v>32</v>
      </c>
      <c r="J22" s="22">
        <v>2</v>
      </c>
      <c r="K22" s="22">
        <v>0</v>
      </c>
      <c r="L22" s="22">
        <v>6</v>
      </c>
      <c r="M22" s="22">
        <v>39</v>
      </c>
      <c r="N22" s="22">
        <v>32</v>
      </c>
      <c r="O22" s="23">
        <v>10</v>
      </c>
      <c r="P22" s="104">
        <f>(E22/$D22)/P$6</f>
        <v>5.0026544441796321E-2</v>
      </c>
      <c r="Q22" s="104">
        <f>(F22/$D22)/Q$6</f>
        <v>1.2002761690086601</v>
      </c>
      <c r="R22" s="104">
        <f>(G22/$D22)/R$6</f>
        <v>1.6497263192269702</v>
      </c>
      <c r="S22" s="104">
        <f>(H22/$D22)/S$6</f>
        <v>0.93962594655089104</v>
      </c>
      <c r="T22" s="104">
        <f>(I22/$D22)/T$6</f>
        <v>1.331342968920751</v>
      </c>
      <c r="U22" s="104">
        <f>(J22/$D22)/U$6</f>
        <v>1.4103332763515137</v>
      </c>
      <c r="V22" s="104">
        <f>(K22/$D22)/V$6</f>
        <v>0</v>
      </c>
      <c r="W22" s="104">
        <f>(L22/$D22)/W$6</f>
        <v>0.29575653153943793</v>
      </c>
      <c r="X22" s="104">
        <f>(M22/$D22)/X$6</f>
        <v>0.93951630089822258</v>
      </c>
      <c r="Y22" s="104">
        <f>(N22/$D22)/Y$6</f>
        <v>1.2058755248770383</v>
      </c>
      <c r="Z22" s="117">
        <f>(O22/$D22)/Z$6</f>
        <v>0.15506521270365137</v>
      </c>
    </row>
    <row r="23" spans="1:26">
      <c r="A23" s="21"/>
      <c r="B23" s="22">
        <v>2</v>
      </c>
      <c r="C23" s="22">
        <v>5</v>
      </c>
      <c r="D23" s="38">
        <v>17466</v>
      </c>
      <c r="E23" s="37">
        <v>2</v>
      </c>
      <c r="F23" s="22">
        <v>105</v>
      </c>
      <c r="G23" s="22">
        <v>65</v>
      </c>
      <c r="H23" s="22">
        <v>47</v>
      </c>
      <c r="I23" s="22">
        <v>88</v>
      </c>
      <c r="J23" s="22">
        <v>1</v>
      </c>
      <c r="K23" s="22">
        <v>2</v>
      </c>
      <c r="L23" s="22">
        <v>53</v>
      </c>
      <c r="M23" s="22">
        <v>127</v>
      </c>
      <c r="N23" s="22">
        <v>74</v>
      </c>
      <c r="O23" s="23">
        <v>58</v>
      </c>
      <c r="P23" s="104">
        <f t="shared" ref="P23:P51" si="15">(E23/$D23)/P$6</f>
        <v>1.7751031099165961E-2</v>
      </c>
      <c r="Q23" s="104">
        <f t="shared" ref="Q23:Q50" si="16">(F23/$D23)/Q$6</f>
        <v>2.2932898599484797</v>
      </c>
      <c r="R23" s="104">
        <f t="shared" ref="R23:R51" si="17">(G23/$D23)/R$6</f>
        <v>2.3780903831787277</v>
      </c>
      <c r="S23" s="104">
        <f t="shared" ref="S23:S51" si="18">(H23/$D23)/S$6</f>
        <v>1.7411389415385441</v>
      </c>
      <c r="T23" s="104">
        <f t="shared" ref="T23:T51" si="19">(I23/$D23)/T$6</f>
        <v>2.5982187836009931</v>
      </c>
      <c r="U23" s="104">
        <f t="shared" ref="U23:U51" si="20">(J23/$D23)/U$6</f>
        <v>0.50043172335901209</v>
      </c>
      <c r="V23" s="104">
        <f t="shared" ref="V23:V51" si="21">(K23/$D23)/V$6</f>
        <v>1.096509866928252</v>
      </c>
      <c r="W23" s="104">
        <f t="shared" ref="W23:W51" si="22">(L23/$D23)/W$6</f>
        <v>1.8540098576936204</v>
      </c>
      <c r="X23" s="104">
        <f t="shared" ref="X23:X51" si="23">(M23/$D23)/X$6</f>
        <v>2.1711833948498485</v>
      </c>
      <c r="Y23" s="104">
        <f t="shared" ref="Y23:Y51" si="24">(N23/$D23)/Y$6</f>
        <v>1.9789612813519224</v>
      </c>
      <c r="Z23" s="117">
        <f t="shared" ref="Z23:Z51" si="25">(O23/$D23)/Z$6</f>
        <v>0.63825679643182187</v>
      </c>
    </row>
    <row r="24" spans="1:26">
      <c r="A24" s="21"/>
      <c r="B24" s="22">
        <v>3</v>
      </c>
      <c r="C24" s="22">
        <v>5</v>
      </c>
      <c r="D24" s="38">
        <v>21542</v>
      </c>
      <c r="E24" s="37">
        <v>2</v>
      </c>
      <c r="F24" s="22">
        <v>89</v>
      </c>
      <c r="G24" s="22">
        <v>57</v>
      </c>
      <c r="H24" s="22">
        <v>49</v>
      </c>
      <c r="I24" s="22">
        <v>67</v>
      </c>
      <c r="J24" s="22">
        <v>1</v>
      </c>
      <c r="K24" s="22">
        <v>1</v>
      </c>
      <c r="L24" s="22">
        <v>45</v>
      </c>
      <c r="M24" s="22">
        <v>92</v>
      </c>
      <c r="N24" s="22">
        <v>58</v>
      </c>
      <c r="O24" s="23">
        <v>33</v>
      </c>
      <c r="P24" s="104">
        <f t="shared" si="15"/>
        <v>1.439232704382289E-2</v>
      </c>
      <c r="Q24" s="104">
        <f t="shared" si="16"/>
        <v>1.5760394806838263</v>
      </c>
      <c r="R24" s="104">
        <f t="shared" si="17"/>
        <v>1.6908196639539079</v>
      </c>
      <c r="S24" s="104">
        <f t="shared" si="18"/>
        <v>1.4717670823079885</v>
      </c>
      <c r="T24" s="104">
        <f t="shared" si="19"/>
        <v>1.6038925974328802</v>
      </c>
      <c r="U24" s="104">
        <f t="shared" si="20"/>
        <v>0.40574415004124526</v>
      </c>
      <c r="V24" s="104">
        <f t="shared" si="21"/>
        <v>0.44451864580282358</v>
      </c>
      <c r="W24" s="104">
        <f t="shared" si="22"/>
        <v>1.2763098395337016</v>
      </c>
      <c r="X24" s="104">
        <f t="shared" si="23"/>
        <v>1.2752286154968342</v>
      </c>
      <c r="Y24" s="104">
        <f t="shared" si="24"/>
        <v>1.2575955888342416</v>
      </c>
      <c r="Z24" s="117">
        <f t="shared" si="25"/>
        <v>0.29443458953782392</v>
      </c>
    </row>
    <row r="25" spans="1:26">
      <c r="A25" s="21"/>
      <c r="B25" s="22">
        <v>4</v>
      </c>
      <c r="C25" s="22">
        <v>5</v>
      </c>
      <c r="D25" s="38">
        <v>28796</v>
      </c>
      <c r="E25" s="37">
        <v>2</v>
      </c>
      <c r="F25" s="22">
        <v>161</v>
      </c>
      <c r="G25" s="22">
        <v>114</v>
      </c>
      <c r="H25" s="22">
        <v>78</v>
      </c>
      <c r="I25" s="22">
        <v>133</v>
      </c>
      <c r="J25" s="22">
        <v>1</v>
      </c>
      <c r="K25" s="22">
        <v>2</v>
      </c>
      <c r="L25" s="22">
        <v>86</v>
      </c>
      <c r="M25" s="22">
        <v>188</v>
      </c>
      <c r="N25" s="22">
        <v>122</v>
      </c>
      <c r="O25" s="23">
        <v>46</v>
      </c>
      <c r="P25" s="104">
        <f t="shared" si="15"/>
        <v>1.0766756118142543E-2</v>
      </c>
      <c r="Q25" s="104">
        <f t="shared" si="16"/>
        <v>2.13283283779873</v>
      </c>
      <c r="R25" s="104">
        <f t="shared" si="17"/>
        <v>2.5297706070909212</v>
      </c>
      <c r="S25" s="104">
        <f t="shared" si="18"/>
        <v>1.7526349365360678</v>
      </c>
      <c r="T25" s="104">
        <f t="shared" si="19"/>
        <v>2.3818037675260562</v>
      </c>
      <c r="U25" s="104">
        <f t="shared" si="20"/>
        <v>0.30353314627686157</v>
      </c>
      <c r="V25" s="104">
        <f t="shared" si="21"/>
        <v>0.6650799185917784</v>
      </c>
      <c r="W25" s="104">
        <f t="shared" si="22"/>
        <v>1.8247186526201244</v>
      </c>
      <c r="X25" s="104">
        <f t="shared" si="23"/>
        <v>1.9494492249022231</v>
      </c>
      <c r="Y25" s="104">
        <f t="shared" si="24"/>
        <v>1.9789129891779764</v>
      </c>
      <c r="Z25" s="117">
        <f t="shared" si="25"/>
        <v>0.30703407531337995</v>
      </c>
    </row>
    <row r="26" spans="1:26">
      <c r="A26" s="21"/>
      <c r="B26" s="22">
        <v>5</v>
      </c>
      <c r="C26" s="22">
        <v>5</v>
      </c>
      <c r="D26" s="38">
        <v>23755</v>
      </c>
      <c r="E26" s="37">
        <v>2</v>
      </c>
      <c r="F26" s="22">
        <v>133</v>
      </c>
      <c r="G26" s="22">
        <v>80</v>
      </c>
      <c r="H26" s="22">
        <v>53</v>
      </c>
      <c r="I26" s="22">
        <v>76</v>
      </c>
      <c r="J26" s="22">
        <v>0</v>
      </c>
      <c r="K26" s="22">
        <v>1</v>
      </c>
      <c r="L26" s="22">
        <v>49</v>
      </c>
      <c r="M26" s="22">
        <v>133</v>
      </c>
      <c r="N26" s="22">
        <v>74</v>
      </c>
      <c r="O26" s="23">
        <v>26</v>
      </c>
      <c r="P26" s="104">
        <f t="shared" si="15"/>
        <v>1.3051547429089989E-2</v>
      </c>
      <c r="Q26" s="104">
        <f t="shared" si="16"/>
        <v>2.1357957291330747</v>
      </c>
      <c r="R26" s="104">
        <f t="shared" si="17"/>
        <v>2.1520056542641859</v>
      </c>
      <c r="S26" s="104">
        <f t="shared" si="18"/>
        <v>1.4436099328735694</v>
      </c>
      <c r="T26" s="104">
        <f t="shared" si="19"/>
        <v>1.6498522726567113</v>
      </c>
      <c r="U26" s="104">
        <f t="shared" si="20"/>
        <v>0</v>
      </c>
      <c r="V26" s="104">
        <f t="shared" si="21"/>
        <v>0.40310758441946648</v>
      </c>
      <c r="W26" s="104">
        <f t="shared" si="22"/>
        <v>1.2602905227891343</v>
      </c>
      <c r="X26" s="104">
        <f t="shared" si="23"/>
        <v>1.6717943376036908</v>
      </c>
      <c r="Y26" s="104">
        <f t="shared" si="24"/>
        <v>1.455042632712805</v>
      </c>
      <c r="Z26" s="117">
        <f t="shared" si="25"/>
        <v>0.21036777982742885</v>
      </c>
    </row>
    <row r="27" spans="1:26">
      <c r="A27" s="21"/>
      <c r="B27" s="22">
        <v>1</v>
      </c>
      <c r="C27" s="22">
        <v>15</v>
      </c>
      <c r="D27" s="38">
        <v>23192</v>
      </c>
      <c r="E27" s="37">
        <v>2</v>
      </c>
      <c r="F27" s="22">
        <v>147</v>
      </c>
      <c r="G27" s="22">
        <v>84</v>
      </c>
      <c r="H27" s="22">
        <v>67</v>
      </c>
      <c r="I27" s="22">
        <v>94</v>
      </c>
      <c r="J27" s="22">
        <v>6</v>
      </c>
      <c r="K27" s="22">
        <v>3</v>
      </c>
      <c r="L27" s="22">
        <v>76</v>
      </c>
      <c r="M27" s="22">
        <v>167</v>
      </c>
      <c r="N27" s="22">
        <v>106</v>
      </c>
      <c r="O27" s="23">
        <v>2</v>
      </c>
      <c r="P27" s="104">
        <f t="shared" si="15"/>
        <v>1.3368381734133869E-2</v>
      </c>
      <c r="Q27" s="104">
        <f t="shared" si="16"/>
        <v>2.4179217390222583</v>
      </c>
      <c r="R27" s="104">
        <f t="shared" si="17"/>
        <v>2.3144592546092628</v>
      </c>
      <c r="S27" s="104">
        <f t="shared" si="18"/>
        <v>1.8692424152542682</v>
      </c>
      <c r="T27" s="104">
        <f t="shared" si="19"/>
        <v>2.0901437367662266</v>
      </c>
      <c r="U27" s="104">
        <f t="shared" si="20"/>
        <v>2.2612643532740186</v>
      </c>
      <c r="V27" s="104">
        <f t="shared" si="21"/>
        <v>1.2386798035379993</v>
      </c>
      <c r="W27" s="104">
        <f t="shared" si="22"/>
        <v>2.0021887421005897</v>
      </c>
      <c r="X27" s="104">
        <f t="shared" si="23"/>
        <v>2.1501289788131954</v>
      </c>
      <c r="Y27" s="104">
        <f t="shared" si="24"/>
        <v>2.1348467088195742</v>
      </c>
      <c r="Z27" s="117">
        <f t="shared" si="25"/>
        <v>1.6574968191288019E-2</v>
      </c>
    </row>
    <row r="28" spans="1:26">
      <c r="A28" s="21"/>
      <c r="B28" s="22">
        <v>2</v>
      </c>
      <c r="C28" s="22">
        <v>15</v>
      </c>
      <c r="D28" s="38">
        <v>18508</v>
      </c>
      <c r="E28" s="37">
        <v>2</v>
      </c>
      <c r="F28" s="22">
        <v>119</v>
      </c>
      <c r="G28" s="22">
        <v>79</v>
      </c>
      <c r="H28" s="22">
        <v>61</v>
      </c>
      <c r="I28" s="22">
        <v>97</v>
      </c>
      <c r="J28" s="22">
        <v>2</v>
      </c>
      <c r="K28" s="22">
        <v>0</v>
      </c>
      <c r="L28" s="22">
        <v>59</v>
      </c>
      <c r="M28" s="22">
        <v>130</v>
      </c>
      <c r="N28" s="22">
        <v>72</v>
      </c>
      <c r="O28" s="23">
        <v>5</v>
      </c>
      <c r="P28" s="104">
        <f t="shared" si="15"/>
        <v>1.6751648431923099E-2</v>
      </c>
      <c r="Q28" s="104">
        <f t="shared" si="16"/>
        <v>2.4527347157828059</v>
      </c>
      <c r="R28" s="104">
        <f t="shared" si="17"/>
        <v>2.7275709497559255</v>
      </c>
      <c r="S28" s="104">
        <f t="shared" si="18"/>
        <v>2.132550728986252</v>
      </c>
      <c r="T28" s="104">
        <f t="shared" si="19"/>
        <v>2.7027056233756221</v>
      </c>
      <c r="U28" s="104">
        <f t="shared" si="20"/>
        <v>0.94451485629873633</v>
      </c>
      <c r="V28" s="104">
        <f t="shared" si="21"/>
        <v>0</v>
      </c>
      <c r="W28" s="104">
        <f t="shared" si="22"/>
        <v>1.9477003664852013</v>
      </c>
      <c r="X28" s="104">
        <f t="shared" si="23"/>
        <v>2.0973461115253706</v>
      </c>
      <c r="Y28" s="104">
        <f t="shared" si="24"/>
        <v>1.8170715930632428</v>
      </c>
      <c r="Z28" s="117">
        <f t="shared" si="25"/>
        <v>5.1924392464387258E-2</v>
      </c>
    </row>
    <row r="29" spans="1:26">
      <c r="A29" s="21"/>
      <c r="B29" s="22">
        <v>3</v>
      </c>
      <c r="C29" s="22">
        <v>15</v>
      </c>
      <c r="D29" s="38">
        <v>24761</v>
      </c>
      <c r="E29" s="37">
        <v>1</v>
      </c>
      <c r="F29" s="22">
        <v>155</v>
      </c>
      <c r="G29" s="22">
        <v>80</v>
      </c>
      <c r="H29" s="22">
        <v>73</v>
      </c>
      <c r="I29" s="22">
        <v>109</v>
      </c>
      <c r="J29" s="22">
        <v>5</v>
      </c>
      <c r="K29" s="22">
        <v>0</v>
      </c>
      <c r="L29" s="22">
        <v>77</v>
      </c>
      <c r="M29" s="22">
        <v>154</v>
      </c>
      <c r="N29" s="22">
        <v>87</v>
      </c>
      <c r="O29" s="23">
        <v>4</v>
      </c>
      <c r="P29" s="104">
        <f t="shared" si="15"/>
        <v>6.2606419203189026E-3</v>
      </c>
      <c r="Q29" s="104">
        <f t="shared" si="16"/>
        <v>2.3879576782799075</v>
      </c>
      <c r="R29" s="104">
        <f t="shared" si="17"/>
        <v>2.0645730914359572</v>
      </c>
      <c r="S29" s="104">
        <f t="shared" si="18"/>
        <v>1.9075841564184166</v>
      </c>
      <c r="T29" s="104">
        <f t="shared" si="19"/>
        <v>2.2700991161443715</v>
      </c>
      <c r="U29" s="104">
        <f t="shared" si="20"/>
        <v>1.7649813174323545</v>
      </c>
      <c r="V29" s="104">
        <f t="shared" si="21"/>
        <v>0</v>
      </c>
      <c r="W29" s="104">
        <f t="shared" si="22"/>
        <v>1.8999937404871412</v>
      </c>
      <c r="X29" s="104">
        <f t="shared" si="23"/>
        <v>1.8571149425881213</v>
      </c>
      <c r="Y29" s="104">
        <f t="shared" si="24"/>
        <v>1.6411569105448427</v>
      </c>
      <c r="Z29" s="117">
        <f t="shared" si="25"/>
        <v>3.1049364911946348E-2</v>
      </c>
    </row>
    <row r="30" spans="1:26">
      <c r="A30" s="21"/>
      <c r="B30" s="22">
        <v>4</v>
      </c>
      <c r="C30" s="22">
        <v>15</v>
      </c>
      <c r="D30" s="38">
        <v>26072</v>
      </c>
      <c r="E30" s="37">
        <v>0</v>
      </c>
      <c r="F30" s="22">
        <v>137</v>
      </c>
      <c r="G30" s="22">
        <v>81</v>
      </c>
      <c r="H30" s="22">
        <v>66</v>
      </c>
      <c r="I30" s="22">
        <v>111</v>
      </c>
      <c r="J30" s="22">
        <v>1</v>
      </c>
      <c r="K30" s="22">
        <v>0</v>
      </c>
      <c r="L30" s="22">
        <v>59</v>
      </c>
      <c r="M30" s="22">
        <v>140</v>
      </c>
      <c r="N30" s="22">
        <v>101</v>
      </c>
      <c r="O30" s="23">
        <v>7</v>
      </c>
      <c r="P30" s="104">
        <f t="shared" si="15"/>
        <v>0</v>
      </c>
      <c r="Q30" s="104">
        <f t="shared" si="16"/>
        <v>2.0045150773166034</v>
      </c>
      <c r="R30" s="104">
        <f t="shared" si="17"/>
        <v>1.985267930960755</v>
      </c>
      <c r="S30" s="104">
        <f t="shared" si="18"/>
        <v>1.6379423606740466</v>
      </c>
      <c r="T30" s="104">
        <f t="shared" si="19"/>
        <v>2.1955085521282056</v>
      </c>
      <c r="U30" s="104">
        <f t="shared" si="20"/>
        <v>0.33524625959606114</v>
      </c>
      <c r="V30" s="104">
        <f t="shared" si="21"/>
        <v>0</v>
      </c>
      <c r="W30" s="104">
        <f t="shared" si="22"/>
        <v>1.3826341816089331</v>
      </c>
      <c r="X30" s="104">
        <f t="shared" si="23"/>
        <v>1.6033928105883173</v>
      </c>
      <c r="Y30" s="104">
        <f t="shared" si="24"/>
        <v>1.8094478034576602</v>
      </c>
      <c r="Z30" s="117">
        <f t="shared" si="25"/>
        <v>5.1604146901780876E-2</v>
      </c>
    </row>
    <row r="31" spans="1:26">
      <c r="A31" s="21"/>
      <c r="B31" s="22">
        <v>5</v>
      </c>
      <c r="C31" s="22">
        <v>15</v>
      </c>
      <c r="D31" s="38">
        <v>28176</v>
      </c>
      <c r="E31" s="37">
        <v>2</v>
      </c>
      <c r="F31" s="22">
        <v>79</v>
      </c>
      <c r="G31" s="22">
        <v>54</v>
      </c>
      <c r="H31" s="22">
        <v>43</v>
      </c>
      <c r="I31" s="22">
        <v>76</v>
      </c>
      <c r="J31" s="22">
        <v>2</v>
      </c>
      <c r="K31" s="22">
        <v>0</v>
      </c>
      <c r="L31" s="22">
        <v>28</v>
      </c>
      <c r="M31" s="22">
        <v>64</v>
      </c>
      <c r="N31" s="22">
        <v>50</v>
      </c>
      <c r="O31" s="23">
        <v>1</v>
      </c>
      <c r="P31" s="104">
        <f t="shared" si="15"/>
        <v>1.1003673664751303E-2</v>
      </c>
      <c r="Q31" s="104">
        <f t="shared" si="16"/>
        <v>1.0695740565476028</v>
      </c>
      <c r="R31" s="104">
        <f t="shared" si="17"/>
        <v>1.2246807092563128</v>
      </c>
      <c r="S31" s="104">
        <f t="shared" si="18"/>
        <v>0.9874568882942667</v>
      </c>
      <c r="T31" s="104">
        <f t="shared" si="19"/>
        <v>1.3909795832254463</v>
      </c>
      <c r="U31" s="104">
        <f t="shared" si="20"/>
        <v>0.62042450881519773</v>
      </c>
      <c r="V31" s="104">
        <f t="shared" si="21"/>
        <v>0</v>
      </c>
      <c r="W31" s="104">
        <f t="shared" si="22"/>
        <v>0.60716722172580273</v>
      </c>
      <c r="X31" s="104">
        <f t="shared" si="23"/>
        <v>0.6782454345365232</v>
      </c>
      <c r="Y31" s="104">
        <f t="shared" si="24"/>
        <v>0.82887625610287174</v>
      </c>
      <c r="Z31" s="117">
        <f t="shared" si="25"/>
        <v>6.8215265171129988E-3</v>
      </c>
    </row>
    <row r="32" spans="1:26">
      <c r="A32" s="21"/>
      <c r="B32" s="22">
        <v>1</v>
      </c>
      <c r="C32" s="22">
        <v>30</v>
      </c>
      <c r="D32" s="38">
        <v>19447</v>
      </c>
      <c r="E32" s="37">
        <v>3</v>
      </c>
      <c r="F32" s="22">
        <v>120</v>
      </c>
      <c r="G32" s="22">
        <v>69</v>
      </c>
      <c r="H32" s="22">
        <v>41</v>
      </c>
      <c r="I32" s="22">
        <v>72</v>
      </c>
      <c r="J32" s="22">
        <v>4</v>
      </c>
      <c r="K32" s="22">
        <v>0</v>
      </c>
      <c r="L32" s="22">
        <v>46</v>
      </c>
      <c r="M32" s="22">
        <v>119</v>
      </c>
      <c r="N32" s="22">
        <v>86</v>
      </c>
      <c r="O32" s="23">
        <v>1</v>
      </c>
      <c r="P32" s="104">
        <f t="shared" si="15"/>
        <v>2.3914190557260712E-2</v>
      </c>
      <c r="Q32" s="104">
        <f t="shared" si="16"/>
        <v>2.3539202194306958</v>
      </c>
      <c r="R32" s="104">
        <f t="shared" si="17"/>
        <v>2.2672788269888389</v>
      </c>
      <c r="S32" s="104">
        <f t="shared" si="18"/>
        <v>1.3641441636454352</v>
      </c>
      <c r="T32" s="104">
        <f t="shared" si="19"/>
        <v>1.9092657594738824</v>
      </c>
      <c r="U32" s="104">
        <f t="shared" si="20"/>
        <v>1.7978177570192844</v>
      </c>
      <c r="V32" s="104">
        <f t="shared" si="21"/>
        <v>0</v>
      </c>
      <c r="W32" s="104">
        <f t="shared" si="22"/>
        <v>1.445222927168212</v>
      </c>
      <c r="X32" s="104">
        <f t="shared" si="23"/>
        <v>1.8271768783879168</v>
      </c>
      <c r="Y32" s="104">
        <f t="shared" si="24"/>
        <v>2.0655935575750379</v>
      </c>
      <c r="Z32" s="117">
        <f t="shared" si="25"/>
        <v>9.8834437777639665E-3</v>
      </c>
    </row>
    <row r="33" spans="1:26">
      <c r="A33" s="21"/>
      <c r="B33" s="22">
        <v>2</v>
      </c>
      <c r="C33" s="22">
        <v>30</v>
      </c>
      <c r="D33" s="38">
        <v>20214</v>
      </c>
      <c r="E33" s="37">
        <v>1</v>
      </c>
      <c r="F33" s="22">
        <v>105</v>
      </c>
      <c r="G33" s="22">
        <v>79</v>
      </c>
      <c r="H33" s="22">
        <v>46</v>
      </c>
      <c r="I33" s="22">
        <v>80</v>
      </c>
      <c r="J33" s="22">
        <v>1</v>
      </c>
      <c r="K33" s="22">
        <v>0</v>
      </c>
      <c r="L33" s="22">
        <v>53</v>
      </c>
      <c r="M33" s="22">
        <v>127</v>
      </c>
      <c r="N33" s="22">
        <v>91</v>
      </c>
      <c r="O33" s="23">
        <v>0</v>
      </c>
      <c r="P33" s="104">
        <f t="shared" si="15"/>
        <v>7.6689301765616074E-3</v>
      </c>
      <c r="Q33" s="104">
        <f t="shared" si="16"/>
        <v>1.9815276884268405</v>
      </c>
      <c r="R33" s="104">
        <f t="shared" si="17"/>
        <v>2.4973722735768606</v>
      </c>
      <c r="S33" s="104">
        <f t="shared" si="18"/>
        <v>1.4724297954798147</v>
      </c>
      <c r="T33" s="104">
        <f t="shared" si="19"/>
        <v>2.0409117566751642</v>
      </c>
      <c r="U33" s="104">
        <f t="shared" si="20"/>
        <v>0.43240034036749309</v>
      </c>
      <c r="V33" s="104">
        <f t="shared" si="21"/>
        <v>0</v>
      </c>
      <c r="W33" s="104">
        <f t="shared" si="22"/>
        <v>1.6019657749320655</v>
      </c>
      <c r="X33" s="104">
        <f t="shared" si="23"/>
        <v>1.876021033662187</v>
      </c>
      <c r="Y33" s="104">
        <f t="shared" si="24"/>
        <v>2.1027525305905419</v>
      </c>
      <c r="Z33" s="117">
        <f t="shared" si="25"/>
        <v>0</v>
      </c>
    </row>
    <row r="34" spans="1:26">
      <c r="A34" s="21"/>
      <c r="B34" s="22">
        <v>3</v>
      </c>
      <c r="C34" s="22">
        <v>30</v>
      </c>
      <c r="D34" s="38">
        <v>27364</v>
      </c>
      <c r="E34" s="37">
        <v>1</v>
      </c>
      <c r="F34" s="22">
        <v>155</v>
      </c>
      <c r="G34" s="22">
        <v>87</v>
      </c>
      <c r="H34" s="22">
        <v>73</v>
      </c>
      <c r="I34" s="22">
        <v>104</v>
      </c>
      <c r="J34" s="22">
        <v>4</v>
      </c>
      <c r="K34" s="22">
        <v>3</v>
      </c>
      <c r="L34" s="22">
        <v>78</v>
      </c>
      <c r="M34" s="22">
        <v>167</v>
      </c>
      <c r="N34" s="22">
        <v>90</v>
      </c>
      <c r="O34" s="23">
        <v>1</v>
      </c>
      <c r="P34" s="104">
        <f t="shared" si="15"/>
        <v>5.6650984720441576E-3</v>
      </c>
      <c r="Q34" s="104">
        <f t="shared" si="16"/>
        <v>2.1608032477667298</v>
      </c>
      <c r="R34" s="104">
        <f t="shared" si="17"/>
        <v>2.0316464175481377</v>
      </c>
      <c r="S34" s="104">
        <f t="shared" si="18"/>
        <v>1.7261252483948406</v>
      </c>
      <c r="T34" s="104">
        <f t="shared" si="19"/>
        <v>1.9599286407053536</v>
      </c>
      <c r="U34" s="104">
        <f t="shared" si="20"/>
        <v>1.2776700014893299</v>
      </c>
      <c r="V34" s="104">
        <f t="shared" si="21"/>
        <v>1.049826852932805</v>
      </c>
      <c r="W34" s="104">
        <f t="shared" si="22"/>
        <v>1.7415848819473516</v>
      </c>
      <c r="X34" s="104">
        <f t="shared" si="23"/>
        <v>1.8223136703930576</v>
      </c>
      <c r="Y34" s="104">
        <f t="shared" si="24"/>
        <v>1.5362502304311549</v>
      </c>
      <c r="Z34" s="117">
        <f t="shared" si="25"/>
        <v>7.023948660509277E-3</v>
      </c>
    </row>
    <row r="35" spans="1:26">
      <c r="A35" s="21"/>
      <c r="B35" s="22">
        <v>4</v>
      </c>
      <c r="C35" s="22">
        <v>30</v>
      </c>
      <c r="D35" s="38">
        <v>24593</v>
      </c>
      <c r="E35" s="37">
        <v>0</v>
      </c>
      <c r="F35" s="22">
        <v>116</v>
      </c>
      <c r="G35" s="22">
        <v>68</v>
      </c>
      <c r="H35" s="22">
        <v>66</v>
      </c>
      <c r="I35" s="22">
        <v>88</v>
      </c>
      <c r="J35" s="22">
        <v>0</v>
      </c>
      <c r="K35" s="22">
        <v>1</v>
      </c>
      <c r="L35" s="22">
        <v>57</v>
      </c>
      <c r="M35" s="22">
        <v>121</v>
      </c>
      <c r="N35" s="22">
        <v>91</v>
      </c>
      <c r="O35" s="23">
        <v>1</v>
      </c>
      <c r="P35" s="104">
        <f t="shared" si="15"/>
        <v>0</v>
      </c>
      <c r="Q35" s="104">
        <f t="shared" si="16"/>
        <v>1.7993248874487233</v>
      </c>
      <c r="R35" s="104">
        <f t="shared" si="17"/>
        <v>1.7668751339604307</v>
      </c>
      <c r="S35" s="104">
        <f t="shared" si="18"/>
        <v>1.7364466810675292</v>
      </c>
      <c r="T35" s="104">
        <f t="shared" si="19"/>
        <v>1.8452604104572417</v>
      </c>
      <c r="U35" s="104">
        <f t="shared" si="20"/>
        <v>0</v>
      </c>
      <c r="V35" s="104">
        <f t="shared" si="21"/>
        <v>0.389371799613078</v>
      </c>
      <c r="W35" s="104">
        <f t="shared" si="22"/>
        <v>1.4160968966818874</v>
      </c>
      <c r="X35" s="104">
        <f t="shared" si="23"/>
        <v>1.4691295839921612</v>
      </c>
      <c r="Y35" s="104">
        <f t="shared" si="24"/>
        <v>1.7283389441449686</v>
      </c>
      <c r="Z35" s="117">
        <f t="shared" si="25"/>
        <v>7.8153674275678389E-3</v>
      </c>
    </row>
    <row r="36" spans="1:26">
      <c r="A36" s="21"/>
      <c r="B36" s="22">
        <v>5</v>
      </c>
      <c r="C36" s="22">
        <v>30</v>
      </c>
      <c r="D36" s="38">
        <v>29969</v>
      </c>
      <c r="E36" s="37">
        <v>1</v>
      </c>
      <c r="F36" s="22">
        <v>135</v>
      </c>
      <c r="G36" s="22">
        <v>106</v>
      </c>
      <c r="H36" s="22">
        <v>55</v>
      </c>
      <c r="I36" s="22">
        <v>106</v>
      </c>
      <c r="J36" s="22">
        <v>1</v>
      </c>
      <c r="K36" s="22">
        <v>0</v>
      </c>
      <c r="L36" s="22">
        <v>48</v>
      </c>
      <c r="M36" s="22">
        <v>118</v>
      </c>
      <c r="N36" s="22">
        <v>104</v>
      </c>
      <c r="O36" s="23">
        <v>0</v>
      </c>
      <c r="P36" s="104">
        <f t="shared" si="15"/>
        <v>5.1726702455542834E-3</v>
      </c>
      <c r="Q36" s="104">
        <f t="shared" si="16"/>
        <v>1.7184014254955902</v>
      </c>
      <c r="R36" s="104">
        <f t="shared" si="17"/>
        <v>2.2601750131831424</v>
      </c>
      <c r="S36" s="104">
        <f t="shared" si="18"/>
        <v>1.1874612996622551</v>
      </c>
      <c r="T36" s="104">
        <f t="shared" si="19"/>
        <v>1.8239801822048478</v>
      </c>
      <c r="U36" s="104">
        <f t="shared" si="20"/>
        <v>0.29165272382089841</v>
      </c>
      <c r="V36" s="104">
        <f t="shared" si="21"/>
        <v>0</v>
      </c>
      <c r="W36" s="104">
        <f t="shared" si="22"/>
        <v>0.9785851268794642</v>
      </c>
      <c r="X36" s="104">
        <f t="shared" si="23"/>
        <v>1.1756985952636094</v>
      </c>
      <c r="Y36" s="104">
        <f t="shared" si="24"/>
        <v>1.6209145508780869</v>
      </c>
      <c r="Z36" s="117">
        <f t="shared" si="25"/>
        <v>0</v>
      </c>
    </row>
    <row r="37" spans="1:26">
      <c r="A37" s="21"/>
      <c r="B37" s="22">
        <v>1</v>
      </c>
      <c r="C37" s="22">
        <v>60</v>
      </c>
      <c r="D37" s="38">
        <v>16636</v>
      </c>
      <c r="E37" s="37">
        <v>0</v>
      </c>
      <c r="F37" s="22">
        <v>87</v>
      </c>
      <c r="G37" s="22">
        <v>65</v>
      </c>
      <c r="H37" s="22">
        <v>38</v>
      </c>
      <c r="I37" s="22">
        <v>73</v>
      </c>
      <c r="J37" s="22">
        <v>2</v>
      </c>
      <c r="K37" s="22">
        <v>1</v>
      </c>
      <c r="L37" s="22">
        <v>34</v>
      </c>
      <c r="M37" s="22">
        <v>96</v>
      </c>
      <c r="N37" s="22">
        <v>67</v>
      </c>
      <c r="O37" s="23">
        <v>0</v>
      </c>
      <c r="P37" s="104">
        <f t="shared" si="15"/>
        <v>0</v>
      </c>
      <c r="Q37" s="104">
        <f t="shared" si="16"/>
        <v>1.99495658317924</v>
      </c>
      <c r="R37" s="104">
        <f t="shared" si="17"/>
        <v>2.4967375951310209</v>
      </c>
      <c r="S37" s="104">
        <f t="shared" si="18"/>
        <v>1.4779635098078303</v>
      </c>
      <c r="T37" s="104">
        <f t="shared" si="19"/>
        <v>2.2628744050617025</v>
      </c>
      <c r="U37" s="104">
        <f t="shared" si="20"/>
        <v>1.0507983265434606</v>
      </c>
      <c r="V37" s="104">
        <f t="shared" si="21"/>
        <v>0.57560835945446176</v>
      </c>
      <c r="W37" s="104">
        <f t="shared" si="22"/>
        <v>1.2487043669017526</v>
      </c>
      <c r="X37" s="104">
        <f t="shared" si="23"/>
        <v>1.7230923927176975</v>
      </c>
      <c r="Y37" s="104">
        <f t="shared" si="24"/>
        <v>1.8811564862478387</v>
      </c>
      <c r="Z37" s="117">
        <f t="shared" si="25"/>
        <v>0</v>
      </c>
    </row>
    <row r="38" spans="1:26">
      <c r="A38" s="21"/>
      <c r="B38" s="22">
        <v>2</v>
      </c>
      <c r="C38" s="22">
        <v>60</v>
      </c>
      <c r="D38" s="38">
        <v>10337</v>
      </c>
      <c r="E38" s="37">
        <v>1</v>
      </c>
      <c r="F38" s="22">
        <v>47</v>
      </c>
      <c r="G38" s="22">
        <v>40</v>
      </c>
      <c r="H38" s="22">
        <v>21</v>
      </c>
      <c r="I38" s="22">
        <v>35</v>
      </c>
      <c r="J38" s="22">
        <v>0</v>
      </c>
      <c r="K38" s="22">
        <v>1</v>
      </c>
      <c r="L38" s="22">
        <v>23</v>
      </c>
      <c r="M38" s="22">
        <v>60</v>
      </c>
      <c r="N38" s="22">
        <v>39</v>
      </c>
      <c r="O38" s="23">
        <v>0</v>
      </c>
      <c r="P38" s="104">
        <f t="shared" si="15"/>
        <v>1.4996590363646738E-2</v>
      </c>
      <c r="Q38" s="104">
        <f t="shared" si="16"/>
        <v>1.7344686287459536</v>
      </c>
      <c r="R38" s="104">
        <f t="shared" si="17"/>
        <v>2.472714245769843</v>
      </c>
      <c r="S38" s="104">
        <f t="shared" si="18"/>
        <v>1.3144794629726235</v>
      </c>
      <c r="T38" s="104">
        <f t="shared" si="19"/>
        <v>1.7460634840017799</v>
      </c>
      <c r="U38" s="104">
        <f t="shared" si="20"/>
        <v>0</v>
      </c>
      <c r="V38" s="104">
        <f t="shared" si="21"/>
        <v>0.92636361302935333</v>
      </c>
      <c r="W38" s="104">
        <f t="shared" si="22"/>
        <v>1.359449079260918</v>
      </c>
      <c r="X38" s="104">
        <f t="shared" si="23"/>
        <v>1.7331772422639316</v>
      </c>
      <c r="Y38" s="104">
        <f t="shared" si="24"/>
        <v>1.7622565121142033</v>
      </c>
      <c r="Z38" s="117">
        <f t="shared" si="25"/>
        <v>0</v>
      </c>
    </row>
    <row r="39" spans="1:26">
      <c r="A39" s="21"/>
      <c r="B39" s="22">
        <v>3</v>
      </c>
      <c r="C39" s="22">
        <v>60</v>
      </c>
      <c r="D39" s="38">
        <v>19428</v>
      </c>
      <c r="E39" s="37">
        <v>1</v>
      </c>
      <c r="F39" s="22">
        <v>97</v>
      </c>
      <c r="G39" s="22">
        <v>71</v>
      </c>
      <c r="H39" s="22">
        <v>41</v>
      </c>
      <c r="I39" s="22">
        <v>87</v>
      </c>
      <c r="J39" s="22">
        <v>3</v>
      </c>
      <c r="K39" s="22">
        <v>0</v>
      </c>
      <c r="L39" s="22">
        <v>46</v>
      </c>
      <c r="M39" s="22">
        <v>109</v>
      </c>
      <c r="N39" s="22">
        <v>72</v>
      </c>
      <c r="O39" s="23">
        <v>1</v>
      </c>
      <c r="P39" s="104">
        <f t="shared" si="15"/>
        <v>7.9791926389240434E-3</v>
      </c>
      <c r="Q39" s="104">
        <f t="shared" si="16"/>
        <v>1.9046130118064426</v>
      </c>
      <c r="R39" s="104">
        <f t="shared" si="17"/>
        <v>2.3352786548475439</v>
      </c>
      <c r="S39" s="104">
        <f t="shared" si="18"/>
        <v>1.3654782556317058</v>
      </c>
      <c r="T39" s="104">
        <f t="shared" si="19"/>
        <v>2.309285664826902</v>
      </c>
      <c r="U39" s="104">
        <f t="shared" si="20"/>
        <v>1.3496819765578298</v>
      </c>
      <c r="V39" s="104">
        <f t="shared" si="21"/>
        <v>0</v>
      </c>
      <c r="W39" s="104">
        <f t="shared" si="22"/>
        <v>1.4466363117480039</v>
      </c>
      <c r="X39" s="104">
        <f t="shared" si="23"/>
        <v>1.6752693652698567</v>
      </c>
      <c r="Y39" s="104">
        <f t="shared" si="24"/>
        <v>1.7310253780324532</v>
      </c>
      <c r="Z39" s="117">
        <f t="shared" si="25"/>
        <v>9.8931094886851884E-3</v>
      </c>
    </row>
    <row r="40" spans="1:26">
      <c r="A40" s="21"/>
      <c r="B40" s="22">
        <v>4</v>
      </c>
      <c r="C40" s="22">
        <v>60</v>
      </c>
      <c r="D40" s="38">
        <v>41419</v>
      </c>
      <c r="E40" s="37">
        <v>0</v>
      </c>
      <c r="F40" s="22">
        <v>189</v>
      </c>
      <c r="G40" s="22">
        <v>131</v>
      </c>
      <c r="H40" s="22">
        <v>91</v>
      </c>
      <c r="I40" s="22">
        <v>138</v>
      </c>
      <c r="J40" s="22">
        <v>1</v>
      </c>
      <c r="K40" s="22">
        <v>1</v>
      </c>
      <c r="L40" s="22">
        <v>83</v>
      </c>
      <c r="M40" s="22">
        <v>211</v>
      </c>
      <c r="N40" s="22">
        <v>113</v>
      </c>
      <c r="O40" s="23">
        <v>0</v>
      </c>
      <c r="P40" s="104">
        <f t="shared" si="15"/>
        <v>0</v>
      </c>
      <c r="Q40" s="104">
        <f t="shared" si="16"/>
        <v>1.7407055034874883</v>
      </c>
      <c r="R40" s="104">
        <f t="shared" si="17"/>
        <v>2.0210643531751709</v>
      </c>
      <c r="S40" s="104">
        <f t="shared" si="18"/>
        <v>1.4215783795981243</v>
      </c>
      <c r="T40" s="104">
        <f t="shared" si="19"/>
        <v>1.718169395211613</v>
      </c>
      <c r="U40" s="104">
        <f t="shared" si="20"/>
        <v>0.21102731790213441</v>
      </c>
      <c r="V40" s="104">
        <f t="shared" si="21"/>
        <v>0.23119391264599401</v>
      </c>
      <c r="W40" s="104">
        <f t="shared" si="22"/>
        <v>1.2243571118721708</v>
      </c>
      <c r="X40" s="104">
        <f t="shared" si="23"/>
        <v>1.5211396602777134</v>
      </c>
      <c r="Y40" s="104">
        <f t="shared" si="24"/>
        <v>1.2743181464018252</v>
      </c>
      <c r="Z40" s="117">
        <f t="shared" si="25"/>
        <v>0</v>
      </c>
    </row>
    <row r="41" spans="1:26">
      <c r="A41" s="21"/>
      <c r="B41" s="22">
        <v>5</v>
      </c>
      <c r="C41" s="22">
        <v>60</v>
      </c>
      <c r="D41" s="38">
        <v>25370</v>
      </c>
      <c r="E41" s="37">
        <v>1</v>
      </c>
      <c r="F41" s="22">
        <v>101</v>
      </c>
      <c r="G41" s="22">
        <v>72</v>
      </c>
      <c r="H41" s="22">
        <v>36</v>
      </c>
      <c r="I41" s="22">
        <v>77</v>
      </c>
      <c r="J41" s="22">
        <v>2</v>
      </c>
      <c r="K41" s="22">
        <v>0</v>
      </c>
      <c r="L41" s="22">
        <v>32</v>
      </c>
      <c r="M41" s="22">
        <v>108</v>
      </c>
      <c r="N41" s="22">
        <v>68</v>
      </c>
      <c r="O41" s="23">
        <v>0</v>
      </c>
      <c r="P41" s="104">
        <f t="shared" si="15"/>
        <v>6.1103569014196429E-3</v>
      </c>
      <c r="Q41" s="104">
        <f t="shared" si="16"/>
        <v>1.5186720986841882</v>
      </c>
      <c r="R41" s="104">
        <f t="shared" si="17"/>
        <v>1.8135122146370186</v>
      </c>
      <c r="S41" s="104">
        <f t="shared" si="18"/>
        <v>0.91814454927065769</v>
      </c>
      <c r="T41" s="104">
        <f t="shared" si="19"/>
        <v>1.5651528622419422</v>
      </c>
      <c r="U41" s="104">
        <f t="shared" si="20"/>
        <v>0.68904536698372143</v>
      </c>
      <c r="V41" s="104">
        <f t="shared" si="21"/>
        <v>0</v>
      </c>
      <c r="W41" s="104">
        <f t="shared" si="22"/>
        <v>0.77065346649456479</v>
      </c>
      <c r="X41" s="104">
        <f t="shared" si="23"/>
        <v>1.2711287219514413</v>
      </c>
      <c r="Y41" s="104">
        <f t="shared" si="24"/>
        <v>1.251951425031854</v>
      </c>
      <c r="Z41" s="117">
        <f t="shared" si="25"/>
        <v>0</v>
      </c>
    </row>
    <row r="42" spans="1:26">
      <c r="A42" s="21"/>
      <c r="B42" s="22">
        <v>1</v>
      </c>
      <c r="C42" s="22">
        <v>120</v>
      </c>
      <c r="D42" s="38">
        <v>16037</v>
      </c>
      <c r="E42" s="37">
        <v>0</v>
      </c>
      <c r="F42" s="22">
        <v>52</v>
      </c>
      <c r="G42" s="22">
        <v>48</v>
      </c>
      <c r="H42" s="22">
        <v>24</v>
      </c>
      <c r="I42" s="22">
        <v>53</v>
      </c>
      <c r="J42" s="22">
        <v>1</v>
      </c>
      <c r="K42" s="22">
        <v>0</v>
      </c>
      <c r="L42" s="22">
        <v>34</v>
      </c>
      <c r="M42" s="22">
        <v>67</v>
      </c>
      <c r="N42" s="22">
        <v>52</v>
      </c>
      <c r="O42" s="23">
        <v>0</v>
      </c>
      <c r="P42" s="104">
        <f t="shared" si="15"/>
        <v>0</v>
      </c>
      <c r="Q42" s="104">
        <f t="shared" si="16"/>
        <v>1.236924870808118</v>
      </c>
      <c r="R42" s="104">
        <f t="shared" si="17"/>
        <v>1.9126106248193202</v>
      </c>
      <c r="S42" s="104">
        <f t="shared" si="18"/>
        <v>0.96831606971364492</v>
      </c>
      <c r="T42" s="104">
        <f t="shared" si="19"/>
        <v>1.7042733079908055</v>
      </c>
      <c r="U42" s="104">
        <f t="shared" si="20"/>
        <v>0.54502341336836724</v>
      </c>
      <c r="V42" s="104">
        <f t="shared" si="21"/>
        <v>0</v>
      </c>
      <c r="W42" s="104">
        <f t="shared" si="22"/>
        <v>1.2953448804500562</v>
      </c>
      <c r="X42" s="104">
        <f t="shared" si="23"/>
        <v>1.2474924250898043</v>
      </c>
      <c r="Y42" s="104">
        <f t="shared" si="24"/>
        <v>1.5145347688241375</v>
      </c>
      <c r="Z42" s="117">
        <f t="shared" si="25"/>
        <v>0</v>
      </c>
    </row>
    <row r="43" spans="1:26">
      <c r="A43" s="21"/>
      <c r="B43" s="22">
        <v>2</v>
      </c>
      <c r="C43" s="22">
        <v>120</v>
      </c>
      <c r="D43" s="38">
        <v>7927</v>
      </c>
      <c r="E43" s="37">
        <v>0</v>
      </c>
      <c r="F43" s="22">
        <v>25</v>
      </c>
      <c r="G43" s="22">
        <v>21</v>
      </c>
      <c r="H43" s="22">
        <v>17</v>
      </c>
      <c r="I43" s="22">
        <v>19</v>
      </c>
      <c r="J43" s="22">
        <v>0</v>
      </c>
      <c r="K43" s="22">
        <v>0</v>
      </c>
      <c r="L43" s="22">
        <v>9</v>
      </c>
      <c r="M43" s="22">
        <v>31</v>
      </c>
      <c r="N43" s="22">
        <v>14</v>
      </c>
      <c r="O43" s="23">
        <v>0</v>
      </c>
      <c r="P43" s="104">
        <f t="shared" si="15"/>
        <v>0</v>
      </c>
      <c r="Q43" s="104">
        <f t="shared" si="16"/>
        <v>1.2030793098289796</v>
      </c>
      <c r="R43" s="104">
        <f t="shared" si="17"/>
        <v>1.6928516157719824</v>
      </c>
      <c r="S43" s="104">
        <f t="shared" si="18"/>
        <v>1.3876153324605849</v>
      </c>
      <c r="T43" s="104">
        <f t="shared" si="19"/>
        <v>1.2360363547672566</v>
      </c>
      <c r="U43" s="104">
        <f t="shared" si="20"/>
        <v>0</v>
      </c>
      <c r="V43" s="104">
        <f t="shared" si="21"/>
        <v>0</v>
      </c>
      <c r="W43" s="104">
        <f t="shared" si="22"/>
        <v>0.69368655388507627</v>
      </c>
      <c r="X43" s="104">
        <f t="shared" si="23"/>
        <v>1.167720970000736</v>
      </c>
      <c r="Y43" s="104">
        <f t="shared" si="24"/>
        <v>0.82493211426103996</v>
      </c>
      <c r="Z43" s="117">
        <f t="shared" si="25"/>
        <v>0</v>
      </c>
    </row>
    <row r="44" spans="1:26">
      <c r="A44" s="21"/>
      <c r="B44" s="22">
        <v>3</v>
      </c>
      <c r="C44" s="22">
        <v>120</v>
      </c>
      <c r="D44" s="38">
        <v>18794</v>
      </c>
      <c r="E44" s="37">
        <v>0</v>
      </c>
      <c r="F44" s="22">
        <v>63</v>
      </c>
      <c r="G44" s="22">
        <v>56</v>
      </c>
      <c r="H44" s="22">
        <v>40</v>
      </c>
      <c r="I44" s="22">
        <v>76</v>
      </c>
      <c r="J44" s="22">
        <v>1</v>
      </c>
      <c r="K44" s="22">
        <v>0</v>
      </c>
      <c r="L44" s="22">
        <v>38</v>
      </c>
      <c r="M44" s="22">
        <v>105</v>
      </c>
      <c r="N44" s="22">
        <v>56</v>
      </c>
      <c r="O44" s="23">
        <v>0</v>
      </c>
      <c r="P44" s="104">
        <f t="shared" si="15"/>
        <v>0</v>
      </c>
      <c r="Q44" s="104">
        <f t="shared" si="16"/>
        <v>1.2787464305797644</v>
      </c>
      <c r="R44" s="104">
        <f t="shared" si="17"/>
        <v>1.9040452283671392</v>
      </c>
      <c r="S44" s="104">
        <f t="shared" si="18"/>
        <v>1.3771136896525242</v>
      </c>
      <c r="T44" s="104">
        <f t="shared" si="19"/>
        <v>2.0853591963903471</v>
      </c>
      <c r="U44" s="104">
        <f t="shared" si="20"/>
        <v>0.46507079281624486</v>
      </c>
      <c r="V44" s="104">
        <f t="shared" si="21"/>
        <v>0</v>
      </c>
      <c r="W44" s="104">
        <f t="shared" si="22"/>
        <v>1.2353613202829863</v>
      </c>
      <c r="X44" s="104">
        <f t="shared" si="23"/>
        <v>1.668231511027134</v>
      </c>
      <c r="Y44" s="104">
        <f t="shared" si="24"/>
        <v>1.3917711758534135</v>
      </c>
      <c r="Z44" s="117">
        <f t="shared" si="25"/>
        <v>0</v>
      </c>
    </row>
    <row r="45" spans="1:26">
      <c r="A45" s="21"/>
      <c r="B45" s="22">
        <v>4</v>
      </c>
      <c r="C45" s="22">
        <v>120</v>
      </c>
      <c r="D45" s="38">
        <v>35401</v>
      </c>
      <c r="E45" s="37">
        <v>0</v>
      </c>
      <c r="F45" s="22">
        <v>97</v>
      </c>
      <c r="G45" s="22">
        <v>93</v>
      </c>
      <c r="H45" s="22">
        <v>59</v>
      </c>
      <c r="I45" s="22">
        <v>78</v>
      </c>
      <c r="J45" s="22">
        <v>0</v>
      </c>
      <c r="K45" s="22">
        <v>2</v>
      </c>
      <c r="L45" s="22">
        <v>30</v>
      </c>
      <c r="M45" s="22">
        <v>115</v>
      </c>
      <c r="N45" s="22">
        <v>81</v>
      </c>
      <c r="O45" s="23">
        <v>0</v>
      </c>
      <c r="P45" s="104">
        <f t="shared" si="15"/>
        <v>0</v>
      </c>
      <c r="Q45" s="104">
        <f t="shared" si="16"/>
        <v>1.0452479193631696</v>
      </c>
      <c r="R45" s="104">
        <f t="shared" si="17"/>
        <v>1.6787107608136964</v>
      </c>
      <c r="S45" s="104">
        <f t="shared" si="18"/>
        <v>1.078364316203245</v>
      </c>
      <c r="T45" s="104">
        <f t="shared" si="19"/>
        <v>1.136228227823959</v>
      </c>
      <c r="U45" s="104">
        <f t="shared" si="20"/>
        <v>0</v>
      </c>
      <c r="V45" s="104">
        <f t="shared" si="21"/>
        <v>0.5409915351478447</v>
      </c>
      <c r="W45" s="104">
        <f t="shared" si="22"/>
        <v>0.51776817158149957</v>
      </c>
      <c r="X45" s="104">
        <f t="shared" si="23"/>
        <v>0.96999289691791191</v>
      </c>
      <c r="Y45" s="104">
        <f t="shared" si="24"/>
        <v>1.0687312837198473</v>
      </c>
      <c r="Z45" s="117">
        <f t="shared" si="25"/>
        <v>0</v>
      </c>
    </row>
    <row r="46" spans="1:26">
      <c r="A46" s="21"/>
      <c r="B46" s="22">
        <v>5</v>
      </c>
      <c r="C46" s="22">
        <v>120</v>
      </c>
      <c r="D46" s="38">
        <v>26326</v>
      </c>
      <c r="E46" s="37">
        <v>0</v>
      </c>
      <c r="F46" s="22">
        <v>64</v>
      </c>
      <c r="G46" s="22">
        <v>49</v>
      </c>
      <c r="H46" s="22">
        <v>17</v>
      </c>
      <c r="I46" s="22">
        <v>65</v>
      </c>
      <c r="J46" s="22">
        <v>2</v>
      </c>
      <c r="K46" s="22">
        <v>2</v>
      </c>
      <c r="L46" s="22">
        <v>15</v>
      </c>
      <c r="M46" s="22">
        <v>57</v>
      </c>
      <c r="N46" s="22">
        <v>31</v>
      </c>
      <c r="O46" s="23">
        <v>0</v>
      </c>
      <c r="P46" s="104">
        <f t="shared" si="15"/>
        <v>0</v>
      </c>
      <c r="Q46" s="104">
        <f t="shared" si="16"/>
        <v>0.9273810227105016</v>
      </c>
      <c r="R46" s="104">
        <f t="shared" si="17"/>
        <v>1.1893773368225522</v>
      </c>
      <c r="S46" s="104">
        <f t="shared" si="18"/>
        <v>0.41782370053996259</v>
      </c>
      <c r="T46" s="104">
        <f t="shared" si="19"/>
        <v>1.2732538014762331</v>
      </c>
      <c r="U46" s="104">
        <f t="shared" si="20"/>
        <v>0.66402343540139075</v>
      </c>
      <c r="V46" s="104">
        <f t="shared" si="21"/>
        <v>0.7274801084771273</v>
      </c>
      <c r="W46" s="104">
        <f t="shared" si="22"/>
        <v>0.34812563705379973</v>
      </c>
      <c r="X46" s="104">
        <f t="shared" si="23"/>
        <v>0.64651145238996222</v>
      </c>
      <c r="Y46" s="104">
        <f t="shared" si="24"/>
        <v>0.55001666728754073</v>
      </c>
      <c r="Z46" s="117">
        <f t="shared" si="25"/>
        <v>0</v>
      </c>
    </row>
    <row r="47" spans="1:26">
      <c r="A47" s="21"/>
      <c r="B47" s="22">
        <v>1</v>
      </c>
      <c r="C47" s="22">
        <v>240</v>
      </c>
      <c r="D47" s="38">
        <v>19085</v>
      </c>
      <c r="E47" s="37">
        <v>0</v>
      </c>
      <c r="F47" s="22">
        <v>59</v>
      </c>
      <c r="G47" s="22">
        <v>48</v>
      </c>
      <c r="H47" s="22">
        <v>43</v>
      </c>
      <c r="I47" s="22">
        <v>43</v>
      </c>
      <c r="J47" s="22">
        <v>1</v>
      </c>
      <c r="K47" s="22">
        <v>0</v>
      </c>
      <c r="L47" s="22">
        <v>23</v>
      </c>
      <c r="M47" s="22">
        <v>58</v>
      </c>
      <c r="N47" s="22">
        <v>36</v>
      </c>
      <c r="O47" s="23">
        <v>0</v>
      </c>
      <c r="P47" s="104">
        <f t="shared" si="15"/>
        <v>0</v>
      </c>
      <c r="Q47" s="104">
        <f t="shared" si="16"/>
        <v>1.1792963513792927</v>
      </c>
      <c r="R47" s="104">
        <f t="shared" si="17"/>
        <v>1.6071541310048436</v>
      </c>
      <c r="S47" s="104">
        <f t="shared" si="18"/>
        <v>1.4578247463756489</v>
      </c>
      <c r="T47" s="104">
        <f t="shared" si="19"/>
        <v>1.1618840586360792</v>
      </c>
      <c r="U47" s="104">
        <f t="shared" si="20"/>
        <v>0.45797959026400348</v>
      </c>
      <c r="V47" s="104">
        <f t="shared" si="21"/>
        <v>0</v>
      </c>
      <c r="W47" s="104">
        <f t="shared" si="22"/>
        <v>0.73631779577260192</v>
      </c>
      <c r="X47" s="104">
        <f t="shared" si="23"/>
        <v>0.90744867949556474</v>
      </c>
      <c r="Y47" s="104">
        <f t="shared" si="24"/>
        <v>0.88106788169804817</v>
      </c>
      <c r="Z47" s="117">
        <f t="shared" si="25"/>
        <v>0</v>
      </c>
    </row>
    <row r="48" spans="1:26">
      <c r="A48" s="21"/>
      <c r="B48" s="22">
        <v>2</v>
      </c>
      <c r="C48" s="22">
        <v>240</v>
      </c>
      <c r="D48" s="38">
        <v>25880</v>
      </c>
      <c r="E48" s="37">
        <v>0</v>
      </c>
      <c r="F48" s="22">
        <v>73</v>
      </c>
      <c r="G48" s="22">
        <v>73</v>
      </c>
      <c r="H48" s="22">
        <v>45</v>
      </c>
      <c r="I48" s="22">
        <v>64</v>
      </c>
      <c r="J48" s="22">
        <v>0</v>
      </c>
      <c r="K48" s="22">
        <v>1</v>
      </c>
      <c r="L48" s="22">
        <v>33</v>
      </c>
      <c r="M48" s="22">
        <v>117</v>
      </c>
      <c r="N48" s="22">
        <v>72</v>
      </c>
      <c r="O48" s="23">
        <v>0</v>
      </c>
      <c r="P48" s="104">
        <f t="shared" si="15"/>
        <v>0</v>
      </c>
      <c r="Q48" s="104">
        <f t="shared" si="16"/>
        <v>1.0760233497651399</v>
      </c>
      <c r="R48" s="104">
        <f t="shared" si="17"/>
        <v>1.8024658448340123</v>
      </c>
      <c r="S48" s="104">
        <f t="shared" si="18"/>
        <v>1.1250641042792016</v>
      </c>
      <c r="T48" s="104">
        <f t="shared" si="19"/>
        <v>1.2752701777258661</v>
      </c>
      <c r="U48" s="104">
        <f t="shared" si="20"/>
        <v>0</v>
      </c>
      <c r="V48" s="104">
        <f t="shared" si="21"/>
        <v>0.37000852657976918</v>
      </c>
      <c r="W48" s="104">
        <f t="shared" si="22"/>
        <v>0.77907504429568508</v>
      </c>
      <c r="X48" s="104">
        <f t="shared" si="23"/>
        <v>1.3499193836514842</v>
      </c>
      <c r="Y48" s="104">
        <f t="shared" si="24"/>
        <v>1.2994729924426003</v>
      </c>
      <c r="Z48" s="117">
        <f t="shared" si="25"/>
        <v>0</v>
      </c>
    </row>
    <row r="49" spans="1:26">
      <c r="A49" s="21"/>
      <c r="B49" s="22">
        <v>3</v>
      </c>
      <c r="C49" s="22">
        <v>240</v>
      </c>
      <c r="D49" s="38">
        <v>26354</v>
      </c>
      <c r="E49" s="37">
        <v>0</v>
      </c>
      <c r="F49" s="22">
        <v>15</v>
      </c>
      <c r="G49" s="22">
        <v>12</v>
      </c>
      <c r="H49" s="22">
        <v>12</v>
      </c>
      <c r="I49" s="22">
        <v>17</v>
      </c>
      <c r="J49" s="22">
        <v>2</v>
      </c>
      <c r="K49" s="22">
        <v>1</v>
      </c>
      <c r="L49" s="22">
        <v>4</v>
      </c>
      <c r="M49" s="22">
        <v>16</v>
      </c>
      <c r="N49" s="22">
        <v>11</v>
      </c>
      <c r="O49" s="23">
        <v>0</v>
      </c>
      <c r="P49" s="104">
        <f t="shared" si="15"/>
        <v>0</v>
      </c>
      <c r="Q49" s="104">
        <f t="shared" si="16"/>
        <v>0.217123996866077</v>
      </c>
      <c r="R49" s="104">
        <f t="shared" si="17"/>
        <v>0.29096661408351143</v>
      </c>
      <c r="S49" s="104">
        <f t="shared" si="18"/>
        <v>0.29462102166649701</v>
      </c>
      <c r="T49" s="104">
        <f t="shared" si="19"/>
        <v>0.33265103695849774</v>
      </c>
      <c r="U49" s="104">
        <f t="shared" si="20"/>
        <v>0.66331793884712043</v>
      </c>
      <c r="V49" s="104">
        <f t="shared" si="21"/>
        <v>0.36335359595827676</v>
      </c>
      <c r="W49" s="104">
        <f t="shared" si="22"/>
        <v>9.2734871580059525E-2</v>
      </c>
      <c r="X49" s="104">
        <f t="shared" si="23"/>
        <v>0.18128408745827082</v>
      </c>
      <c r="Y49" s="104">
        <f t="shared" si="24"/>
        <v>0.19495984769788241</v>
      </c>
      <c r="Z49" s="117">
        <f t="shared" si="25"/>
        <v>0</v>
      </c>
    </row>
    <row r="50" spans="1:26">
      <c r="A50" s="21"/>
      <c r="B50" s="22">
        <v>4</v>
      </c>
      <c r="C50" s="22">
        <v>240</v>
      </c>
      <c r="D50" s="38">
        <v>31676</v>
      </c>
      <c r="E50" s="37">
        <v>0</v>
      </c>
      <c r="F50" s="22">
        <v>96</v>
      </c>
      <c r="G50" s="22">
        <v>102</v>
      </c>
      <c r="H50" s="22">
        <v>64</v>
      </c>
      <c r="I50" s="22">
        <v>96</v>
      </c>
      <c r="J50" s="22">
        <v>3</v>
      </c>
      <c r="K50" s="22">
        <v>2</v>
      </c>
      <c r="L50" s="22">
        <v>45</v>
      </c>
      <c r="M50" s="22">
        <v>157</v>
      </c>
      <c r="N50" s="22">
        <v>86</v>
      </c>
      <c r="O50" s="23">
        <v>0</v>
      </c>
      <c r="P50" s="104">
        <f t="shared" si="15"/>
        <v>0</v>
      </c>
      <c r="Q50" s="104">
        <f t="shared" si="16"/>
        <v>1.1561229071162709</v>
      </c>
      <c r="R50" s="104">
        <f t="shared" si="17"/>
        <v>2.0576821648640395</v>
      </c>
      <c r="S50" s="104">
        <f t="shared" si="18"/>
        <v>1.3073102504523066</v>
      </c>
      <c r="T50" s="104">
        <f t="shared" si="19"/>
        <v>1.5628863587358923</v>
      </c>
      <c r="U50" s="104">
        <f t="shared" si="20"/>
        <v>0.82780721810094449</v>
      </c>
      <c r="V50" s="104">
        <f t="shared" si="21"/>
        <v>0.60461047277967073</v>
      </c>
      <c r="W50" s="104">
        <f t="shared" si="22"/>
        <v>0.8679841698205264</v>
      </c>
      <c r="X50" s="104">
        <f t="shared" si="23"/>
        <v>1.4799790298992481</v>
      </c>
      <c r="Y50" s="104">
        <f t="shared" si="24"/>
        <v>1.2681398508069757</v>
      </c>
      <c r="Z50" s="117">
        <f t="shared" si="25"/>
        <v>0</v>
      </c>
    </row>
    <row r="51" spans="1:26" ht="16" thickBot="1">
      <c r="A51" s="39"/>
      <c r="B51" s="31">
        <v>5</v>
      </c>
      <c r="C51" s="31">
        <v>240</v>
      </c>
      <c r="D51" s="42">
        <v>21977</v>
      </c>
      <c r="E51" s="41">
        <v>0</v>
      </c>
      <c r="F51" s="31">
        <v>45</v>
      </c>
      <c r="G51" s="31">
        <v>84</v>
      </c>
      <c r="H51" s="31">
        <v>45</v>
      </c>
      <c r="I51" s="31">
        <v>86</v>
      </c>
      <c r="J51" s="31">
        <v>14</v>
      </c>
      <c r="K51" s="31">
        <v>0</v>
      </c>
      <c r="L51" s="31">
        <v>20</v>
      </c>
      <c r="M51" s="31">
        <v>37</v>
      </c>
      <c r="N51" s="31">
        <v>24</v>
      </c>
      <c r="O51" s="32">
        <v>0</v>
      </c>
      <c r="P51" s="107">
        <f t="shared" si="15"/>
        <v>0</v>
      </c>
      <c r="Q51" s="107">
        <f>(F51/$D51)/Q$6</f>
        <v>0.78110103472838788</v>
      </c>
      <c r="R51" s="107">
        <f t="shared" si="17"/>
        <v>2.442414298261729</v>
      </c>
      <c r="S51" s="107">
        <f t="shared" si="18"/>
        <v>1.3248695917889493</v>
      </c>
      <c r="T51" s="107">
        <f t="shared" si="19"/>
        <v>2.0179785465777469</v>
      </c>
      <c r="U51" s="107">
        <f t="shared" si="20"/>
        <v>5.5679831970987435</v>
      </c>
      <c r="V51" s="107">
        <f t="shared" si="21"/>
        <v>0</v>
      </c>
      <c r="W51" s="107">
        <f t="shared" si="22"/>
        <v>0.55602102325633351</v>
      </c>
      <c r="X51" s="107">
        <f t="shared" si="23"/>
        <v>0.50271235585039176</v>
      </c>
      <c r="Y51" s="107">
        <f t="shared" si="24"/>
        <v>0.51008419475534272</v>
      </c>
      <c r="Z51" s="118">
        <f t="shared" si="25"/>
        <v>0</v>
      </c>
    </row>
    <row r="52" spans="1:26"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</row>
    <row r="53" spans="1:26"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</row>
  </sheetData>
  <mergeCells count="7">
    <mergeCell ref="E1:O1"/>
    <mergeCell ref="A10:A21"/>
    <mergeCell ref="A22:A51"/>
    <mergeCell ref="P1:Z1"/>
    <mergeCell ref="A3:A6"/>
    <mergeCell ref="E8:O8"/>
    <mergeCell ref="P8:Z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F17" sqref="F17"/>
    </sheetView>
  </sheetViews>
  <sheetFormatPr baseColWidth="10" defaultRowHeight="15" x14ac:dyDescent="0"/>
  <cols>
    <col min="1" max="1" width="9.33203125" customWidth="1"/>
    <col min="2" max="2" width="11.5" bestFit="1" customWidth="1"/>
    <col min="3" max="3" width="9" bestFit="1" customWidth="1"/>
    <col min="4" max="4" width="8.83203125" bestFit="1" customWidth="1"/>
    <col min="5" max="5" width="32.33203125" bestFit="1" customWidth="1"/>
    <col min="6" max="9" width="9.1640625" bestFit="1" customWidth="1"/>
    <col min="10" max="13" width="12.1640625" bestFit="1" customWidth="1"/>
  </cols>
  <sheetData>
    <row r="1" spans="1:13" ht="16" thickBot="1">
      <c r="E1" s="70" t="s">
        <v>12</v>
      </c>
      <c r="F1" s="72" t="s">
        <v>17</v>
      </c>
      <c r="G1" s="73"/>
      <c r="H1" s="73"/>
      <c r="I1" s="74"/>
      <c r="J1" s="72" t="s">
        <v>19</v>
      </c>
      <c r="K1" s="73"/>
      <c r="L1" s="73"/>
      <c r="M1" s="74"/>
    </row>
    <row r="2" spans="1:13" ht="16" thickBot="1">
      <c r="A2" s="67" t="s">
        <v>6</v>
      </c>
      <c r="B2" s="68" t="s">
        <v>9</v>
      </c>
      <c r="C2" s="68" t="s">
        <v>11</v>
      </c>
      <c r="D2" s="69" t="s">
        <v>7</v>
      </c>
      <c r="E2" s="70" t="s">
        <v>8</v>
      </c>
      <c r="F2" s="67" t="s">
        <v>13</v>
      </c>
      <c r="G2" s="68" t="s">
        <v>14</v>
      </c>
      <c r="H2" s="68" t="s">
        <v>15</v>
      </c>
      <c r="I2" s="71" t="s">
        <v>16</v>
      </c>
      <c r="J2" s="67" t="s">
        <v>13</v>
      </c>
      <c r="K2" s="68" t="s">
        <v>14</v>
      </c>
      <c r="L2" s="68" t="s">
        <v>15</v>
      </c>
      <c r="M2" s="71" t="s">
        <v>16</v>
      </c>
    </row>
    <row r="3" spans="1:13">
      <c r="A3" s="58" t="s">
        <v>5</v>
      </c>
      <c r="B3" s="59">
        <v>1</v>
      </c>
      <c r="C3" s="59">
        <v>1</v>
      </c>
      <c r="D3" s="60">
        <v>0</v>
      </c>
      <c r="E3" s="61">
        <v>306.20550255582384</v>
      </c>
      <c r="F3" s="62">
        <v>15823</v>
      </c>
      <c r="G3" s="59">
        <v>61926</v>
      </c>
      <c r="H3" s="59">
        <v>64397</v>
      </c>
      <c r="I3" s="63">
        <v>94870</v>
      </c>
      <c r="J3" s="64">
        <f>F3/SUM($F3:$I3)*$E3</f>
        <v>20.442036263124855</v>
      </c>
      <c r="K3" s="65">
        <f t="shared" ref="K3:M3" si="0">G3/SUM($F3:$I3)*$E3</f>
        <v>80.003383532217015</v>
      </c>
      <c r="L3" s="65">
        <f t="shared" si="0"/>
        <v>83.195715682010444</v>
      </c>
      <c r="M3" s="66">
        <f t="shared" si="0"/>
        <v>122.56436707847152</v>
      </c>
    </row>
    <row r="4" spans="1:13">
      <c r="A4" s="49"/>
      <c r="B4" s="50">
        <v>2</v>
      </c>
      <c r="C4" s="50">
        <v>2</v>
      </c>
      <c r="D4" s="51">
        <v>0</v>
      </c>
      <c r="E4" s="52">
        <v>302.0495718689445</v>
      </c>
      <c r="F4" s="53">
        <v>16112</v>
      </c>
      <c r="G4" s="50">
        <v>62456</v>
      </c>
      <c r="H4" s="50">
        <v>63829</v>
      </c>
      <c r="I4" s="54">
        <v>92085</v>
      </c>
      <c r="J4" s="55">
        <f t="shared" ref="J4:J16" si="1">F4/SUM($F4:$I4)*$E4</f>
        <v>20.754781612031774</v>
      </c>
      <c r="K4" s="56">
        <f t="shared" ref="K4:K16" si="2">G4/SUM($F4:$I4)*$E4</f>
        <v>80.453118195199622</v>
      </c>
      <c r="L4" s="56">
        <f t="shared" ref="L4:L16" si="3">H4/SUM($F4:$I4)*$E4</f>
        <v>82.221757417724419</v>
      </c>
      <c r="M4" s="57">
        <f t="shared" ref="M4:M16" si="4">I4/SUM($F4:$I4)*$E4</f>
        <v>118.61991464398868</v>
      </c>
    </row>
    <row r="5" spans="1:13">
      <c r="A5" s="49"/>
      <c r="B5" s="50">
        <v>3</v>
      </c>
      <c r="C5" s="50">
        <v>3</v>
      </c>
      <c r="D5" s="51">
        <v>0</v>
      </c>
      <c r="E5" s="52">
        <v>266.1206748194752</v>
      </c>
      <c r="F5" s="53">
        <v>16962</v>
      </c>
      <c r="G5" s="50">
        <v>63255</v>
      </c>
      <c r="H5" s="50">
        <v>64036</v>
      </c>
      <c r="I5" s="54">
        <v>91869</v>
      </c>
      <c r="J5" s="55">
        <f t="shared" si="1"/>
        <v>19.116977182507085</v>
      </c>
      <c r="K5" s="56">
        <f t="shared" si="2"/>
        <v>71.291380242865557</v>
      </c>
      <c r="L5" s="56">
        <f t="shared" si="3"/>
        <v>72.171604224680095</v>
      </c>
      <c r="M5" s="57">
        <f t="shared" si="4"/>
        <v>103.54071316942245</v>
      </c>
    </row>
    <row r="6" spans="1:13">
      <c r="A6" s="9" t="s">
        <v>10</v>
      </c>
      <c r="B6" s="10">
        <v>4</v>
      </c>
      <c r="C6" s="10">
        <v>1</v>
      </c>
      <c r="D6" s="11">
        <v>6</v>
      </c>
      <c r="E6" s="46">
        <v>81.090530954325146</v>
      </c>
      <c r="F6" s="47">
        <v>3851</v>
      </c>
      <c r="G6" s="10">
        <v>13121</v>
      </c>
      <c r="H6" s="10">
        <v>115512</v>
      </c>
      <c r="I6" s="48">
        <v>139434</v>
      </c>
      <c r="J6" s="12">
        <f t="shared" si="1"/>
        <v>1.1484331111037376</v>
      </c>
      <c r="K6" s="13">
        <f t="shared" si="2"/>
        <v>3.9129033629686161</v>
      </c>
      <c r="L6" s="13">
        <f t="shared" si="3"/>
        <v>34.447625429710449</v>
      </c>
      <c r="M6" s="14">
        <f t="shared" si="4"/>
        <v>41.581569050542342</v>
      </c>
    </row>
    <row r="7" spans="1:13">
      <c r="A7" s="9"/>
      <c r="B7" s="10">
        <v>5</v>
      </c>
      <c r="C7" s="10">
        <v>2</v>
      </c>
      <c r="D7" s="11">
        <v>6</v>
      </c>
      <c r="E7" s="46">
        <v>81.395543992985381</v>
      </c>
      <c r="F7" s="47">
        <v>3891</v>
      </c>
      <c r="G7" s="10">
        <v>13636</v>
      </c>
      <c r="H7" s="10">
        <v>115879</v>
      </c>
      <c r="I7" s="48">
        <v>139541</v>
      </c>
      <c r="J7" s="12">
        <f t="shared" si="1"/>
        <v>1.1603353826080014</v>
      </c>
      <c r="K7" s="13">
        <f t="shared" si="2"/>
        <v>4.0663925153540745</v>
      </c>
      <c r="L7" s="13">
        <f t="shared" si="3"/>
        <v>34.556284708617987</v>
      </c>
      <c r="M7" s="14">
        <f t="shared" si="4"/>
        <v>41.612531386405323</v>
      </c>
    </row>
    <row r="8" spans="1:13">
      <c r="A8" s="9"/>
      <c r="B8" s="10">
        <v>6</v>
      </c>
      <c r="C8" s="10">
        <v>3</v>
      </c>
      <c r="D8" s="11">
        <v>6</v>
      </c>
      <c r="E8" s="46">
        <v>80.812598147987941</v>
      </c>
      <c r="F8" s="47">
        <v>3042</v>
      </c>
      <c r="G8" s="10">
        <v>10721</v>
      </c>
      <c r="H8" s="10">
        <v>99048</v>
      </c>
      <c r="I8" s="48">
        <v>124252</v>
      </c>
      <c r="J8" s="12">
        <f t="shared" si="1"/>
        <v>1.0369898447508861</v>
      </c>
      <c r="K8" s="13">
        <f t="shared" si="2"/>
        <v>3.6546903765858807</v>
      </c>
      <c r="L8" s="13">
        <f t="shared" si="3"/>
        <v>33.76455297267777</v>
      </c>
      <c r="M8" s="14">
        <f t="shared" si="4"/>
        <v>42.356364953973404</v>
      </c>
    </row>
    <row r="9" spans="1:13">
      <c r="A9" s="15" t="s">
        <v>3</v>
      </c>
      <c r="B9" s="16">
        <v>7</v>
      </c>
      <c r="C9" s="16">
        <v>1</v>
      </c>
      <c r="D9" s="17">
        <v>6</v>
      </c>
      <c r="E9" s="43">
        <v>125.74768993175087</v>
      </c>
      <c r="F9" s="44">
        <v>731</v>
      </c>
      <c r="G9" s="16">
        <v>2366</v>
      </c>
      <c r="H9" s="16">
        <v>93831</v>
      </c>
      <c r="I9" s="45">
        <v>129611</v>
      </c>
      <c r="J9" s="18">
        <f t="shared" si="1"/>
        <v>0.40576484110952149</v>
      </c>
      <c r="K9" s="19">
        <f t="shared" si="2"/>
        <v>1.3133236854516113</v>
      </c>
      <c r="L9" s="19">
        <f t="shared" si="3"/>
        <v>52.083886191720261</v>
      </c>
      <c r="M9" s="20">
        <f t="shared" si="4"/>
        <v>71.944715213469465</v>
      </c>
    </row>
    <row r="10" spans="1:13">
      <c r="A10" s="15"/>
      <c r="B10" s="16">
        <v>8</v>
      </c>
      <c r="C10" s="16">
        <v>2</v>
      </c>
      <c r="D10" s="17">
        <v>6</v>
      </c>
      <c r="E10" s="43">
        <v>137.13311801609265</v>
      </c>
      <c r="F10" s="44">
        <v>396</v>
      </c>
      <c r="G10" s="16">
        <v>1810</v>
      </c>
      <c r="H10" s="16">
        <v>103613</v>
      </c>
      <c r="I10" s="45">
        <v>142884</v>
      </c>
      <c r="J10" s="18">
        <f t="shared" si="1"/>
        <v>0.21835166738789918</v>
      </c>
      <c r="K10" s="19">
        <f t="shared" si="2"/>
        <v>0.99802151003054929</v>
      </c>
      <c r="L10" s="19">
        <f t="shared" si="3"/>
        <v>57.131493214804031</v>
      </c>
      <c r="M10" s="20">
        <f t="shared" si="4"/>
        <v>78.785251623870167</v>
      </c>
    </row>
    <row r="11" spans="1:13">
      <c r="A11" s="15"/>
      <c r="B11" s="16">
        <v>9</v>
      </c>
      <c r="C11" s="16">
        <v>3</v>
      </c>
      <c r="D11" s="17">
        <v>6</v>
      </c>
      <c r="E11" s="43">
        <v>134.93622015332113</v>
      </c>
      <c r="F11" s="44">
        <v>489</v>
      </c>
      <c r="G11" s="16">
        <v>2101</v>
      </c>
      <c r="H11" s="16">
        <v>106943</v>
      </c>
      <c r="I11" s="45">
        <v>145819</v>
      </c>
      <c r="J11" s="18">
        <f t="shared" si="1"/>
        <v>0.25840334775123763</v>
      </c>
      <c r="K11" s="19">
        <f t="shared" si="2"/>
        <v>1.1102360605835384</v>
      </c>
      <c r="L11" s="19">
        <f t="shared" si="3"/>
        <v>56.512125191330483</v>
      </c>
      <c r="M11" s="20">
        <f t="shared" si="4"/>
        <v>77.055455553655875</v>
      </c>
    </row>
    <row r="12" spans="1:13">
      <c r="A12" s="21" t="s">
        <v>4</v>
      </c>
      <c r="B12" s="22">
        <v>10</v>
      </c>
      <c r="C12" s="22">
        <v>1</v>
      </c>
      <c r="D12" s="23">
        <v>6</v>
      </c>
      <c r="E12" s="36">
        <v>72.947763236896904</v>
      </c>
      <c r="F12" s="37">
        <v>546</v>
      </c>
      <c r="G12" s="22">
        <v>73</v>
      </c>
      <c r="H12" s="22">
        <v>1812</v>
      </c>
      <c r="I12" s="38">
        <v>280466</v>
      </c>
      <c r="J12" s="24">
        <f t="shared" si="1"/>
        <v>0.14079144963483425</v>
      </c>
      <c r="K12" s="25">
        <f t="shared" si="2"/>
        <v>1.8823765244217767E-2</v>
      </c>
      <c r="L12" s="25">
        <f t="shared" si="3"/>
        <v>0.46724195373318628</v>
      </c>
      <c r="M12" s="26">
        <f t="shared" si="4"/>
        <v>72.320906068284671</v>
      </c>
    </row>
    <row r="13" spans="1:13">
      <c r="A13" s="21"/>
      <c r="B13" s="22">
        <v>11</v>
      </c>
      <c r="C13" s="22">
        <v>2</v>
      </c>
      <c r="D13" s="23">
        <v>6</v>
      </c>
      <c r="E13" s="36">
        <v>72.965140549385879</v>
      </c>
      <c r="F13" s="37">
        <v>430</v>
      </c>
      <c r="G13" s="22">
        <v>35</v>
      </c>
      <c r="H13" s="22">
        <v>2963</v>
      </c>
      <c r="I13" s="38">
        <v>264778</v>
      </c>
      <c r="J13" s="24">
        <f t="shared" si="1"/>
        <v>0.11698101621975618</v>
      </c>
      <c r="K13" s="25">
        <f t="shared" si="2"/>
        <v>9.5217106225382944E-3</v>
      </c>
      <c r="L13" s="25">
        <f t="shared" si="3"/>
        <v>0.80608081641659912</v>
      </c>
      <c r="M13" s="26">
        <f t="shared" si="4"/>
        <v>72.032557006126993</v>
      </c>
    </row>
    <row r="14" spans="1:13">
      <c r="A14" s="21"/>
      <c r="B14" s="22">
        <v>12</v>
      </c>
      <c r="C14" s="22">
        <v>3</v>
      </c>
      <c r="D14" s="23">
        <v>6</v>
      </c>
      <c r="E14" s="36">
        <v>67.563401811535073</v>
      </c>
      <c r="F14" s="37">
        <v>488</v>
      </c>
      <c r="G14" s="22">
        <v>70</v>
      </c>
      <c r="H14" s="22">
        <v>2613</v>
      </c>
      <c r="I14" s="38">
        <v>272493</v>
      </c>
      <c r="J14" s="24">
        <f t="shared" si="1"/>
        <v>0.11960553457843286</v>
      </c>
      <c r="K14" s="25">
        <f t="shared" si="2"/>
        <v>1.7156531599365369E-2</v>
      </c>
      <c r="L14" s="25">
        <f t="shared" si="3"/>
        <v>0.64042881527345308</v>
      </c>
      <c r="M14" s="26">
        <f t="shared" si="4"/>
        <v>66.786210930083826</v>
      </c>
    </row>
    <row r="15" spans="1:13">
      <c r="A15" s="21"/>
      <c r="B15" s="22">
        <v>13</v>
      </c>
      <c r="C15" s="22">
        <v>4</v>
      </c>
      <c r="D15" s="23">
        <v>6</v>
      </c>
      <c r="E15" s="36">
        <v>75.678778422727291</v>
      </c>
      <c r="F15" s="37">
        <v>602</v>
      </c>
      <c r="G15" s="22">
        <v>56</v>
      </c>
      <c r="H15" s="22">
        <v>2477</v>
      </c>
      <c r="I15" s="38">
        <v>274592</v>
      </c>
      <c r="J15" s="24">
        <f t="shared" si="1"/>
        <v>0.16404103529898723</v>
      </c>
      <c r="K15" s="25">
        <f t="shared" si="2"/>
        <v>1.5259631190603464E-2</v>
      </c>
      <c r="L15" s="25">
        <f t="shared" si="3"/>
        <v>0.67496618677008546</v>
      </c>
      <c r="M15" s="26">
        <f t="shared" si="4"/>
        <v>74.824511569467617</v>
      </c>
    </row>
    <row r="16" spans="1:13" ht="16" thickBot="1">
      <c r="A16" s="39"/>
      <c r="B16" s="31">
        <v>14</v>
      </c>
      <c r="C16" s="31">
        <v>5</v>
      </c>
      <c r="D16" s="32">
        <v>6</v>
      </c>
      <c r="E16" s="40">
        <v>73.324612023282043</v>
      </c>
      <c r="F16" s="41">
        <v>666</v>
      </c>
      <c r="G16" s="31">
        <v>24</v>
      </c>
      <c r="H16" s="31">
        <v>2129</v>
      </c>
      <c r="I16" s="42">
        <v>271373</v>
      </c>
      <c r="J16" s="33">
        <f t="shared" si="1"/>
        <v>0.17810217514553978</v>
      </c>
      <c r="K16" s="34">
        <f t="shared" si="2"/>
        <v>6.4180964016410727E-3</v>
      </c>
      <c r="L16" s="34">
        <f t="shared" si="3"/>
        <v>0.56933863496224346</v>
      </c>
      <c r="M16" s="35">
        <f t="shared" si="4"/>
        <v>72.570753116772622</v>
      </c>
    </row>
  </sheetData>
  <mergeCells count="6">
    <mergeCell ref="A6:A8"/>
    <mergeCell ref="A9:A11"/>
    <mergeCell ref="A12:A16"/>
    <mergeCell ref="F1:I1"/>
    <mergeCell ref="J1:M1"/>
    <mergeCell ref="A3:A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Fig4a-d</vt:lpstr>
      <vt:lpstr>ED Fig 2a-b</vt:lpstr>
      <vt:lpstr>ED Fig 3a-b</vt:lpstr>
      <vt:lpstr>fig S13</vt:lpstr>
    </vt:vector>
  </TitlesOfParts>
  <Company>Baker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Lajoie</dc:creator>
  <cp:lastModifiedBy>Marc Lajoie</cp:lastModifiedBy>
  <dcterms:created xsi:type="dcterms:W3CDTF">2017-11-07T22:03:29Z</dcterms:created>
  <dcterms:modified xsi:type="dcterms:W3CDTF">2017-11-08T01:37:47Z</dcterms:modified>
</cp:coreProperties>
</file>