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yas/Dropbox/Rockefeller-Invasives/data/"/>
    </mc:Choice>
  </mc:AlternateContent>
  <xr:revisionPtr revIDLastSave="0" documentId="13_ncr:1_{B8ED1DB7-DB4F-6E4D-9759-843495167963}" xr6:coauthVersionLast="44" xr6:coauthVersionMax="44" xr10:uidLastSave="{00000000-0000-0000-0000-000000000000}"/>
  <bookViews>
    <workbookView xWindow="0" yWindow="460" windowWidth="28800" windowHeight="16080" activeTab="2" xr2:uid="{63473264-607E-D644-96BF-1BDCF8093777}"/>
  </bookViews>
  <sheets>
    <sheet name="Tree Data" sheetId="1" r:id="rId1"/>
    <sheet name="Ground Cover" sheetId="2" r:id="rId2"/>
    <sheet name="Native Ground Cov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57" i="3" l="1"/>
  <c r="F457" i="3"/>
  <c r="I456" i="3"/>
  <c r="F456" i="3"/>
  <c r="I455" i="3"/>
  <c r="F455" i="3"/>
  <c r="I454" i="3"/>
  <c r="F454" i="3"/>
  <c r="I453" i="3"/>
  <c r="F453" i="3"/>
  <c r="I452" i="3"/>
  <c r="F452" i="3"/>
  <c r="I451" i="3"/>
  <c r="F451" i="3"/>
  <c r="I450" i="3"/>
  <c r="F450" i="3"/>
  <c r="I449" i="3"/>
  <c r="F449" i="3"/>
  <c r="I448" i="3"/>
  <c r="F448" i="3"/>
  <c r="I447" i="3"/>
  <c r="F447" i="3"/>
  <c r="I446" i="3"/>
  <c r="F446" i="3"/>
  <c r="I445" i="3"/>
  <c r="F445" i="3"/>
  <c r="I444" i="3"/>
  <c r="F444" i="3"/>
  <c r="I443" i="3"/>
  <c r="F443" i="3"/>
  <c r="I442" i="3"/>
  <c r="F442" i="3"/>
  <c r="I441" i="3"/>
  <c r="F441" i="3"/>
  <c r="I440" i="3"/>
  <c r="F440" i="3"/>
  <c r="I439" i="3"/>
  <c r="F439" i="3"/>
  <c r="I438" i="3"/>
  <c r="F438" i="3"/>
  <c r="I437" i="3"/>
  <c r="F437" i="3"/>
  <c r="I436" i="3"/>
  <c r="F436" i="3"/>
  <c r="I435" i="3"/>
  <c r="F435" i="3"/>
  <c r="I434" i="3"/>
  <c r="F434" i="3"/>
  <c r="I433" i="3"/>
  <c r="F433" i="3"/>
  <c r="I432" i="3"/>
  <c r="F432" i="3"/>
  <c r="I431" i="3"/>
  <c r="F431" i="3"/>
  <c r="I430" i="3"/>
  <c r="F430" i="3"/>
  <c r="I429" i="3"/>
  <c r="F429" i="3"/>
  <c r="I428" i="3"/>
  <c r="F428" i="3"/>
  <c r="I427" i="3"/>
  <c r="F427" i="3"/>
  <c r="I426" i="3"/>
  <c r="F426" i="3"/>
  <c r="I425" i="3"/>
  <c r="F425" i="3"/>
  <c r="I424" i="3"/>
  <c r="F424" i="3"/>
  <c r="I423" i="3"/>
  <c r="F423" i="3"/>
  <c r="I422" i="3"/>
  <c r="F422" i="3"/>
  <c r="I421" i="3"/>
  <c r="F421" i="3"/>
  <c r="I420" i="3"/>
  <c r="F420" i="3"/>
  <c r="I419" i="3"/>
  <c r="F419" i="3"/>
  <c r="I418" i="3"/>
  <c r="F418" i="3"/>
  <c r="I417" i="3"/>
  <c r="F417" i="3"/>
  <c r="I416" i="3"/>
  <c r="F416" i="3"/>
  <c r="I415" i="3"/>
  <c r="F415" i="3"/>
  <c r="I414" i="3"/>
  <c r="F414" i="3"/>
  <c r="I413" i="3"/>
  <c r="F413" i="3"/>
  <c r="I412" i="3"/>
  <c r="F412" i="3"/>
  <c r="I411" i="3"/>
  <c r="F411" i="3"/>
  <c r="I410" i="3"/>
  <c r="F410" i="3"/>
  <c r="I409" i="3"/>
  <c r="F409" i="3"/>
  <c r="I408" i="3"/>
  <c r="F408" i="3"/>
  <c r="I407" i="3"/>
  <c r="F407" i="3"/>
  <c r="I406" i="3"/>
  <c r="F406" i="3"/>
  <c r="I405" i="3"/>
  <c r="F405" i="3"/>
  <c r="I404" i="3"/>
  <c r="F404" i="3"/>
  <c r="I403" i="3"/>
  <c r="F403" i="3"/>
  <c r="I402" i="3"/>
  <c r="F402" i="3"/>
  <c r="I401" i="3"/>
  <c r="F401" i="3"/>
  <c r="I400" i="3"/>
  <c r="F400" i="3"/>
  <c r="I399" i="3"/>
  <c r="F399" i="3"/>
  <c r="I398" i="3"/>
  <c r="F398" i="3"/>
  <c r="I397" i="3"/>
  <c r="F397" i="3"/>
  <c r="I396" i="3"/>
  <c r="F396" i="3"/>
  <c r="I395" i="3"/>
  <c r="F395" i="3"/>
  <c r="I394" i="3"/>
  <c r="F394" i="3"/>
  <c r="I393" i="3"/>
  <c r="F393" i="3"/>
  <c r="I392" i="3"/>
  <c r="F392" i="3"/>
  <c r="I391" i="3"/>
  <c r="F391" i="3"/>
  <c r="I390" i="3"/>
  <c r="F390" i="3"/>
  <c r="I389" i="3"/>
  <c r="F389" i="3"/>
  <c r="I388" i="3"/>
  <c r="F388" i="3"/>
  <c r="I387" i="3"/>
  <c r="F387" i="3"/>
  <c r="I386" i="3"/>
  <c r="F386" i="3"/>
  <c r="I385" i="3"/>
  <c r="F385" i="3"/>
  <c r="I384" i="3"/>
  <c r="F384" i="3"/>
  <c r="I383" i="3"/>
  <c r="F383" i="3"/>
  <c r="I382" i="3"/>
  <c r="F382" i="3"/>
  <c r="I381" i="3"/>
  <c r="F381" i="3"/>
  <c r="I380" i="3"/>
  <c r="F380" i="3"/>
  <c r="I379" i="3"/>
  <c r="F379" i="3"/>
  <c r="I378" i="3"/>
  <c r="F378" i="3"/>
  <c r="I377" i="3"/>
  <c r="F377" i="3"/>
  <c r="I376" i="3"/>
  <c r="F376" i="3"/>
  <c r="I375" i="3"/>
  <c r="F375" i="3"/>
  <c r="I374" i="3"/>
  <c r="F374" i="3"/>
  <c r="I373" i="3"/>
  <c r="F373" i="3"/>
  <c r="I372" i="3"/>
  <c r="F372" i="3"/>
  <c r="I371" i="3"/>
  <c r="F371" i="3"/>
  <c r="I370" i="3"/>
  <c r="F370" i="3"/>
  <c r="I369" i="3"/>
  <c r="F369" i="3"/>
  <c r="I368" i="3"/>
  <c r="F368" i="3"/>
  <c r="I367" i="3"/>
  <c r="F367" i="3"/>
  <c r="I366" i="3"/>
  <c r="F366" i="3"/>
  <c r="I365" i="3"/>
  <c r="F365" i="3"/>
  <c r="I364" i="3"/>
  <c r="F364" i="3"/>
  <c r="I363" i="3"/>
  <c r="F363" i="3"/>
  <c r="I362" i="3"/>
  <c r="F362" i="3"/>
  <c r="I361" i="3"/>
  <c r="F361" i="3"/>
  <c r="I360" i="3"/>
  <c r="F360" i="3"/>
  <c r="I359" i="3"/>
  <c r="F359" i="3"/>
  <c r="I358" i="3"/>
  <c r="F358" i="3"/>
  <c r="I357" i="3"/>
  <c r="F357" i="3"/>
  <c r="I356" i="3"/>
  <c r="F356" i="3"/>
  <c r="I355" i="3"/>
  <c r="F355" i="3"/>
  <c r="I354" i="3"/>
  <c r="F354" i="3"/>
  <c r="I353" i="3"/>
  <c r="F353" i="3"/>
  <c r="I352" i="3"/>
  <c r="F352" i="3"/>
  <c r="I351" i="3"/>
  <c r="F351" i="3"/>
  <c r="I350" i="3"/>
  <c r="F350" i="3"/>
  <c r="I349" i="3"/>
  <c r="F349" i="3"/>
  <c r="I348" i="3"/>
  <c r="F348" i="3"/>
  <c r="I347" i="3"/>
  <c r="F347" i="3"/>
  <c r="I346" i="3"/>
  <c r="F346" i="3"/>
  <c r="I345" i="3"/>
  <c r="F345" i="3"/>
  <c r="I344" i="3"/>
  <c r="F344" i="3"/>
  <c r="I343" i="3"/>
  <c r="F343" i="3"/>
  <c r="I342" i="3"/>
  <c r="F342" i="3"/>
  <c r="I341" i="3"/>
  <c r="F341" i="3"/>
  <c r="I340" i="3"/>
  <c r="F340" i="3"/>
  <c r="I339" i="3"/>
  <c r="F339" i="3"/>
  <c r="I338" i="3"/>
  <c r="F338" i="3"/>
  <c r="I337" i="3"/>
  <c r="F337" i="3"/>
  <c r="I336" i="3"/>
  <c r="F336" i="3"/>
  <c r="I335" i="3"/>
  <c r="F335" i="3"/>
  <c r="I334" i="3"/>
  <c r="F334" i="3"/>
  <c r="I333" i="3"/>
  <c r="F333" i="3"/>
  <c r="I332" i="3"/>
  <c r="F332" i="3"/>
  <c r="I331" i="3"/>
  <c r="F331" i="3"/>
  <c r="I330" i="3"/>
  <c r="F330" i="3"/>
  <c r="I329" i="3"/>
  <c r="F329" i="3"/>
  <c r="I328" i="3"/>
  <c r="F328" i="3"/>
  <c r="I327" i="3"/>
  <c r="F327" i="3"/>
  <c r="I326" i="3"/>
  <c r="F326" i="3"/>
  <c r="I325" i="3"/>
  <c r="F325" i="3"/>
  <c r="I324" i="3"/>
  <c r="F324" i="3"/>
  <c r="I323" i="3"/>
  <c r="F323" i="3"/>
  <c r="I322" i="3"/>
  <c r="F322" i="3"/>
  <c r="I321" i="3"/>
  <c r="F321" i="3"/>
  <c r="I320" i="3"/>
  <c r="F320" i="3"/>
  <c r="I319" i="3"/>
  <c r="F319" i="3"/>
  <c r="I318" i="3"/>
  <c r="F318" i="3"/>
  <c r="I317" i="3"/>
  <c r="F317" i="3"/>
  <c r="I316" i="3"/>
  <c r="F316" i="3"/>
  <c r="I315" i="3"/>
  <c r="F315" i="3"/>
  <c r="I314" i="3"/>
  <c r="F314" i="3"/>
  <c r="I313" i="3"/>
  <c r="F313" i="3"/>
  <c r="I312" i="3"/>
  <c r="F312" i="3"/>
  <c r="I311" i="3"/>
  <c r="F311" i="3"/>
  <c r="I310" i="3"/>
  <c r="F310" i="3"/>
  <c r="I309" i="3"/>
  <c r="F309" i="3"/>
  <c r="I308" i="3"/>
  <c r="F308" i="3"/>
  <c r="I307" i="3"/>
  <c r="F307" i="3"/>
  <c r="I306" i="3"/>
  <c r="F306" i="3"/>
  <c r="I305" i="3"/>
  <c r="F305" i="3"/>
  <c r="I304" i="3"/>
  <c r="F304" i="3"/>
  <c r="I303" i="3"/>
  <c r="F303" i="3"/>
  <c r="I302" i="3"/>
  <c r="F302" i="3"/>
  <c r="I301" i="3"/>
  <c r="F301" i="3"/>
  <c r="I300" i="3"/>
  <c r="F300" i="3"/>
  <c r="I299" i="3"/>
  <c r="F299" i="3"/>
  <c r="I298" i="3"/>
  <c r="F298" i="3"/>
  <c r="I297" i="3"/>
  <c r="F297" i="3"/>
  <c r="I296" i="3"/>
  <c r="F296" i="3"/>
  <c r="I295" i="3"/>
  <c r="F295" i="3"/>
  <c r="I294" i="3"/>
  <c r="F294" i="3"/>
  <c r="I293" i="3"/>
  <c r="F293" i="3"/>
  <c r="I292" i="3"/>
  <c r="F292" i="3"/>
  <c r="I291" i="3"/>
  <c r="F291" i="3"/>
  <c r="I290" i="3"/>
  <c r="F290" i="3"/>
  <c r="I289" i="3"/>
  <c r="F289" i="3"/>
  <c r="I288" i="3"/>
  <c r="F288" i="3"/>
  <c r="I287" i="3"/>
  <c r="F287" i="3"/>
  <c r="I286" i="3"/>
  <c r="F286" i="3"/>
  <c r="I285" i="3"/>
  <c r="F285" i="3"/>
  <c r="I284" i="3"/>
  <c r="F284" i="3"/>
  <c r="I283" i="3"/>
  <c r="F283" i="3"/>
  <c r="I282" i="3"/>
  <c r="F282" i="3"/>
  <c r="I281" i="3"/>
  <c r="F281" i="3"/>
  <c r="I280" i="3"/>
  <c r="F280" i="3"/>
  <c r="I279" i="3"/>
  <c r="F279" i="3"/>
  <c r="I278" i="3"/>
  <c r="F278" i="3"/>
  <c r="I277" i="3"/>
  <c r="F277" i="3"/>
  <c r="I276" i="3"/>
  <c r="F276" i="3"/>
  <c r="I275" i="3"/>
  <c r="F275" i="3"/>
  <c r="I274" i="3"/>
  <c r="F274" i="3"/>
  <c r="I273" i="3"/>
  <c r="F273" i="3"/>
  <c r="I272" i="3"/>
  <c r="F272" i="3"/>
  <c r="I271" i="3"/>
  <c r="F271" i="3"/>
  <c r="I270" i="3"/>
  <c r="F270" i="3"/>
  <c r="I269" i="3"/>
  <c r="F269" i="3"/>
  <c r="I268" i="3"/>
  <c r="F268" i="3"/>
  <c r="I267" i="3"/>
  <c r="F267" i="3"/>
  <c r="I266" i="3"/>
  <c r="F266" i="3"/>
  <c r="I265" i="3"/>
  <c r="F265" i="3"/>
  <c r="I264" i="3"/>
  <c r="F264" i="3"/>
  <c r="I263" i="3"/>
  <c r="F263" i="3"/>
  <c r="I262" i="3"/>
  <c r="F262" i="3"/>
  <c r="I261" i="3"/>
  <c r="F261" i="3"/>
  <c r="I260" i="3"/>
  <c r="F260" i="3"/>
  <c r="I259" i="3"/>
  <c r="F259" i="3"/>
  <c r="I258" i="3"/>
  <c r="F258" i="3"/>
  <c r="I257" i="3"/>
  <c r="F257" i="3"/>
  <c r="I256" i="3"/>
  <c r="F256" i="3"/>
  <c r="I255" i="3"/>
  <c r="F255" i="3"/>
  <c r="I254" i="3"/>
  <c r="F254" i="3"/>
  <c r="I253" i="3"/>
  <c r="F253" i="3"/>
  <c r="I252" i="3"/>
  <c r="F252" i="3"/>
  <c r="I251" i="3"/>
  <c r="F251" i="3"/>
  <c r="I250" i="3"/>
  <c r="F250" i="3"/>
  <c r="I249" i="3"/>
  <c r="F249" i="3"/>
  <c r="I248" i="3"/>
  <c r="F248" i="3"/>
  <c r="I247" i="3"/>
  <c r="F247" i="3"/>
  <c r="I246" i="3"/>
  <c r="F246" i="3"/>
  <c r="I245" i="3"/>
  <c r="F245" i="3"/>
  <c r="I244" i="3"/>
  <c r="F244" i="3"/>
  <c r="I243" i="3"/>
  <c r="F243" i="3"/>
  <c r="I242" i="3"/>
  <c r="F242" i="3"/>
  <c r="I241" i="3"/>
  <c r="F241" i="3"/>
  <c r="I240" i="3"/>
  <c r="F240" i="3"/>
  <c r="I239" i="3"/>
  <c r="F239" i="3"/>
  <c r="I238" i="3"/>
  <c r="F238" i="3"/>
  <c r="I237" i="3"/>
  <c r="F237" i="3"/>
  <c r="I236" i="3"/>
  <c r="F236" i="3"/>
  <c r="I235" i="3"/>
  <c r="F235" i="3"/>
  <c r="I234" i="3"/>
  <c r="F234" i="3"/>
  <c r="I233" i="3"/>
  <c r="F233" i="3"/>
  <c r="I232" i="3"/>
  <c r="F232" i="3"/>
  <c r="I231" i="3"/>
  <c r="F231" i="3"/>
  <c r="I230" i="3"/>
  <c r="F230" i="3"/>
  <c r="I229" i="3"/>
  <c r="F229" i="3"/>
  <c r="I228" i="3"/>
  <c r="F228" i="3"/>
  <c r="I227" i="3"/>
  <c r="F227" i="3"/>
  <c r="I226" i="3"/>
  <c r="F226" i="3"/>
  <c r="I225" i="3"/>
  <c r="F225" i="3"/>
  <c r="I224" i="3"/>
  <c r="F224" i="3"/>
  <c r="I223" i="3"/>
  <c r="F223" i="3"/>
  <c r="I222" i="3"/>
  <c r="F222" i="3"/>
  <c r="I221" i="3"/>
  <c r="F221" i="3"/>
  <c r="I220" i="3"/>
  <c r="F220" i="3"/>
  <c r="I219" i="3"/>
  <c r="F219" i="3"/>
  <c r="I218" i="3"/>
  <c r="F218" i="3"/>
  <c r="I217" i="3"/>
  <c r="F217" i="3"/>
  <c r="I216" i="3"/>
  <c r="F216" i="3"/>
  <c r="I215" i="3"/>
  <c r="F215" i="3"/>
  <c r="I214" i="3"/>
  <c r="F214" i="3"/>
  <c r="I213" i="3"/>
  <c r="F213" i="3"/>
  <c r="I212" i="3"/>
  <c r="F212" i="3"/>
  <c r="I211" i="3"/>
  <c r="F211" i="3"/>
  <c r="I210" i="3"/>
  <c r="F210" i="3"/>
  <c r="I209" i="3"/>
  <c r="F209" i="3"/>
  <c r="I208" i="3"/>
  <c r="F208" i="3"/>
  <c r="I207" i="3"/>
  <c r="F207" i="3"/>
  <c r="I206" i="3"/>
  <c r="F206" i="3"/>
  <c r="I205" i="3"/>
  <c r="F205" i="3"/>
  <c r="I204" i="3"/>
  <c r="F204" i="3"/>
  <c r="I203" i="3"/>
  <c r="F203" i="3"/>
  <c r="I202" i="3"/>
  <c r="F202" i="3"/>
  <c r="I201" i="3"/>
  <c r="F201" i="3"/>
  <c r="I200" i="3"/>
  <c r="F200" i="3"/>
  <c r="I199" i="3"/>
  <c r="F199" i="3"/>
  <c r="I198" i="3"/>
  <c r="F198" i="3"/>
  <c r="I197" i="3"/>
  <c r="F197" i="3"/>
  <c r="I196" i="3"/>
  <c r="F196" i="3"/>
  <c r="I195" i="3"/>
  <c r="F195" i="3"/>
  <c r="I194" i="3"/>
  <c r="F194" i="3"/>
  <c r="I193" i="3"/>
  <c r="F193" i="3"/>
  <c r="I192" i="3"/>
  <c r="F192" i="3"/>
  <c r="I191" i="3"/>
  <c r="F191" i="3"/>
  <c r="I190" i="3"/>
  <c r="F190" i="3"/>
  <c r="I189" i="3"/>
  <c r="F189" i="3"/>
  <c r="I188" i="3"/>
  <c r="F188" i="3"/>
  <c r="I187" i="3"/>
  <c r="F187" i="3"/>
  <c r="I186" i="3"/>
  <c r="F186" i="3"/>
  <c r="I185" i="3"/>
  <c r="F185" i="3"/>
  <c r="I184" i="3"/>
  <c r="F184" i="3"/>
  <c r="I183" i="3"/>
  <c r="F183" i="3"/>
  <c r="I182" i="3"/>
  <c r="F182" i="3"/>
  <c r="I181" i="3"/>
  <c r="F181" i="3"/>
  <c r="I180" i="3"/>
  <c r="F180" i="3"/>
  <c r="I179" i="3"/>
  <c r="F179" i="3"/>
  <c r="I178" i="3"/>
  <c r="F178" i="3"/>
  <c r="I177" i="3"/>
  <c r="F177" i="3"/>
  <c r="I176" i="3"/>
  <c r="F176" i="3"/>
  <c r="I175" i="3"/>
  <c r="F175" i="3"/>
  <c r="I174" i="3"/>
  <c r="F174" i="3"/>
  <c r="I173" i="3"/>
  <c r="F173" i="3"/>
  <c r="I172" i="3"/>
  <c r="F172" i="3"/>
  <c r="I171" i="3"/>
  <c r="F171" i="3"/>
  <c r="I170" i="3"/>
  <c r="F170" i="3"/>
  <c r="I169" i="3"/>
  <c r="F169" i="3"/>
  <c r="I168" i="3"/>
  <c r="F168" i="3"/>
  <c r="I167" i="3"/>
  <c r="F167" i="3"/>
  <c r="I166" i="3"/>
  <c r="F166" i="3"/>
  <c r="I165" i="3"/>
  <c r="F165" i="3"/>
  <c r="I164" i="3"/>
  <c r="F164" i="3"/>
  <c r="I163" i="3"/>
  <c r="F163" i="3"/>
  <c r="I162" i="3"/>
  <c r="F162" i="3"/>
  <c r="I161" i="3"/>
  <c r="F161" i="3"/>
  <c r="I160" i="3"/>
  <c r="F160" i="3"/>
  <c r="I159" i="3"/>
  <c r="F159" i="3"/>
  <c r="I158" i="3"/>
  <c r="F158" i="3"/>
  <c r="I157" i="3"/>
  <c r="F157" i="3"/>
  <c r="I156" i="3"/>
  <c r="F156" i="3"/>
  <c r="I155" i="3"/>
  <c r="F155" i="3"/>
  <c r="I154" i="3"/>
  <c r="F154" i="3"/>
  <c r="I153" i="3"/>
  <c r="F153" i="3"/>
  <c r="I152" i="3"/>
  <c r="F152" i="3"/>
  <c r="I151" i="3"/>
  <c r="F151" i="3"/>
  <c r="I150" i="3"/>
  <c r="F150" i="3"/>
  <c r="I149" i="3"/>
  <c r="F149" i="3"/>
  <c r="I148" i="3"/>
  <c r="F148" i="3"/>
  <c r="I147" i="3"/>
  <c r="F147" i="3"/>
  <c r="I146" i="3"/>
  <c r="F146" i="3"/>
  <c r="I145" i="3"/>
  <c r="F145" i="3"/>
  <c r="I144" i="3"/>
  <c r="F144" i="3"/>
  <c r="I143" i="3"/>
  <c r="F143" i="3"/>
  <c r="I142" i="3"/>
  <c r="F142" i="3"/>
  <c r="I141" i="3"/>
  <c r="F141" i="3"/>
  <c r="I140" i="3"/>
  <c r="F140" i="3"/>
  <c r="I139" i="3"/>
  <c r="F139" i="3"/>
  <c r="I138" i="3"/>
  <c r="F138" i="3"/>
  <c r="I137" i="3"/>
  <c r="F137" i="3"/>
  <c r="I136" i="3"/>
  <c r="F136" i="3"/>
  <c r="I135" i="3"/>
  <c r="F135" i="3"/>
  <c r="I134" i="3"/>
  <c r="F134" i="3"/>
  <c r="I133" i="3"/>
  <c r="F133" i="3"/>
  <c r="I132" i="3"/>
  <c r="F132" i="3"/>
  <c r="I131" i="3"/>
  <c r="F131" i="3"/>
  <c r="I130" i="3"/>
  <c r="F130" i="3"/>
  <c r="I129" i="3"/>
  <c r="F129" i="3"/>
  <c r="I128" i="3"/>
  <c r="F128" i="3"/>
  <c r="I127" i="3"/>
  <c r="F127" i="3"/>
  <c r="I126" i="3"/>
  <c r="F126" i="3"/>
  <c r="I125" i="3"/>
  <c r="F125" i="3"/>
  <c r="I124" i="3"/>
  <c r="F124" i="3"/>
  <c r="I123" i="3"/>
  <c r="F123" i="3"/>
  <c r="I122" i="3"/>
  <c r="F122" i="3"/>
  <c r="I121" i="3"/>
  <c r="F121" i="3"/>
  <c r="I120" i="3"/>
  <c r="F120" i="3"/>
  <c r="I119" i="3"/>
  <c r="F119" i="3"/>
  <c r="I118" i="3"/>
  <c r="F118" i="3"/>
  <c r="I117" i="3"/>
  <c r="F117" i="3"/>
  <c r="I116" i="3"/>
  <c r="F116" i="3"/>
  <c r="I115" i="3"/>
  <c r="F115" i="3"/>
  <c r="I114" i="3"/>
  <c r="F114" i="3"/>
  <c r="I113" i="3"/>
  <c r="F113" i="3"/>
  <c r="I112" i="3"/>
  <c r="F112" i="3"/>
  <c r="I111" i="3"/>
  <c r="F111" i="3"/>
  <c r="I110" i="3"/>
  <c r="F110" i="3"/>
  <c r="I109" i="3"/>
  <c r="F109" i="3"/>
  <c r="I108" i="3"/>
  <c r="F108" i="3"/>
  <c r="I107" i="3"/>
  <c r="F107" i="3"/>
  <c r="I106" i="3"/>
  <c r="F106" i="3"/>
  <c r="I105" i="3"/>
  <c r="F105" i="3"/>
  <c r="I104" i="3"/>
  <c r="F104" i="3"/>
  <c r="I103" i="3"/>
  <c r="F103" i="3"/>
  <c r="I102" i="3"/>
  <c r="F102" i="3"/>
  <c r="I101" i="3"/>
  <c r="F101" i="3"/>
  <c r="I100" i="3"/>
  <c r="F100" i="3"/>
  <c r="I99" i="3"/>
  <c r="F99" i="3"/>
  <c r="I98" i="3"/>
  <c r="F98" i="3"/>
  <c r="I97" i="3"/>
  <c r="F97" i="3"/>
  <c r="I96" i="3"/>
  <c r="F96" i="3"/>
  <c r="I95" i="3"/>
  <c r="F95" i="3"/>
  <c r="I94" i="3"/>
  <c r="F94" i="3"/>
  <c r="I93" i="3"/>
  <c r="F93" i="3"/>
  <c r="I92" i="3"/>
  <c r="F92" i="3"/>
  <c r="I91" i="3"/>
  <c r="F91" i="3"/>
  <c r="I90" i="3"/>
  <c r="F90" i="3"/>
  <c r="I89" i="3"/>
  <c r="F89" i="3"/>
  <c r="I88" i="3"/>
  <c r="F88" i="3"/>
  <c r="I87" i="3"/>
  <c r="F87" i="3"/>
  <c r="I86" i="3"/>
  <c r="F86" i="3"/>
  <c r="I85" i="3"/>
  <c r="F85" i="3"/>
  <c r="I84" i="3"/>
  <c r="F84" i="3"/>
  <c r="I83" i="3"/>
  <c r="F83" i="3"/>
  <c r="I82" i="3"/>
  <c r="F82" i="3"/>
  <c r="I81" i="3"/>
  <c r="F81" i="3"/>
  <c r="I80" i="3"/>
  <c r="F80" i="3"/>
  <c r="I79" i="3"/>
  <c r="F79" i="3"/>
  <c r="I78" i="3"/>
  <c r="F78" i="3"/>
  <c r="I77" i="3"/>
  <c r="F77" i="3"/>
  <c r="I76" i="3"/>
  <c r="F76" i="3"/>
  <c r="I75" i="3"/>
  <c r="F75" i="3"/>
  <c r="I74" i="3"/>
  <c r="F74" i="3"/>
  <c r="I73" i="3"/>
  <c r="F73" i="3"/>
  <c r="I72" i="3"/>
  <c r="F72" i="3"/>
  <c r="I71" i="3"/>
  <c r="F71" i="3"/>
  <c r="I70" i="3"/>
  <c r="F70" i="3"/>
  <c r="I69" i="3"/>
  <c r="F69" i="3"/>
  <c r="I68" i="3"/>
  <c r="F68" i="3"/>
  <c r="I67" i="3"/>
  <c r="F67" i="3"/>
  <c r="I66" i="3"/>
  <c r="F66" i="3"/>
  <c r="I65" i="3"/>
  <c r="F65" i="3"/>
  <c r="I64" i="3"/>
  <c r="F64" i="3"/>
  <c r="I63" i="3"/>
  <c r="F63" i="3"/>
  <c r="I62" i="3"/>
  <c r="F62" i="3"/>
  <c r="I61" i="3"/>
  <c r="F61" i="3"/>
  <c r="I60" i="3"/>
  <c r="F60" i="3"/>
  <c r="I59" i="3"/>
  <c r="F59" i="3"/>
  <c r="I58" i="3"/>
  <c r="F58" i="3"/>
  <c r="I57" i="3"/>
  <c r="F57" i="3"/>
  <c r="I56" i="3"/>
  <c r="F56" i="3"/>
  <c r="I55" i="3"/>
  <c r="F55" i="3"/>
  <c r="I54" i="3"/>
  <c r="F54" i="3"/>
  <c r="I53" i="3"/>
  <c r="F53" i="3"/>
  <c r="I52" i="3"/>
  <c r="F52" i="3"/>
  <c r="I51" i="3"/>
  <c r="F51" i="3"/>
  <c r="I50" i="3"/>
  <c r="F50" i="3"/>
  <c r="I49" i="3"/>
  <c r="F49" i="3"/>
  <c r="I48" i="3"/>
  <c r="F48" i="3"/>
  <c r="I47" i="3"/>
  <c r="F47" i="3"/>
  <c r="I46" i="3"/>
  <c r="F46" i="3"/>
  <c r="I45" i="3"/>
  <c r="F45" i="3"/>
  <c r="I44" i="3"/>
  <c r="F44" i="3"/>
  <c r="I43" i="3"/>
  <c r="F43" i="3"/>
  <c r="I42" i="3"/>
  <c r="F42" i="3"/>
  <c r="I41" i="3"/>
  <c r="F41" i="3"/>
  <c r="I40" i="3"/>
  <c r="F40" i="3"/>
  <c r="I39" i="3"/>
  <c r="F39" i="3"/>
  <c r="I38" i="3"/>
  <c r="F38" i="3"/>
  <c r="I37" i="3"/>
  <c r="F37" i="3"/>
  <c r="I36" i="3"/>
  <c r="F36" i="3"/>
  <c r="I35" i="3"/>
  <c r="F35" i="3"/>
  <c r="I34" i="3"/>
  <c r="F34" i="3"/>
  <c r="I33" i="3"/>
  <c r="F33" i="3"/>
  <c r="I32" i="3"/>
  <c r="F32" i="3"/>
  <c r="I31" i="3"/>
  <c r="F31" i="3"/>
  <c r="I30" i="3"/>
  <c r="F30" i="3"/>
  <c r="I29" i="3"/>
  <c r="F29" i="3"/>
  <c r="I28" i="3"/>
  <c r="F28" i="3"/>
  <c r="I27" i="3"/>
  <c r="F27" i="3"/>
  <c r="I26" i="3"/>
  <c r="F26" i="3"/>
  <c r="I25" i="3"/>
  <c r="F25" i="3"/>
  <c r="I24" i="3"/>
  <c r="F24" i="3"/>
  <c r="I23" i="3"/>
  <c r="F23" i="3"/>
  <c r="I22" i="3"/>
  <c r="F22" i="3"/>
  <c r="I21" i="3"/>
  <c r="F21" i="3"/>
  <c r="I20" i="3"/>
  <c r="F20" i="3"/>
  <c r="I19" i="3"/>
  <c r="F19" i="3"/>
  <c r="I18" i="3"/>
  <c r="F18" i="3"/>
  <c r="I17" i="3"/>
  <c r="F17" i="3"/>
  <c r="I16" i="3"/>
  <c r="F16" i="3"/>
  <c r="I15" i="3"/>
  <c r="F15" i="3"/>
  <c r="I14" i="3"/>
  <c r="F14" i="3"/>
  <c r="I13" i="3"/>
  <c r="F13" i="3"/>
  <c r="I12" i="3"/>
  <c r="F12" i="3"/>
  <c r="I11" i="3"/>
  <c r="F11" i="3"/>
  <c r="I10" i="3"/>
  <c r="F10" i="3"/>
  <c r="I9" i="3"/>
  <c r="F9" i="3"/>
  <c r="I8" i="3"/>
  <c r="F8" i="3"/>
  <c r="I7" i="3"/>
  <c r="F7" i="3"/>
  <c r="I6" i="3"/>
  <c r="F6" i="3"/>
  <c r="I5" i="3"/>
  <c r="F5" i="3"/>
  <c r="I4" i="3"/>
  <c r="F4" i="3"/>
  <c r="I3" i="3"/>
  <c r="F3" i="3"/>
  <c r="I2" i="3"/>
  <c r="F2" i="3"/>
  <c r="F207" i="2" l="1"/>
  <c r="I207" i="2"/>
  <c r="F528" i="2" l="1"/>
  <c r="I285" i="2" l="1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284" i="2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60" i="1"/>
  <c r="I527" i="2" l="1"/>
  <c r="I563" i="2"/>
  <c r="I564" i="2"/>
  <c r="I565" i="2"/>
  <c r="I566" i="2"/>
  <c r="I567" i="2"/>
  <c r="I545" i="2"/>
  <c r="I546" i="2"/>
  <c r="I547" i="2"/>
  <c r="I548" i="2"/>
  <c r="I549" i="2"/>
  <c r="I550" i="2"/>
  <c r="I551" i="2"/>
  <c r="I552" i="2"/>
  <c r="I553" i="2"/>
  <c r="I554" i="2"/>
  <c r="I555" i="2"/>
  <c r="F563" i="2"/>
  <c r="F564" i="2"/>
  <c r="F565" i="2"/>
  <c r="F566" i="2"/>
  <c r="F567" i="2"/>
  <c r="F545" i="2"/>
  <c r="F546" i="2"/>
  <c r="F547" i="2"/>
  <c r="F548" i="2"/>
  <c r="F549" i="2"/>
  <c r="F550" i="2"/>
  <c r="F551" i="2"/>
  <c r="F552" i="2"/>
  <c r="F553" i="2"/>
  <c r="F554" i="2"/>
  <c r="F555" i="2"/>
  <c r="F527" i="2"/>
  <c r="I500" i="2"/>
  <c r="I501" i="2"/>
  <c r="I502" i="2"/>
  <c r="I503" i="2"/>
  <c r="F500" i="2"/>
  <c r="F501" i="2"/>
  <c r="F502" i="2"/>
  <c r="F503" i="2"/>
  <c r="I473" i="2"/>
  <c r="F473" i="2"/>
  <c r="I439" i="2"/>
  <c r="I440" i="2"/>
  <c r="I441" i="2"/>
  <c r="I442" i="2"/>
  <c r="I443" i="2"/>
  <c r="F439" i="2"/>
  <c r="F440" i="2"/>
  <c r="F441" i="2"/>
  <c r="F442" i="2"/>
  <c r="F443" i="2"/>
  <c r="I421" i="2"/>
  <c r="I422" i="2"/>
  <c r="I423" i="2"/>
  <c r="I424" i="2"/>
  <c r="I425" i="2"/>
  <c r="I426" i="2"/>
  <c r="I427" i="2"/>
  <c r="F421" i="2"/>
  <c r="F422" i="2"/>
  <c r="F423" i="2"/>
  <c r="F424" i="2"/>
  <c r="F425" i="2"/>
  <c r="F426" i="2"/>
  <c r="F427" i="2"/>
  <c r="I404" i="2"/>
  <c r="I405" i="2"/>
  <c r="I406" i="2"/>
  <c r="F404" i="2"/>
  <c r="F405" i="2"/>
  <c r="F406" i="2"/>
  <c r="I364" i="2"/>
  <c r="I365" i="2"/>
  <c r="I366" i="2"/>
  <c r="I367" i="2"/>
  <c r="I368" i="2"/>
  <c r="I369" i="2"/>
  <c r="I370" i="2"/>
  <c r="I371" i="2"/>
  <c r="F371" i="2"/>
  <c r="F364" i="2"/>
  <c r="F365" i="2"/>
  <c r="F366" i="2"/>
  <c r="F367" i="2"/>
  <c r="F368" i="2"/>
  <c r="F369" i="2"/>
  <c r="F370" i="2"/>
  <c r="I356" i="2"/>
  <c r="F356" i="2"/>
  <c r="I322" i="2"/>
  <c r="F322" i="2"/>
  <c r="F299" i="2"/>
  <c r="F300" i="2"/>
  <c r="F301" i="2"/>
  <c r="F302" i="2"/>
  <c r="F303" i="2"/>
  <c r="F304" i="2"/>
  <c r="F305" i="2"/>
  <c r="I280" i="2"/>
  <c r="I281" i="2"/>
  <c r="I282" i="2"/>
  <c r="F280" i="2"/>
  <c r="F281" i="2"/>
  <c r="F282" i="2"/>
  <c r="I272" i="2"/>
  <c r="F272" i="2"/>
  <c r="I252" i="2"/>
  <c r="I253" i="2"/>
  <c r="I254" i="2"/>
  <c r="I255" i="2"/>
  <c r="I256" i="2"/>
  <c r="I257" i="2"/>
  <c r="I258" i="2"/>
  <c r="I259" i="2"/>
  <c r="I260" i="2"/>
  <c r="I261" i="2"/>
  <c r="I262" i="2"/>
  <c r="F252" i="2"/>
  <c r="F253" i="2"/>
  <c r="F254" i="2"/>
  <c r="F255" i="2"/>
  <c r="F256" i="2"/>
  <c r="F257" i="2"/>
  <c r="F258" i="2"/>
  <c r="F259" i="2"/>
  <c r="F260" i="2"/>
  <c r="F261" i="2"/>
  <c r="F262" i="2"/>
  <c r="I246" i="2"/>
  <c r="I247" i="2"/>
  <c r="I248" i="2"/>
  <c r="I249" i="2"/>
  <c r="F246" i="2"/>
  <c r="F247" i="2"/>
  <c r="F248" i="2"/>
  <c r="F249" i="2"/>
  <c r="I235" i="2"/>
  <c r="I236" i="2"/>
  <c r="I237" i="2"/>
  <c r="I238" i="2"/>
  <c r="F235" i="2"/>
  <c r="F236" i="2"/>
  <c r="F237" i="2"/>
  <c r="F238" i="2"/>
  <c r="I177" i="2"/>
  <c r="I178" i="2"/>
  <c r="I179" i="2"/>
  <c r="I180" i="2"/>
  <c r="I181" i="2"/>
  <c r="I182" i="2"/>
  <c r="I183" i="2"/>
  <c r="I184" i="2"/>
  <c r="I185" i="2"/>
  <c r="I186" i="2"/>
  <c r="F177" i="2"/>
  <c r="F178" i="2"/>
  <c r="F179" i="2"/>
  <c r="F180" i="2"/>
  <c r="F181" i="2"/>
  <c r="F182" i="2"/>
  <c r="F183" i="2"/>
  <c r="F184" i="2"/>
  <c r="F185" i="2"/>
  <c r="F186" i="2"/>
  <c r="I164" i="2"/>
  <c r="I165" i="2"/>
  <c r="I166" i="2"/>
  <c r="I167" i="2"/>
  <c r="I168" i="2"/>
  <c r="I169" i="2"/>
  <c r="I170" i="2"/>
  <c r="F164" i="2"/>
  <c r="F165" i="2"/>
  <c r="F166" i="2"/>
  <c r="F167" i="2"/>
  <c r="F168" i="2"/>
  <c r="F169" i="2"/>
  <c r="F17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I117" i="2"/>
  <c r="I118" i="2"/>
  <c r="I119" i="2"/>
  <c r="I120" i="2"/>
  <c r="I121" i="2"/>
  <c r="I122" i="2"/>
  <c r="I123" i="2"/>
  <c r="I124" i="2"/>
  <c r="I125" i="2"/>
  <c r="F117" i="2"/>
  <c r="F118" i="2"/>
  <c r="F119" i="2"/>
  <c r="F120" i="2"/>
  <c r="F121" i="2"/>
  <c r="F122" i="2"/>
  <c r="F123" i="2"/>
  <c r="F124" i="2"/>
  <c r="F125" i="2"/>
  <c r="I106" i="2"/>
  <c r="I107" i="2"/>
  <c r="I108" i="2"/>
  <c r="I109" i="2"/>
  <c r="I110" i="2"/>
  <c r="I111" i="2"/>
  <c r="I112" i="2"/>
  <c r="F106" i="2"/>
  <c r="F107" i="2"/>
  <c r="F108" i="2"/>
  <c r="F109" i="2"/>
  <c r="F110" i="2"/>
  <c r="F111" i="2"/>
  <c r="F112" i="2"/>
  <c r="I79" i="2"/>
  <c r="I80" i="2"/>
  <c r="I81" i="2"/>
  <c r="I82" i="2"/>
  <c r="I83" i="2"/>
  <c r="I84" i="2"/>
  <c r="I85" i="2"/>
  <c r="F79" i="2"/>
  <c r="F80" i="2"/>
  <c r="F81" i="2"/>
  <c r="F82" i="2"/>
  <c r="F83" i="2"/>
  <c r="F84" i="2"/>
  <c r="F85" i="2"/>
  <c r="I51" i="2"/>
  <c r="I52" i="2"/>
  <c r="F51" i="2"/>
  <c r="F52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I8" i="2"/>
  <c r="I9" i="2"/>
  <c r="I10" i="2"/>
  <c r="I11" i="2"/>
  <c r="I12" i="2"/>
  <c r="I13" i="2"/>
  <c r="I14" i="2"/>
  <c r="F8" i="2"/>
  <c r="F9" i="2"/>
  <c r="F10" i="2"/>
  <c r="F11" i="2"/>
  <c r="F12" i="2"/>
  <c r="F13" i="2"/>
  <c r="F14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2" i="2"/>
  <c r="I561" i="2"/>
  <c r="I560" i="2"/>
  <c r="I559" i="2"/>
  <c r="I558" i="2"/>
  <c r="I557" i="2"/>
  <c r="I556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38" i="2"/>
  <c r="I437" i="2"/>
  <c r="I436" i="2"/>
  <c r="I435" i="2"/>
  <c r="I434" i="2"/>
  <c r="I433" i="2"/>
  <c r="I432" i="2"/>
  <c r="I431" i="2"/>
  <c r="I430" i="2"/>
  <c r="I429" i="2"/>
  <c r="I428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63" i="2"/>
  <c r="I362" i="2"/>
  <c r="I361" i="2"/>
  <c r="I360" i="2"/>
  <c r="I359" i="2"/>
  <c r="I358" i="2"/>
  <c r="I357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283" i="2"/>
  <c r="I279" i="2"/>
  <c r="I278" i="2"/>
  <c r="I277" i="2"/>
  <c r="I276" i="2"/>
  <c r="I275" i="2"/>
  <c r="I274" i="2"/>
  <c r="I273" i="2"/>
  <c r="I271" i="2"/>
  <c r="I270" i="2"/>
  <c r="I269" i="2"/>
  <c r="I268" i="2"/>
  <c r="I267" i="2"/>
  <c r="I266" i="2"/>
  <c r="I265" i="2"/>
  <c r="I264" i="2"/>
  <c r="I263" i="2"/>
  <c r="I251" i="2"/>
  <c r="I250" i="2"/>
  <c r="I245" i="2"/>
  <c r="I244" i="2"/>
  <c r="I243" i="2"/>
  <c r="I242" i="2"/>
  <c r="I241" i="2"/>
  <c r="I240" i="2"/>
  <c r="I239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76" i="2"/>
  <c r="I175" i="2"/>
  <c r="I174" i="2"/>
  <c r="I173" i="2"/>
  <c r="I172" i="2"/>
  <c r="I171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30" i="2"/>
  <c r="I129" i="2"/>
  <c r="I128" i="2"/>
  <c r="I127" i="2"/>
  <c r="I126" i="2"/>
  <c r="I116" i="2"/>
  <c r="I115" i="2"/>
  <c r="I114" i="2"/>
  <c r="I113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20" i="2"/>
  <c r="I19" i="2"/>
  <c r="I18" i="2"/>
  <c r="I17" i="2"/>
  <c r="I16" i="2"/>
  <c r="I15" i="2"/>
  <c r="I7" i="2"/>
  <c r="I6" i="2"/>
  <c r="I5" i="2"/>
  <c r="I4" i="2"/>
  <c r="I3" i="2"/>
  <c r="I2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2" i="2"/>
  <c r="F561" i="2"/>
  <c r="F560" i="2"/>
  <c r="F559" i="2"/>
  <c r="F558" i="2"/>
  <c r="F557" i="2"/>
  <c r="F556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38" i="2"/>
  <c r="F437" i="2"/>
  <c r="F436" i="2"/>
  <c r="F435" i="2"/>
  <c r="F434" i="2"/>
  <c r="F433" i="2"/>
  <c r="F432" i="2"/>
  <c r="F431" i="2"/>
  <c r="F430" i="2"/>
  <c r="F429" i="2"/>
  <c r="F428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63" i="2"/>
  <c r="F362" i="2"/>
  <c r="F361" i="2"/>
  <c r="F360" i="2"/>
  <c r="F359" i="2"/>
  <c r="F358" i="2"/>
  <c r="F357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79" i="2"/>
  <c r="F278" i="2"/>
  <c r="F277" i="2"/>
  <c r="F276" i="2"/>
  <c r="F275" i="2"/>
  <c r="F274" i="2"/>
  <c r="F273" i="2"/>
  <c r="F271" i="2"/>
  <c r="F270" i="2"/>
  <c r="F269" i="2"/>
  <c r="F268" i="2"/>
  <c r="F267" i="2"/>
  <c r="F266" i="2"/>
  <c r="F265" i="2"/>
  <c r="F264" i="2"/>
  <c r="F263" i="2"/>
  <c r="F251" i="2"/>
  <c r="F250" i="2"/>
  <c r="F245" i="2"/>
  <c r="F244" i="2"/>
  <c r="F243" i="2"/>
  <c r="F242" i="2"/>
  <c r="F241" i="2"/>
  <c r="F240" i="2"/>
  <c r="F239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76" i="2"/>
  <c r="F175" i="2"/>
  <c r="F174" i="2"/>
  <c r="F173" i="2"/>
  <c r="F172" i="2"/>
  <c r="F171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30" i="2"/>
  <c r="F129" i="2"/>
  <c r="F128" i="2"/>
  <c r="F127" i="2"/>
  <c r="F126" i="2"/>
  <c r="F116" i="2"/>
  <c r="F115" i="2"/>
  <c r="F114" i="2"/>
  <c r="F113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20" i="2"/>
  <c r="F19" i="2"/>
  <c r="F18" i="2"/>
  <c r="F17" i="2"/>
  <c r="F16" i="2"/>
  <c r="F15" i="2"/>
  <c r="F7" i="2"/>
  <c r="F6" i="2"/>
  <c r="F5" i="2"/>
  <c r="F4" i="2"/>
  <c r="F3" i="2"/>
  <c r="F2" i="2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09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H594" i="1"/>
  <c r="F594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81" i="1"/>
  <c r="H573" i="1"/>
  <c r="H574" i="1"/>
  <c r="H575" i="1"/>
  <c r="H576" i="1"/>
  <c r="H577" i="1"/>
  <c r="H578" i="1"/>
  <c r="H579" i="1"/>
  <c r="H580" i="1"/>
  <c r="F573" i="1"/>
  <c r="F574" i="1"/>
  <c r="F575" i="1"/>
  <c r="F576" i="1"/>
  <c r="F577" i="1"/>
  <c r="F578" i="1"/>
  <c r="F579" i="1"/>
  <c r="F580" i="1"/>
  <c r="H572" i="1"/>
  <c r="F572" i="1"/>
  <c r="H565" i="1"/>
  <c r="H566" i="1"/>
  <c r="H567" i="1"/>
  <c r="H568" i="1"/>
  <c r="H569" i="1"/>
  <c r="H570" i="1"/>
  <c r="H571" i="1"/>
  <c r="F566" i="1"/>
  <c r="F567" i="1"/>
  <c r="F568" i="1"/>
  <c r="F569" i="1"/>
  <c r="F570" i="1"/>
  <c r="F571" i="1"/>
  <c r="F565" i="1"/>
  <c r="H559" i="1"/>
  <c r="H560" i="1"/>
  <c r="H561" i="1"/>
  <c r="H562" i="1"/>
  <c r="H563" i="1"/>
  <c r="H564" i="1"/>
  <c r="F559" i="1"/>
  <c r="F560" i="1"/>
  <c r="F561" i="1"/>
  <c r="F562" i="1"/>
  <c r="F563" i="1"/>
  <c r="F564" i="1"/>
  <c r="H558" i="1"/>
  <c r="F558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39" i="1"/>
  <c r="F549" i="1"/>
  <c r="F550" i="1"/>
  <c r="F551" i="1"/>
  <c r="F552" i="1"/>
  <c r="F553" i="1"/>
  <c r="F554" i="1"/>
  <c r="F555" i="1"/>
  <c r="F556" i="1"/>
  <c r="F557" i="1"/>
  <c r="F548" i="1"/>
  <c r="F540" i="1"/>
  <c r="F541" i="1"/>
  <c r="F542" i="1"/>
  <c r="F543" i="1"/>
  <c r="F544" i="1"/>
  <c r="F545" i="1"/>
  <c r="F546" i="1"/>
  <c r="F547" i="1"/>
  <c r="F53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20" i="1"/>
  <c r="F532" i="1"/>
  <c r="F533" i="1"/>
  <c r="F534" i="1"/>
  <c r="F535" i="1"/>
  <c r="F536" i="1"/>
  <c r="F537" i="1"/>
  <c r="F538" i="1"/>
  <c r="F531" i="1"/>
  <c r="F521" i="1"/>
  <c r="F522" i="1"/>
  <c r="F523" i="1"/>
  <c r="F524" i="1"/>
  <c r="F525" i="1"/>
  <c r="F526" i="1"/>
  <c r="F527" i="1"/>
  <c r="F528" i="1"/>
  <c r="F529" i="1"/>
  <c r="F530" i="1"/>
  <c r="F520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497" i="1"/>
  <c r="F511" i="1"/>
  <c r="F512" i="1"/>
  <c r="F513" i="1"/>
  <c r="F514" i="1"/>
  <c r="F515" i="1"/>
  <c r="F516" i="1"/>
  <c r="F517" i="1"/>
  <c r="F518" i="1"/>
  <c r="F519" i="1"/>
  <c r="F510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497" i="1"/>
  <c r="H488" i="1"/>
  <c r="H489" i="1"/>
  <c r="H490" i="1"/>
  <c r="H491" i="1"/>
  <c r="H492" i="1"/>
  <c r="H493" i="1"/>
  <c r="H494" i="1"/>
  <c r="H495" i="1"/>
  <c r="H496" i="1"/>
  <c r="F494" i="1"/>
  <c r="F495" i="1"/>
  <c r="F489" i="1"/>
  <c r="F490" i="1"/>
  <c r="F491" i="1"/>
  <c r="F492" i="1"/>
  <c r="F493" i="1"/>
  <c r="F496" i="1"/>
  <c r="H487" i="1"/>
  <c r="H480" i="1"/>
  <c r="H481" i="1"/>
  <c r="H482" i="1"/>
  <c r="H483" i="1"/>
  <c r="H484" i="1"/>
  <c r="H485" i="1"/>
  <c r="H486" i="1"/>
  <c r="H479" i="1"/>
  <c r="F488" i="1"/>
  <c r="F480" i="1"/>
  <c r="F481" i="1"/>
  <c r="F482" i="1"/>
  <c r="F483" i="1"/>
  <c r="F484" i="1"/>
  <c r="F485" i="1"/>
  <c r="F486" i="1"/>
  <c r="F487" i="1"/>
  <c r="F479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F468" i="1"/>
  <c r="F469" i="1"/>
  <c r="F470" i="1"/>
  <c r="F471" i="1"/>
  <c r="F472" i="1"/>
  <c r="F473" i="1"/>
  <c r="F474" i="1"/>
  <c r="F475" i="1"/>
  <c r="F476" i="1"/>
  <c r="F477" i="1"/>
  <c r="F478" i="1"/>
  <c r="F467" i="1"/>
  <c r="H458" i="1"/>
  <c r="H459" i="1"/>
  <c r="H460" i="1"/>
  <c r="H461" i="1"/>
  <c r="H462" i="1"/>
  <c r="H463" i="1"/>
  <c r="H464" i="1"/>
  <c r="H465" i="1"/>
  <c r="H466" i="1"/>
  <c r="H457" i="1"/>
  <c r="F458" i="1"/>
  <c r="F459" i="1"/>
  <c r="F460" i="1"/>
  <c r="F461" i="1"/>
  <c r="F462" i="1"/>
  <c r="F463" i="1"/>
  <c r="F464" i="1"/>
  <c r="F465" i="1"/>
  <c r="F466" i="1"/>
  <c r="F457" i="1"/>
  <c r="H447" i="1"/>
  <c r="H448" i="1"/>
  <c r="H449" i="1"/>
  <c r="H450" i="1"/>
  <c r="H451" i="1"/>
  <c r="H452" i="1"/>
  <c r="H453" i="1"/>
  <c r="H454" i="1"/>
  <c r="H455" i="1"/>
  <c r="H456" i="1"/>
  <c r="F448" i="1"/>
  <c r="F449" i="1"/>
  <c r="F450" i="1"/>
  <c r="F451" i="1"/>
  <c r="F452" i="1"/>
  <c r="F453" i="1"/>
  <c r="F454" i="1"/>
  <c r="F455" i="1"/>
  <c r="F456" i="1"/>
  <c r="F447" i="1"/>
  <c r="H439" i="1"/>
  <c r="H440" i="1"/>
  <c r="H441" i="1"/>
  <c r="H442" i="1"/>
  <c r="H443" i="1"/>
  <c r="H444" i="1"/>
  <c r="H445" i="1"/>
  <c r="H446" i="1"/>
  <c r="H438" i="1"/>
  <c r="F439" i="1"/>
  <c r="F440" i="1"/>
  <c r="F441" i="1"/>
  <c r="F442" i="1"/>
  <c r="F443" i="1"/>
  <c r="F444" i="1"/>
  <c r="F445" i="1"/>
  <c r="F446" i="1"/>
  <c r="F438" i="1"/>
  <c r="H433" i="1"/>
  <c r="H434" i="1"/>
  <c r="H435" i="1"/>
  <c r="H436" i="1"/>
  <c r="H437" i="1"/>
  <c r="F434" i="1"/>
  <c r="F435" i="1"/>
  <c r="F436" i="1"/>
  <c r="F437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19" i="1"/>
  <c r="F433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19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F411" i="1"/>
  <c r="F412" i="1"/>
  <c r="F413" i="1"/>
  <c r="F414" i="1"/>
  <c r="F415" i="1"/>
  <c r="F416" i="1"/>
  <c r="F417" i="1"/>
  <c r="F418" i="1"/>
  <c r="F410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H393" i="1"/>
  <c r="F393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80" i="1"/>
  <c r="F367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80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H343" i="1"/>
  <c r="H344" i="1"/>
  <c r="H345" i="1"/>
  <c r="H346" i="1"/>
  <c r="H347" i="1"/>
  <c r="H348" i="1"/>
  <c r="H342" i="1"/>
  <c r="F349" i="1"/>
  <c r="F343" i="1"/>
  <c r="F344" i="1"/>
  <c r="F345" i="1"/>
  <c r="F346" i="1"/>
  <c r="F347" i="1"/>
  <c r="F348" i="1"/>
  <c r="F342" i="1"/>
  <c r="H333" i="1"/>
  <c r="H334" i="1"/>
  <c r="H335" i="1"/>
  <c r="H336" i="1"/>
  <c r="H337" i="1"/>
  <c r="H338" i="1"/>
  <c r="H339" i="1"/>
  <c r="H340" i="1"/>
  <c r="H341" i="1"/>
  <c r="F334" i="1"/>
  <c r="F335" i="1"/>
  <c r="F336" i="1"/>
  <c r="F337" i="1"/>
  <c r="F338" i="1"/>
  <c r="F339" i="1"/>
  <c r="F340" i="1"/>
  <c r="F341" i="1"/>
  <c r="F333" i="1"/>
  <c r="H324" i="1"/>
  <c r="H325" i="1"/>
  <c r="H326" i="1"/>
  <c r="H327" i="1"/>
  <c r="H328" i="1"/>
  <c r="H329" i="1"/>
  <c r="H330" i="1"/>
  <c r="H331" i="1"/>
  <c r="H332" i="1"/>
  <c r="H323" i="1"/>
  <c r="F324" i="1"/>
  <c r="F325" i="1"/>
  <c r="F326" i="1"/>
  <c r="F327" i="1"/>
  <c r="F328" i="1"/>
  <c r="F329" i="1"/>
  <c r="F330" i="1"/>
  <c r="F331" i="1"/>
  <c r="F332" i="1"/>
  <c r="F323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09" i="1"/>
  <c r="H308" i="1"/>
  <c r="H301" i="1"/>
  <c r="H302" i="1"/>
  <c r="H303" i="1"/>
  <c r="H304" i="1"/>
  <c r="H305" i="1"/>
  <c r="H306" i="1"/>
  <c r="H307" i="1"/>
  <c r="H300" i="1"/>
  <c r="F301" i="1"/>
  <c r="F302" i="1"/>
  <c r="F303" i="1"/>
  <c r="F304" i="1"/>
  <c r="F305" i="1"/>
  <c r="F306" i="1"/>
  <c r="F307" i="1"/>
  <c r="F308" i="1"/>
  <c r="F300" i="1"/>
  <c r="H299" i="1"/>
  <c r="H289" i="1"/>
  <c r="H290" i="1"/>
  <c r="H291" i="1"/>
  <c r="H292" i="1"/>
  <c r="H293" i="1"/>
  <c r="H294" i="1"/>
  <c r="H295" i="1"/>
  <c r="H296" i="1"/>
  <c r="H297" i="1"/>
  <c r="H298" i="1"/>
  <c r="F290" i="1"/>
  <c r="F291" i="1"/>
  <c r="F292" i="1"/>
  <c r="F293" i="1"/>
  <c r="F294" i="1"/>
  <c r="F295" i="1"/>
  <c r="F296" i="1"/>
  <c r="F297" i="1"/>
  <c r="F298" i="1"/>
  <c r="F299" i="1"/>
  <c r="H278" i="1"/>
  <c r="H279" i="1"/>
  <c r="H280" i="1"/>
  <c r="H281" i="1"/>
  <c r="H282" i="1"/>
  <c r="H283" i="1"/>
  <c r="H284" i="1"/>
  <c r="H285" i="1"/>
  <c r="H286" i="1"/>
  <c r="H287" i="1"/>
  <c r="H288" i="1"/>
  <c r="H277" i="1"/>
  <c r="F289" i="1"/>
  <c r="F288" i="1"/>
  <c r="F278" i="1"/>
  <c r="F279" i="1"/>
  <c r="F280" i="1"/>
  <c r="F281" i="1"/>
  <c r="F282" i="1"/>
  <c r="F283" i="1"/>
  <c r="F284" i="1"/>
  <c r="F285" i="1"/>
  <c r="F286" i="1"/>
  <c r="F287" i="1"/>
  <c r="F277" i="1"/>
  <c r="F276" i="1"/>
  <c r="F270" i="1"/>
  <c r="F271" i="1"/>
  <c r="F272" i="1"/>
  <c r="F273" i="1"/>
  <c r="F274" i="1"/>
  <c r="F275" i="1"/>
  <c r="F269" i="1"/>
  <c r="F261" i="1"/>
  <c r="F262" i="1"/>
  <c r="F263" i="1"/>
  <c r="F264" i="1"/>
  <c r="F265" i="1"/>
  <c r="F266" i="1"/>
  <c r="F267" i="1"/>
  <c r="F268" i="1"/>
  <c r="F260" i="1"/>
  <c r="H253" i="1"/>
  <c r="H254" i="1"/>
  <c r="H255" i="1"/>
  <c r="H256" i="1"/>
  <c r="H257" i="1"/>
  <c r="H258" i="1"/>
  <c r="H259" i="1"/>
  <c r="F254" i="1"/>
  <c r="F255" i="1"/>
  <c r="F256" i="1"/>
  <c r="F257" i="1"/>
  <c r="F258" i="1"/>
  <c r="F259" i="1"/>
  <c r="F253" i="1"/>
  <c r="H245" i="1"/>
  <c r="H246" i="1"/>
  <c r="H247" i="1"/>
  <c r="H248" i="1"/>
  <c r="H249" i="1"/>
  <c r="H250" i="1"/>
  <c r="H251" i="1"/>
  <c r="H252" i="1"/>
  <c r="F245" i="1"/>
  <c r="F246" i="1"/>
  <c r="F247" i="1"/>
  <c r="F248" i="1"/>
  <c r="F249" i="1"/>
  <c r="F250" i="1"/>
  <c r="F251" i="1"/>
  <c r="F252" i="1"/>
  <c r="F244" i="1"/>
  <c r="H244" i="1"/>
  <c r="H242" i="1"/>
  <c r="H243" i="1"/>
  <c r="F243" i="1"/>
  <c r="F242" i="1"/>
  <c r="H236" i="1"/>
  <c r="H237" i="1"/>
  <c r="H238" i="1"/>
  <c r="H239" i="1"/>
  <c r="H240" i="1"/>
  <c r="H241" i="1"/>
  <c r="H235" i="1"/>
  <c r="F236" i="1"/>
  <c r="F237" i="1"/>
  <c r="F238" i="1"/>
  <c r="F239" i="1"/>
  <c r="F240" i="1"/>
  <c r="F241" i="1"/>
  <c r="F235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F224" i="1"/>
  <c r="F225" i="1"/>
  <c r="F226" i="1"/>
  <c r="F227" i="1"/>
  <c r="F228" i="1"/>
  <c r="F229" i="1"/>
  <c r="F230" i="1"/>
  <c r="F231" i="1"/>
  <c r="F232" i="1"/>
  <c r="F233" i="1"/>
  <c r="F234" i="1"/>
  <c r="H212" i="1"/>
  <c r="H213" i="1"/>
  <c r="H214" i="1"/>
  <c r="H215" i="1"/>
  <c r="H216" i="1"/>
  <c r="H217" i="1"/>
  <c r="H218" i="1"/>
  <c r="H219" i="1"/>
  <c r="H220" i="1"/>
  <c r="H221" i="1"/>
  <c r="H222" i="1"/>
  <c r="H211" i="1"/>
  <c r="F223" i="1"/>
  <c r="F212" i="1"/>
  <c r="F213" i="1"/>
  <c r="F214" i="1"/>
  <c r="F215" i="1"/>
  <c r="F216" i="1"/>
  <c r="F217" i="1"/>
  <c r="F218" i="1"/>
  <c r="F219" i="1"/>
  <c r="F220" i="1"/>
  <c r="F221" i="1"/>
  <c r="F222" i="1"/>
  <c r="F211" i="1"/>
  <c r="F200" i="1"/>
  <c r="F201" i="1"/>
  <c r="F202" i="1"/>
  <c r="F203" i="1"/>
  <c r="F204" i="1"/>
  <c r="F205" i="1"/>
  <c r="F206" i="1"/>
  <c r="F207" i="1"/>
  <c r="F208" i="1"/>
  <c r="F209" i="1"/>
  <c r="F210" i="1"/>
  <c r="F199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84" i="1"/>
  <c r="F193" i="1"/>
  <c r="F194" i="1"/>
  <c r="F195" i="1"/>
  <c r="F196" i="1"/>
  <c r="F197" i="1"/>
  <c r="F198" i="1"/>
  <c r="F185" i="1"/>
  <c r="F186" i="1"/>
  <c r="F187" i="1"/>
  <c r="F188" i="1"/>
  <c r="F189" i="1"/>
  <c r="F190" i="1"/>
  <c r="F191" i="1"/>
  <c r="F192" i="1"/>
  <c r="F184" i="1"/>
  <c r="H173" i="1"/>
  <c r="H174" i="1"/>
  <c r="H175" i="1"/>
  <c r="H176" i="1"/>
  <c r="H177" i="1"/>
  <c r="H178" i="1"/>
  <c r="H179" i="1"/>
  <c r="H180" i="1"/>
  <c r="H181" i="1"/>
  <c r="H182" i="1"/>
  <c r="H183" i="1"/>
  <c r="F174" i="1"/>
  <c r="F175" i="1"/>
  <c r="F176" i="1"/>
  <c r="F177" i="1"/>
  <c r="F178" i="1"/>
  <c r="F179" i="1"/>
  <c r="F180" i="1"/>
  <c r="F181" i="1"/>
  <c r="F182" i="1"/>
  <c r="F183" i="1"/>
  <c r="F173" i="1"/>
  <c r="H163" i="1"/>
  <c r="H164" i="1"/>
  <c r="H165" i="1"/>
  <c r="H166" i="1"/>
  <c r="H167" i="1"/>
  <c r="H168" i="1"/>
  <c r="H169" i="1"/>
  <c r="H170" i="1"/>
  <c r="H171" i="1"/>
  <c r="H172" i="1"/>
  <c r="H162" i="1"/>
  <c r="F168" i="1"/>
  <c r="F169" i="1"/>
  <c r="F170" i="1"/>
  <c r="F171" i="1"/>
  <c r="F172" i="1"/>
  <c r="F163" i="1"/>
  <c r="F164" i="1"/>
  <c r="F165" i="1"/>
  <c r="F166" i="1"/>
  <c r="F167" i="1"/>
  <c r="F162" i="1"/>
  <c r="H156" i="1"/>
  <c r="H157" i="1"/>
  <c r="H158" i="1"/>
  <c r="H159" i="1"/>
  <c r="H160" i="1"/>
  <c r="H161" i="1"/>
  <c r="F157" i="1"/>
  <c r="F158" i="1"/>
  <c r="F159" i="1"/>
  <c r="F160" i="1"/>
  <c r="F161" i="1"/>
  <c r="F156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43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F132" i="1"/>
  <c r="F133" i="1"/>
  <c r="F134" i="1"/>
  <c r="F135" i="1"/>
  <c r="F136" i="1"/>
  <c r="F137" i="1"/>
  <c r="F138" i="1"/>
  <c r="F139" i="1"/>
  <c r="F140" i="1"/>
  <c r="F141" i="1"/>
  <c r="F142" i="1"/>
  <c r="F131" i="1"/>
  <c r="H130" i="1"/>
  <c r="H127" i="1"/>
  <c r="H128" i="1"/>
  <c r="H129" i="1"/>
  <c r="H126" i="1"/>
  <c r="F127" i="1"/>
  <c r="F128" i="1"/>
  <c r="F129" i="1"/>
  <c r="F130" i="1"/>
  <c r="F126" i="1"/>
  <c r="H122" i="1"/>
  <c r="H123" i="1"/>
  <c r="H124" i="1"/>
  <c r="H125" i="1"/>
  <c r="F123" i="1"/>
  <c r="F124" i="1"/>
  <c r="F125" i="1"/>
  <c r="F122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09" i="1"/>
  <c r="H107" i="1"/>
  <c r="H108" i="1"/>
  <c r="F107" i="1"/>
  <c r="F108" i="1"/>
  <c r="H101" i="1"/>
  <c r="H102" i="1"/>
  <c r="H103" i="1"/>
  <c r="H104" i="1"/>
  <c r="H105" i="1"/>
  <c r="H106" i="1"/>
  <c r="F102" i="1"/>
  <c r="F103" i="1"/>
  <c r="F104" i="1"/>
  <c r="F105" i="1"/>
  <c r="F106" i="1"/>
  <c r="F101" i="1"/>
  <c r="H98" i="1"/>
  <c r="H99" i="1"/>
  <c r="H100" i="1"/>
  <c r="H97" i="1"/>
  <c r="F98" i="1"/>
  <c r="F99" i="1"/>
  <c r="F100" i="1"/>
  <c r="F97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83" i="1"/>
  <c r="H71" i="1"/>
  <c r="H72" i="1"/>
  <c r="H73" i="1"/>
  <c r="H74" i="1"/>
  <c r="H75" i="1"/>
  <c r="H76" i="1"/>
  <c r="H77" i="1"/>
  <c r="H78" i="1"/>
  <c r="H79" i="1"/>
  <c r="H80" i="1"/>
  <c r="H81" i="1"/>
  <c r="H82" i="1"/>
  <c r="H70" i="1"/>
  <c r="F71" i="1"/>
  <c r="F72" i="1"/>
  <c r="F73" i="1"/>
  <c r="F74" i="1"/>
  <c r="F75" i="1"/>
  <c r="F76" i="1"/>
  <c r="F77" i="1"/>
  <c r="F78" i="1"/>
  <c r="F79" i="1"/>
  <c r="F80" i="1"/>
  <c r="F81" i="1"/>
  <c r="F82" i="1"/>
  <c r="F70" i="1"/>
  <c r="H62" i="1"/>
  <c r="H63" i="1"/>
  <c r="H64" i="1"/>
  <c r="H65" i="1"/>
  <c r="H66" i="1"/>
  <c r="H67" i="1"/>
  <c r="H68" i="1"/>
  <c r="H69" i="1"/>
  <c r="F63" i="1"/>
  <c r="F64" i="1"/>
  <c r="F65" i="1"/>
  <c r="F66" i="1"/>
  <c r="F67" i="1"/>
  <c r="F68" i="1"/>
  <c r="F69" i="1"/>
  <c r="F62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43" i="1"/>
  <c r="H34" i="1"/>
  <c r="H35" i="1"/>
  <c r="H36" i="1"/>
  <c r="H37" i="1"/>
  <c r="H38" i="1"/>
  <c r="H39" i="1"/>
  <c r="H40" i="1"/>
  <c r="H41" i="1"/>
  <c r="H42" i="1"/>
  <c r="F35" i="1"/>
  <c r="F36" i="1"/>
  <c r="F37" i="1"/>
  <c r="F38" i="1"/>
  <c r="F39" i="1"/>
  <c r="F40" i="1"/>
  <c r="F41" i="1"/>
  <c r="F42" i="1"/>
  <c r="F34" i="1"/>
  <c r="F33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15" i="1"/>
  <c r="H3" i="1"/>
  <c r="H4" i="1"/>
  <c r="H5" i="1"/>
  <c r="H6" i="1"/>
  <c r="H7" i="1"/>
  <c r="H8" i="1"/>
  <c r="H9" i="1"/>
  <c r="H10" i="1"/>
  <c r="H11" i="1"/>
  <c r="H12" i="1"/>
  <c r="H13" i="1"/>
  <c r="H14" i="1"/>
  <c r="H2" i="1"/>
  <c r="F10" i="1"/>
  <c r="F11" i="1"/>
  <c r="F12" i="1"/>
  <c r="F13" i="1"/>
  <c r="F14" i="1"/>
  <c r="F9" i="1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<sst xmlns="http://schemas.openxmlformats.org/spreadsheetml/2006/main" count="8694" uniqueCount="179">
  <si>
    <t>Species</t>
  </si>
  <si>
    <t>Site</t>
  </si>
  <si>
    <t>EcoCondition</t>
  </si>
  <si>
    <t>DBH</t>
  </si>
  <si>
    <t>Acer saccharum</t>
  </si>
  <si>
    <t>Ulmus rubra</t>
  </si>
  <si>
    <t>Disturbed</t>
  </si>
  <si>
    <t>Off-Trail</t>
  </si>
  <si>
    <t>Edge</t>
  </si>
  <si>
    <t>Fagus grandifolia</t>
  </si>
  <si>
    <t>Betula lenta</t>
  </si>
  <si>
    <t>Liriodendron tulipifera</t>
  </si>
  <si>
    <t>Quercus montana</t>
  </si>
  <si>
    <t>Quercus velutina</t>
  </si>
  <si>
    <t>Populus deltoides</t>
  </si>
  <si>
    <t>Carya ovata</t>
  </si>
  <si>
    <t>Quercus rubra</t>
  </si>
  <si>
    <t>Liriodendron tulipifera (dead)</t>
  </si>
  <si>
    <t>Betula lenta (dead)</t>
  </si>
  <si>
    <t>Prunus serotina</t>
  </si>
  <si>
    <t>Robinia pseudoacacia</t>
  </si>
  <si>
    <t>Undisturbed</t>
  </si>
  <si>
    <t>Sassafras albidum</t>
  </si>
  <si>
    <t>Quercus bicolor</t>
  </si>
  <si>
    <t>Quercus palustris</t>
  </si>
  <si>
    <t>Cornus florida</t>
  </si>
  <si>
    <t>Quercus stellata</t>
  </si>
  <si>
    <t>Carya glabra</t>
  </si>
  <si>
    <t>Fraxinus americana</t>
  </si>
  <si>
    <t>Betula alleghaniensis</t>
  </si>
  <si>
    <t>Fagus grandifolia (dead)</t>
  </si>
  <si>
    <t>Ecologically Significant</t>
  </si>
  <si>
    <t>Tsuga canadensis</t>
  </si>
  <si>
    <t>Fraxinus excelsior</t>
  </si>
  <si>
    <t>Populus balsamifera</t>
  </si>
  <si>
    <t>Nyssa sylvatica</t>
  </si>
  <si>
    <t>Picea rubens</t>
  </si>
  <si>
    <t>Picea rubens (dead)</t>
  </si>
  <si>
    <t>Acer saccharum (dead)</t>
  </si>
  <si>
    <t>Quercus velutina (dead)</t>
  </si>
  <si>
    <t xml:space="preserve">Acer saccharum </t>
  </si>
  <si>
    <t>Ostrya virginiana</t>
  </si>
  <si>
    <t>Alliaria petiolata</t>
  </si>
  <si>
    <t>Parthenocissus quinquefolia</t>
  </si>
  <si>
    <t>Allium vineale</t>
  </si>
  <si>
    <t>+</t>
  </si>
  <si>
    <t>Rosa multiflora</t>
  </si>
  <si>
    <t>Lonicera japonica</t>
  </si>
  <si>
    <t>P1-t-1</t>
  </si>
  <si>
    <t>Aralia elata</t>
  </si>
  <si>
    <t>Toxicodendron radicans</t>
  </si>
  <si>
    <t>Erythronium americanum</t>
  </si>
  <si>
    <t>Microstegium vimineum</t>
  </si>
  <si>
    <t>Celastrus orbiculatus</t>
  </si>
  <si>
    <t>Grasses &amp; Sedges</t>
  </si>
  <si>
    <t>Bare ground</t>
  </si>
  <si>
    <t>Lindera benzoin</t>
  </si>
  <si>
    <t>Allium tricoccum</t>
  </si>
  <si>
    <t>Rubus fruticosus</t>
  </si>
  <si>
    <t>Thelypteris noveboracensis</t>
  </si>
  <si>
    <t>P1-i-1</t>
  </si>
  <si>
    <t>P1-i-fern</t>
  </si>
  <si>
    <t>P1-i-2</t>
  </si>
  <si>
    <t>Euonymus alatus</t>
  </si>
  <si>
    <t>Persicaria perfoliata</t>
  </si>
  <si>
    <t>Moss</t>
  </si>
  <si>
    <t>Polystichum acrostichoides</t>
  </si>
  <si>
    <t>Eurybia divaricata</t>
  </si>
  <si>
    <t>Fagus gradifolia</t>
  </si>
  <si>
    <t>Viburnum dentatum</t>
  </si>
  <si>
    <t>Geranium maculatum</t>
  </si>
  <si>
    <t>Persicaria maculosa</t>
  </si>
  <si>
    <t>Quercus sapling</t>
  </si>
  <si>
    <t>Berberis thunbergii</t>
  </si>
  <si>
    <t>Athyrium filix-femina</t>
  </si>
  <si>
    <t>Ligustrum vulgare</t>
  </si>
  <si>
    <t>Solidago caesia</t>
  </si>
  <si>
    <t>Rubus phoenicolasius</t>
  </si>
  <si>
    <t>Aralia nudicaulis</t>
  </si>
  <si>
    <t>Vaccinium angustifolium</t>
  </si>
  <si>
    <t>Trifolium repens</t>
  </si>
  <si>
    <t>Ampelopsis brevipedunculata</t>
  </si>
  <si>
    <t>Hamamelis virginiana</t>
  </si>
  <si>
    <t>Viburnum acerifolium</t>
  </si>
  <si>
    <t>Gaultheria procumbens</t>
  </si>
  <si>
    <t>Chimaphila maculata</t>
  </si>
  <si>
    <t>Mitchella repens</t>
  </si>
  <si>
    <t>Amphicarpaea bracteata</t>
  </si>
  <si>
    <t>Maianthemum racemosum</t>
  </si>
  <si>
    <t>Symplocarpus foetidus</t>
  </si>
  <si>
    <t>Impatiens capensis</t>
  </si>
  <si>
    <t>Osmundastrum cinnamomeum</t>
  </si>
  <si>
    <t>Viburnum dilatatum</t>
  </si>
  <si>
    <t>Persicaria longiseta</t>
  </si>
  <si>
    <t>Hackelia virginiana</t>
  </si>
  <si>
    <t>Cardamine impatiens</t>
  </si>
  <si>
    <t>Osmunda claytoniana</t>
  </si>
  <si>
    <t>Persicaria punctata</t>
  </si>
  <si>
    <t>Solidago rugosa</t>
  </si>
  <si>
    <t>Smilax glauca</t>
  </si>
  <si>
    <t>Dichanthelium latifolium</t>
  </si>
  <si>
    <t>Vaccinium pallidum</t>
  </si>
  <si>
    <t>Viburnum rafinesqueanum</t>
  </si>
  <si>
    <t>Polygonatum humile</t>
  </si>
  <si>
    <t>Smilax ecirrhata</t>
  </si>
  <si>
    <t>Euonymus americanus</t>
  </si>
  <si>
    <t>Viburnum prunifolium</t>
  </si>
  <si>
    <t>Arisaema triphyllum</t>
  </si>
  <si>
    <t>Circaea alpina</t>
  </si>
  <si>
    <t>Trientalis borealis</t>
  </si>
  <si>
    <t>Lysimachia borealis</t>
  </si>
  <si>
    <t>Canopy_Density</t>
  </si>
  <si>
    <t>Percent_Cover</t>
  </si>
  <si>
    <t>Plot_Num</t>
  </si>
  <si>
    <t>Braun_Blaunquet</t>
  </si>
  <si>
    <t>Canopy_Density_Adjacent_Trail</t>
  </si>
  <si>
    <t>Location</t>
  </si>
  <si>
    <t>Rockefeller</t>
  </si>
  <si>
    <t>Teatown</t>
  </si>
  <si>
    <t>P1e</t>
  </si>
  <si>
    <t>P1i</t>
  </si>
  <si>
    <t>P2e</t>
  </si>
  <si>
    <t>P2i</t>
  </si>
  <si>
    <t>P3e</t>
  </si>
  <si>
    <t>P3i</t>
  </si>
  <si>
    <t>P4e</t>
  </si>
  <si>
    <t>P4i</t>
  </si>
  <si>
    <t>P5e</t>
  </si>
  <si>
    <t>P5i</t>
  </si>
  <si>
    <t>P30i</t>
  </si>
  <si>
    <t>P30e</t>
  </si>
  <si>
    <t>P29i</t>
  </si>
  <si>
    <t>P29e</t>
  </si>
  <si>
    <t>P28i</t>
  </si>
  <si>
    <t>P28e</t>
  </si>
  <si>
    <t>P27i</t>
  </si>
  <si>
    <t>P27e</t>
  </si>
  <si>
    <t>P26i</t>
  </si>
  <si>
    <t>P26e</t>
  </si>
  <si>
    <t>P25i</t>
  </si>
  <si>
    <t>P25e</t>
  </si>
  <si>
    <t>P24i</t>
  </si>
  <si>
    <t>P24e</t>
  </si>
  <si>
    <t>P23i</t>
  </si>
  <si>
    <t>P23e</t>
  </si>
  <si>
    <t>P22i</t>
  </si>
  <si>
    <t>P22e</t>
  </si>
  <si>
    <t>P21i</t>
  </si>
  <si>
    <t>P21e</t>
  </si>
  <si>
    <t>P20i</t>
  </si>
  <si>
    <t>P20e</t>
  </si>
  <si>
    <t>P19i</t>
  </si>
  <si>
    <t>P19e</t>
  </si>
  <si>
    <t>P18i</t>
  </si>
  <si>
    <t>P18e</t>
  </si>
  <si>
    <t>P17i</t>
  </si>
  <si>
    <t>P17e</t>
  </si>
  <si>
    <t>P16i</t>
  </si>
  <si>
    <t>P16e</t>
  </si>
  <si>
    <t>P15i</t>
  </si>
  <si>
    <t>P15e</t>
  </si>
  <si>
    <t>P14i</t>
  </si>
  <si>
    <t>P14e</t>
  </si>
  <si>
    <t>P13i</t>
  </si>
  <si>
    <t>P13e</t>
  </si>
  <si>
    <t>P12i</t>
  </si>
  <si>
    <t>P12e</t>
  </si>
  <si>
    <t>P11i</t>
  </si>
  <si>
    <t>P11e</t>
  </si>
  <si>
    <t>P10i</t>
  </si>
  <si>
    <t>P10e</t>
  </si>
  <si>
    <t>P9i</t>
  </si>
  <si>
    <t>P9e</t>
  </si>
  <si>
    <t>P8i</t>
  </si>
  <si>
    <t>P8e</t>
  </si>
  <si>
    <t>P7i</t>
  </si>
  <si>
    <t>P7e</t>
  </si>
  <si>
    <t>P6i</t>
  </si>
  <si>
    <t>P6e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</si>
</sst>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/>
    <xf numFmtId="0" fontId="1" fillId="0" borderId="0" xfId="0" applyFont="1" applyFill="1" applyBorder="1"/>
    <xf numFmtId="0" fontId="3" fillId="0" borderId="0" xfId="0" applyFont="1"/>
    <xf numFmtId="0" fontId="0" fillId="0" borderId="0" xfId="0" quotePrefix="1" applyAlignment="1">
      <alignment horizontal="right"/>
    </xf>
    <xf numFmtId="0" fontId="1" fillId="0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quotePrefix="1" applyFill="1" applyAlignment="1">
      <alignment horizontal="right"/>
    </xf>
    <xf numFmtId="0" fontId="1" fillId="0" borderId="1" xfId="0" applyFont="1" applyFill="1" applyBorder="1"/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2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right"/>
    </xf>
    <xf numFmtId="0" fontId="0" fillId="0" borderId="2" xfId="0" quotePrefix="1" applyBorder="1" applyAlignment="1">
      <alignment horizontal="right"/>
    </xf>
    <xf numFmtId="0" fontId="0" fillId="2" borderId="2" xfId="0" quotePrefix="1" applyFill="1" applyBorder="1" applyAlignment="1">
      <alignment horizontal="right"/>
    </xf>
    <xf numFmtId="0" fontId="0" fillId="0" borderId="0" xfId="0" applyFill="1" applyBorder="1"/>
    <xf numFmtId="0" fontId="0" fillId="0" borderId="0" xfId="0" applyBorder="1"/>
    <xf numFmtId="0" fontId="0" fillId="2" borderId="0" xfId="0" applyFill="1" applyBorder="1"/>
    <xf numFmtId="0" fontId="0" fillId="0" borderId="0" xfId="0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0" xfId="0" quotePrefix="1" applyFill="1" applyBorder="1" applyAlignment="1">
      <alignment horizontal="right"/>
    </xf>
    <xf numFmtId="0" fontId="0" fillId="0" borderId="0" xfId="0" quotePrefix="1" applyBorder="1" applyAlignment="1">
      <alignment horizontal="right"/>
    </xf>
    <xf numFmtId="0" fontId="0" fillId="0" borderId="0" xfId="0" applyFont="1" applyBorder="1"/>
    <xf numFmtId="0" fontId="0" fillId="0" borderId="1" xfId="0" applyFill="1" applyBorder="1"/>
    <xf numFmtId="0" fontId="0" fillId="0" borderId="1" xfId="0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27F30-2F44-FA47-8802-4C2D3C68C132}">
  <dimension ref="A1:H621"/>
  <sheetViews>
    <sheetView topLeftCell="A216" zoomScale="125" workbookViewId="0">
      <selection activeCell="G242" sqref="G1:G1048576"/>
    </sheetView>
  </sheetViews>
  <sheetFormatPr baseColWidth="10" defaultRowHeight="16" x14ac:dyDescent="0.2"/>
  <cols>
    <col min="1" max="1" width="25.5" bestFit="1" customWidth="1"/>
    <col min="2" max="2" width="25.5" customWidth="1"/>
    <col min="5" max="5" width="20" bestFit="1" customWidth="1"/>
    <col min="6" max="6" width="14.5" bestFit="1" customWidth="1"/>
    <col min="8" max="8" width="28.5" bestFit="1" customWidth="1"/>
  </cols>
  <sheetData>
    <row r="1" spans="1:8" x14ac:dyDescent="0.2">
      <c r="A1" s="1" t="s">
        <v>0</v>
      </c>
      <c r="B1" s="1" t="s">
        <v>1</v>
      </c>
      <c r="C1" s="1" t="s">
        <v>113</v>
      </c>
      <c r="D1" s="1" t="s">
        <v>116</v>
      </c>
      <c r="E1" s="1" t="s">
        <v>2</v>
      </c>
      <c r="F1" s="1" t="s">
        <v>111</v>
      </c>
      <c r="G1" s="1" t="s">
        <v>3</v>
      </c>
      <c r="H1" s="2" t="s">
        <v>115</v>
      </c>
    </row>
    <row r="2" spans="1:8" x14ac:dyDescent="0.2">
      <c r="A2" t="s">
        <v>4</v>
      </c>
      <c r="B2" t="s">
        <v>117</v>
      </c>
      <c r="C2" t="s">
        <v>119</v>
      </c>
      <c r="D2" t="s">
        <v>8</v>
      </c>
      <c r="E2" t="s">
        <v>6</v>
      </c>
      <c r="F2">
        <f>92*1.04</f>
        <v>95.68</v>
      </c>
      <c r="G2">
        <v>72.3</v>
      </c>
      <c r="H2">
        <f>48*1.04</f>
        <v>49.92</v>
      </c>
    </row>
    <row r="3" spans="1:8" x14ac:dyDescent="0.2">
      <c r="A3" t="s">
        <v>4</v>
      </c>
      <c r="B3" t="s">
        <v>117</v>
      </c>
      <c r="C3" t="s">
        <v>119</v>
      </c>
      <c r="D3" t="s">
        <v>8</v>
      </c>
      <c r="E3" t="s">
        <v>6</v>
      </c>
      <c r="F3">
        <f t="shared" ref="F3:F8" si="0">92*1.04</f>
        <v>95.68</v>
      </c>
      <c r="G3">
        <v>37</v>
      </c>
      <c r="H3">
        <f t="shared" ref="H3:H14" si="1">48*1.04</f>
        <v>49.92</v>
      </c>
    </row>
    <row r="4" spans="1:8" x14ac:dyDescent="0.2">
      <c r="A4" t="s">
        <v>4</v>
      </c>
      <c r="B4" t="s">
        <v>117</v>
      </c>
      <c r="C4" t="s">
        <v>119</v>
      </c>
      <c r="D4" t="s">
        <v>8</v>
      </c>
      <c r="E4" t="s">
        <v>6</v>
      </c>
      <c r="F4">
        <f t="shared" si="0"/>
        <v>95.68</v>
      </c>
      <c r="G4">
        <v>52.1</v>
      </c>
      <c r="H4">
        <f t="shared" si="1"/>
        <v>49.92</v>
      </c>
    </row>
    <row r="5" spans="1:8" x14ac:dyDescent="0.2">
      <c r="A5" t="s">
        <v>4</v>
      </c>
      <c r="B5" t="s">
        <v>117</v>
      </c>
      <c r="C5" t="s">
        <v>119</v>
      </c>
      <c r="D5" t="s">
        <v>8</v>
      </c>
      <c r="E5" t="s">
        <v>6</v>
      </c>
      <c r="F5">
        <f t="shared" si="0"/>
        <v>95.68</v>
      </c>
      <c r="G5">
        <v>22.2</v>
      </c>
      <c r="H5">
        <f t="shared" si="1"/>
        <v>49.92</v>
      </c>
    </row>
    <row r="6" spans="1:8" x14ac:dyDescent="0.2">
      <c r="A6" t="s">
        <v>4</v>
      </c>
      <c r="B6" t="s">
        <v>117</v>
      </c>
      <c r="C6" t="s">
        <v>119</v>
      </c>
      <c r="D6" t="s">
        <v>8</v>
      </c>
      <c r="E6" t="s">
        <v>6</v>
      </c>
      <c r="F6">
        <f t="shared" si="0"/>
        <v>95.68</v>
      </c>
      <c r="G6">
        <v>18.8</v>
      </c>
      <c r="H6">
        <f t="shared" si="1"/>
        <v>49.92</v>
      </c>
    </row>
    <row r="7" spans="1:8" x14ac:dyDescent="0.2">
      <c r="A7" t="s">
        <v>4</v>
      </c>
      <c r="B7" t="s">
        <v>117</v>
      </c>
      <c r="C7" t="s">
        <v>119</v>
      </c>
      <c r="D7" t="s">
        <v>8</v>
      </c>
      <c r="E7" t="s">
        <v>6</v>
      </c>
      <c r="F7">
        <f t="shared" si="0"/>
        <v>95.68</v>
      </c>
      <c r="G7">
        <v>18.899999999999999</v>
      </c>
      <c r="H7">
        <f t="shared" si="1"/>
        <v>49.92</v>
      </c>
    </row>
    <row r="8" spans="1:8" x14ac:dyDescent="0.2">
      <c r="A8" t="s">
        <v>5</v>
      </c>
      <c r="B8" t="s">
        <v>117</v>
      </c>
      <c r="C8" t="s">
        <v>119</v>
      </c>
      <c r="D8" t="s">
        <v>8</v>
      </c>
      <c r="E8" t="s">
        <v>6</v>
      </c>
      <c r="F8">
        <f t="shared" si="0"/>
        <v>95.68</v>
      </c>
      <c r="G8">
        <v>34.200000000000003</v>
      </c>
      <c r="H8">
        <f t="shared" si="1"/>
        <v>49.92</v>
      </c>
    </row>
    <row r="9" spans="1:8" x14ac:dyDescent="0.2">
      <c r="A9" t="s">
        <v>4</v>
      </c>
      <c r="B9" t="s">
        <v>117</v>
      </c>
      <c r="C9" t="s">
        <v>120</v>
      </c>
      <c r="D9" t="s">
        <v>7</v>
      </c>
      <c r="E9" t="s">
        <v>6</v>
      </c>
      <c r="F9">
        <f>96*1.04</f>
        <v>99.84</v>
      </c>
      <c r="G9">
        <v>64.900000000000006</v>
      </c>
      <c r="H9">
        <f t="shared" si="1"/>
        <v>49.92</v>
      </c>
    </row>
    <row r="10" spans="1:8" x14ac:dyDescent="0.2">
      <c r="A10" t="s">
        <v>4</v>
      </c>
      <c r="B10" t="s">
        <v>117</v>
      </c>
      <c r="C10" t="s">
        <v>120</v>
      </c>
      <c r="D10" t="s">
        <v>7</v>
      </c>
      <c r="E10" t="s">
        <v>6</v>
      </c>
      <c r="F10">
        <f t="shared" ref="F10:F14" si="2">96*1.04</f>
        <v>99.84</v>
      </c>
      <c r="G10">
        <v>19</v>
      </c>
      <c r="H10">
        <f t="shared" si="1"/>
        <v>49.92</v>
      </c>
    </row>
    <row r="11" spans="1:8" x14ac:dyDescent="0.2">
      <c r="A11" t="s">
        <v>4</v>
      </c>
      <c r="B11" t="s">
        <v>117</v>
      </c>
      <c r="C11" t="s">
        <v>120</v>
      </c>
      <c r="D11" t="s">
        <v>7</v>
      </c>
      <c r="E11" t="s">
        <v>6</v>
      </c>
      <c r="F11">
        <f t="shared" si="2"/>
        <v>99.84</v>
      </c>
      <c r="G11">
        <v>14.6</v>
      </c>
      <c r="H11">
        <f t="shared" si="1"/>
        <v>49.92</v>
      </c>
    </row>
    <row r="12" spans="1:8" x14ac:dyDescent="0.2">
      <c r="A12" t="s">
        <v>4</v>
      </c>
      <c r="B12" t="s">
        <v>117</v>
      </c>
      <c r="C12" t="s">
        <v>120</v>
      </c>
      <c r="D12" t="s">
        <v>7</v>
      </c>
      <c r="E12" t="s">
        <v>6</v>
      </c>
      <c r="F12">
        <f t="shared" si="2"/>
        <v>99.84</v>
      </c>
      <c r="G12">
        <v>45.4</v>
      </c>
      <c r="H12">
        <f t="shared" si="1"/>
        <v>49.92</v>
      </c>
    </row>
    <row r="13" spans="1:8" x14ac:dyDescent="0.2">
      <c r="A13" t="s">
        <v>5</v>
      </c>
      <c r="B13" t="s">
        <v>117</v>
      </c>
      <c r="C13" t="s">
        <v>120</v>
      </c>
      <c r="D13" t="s">
        <v>7</v>
      </c>
      <c r="E13" t="s">
        <v>6</v>
      </c>
      <c r="F13">
        <f t="shared" si="2"/>
        <v>99.84</v>
      </c>
      <c r="G13">
        <v>12.1</v>
      </c>
      <c r="H13">
        <f t="shared" si="1"/>
        <v>49.92</v>
      </c>
    </row>
    <row r="14" spans="1:8" x14ac:dyDescent="0.2">
      <c r="A14" t="s">
        <v>4</v>
      </c>
      <c r="B14" t="s">
        <v>117</v>
      </c>
      <c r="C14" t="s">
        <v>120</v>
      </c>
      <c r="D14" t="s">
        <v>7</v>
      </c>
      <c r="E14" t="s">
        <v>6</v>
      </c>
      <c r="F14">
        <f t="shared" si="2"/>
        <v>99.84</v>
      </c>
      <c r="G14">
        <v>8.1</v>
      </c>
      <c r="H14">
        <f t="shared" si="1"/>
        <v>49.92</v>
      </c>
    </row>
    <row r="15" spans="1:8" x14ac:dyDescent="0.2">
      <c r="A15" t="s">
        <v>9</v>
      </c>
      <c r="B15" t="s">
        <v>117</v>
      </c>
      <c r="C15" t="s">
        <v>121</v>
      </c>
      <c r="D15" t="s">
        <v>8</v>
      </c>
      <c r="E15" t="s">
        <v>6</v>
      </c>
      <c r="F15">
        <f>87*1.04</f>
        <v>90.48</v>
      </c>
      <c r="G15">
        <v>20.100000000000001</v>
      </c>
      <c r="H15">
        <f>88*1.04</f>
        <v>91.52000000000001</v>
      </c>
    </row>
    <row r="16" spans="1:8" x14ac:dyDescent="0.2">
      <c r="A16" t="s">
        <v>11</v>
      </c>
      <c r="B16" t="s">
        <v>117</v>
      </c>
      <c r="C16" t="s">
        <v>121</v>
      </c>
      <c r="D16" t="s">
        <v>8</v>
      </c>
      <c r="E16" t="s">
        <v>6</v>
      </c>
      <c r="F16">
        <f t="shared" ref="F16:F32" si="3">87*1.04</f>
        <v>90.48</v>
      </c>
      <c r="G16">
        <v>10</v>
      </c>
      <c r="H16">
        <f t="shared" ref="H16:H42" si="4">88*1.04</f>
        <v>91.52000000000001</v>
      </c>
    </row>
    <row r="17" spans="1:8" x14ac:dyDescent="0.2">
      <c r="A17" t="s">
        <v>12</v>
      </c>
      <c r="B17" t="s">
        <v>117</v>
      </c>
      <c r="C17" t="s">
        <v>121</v>
      </c>
      <c r="D17" t="s">
        <v>8</v>
      </c>
      <c r="E17" t="s">
        <v>6</v>
      </c>
      <c r="F17">
        <f t="shared" si="3"/>
        <v>90.48</v>
      </c>
      <c r="G17">
        <v>36.9</v>
      </c>
      <c r="H17">
        <f t="shared" si="4"/>
        <v>91.52000000000001</v>
      </c>
    </row>
    <row r="18" spans="1:8" x14ac:dyDescent="0.2">
      <c r="A18" t="s">
        <v>12</v>
      </c>
      <c r="B18" t="s">
        <v>117</v>
      </c>
      <c r="C18" t="s">
        <v>121</v>
      </c>
      <c r="D18" t="s">
        <v>8</v>
      </c>
      <c r="E18" t="s">
        <v>6</v>
      </c>
      <c r="F18">
        <f t="shared" si="3"/>
        <v>90.48</v>
      </c>
      <c r="G18">
        <v>44.4</v>
      </c>
      <c r="H18">
        <f t="shared" si="4"/>
        <v>91.52000000000001</v>
      </c>
    </row>
    <row r="19" spans="1:8" x14ac:dyDescent="0.2">
      <c r="A19" t="s">
        <v>9</v>
      </c>
      <c r="B19" t="s">
        <v>117</v>
      </c>
      <c r="C19" t="s">
        <v>121</v>
      </c>
      <c r="D19" t="s">
        <v>8</v>
      </c>
      <c r="E19" t="s">
        <v>6</v>
      </c>
      <c r="F19">
        <f t="shared" si="3"/>
        <v>90.48</v>
      </c>
      <c r="G19">
        <v>16.600000000000001</v>
      </c>
      <c r="H19">
        <f t="shared" si="4"/>
        <v>91.52000000000001</v>
      </c>
    </row>
    <row r="20" spans="1:8" x14ac:dyDescent="0.2">
      <c r="A20" t="s">
        <v>10</v>
      </c>
      <c r="B20" t="s">
        <v>117</v>
      </c>
      <c r="C20" t="s">
        <v>121</v>
      </c>
      <c r="D20" t="s">
        <v>8</v>
      </c>
      <c r="E20" t="s">
        <v>6</v>
      </c>
      <c r="F20">
        <f t="shared" si="3"/>
        <v>90.48</v>
      </c>
      <c r="G20">
        <v>36.700000000000003</v>
      </c>
      <c r="H20">
        <f t="shared" si="4"/>
        <v>91.52000000000001</v>
      </c>
    </row>
    <row r="21" spans="1:8" x14ac:dyDescent="0.2">
      <c r="A21" t="s">
        <v>9</v>
      </c>
      <c r="B21" t="s">
        <v>117</v>
      </c>
      <c r="C21" t="s">
        <v>121</v>
      </c>
      <c r="D21" t="s">
        <v>8</v>
      </c>
      <c r="E21" t="s">
        <v>6</v>
      </c>
      <c r="F21">
        <f t="shared" si="3"/>
        <v>90.48</v>
      </c>
      <c r="G21">
        <v>27.1</v>
      </c>
      <c r="H21">
        <f t="shared" si="4"/>
        <v>91.52000000000001</v>
      </c>
    </row>
    <row r="22" spans="1:8" x14ac:dyDescent="0.2">
      <c r="A22" t="s">
        <v>9</v>
      </c>
      <c r="B22" t="s">
        <v>117</v>
      </c>
      <c r="C22" t="s">
        <v>121</v>
      </c>
      <c r="D22" t="s">
        <v>8</v>
      </c>
      <c r="E22" t="s">
        <v>6</v>
      </c>
      <c r="F22">
        <f t="shared" si="3"/>
        <v>90.48</v>
      </c>
      <c r="G22">
        <v>10.5</v>
      </c>
      <c r="H22">
        <f t="shared" si="4"/>
        <v>91.52000000000001</v>
      </c>
    </row>
    <row r="23" spans="1:8" x14ac:dyDescent="0.2">
      <c r="A23" t="s">
        <v>9</v>
      </c>
      <c r="B23" t="s">
        <v>117</v>
      </c>
      <c r="C23" t="s">
        <v>121</v>
      </c>
      <c r="D23" t="s">
        <v>8</v>
      </c>
      <c r="E23" t="s">
        <v>6</v>
      </c>
      <c r="F23">
        <f t="shared" si="3"/>
        <v>90.48</v>
      </c>
      <c r="G23">
        <v>9</v>
      </c>
      <c r="H23">
        <f t="shared" si="4"/>
        <v>91.52000000000001</v>
      </c>
    </row>
    <row r="24" spans="1:8" x14ac:dyDescent="0.2">
      <c r="A24" t="s">
        <v>9</v>
      </c>
      <c r="B24" t="s">
        <v>117</v>
      </c>
      <c r="C24" t="s">
        <v>121</v>
      </c>
      <c r="D24" t="s">
        <v>8</v>
      </c>
      <c r="E24" t="s">
        <v>6</v>
      </c>
      <c r="F24">
        <f t="shared" si="3"/>
        <v>90.48</v>
      </c>
      <c r="G24">
        <v>9.1999999999999993</v>
      </c>
      <c r="H24">
        <f t="shared" si="4"/>
        <v>91.52000000000001</v>
      </c>
    </row>
    <row r="25" spans="1:8" x14ac:dyDescent="0.2">
      <c r="A25" t="s">
        <v>9</v>
      </c>
      <c r="B25" t="s">
        <v>117</v>
      </c>
      <c r="C25" t="s">
        <v>121</v>
      </c>
      <c r="D25" t="s">
        <v>8</v>
      </c>
      <c r="E25" t="s">
        <v>6</v>
      </c>
      <c r="F25">
        <f t="shared" si="3"/>
        <v>90.48</v>
      </c>
      <c r="G25">
        <v>15.1</v>
      </c>
      <c r="H25">
        <f t="shared" si="4"/>
        <v>91.52000000000001</v>
      </c>
    </row>
    <row r="26" spans="1:8" x14ac:dyDescent="0.2">
      <c r="A26" t="s">
        <v>10</v>
      </c>
      <c r="B26" t="s">
        <v>117</v>
      </c>
      <c r="C26" t="s">
        <v>121</v>
      </c>
      <c r="D26" t="s">
        <v>8</v>
      </c>
      <c r="E26" t="s">
        <v>6</v>
      </c>
      <c r="F26">
        <f t="shared" si="3"/>
        <v>90.48</v>
      </c>
      <c r="G26">
        <v>27.8</v>
      </c>
      <c r="H26">
        <f t="shared" si="4"/>
        <v>91.52000000000001</v>
      </c>
    </row>
    <row r="27" spans="1:8" x14ac:dyDescent="0.2">
      <c r="A27" t="s">
        <v>9</v>
      </c>
      <c r="B27" t="s">
        <v>117</v>
      </c>
      <c r="C27" t="s">
        <v>121</v>
      </c>
      <c r="D27" t="s">
        <v>8</v>
      </c>
      <c r="E27" t="s">
        <v>6</v>
      </c>
      <c r="F27">
        <f t="shared" si="3"/>
        <v>90.48</v>
      </c>
      <c r="G27">
        <v>11</v>
      </c>
      <c r="H27">
        <f t="shared" si="4"/>
        <v>91.52000000000001</v>
      </c>
    </row>
    <row r="28" spans="1:8" x14ac:dyDescent="0.2">
      <c r="A28" t="s">
        <v>10</v>
      </c>
      <c r="B28" t="s">
        <v>117</v>
      </c>
      <c r="C28" t="s">
        <v>121</v>
      </c>
      <c r="D28" t="s">
        <v>8</v>
      </c>
      <c r="E28" t="s">
        <v>6</v>
      </c>
      <c r="F28">
        <f t="shared" si="3"/>
        <v>90.48</v>
      </c>
      <c r="G28">
        <v>37.4</v>
      </c>
      <c r="H28">
        <f t="shared" si="4"/>
        <v>91.52000000000001</v>
      </c>
    </row>
    <row r="29" spans="1:8" x14ac:dyDescent="0.2">
      <c r="A29" t="s">
        <v>9</v>
      </c>
      <c r="B29" t="s">
        <v>117</v>
      </c>
      <c r="C29" t="s">
        <v>121</v>
      </c>
      <c r="D29" t="s">
        <v>8</v>
      </c>
      <c r="E29" t="s">
        <v>6</v>
      </c>
      <c r="F29">
        <f t="shared" si="3"/>
        <v>90.48</v>
      </c>
      <c r="G29">
        <v>26.1</v>
      </c>
      <c r="H29">
        <f t="shared" si="4"/>
        <v>91.52000000000001</v>
      </c>
    </row>
    <row r="30" spans="1:8" x14ac:dyDescent="0.2">
      <c r="A30" t="s">
        <v>9</v>
      </c>
      <c r="B30" t="s">
        <v>117</v>
      </c>
      <c r="C30" t="s">
        <v>121</v>
      </c>
      <c r="D30" t="s">
        <v>8</v>
      </c>
      <c r="E30" t="s">
        <v>6</v>
      </c>
      <c r="F30">
        <f t="shared" si="3"/>
        <v>90.48</v>
      </c>
      <c r="G30">
        <v>17.7</v>
      </c>
      <c r="H30">
        <f t="shared" si="4"/>
        <v>91.52000000000001</v>
      </c>
    </row>
    <row r="31" spans="1:8" x14ac:dyDescent="0.2">
      <c r="A31" t="s">
        <v>9</v>
      </c>
      <c r="B31" t="s">
        <v>117</v>
      </c>
      <c r="C31" t="s">
        <v>121</v>
      </c>
      <c r="D31" t="s">
        <v>8</v>
      </c>
      <c r="E31" t="s">
        <v>6</v>
      </c>
      <c r="F31">
        <f t="shared" si="3"/>
        <v>90.48</v>
      </c>
      <c r="G31">
        <v>10.4</v>
      </c>
      <c r="H31">
        <f t="shared" si="4"/>
        <v>91.52000000000001</v>
      </c>
    </row>
    <row r="32" spans="1:8" x14ac:dyDescent="0.2">
      <c r="A32" t="s">
        <v>10</v>
      </c>
      <c r="B32" t="s">
        <v>117</v>
      </c>
      <c r="C32" t="s">
        <v>121</v>
      </c>
      <c r="D32" t="s">
        <v>8</v>
      </c>
      <c r="E32" t="s">
        <v>6</v>
      </c>
      <c r="F32">
        <f t="shared" si="3"/>
        <v>90.48</v>
      </c>
      <c r="G32">
        <v>23.1</v>
      </c>
      <c r="H32">
        <f t="shared" si="4"/>
        <v>91.52000000000001</v>
      </c>
    </row>
    <row r="33" spans="1:8" x14ac:dyDescent="0.2">
      <c r="A33" t="s">
        <v>12</v>
      </c>
      <c r="B33" t="s">
        <v>117</v>
      </c>
      <c r="C33" t="s">
        <v>121</v>
      </c>
      <c r="D33" t="s">
        <v>8</v>
      </c>
      <c r="E33" t="s">
        <v>6</v>
      </c>
      <c r="F33">
        <f>87*1.04</f>
        <v>90.48</v>
      </c>
      <c r="G33">
        <v>53</v>
      </c>
      <c r="H33">
        <f t="shared" si="4"/>
        <v>91.52000000000001</v>
      </c>
    </row>
    <row r="34" spans="1:8" x14ac:dyDescent="0.2">
      <c r="A34" t="s">
        <v>14</v>
      </c>
      <c r="B34" t="s">
        <v>117</v>
      </c>
      <c r="C34" t="s">
        <v>122</v>
      </c>
      <c r="D34" t="s">
        <v>7</v>
      </c>
      <c r="E34" t="s">
        <v>6</v>
      </c>
      <c r="F34">
        <f>92*1.04</f>
        <v>95.68</v>
      </c>
      <c r="G34">
        <v>27.4</v>
      </c>
      <c r="H34">
        <f t="shared" si="4"/>
        <v>91.52000000000001</v>
      </c>
    </row>
    <row r="35" spans="1:8" x14ac:dyDescent="0.2">
      <c r="A35" t="s">
        <v>14</v>
      </c>
      <c r="B35" t="s">
        <v>117</v>
      </c>
      <c r="C35" t="s">
        <v>122</v>
      </c>
      <c r="D35" t="s">
        <v>7</v>
      </c>
      <c r="E35" t="s">
        <v>6</v>
      </c>
      <c r="F35">
        <f t="shared" ref="F35:F42" si="5">92*1.04</f>
        <v>95.68</v>
      </c>
      <c r="G35">
        <v>31</v>
      </c>
      <c r="H35">
        <f t="shared" si="4"/>
        <v>91.52000000000001</v>
      </c>
    </row>
    <row r="36" spans="1:8" x14ac:dyDescent="0.2">
      <c r="A36" t="s">
        <v>14</v>
      </c>
      <c r="B36" t="s">
        <v>117</v>
      </c>
      <c r="C36" t="s">
        <v>122</v>
      </c>
      <c r="D36" t="s">
        <v>7</v>
      </c>
      <c r="E36" t="s">
        <v>6</v>
      </c>
      <c r="F36">
        <f t="shared" si="5"/>
        <v>95.68</v>
      </c>
      <c r="G36">
        <v>22.2</v>
      </c>
      <c r="H36">
        <f t="shared" si="4"/>
        <v>91.52000000000001</v>
      </c>
    </row>
    <row r="37" spans="1:8" x14ac:dyDescent="0.2">
      <c r="A37" t="s">
        <v>4</v>
      </c>
      <c r="B37" t="s">
        <v>117</v>
      </c>
      <c r="C37" t="s">
        <v>122</v>
      </c>
      <c r="D37" t="s">
        <v>7</v>
      </c>
      <c r="E37" t="s">
        <v>6</v>
      </c>
      <c r="F37">
        <f t="shared" si="5"/>
        <v>95.68</v>
      </c>
      <c r="G37">
        <v>9.3000000000000007</v>
      </c>
      <c r="H37">
        <f t="shared" si="4"/>
        <v>91.52000000000001</v>
      </c>
    </row>
    <row r="38" spans="1:8" x14ac:dyDescent="0.2">
      <c r="A38" t="s">
        <v>4</v>
      </c>
      <c r="B38" t="s">
        <v>117</v>
      </c>
      <c r="C38" t="s">
        <v>122</v>
      </c>
      <c r="D38" t="s">
        <v>7</v>
      </c>
      <c r="E38" t="s">
        <v>6</v>
      </c>
      <c r="F38">
        <f t="shared" si="5"/>
        <v>95.68</v>
      </c>
      <c r="G38">
        <v>10.7</v>
      </c>
      <c r="H38">
        <f t="shared" si="4"/>
        <v>91.52000000000001</v>
      </c>
    </row>
    <row r="39" spans="1:8" x14ac:dyDescent="0.2">
      <c r="A39" t="s">
        <v>12</v>
      </c>
      <c r="B39" t="s">
        <v>117</v>
      </c>
      <c r="C39" t="s">
        <v>122</v>
      </c>
      <c r="D39" t="s">
        <v>7</v>
      </c>
      <c r="E39" t="s">
        <v>6</v>
      </c>
      <c r="F39">
        <f t="shared" si="5"/>
        <v>95.68</v>
      </c>
      <c r="G39">
        <v>56.3</v>
      </c>
      <c r="H39">
        <f t="shared" si="4"/>
        <v>91.52000000000001</v>
      </c>
    </row>
    <row r="40" spans="1:8" x14ac:dyDescent="0.2">
      <c r="A40" t="s">
        <v>13</v>
      </c>
      <c r="B40" t="s">
        <v>117</v>
      </c>
      <c r="C40" t="s">
        <v>122</v>
      </c>
      <c r="D40" t="s">
        <v>7</v>
      </c>
      <c r="E40" t="s">
        <v>6</v>
      </c>
      <c r="F40">
        <f t="shared" si="5"/>
        <v>95.68</v>
      </c>
      <c r="G40">
        <v>11.9</v>
      </c>
      <c r="H40">
        <f t="shared" si="4"/>
        <v>91.52000000000001</v>
      </c>
    </row>
    <row r="41" spans="1:8" x14ac:dyDescent="0.2">
      <c r="A41" t="s">
        <v>4</v>
      </c>
      <c r="B41" t="s">
        <v>117</v>
      </c>
      <c r="C41" t="s">
        <v>122</v>
      </c>
      <c r="D41" t="s">
        <v>7</v>
      </c>
      <c r="E41" t="s">
        <v>6</v>
      </c>
      <c r="F41">
        <f t="shared" si="5"/>
        <v>95.68</v>
      </c>
      <c r="G41">
        <v>31.7</v>
      </c>
      <c r="H41">
        <f t="shared" si="4"/>
        <v>91.52000000000001</v>
      </c>
    </row>
    <row r="42" spans="1:8" x14ac:dyDescent="0.2">
      <c r="A42" t="s">
        <v>4</v>
      </c>
      <c r="B42" t="s">
        <v>117</v>
      </c>
      <c r="C42" t="s">
        <v>122</v>
      </c>
      <c r="D42" t="s">
        <v>7</v>
      </c>
      <c r="E42" t="s">
        <v>6</v>
      </c>
      <c r="F42">
        <f t="shared" si="5"/>
        <v>95.68</v>
      </c>
      <c r="G42">
        <v>32.1</v>
      </c>
      <c r="H42">
        <f t="shared" si="4"/>
        <v>91.52000000000001</v>
      </c>
    </row>
    <row r="43" spans="1:8" x14ac:dyDescent="0.2">
      <c r="A43" t="s">
        <v>11</v>
      </c>
      <c r="B43" t="s">
        <v>117</v>
      </c>
      <c r="C43" t="s">
        <v>123</v>
      </c>
      <c r="D43" t="s">
        <v>8</v>
      </c>
      <c r="E43" t="s">
        <v>6</v>
      </c>
      <c r="F43">
        <f>94*1.04</f>
        <v>97.76</v>
      </c>
      <c r="G43">
        <v>102.4</v>
      </c>
      <c r="H43">
        <f>93*1.04</f>
        <v>96.72</v>
      </c>
    </row>
    <row r="44" spans="1:8" x14ac:dyDescent="0.2">
      <c r="A44" t="s">
        <v>10</v>
      </c>
      <c r="B44" t="s">
        <v>117</v>
      </c>
      <c r="C44" t="s">
        <v>123</v>
      </c>
      <c r="D44" t="s">
        <v>8</v>
      </c>
      <c r="E44" t="s">
        <v>6</v>
      </c>
      <c r="F44">
        <f t="shared" ref="F44:F61" si="6">94*1.04</f>
        <v>97.76</v>
      </c>
      <c r="G44">
        <v>15.2</v>
      </c>
      <c r="H44">
        <f t="shared" ref="H44:H69" si="7">93*1.04</f>
        <v>96.72</v>
      </c>
    </row>
    <row r="45" spans="1:8" x14ac:dyDescent="0.2">
      <c r="A45" t="s">
        <v>15</v>
      </c>
      <c r="B45" t="s">
        <v>117</v>
      </c>
      <c r="C45" t="s">
        <v>123</v>
      </c>
      <c r="D45" t="s">
        <v>8</v>
      </c>
      <c r="E45" t="s">
        <v>6</v>
      </c>
      <c r="F45">
        <f t="shared" si="6"/>
        <v>97.76</v>
      </c>
      <c r="G45">
        <v>39.4</v>
      </c>
      <c r="H45">
        <f t="shared" si="7"/>
        <v>96.72</v>
      </c>
    </row>
    <row r="46" spans="1:8" x14ac:dyDescent="0.2">
      <c r="A46" t="s">
        <v>10</v>
      </c>
      <c r="B46" t="s">
        <v>117</v>
      </c>
      <c r="C46" t="s">
        <v>123</v>
      </c>
      <c r="D46" t="s">
        <v>8</v>
      </c>
      <c r="E46" t="s">
        <v>6</v>
      </c>
      <c r="F46">
        <f t="shared" si="6"/>
        <v>97.76</v>
      </c>
      <c r="G46">
        <v>13.6</v>
      </c>
      <c r="H46">
        <f t="shared" si="7"/>
        <v>96.72</v>
      </c>
    </row>
    <row r="47" spans="1:8" x14ac:dyDescent="0.2">
      <c r="A47" t="s">
        <v>10</v>
      </c>
      <c r="B47" t="s">
        <v>117</v>
      </c>
      <c r="C47" t="s">
        <v>123</v>
      </c>
      <c r="D47" t="s">
        <v>8</v>
      </c>
      <c r="E47" t="s">
        <v>6</v>
      </c>
      <c r="F47">
        <f t="shared" si="6"/>
        <v>97.76</v>
      </c>
      <c r="G47">
        <v>9.4</v>
      </c>
      <c r="H47">
        <f t="shared" si="7"/>
        <v>96.72</v>
      </c>
    </row>
    <row r="48" spans="1:8" x14ac:dyDescent="0.2">
      <c r="A48" t="s">
        <v>10</v>
      </c>
      <c r="B48" t="s">
        <v>117</v>
      </c>
      <c r="C48" t="s">
        <v>123</v>
      </c>
      <c r="D48" t="s">
        <v>8</v>
      </c>
      <c r="E48" t="s">
        <v>6</v>
      </c>
      <c r="F48">
        <f t="shared" si="6"/>
        <v>97.76</v>
      </c>
      <c r="G48">
        <v>16.3</v>
      </c>
      <c r="H48">
        <f t="shared" si="7"/>
        <v>96.72</v>
      </c>
    </row>
    <row r="49" spans="1:8" x14ac:dyDescent="0.2">
      <c r="A49" t="s">
        <v>10</v>
      </c>
      <c r="B49" t="s">
        <v>117</v>
      </c>
      <c r="C49" t="s">
        <v>123</v>
      </c>
      <c r="D49" t="s">
        <v>8</v>
      </c>
      <c r="E49" t="s">
        <v>6</v>
      </c>
      <c r="F49">
        <f t="shared" si="6"/>
        <v>97.76</v>
      </c>
      <c r="G49">
        <v>13.9</v>
      </c>
      <c r="H49">
        <f t="shared" si="7"/>
        <v>96.72</v>
      </c>
    </row>
    <row r="50" spans="1:8" x14ac:dyDescent="0.2">
      <c r="A50" t="s">
        <v>13</v>
      </c>
      <c r="B50" t="s">
        <v>117</v>
      </c>
      <c r="C50" t="s">
        <v>123</v>
      </c>
      <c r="D50" t="s">
        <v>8</v>
      </c>
      <c r="E50" t="s">
        <v>6</v>
      </c>
      <c r="F50">
        <f t="shared" si="6"/>
        <v>97.76</v>
      </c>
      <c r="G50">
        <v>64.7</v>
      </c>
      <c r="H50">
        <f t="shared" si="7"/>
        <v>96.72</v>
      </c>
    </row>
    <row r="51" spans="1:8" x14ac:dyDescent="0.2">
      <c r="A51" t="s">
        <v>9</v>
      </c>
      <c r="B51" t="s">
        <v>117</v>
      </c>
      <c r="C51" t="s">
        <v>123</v>
      </c>
      <c r="D51" t="s">
        <v>8</v>
      </c>
      <c r="E51" t="s">
        <v>6</v>
      </c>
      <c r="F51">
        <f t="shared" si="6"/>
        <v>97.76</v>
      </c>
      <c r="G51">
        <v>13.6</v>
      </c>
      <c r="H51">
        <f t="shared" si="7"/>
        <v>96.72</v>
      </c>
    </row>
    <row r="52" spans="1:8" x14ac:dyDescent="0.2">
      <c r="A52" t="s">
        <v>9</v>
      </c>
      <c r="B52" t="s">
        <v>117</v>
      </c>
      <c r="C52" t="s">
        <v>123</v>
      </c>
      <c r="D52" t="s">
        <v>8</v>
      </c>
      <c r="E52" t="s">
        <v>6</v>
      </c>
      <c r="F52">
        <f t="shared" si="6"/>
        <v>97.76</v>
      </c>
      <c r="G52">
        <v>20.3</v>
      </c>
      <c r="H52">
        <f t="shared" si="7"/>
        <v>96.72</v>
      </c>
    </row>
    <row r="53" spans="1:8" x14ac:dyDescent="0.2">
      <c r="A53" t="s">
        <v>9</v>
      </c>
      <c r="B53" t="s">
        <v>117</v>
      </c>
      <c r="C53" t="s">
        <v>123</v>
      </c>
      <c r="D53" t="s">
        <v>8</v>
      </c>
      <c r="E53" t="s">
        <v>6</v>
      </c>
      <c r="F53">
        <f t="shared" si="6"/>
        <v>97.76</v>
      </c>
      <c r="G53">
        <v>25.2</v>
      </c>
      <c r="H53">
        <f t="shared" si="7"/>
        <v>96.72</v>
      </c>
    </row>
    <row r="54" spans="1:8" x14ac:dyDescent="0.2">
      <c r="A54" t="s">
        <v>9</v>
      </c>
      <c r="B54" t="s">
        <v>117</v>
      </c>
      <c r="C54" t="s">
        <v>123</v>
      </c>
      <c r="D54" t="s">
        <v>8</v>
      </c>
      <c r="E54" t="s">
        <v>6</v>
      </c>
      <c r="F54">
        <f t="shared" si="6"/>
        <v>97.76</v>
      </c>
      <c r="G54">
        <v>16.3</v>
      </c>
      <c r="H54">
        <f t="shared" si="7"/>
        <v>96.72</v>
      </c>
    </row>
    <row r="55" spans="1:8" x14ac:dyDescent="0.2">
      <c r="A55" t="s">
        <v>9</v>
      </c>
      <c r="B55" t="s">
        <v>117</v>
      </c>
      <c r="C55" t="s">
        <v>123</v>
      </c>
      <c r="D55" t="s">
        <v>8</v>
      </c>
      <c r="E55" t="s">
        <v>6</v>
      </c>
      <c r="F55">
        <f t="shared" si="6"/>
        <v>97.76</v>
      </c>
      <c r="G55">
        <v>12.2</v>
      </c>
      <c r="H55">
        <f t="shared" si="7"/>
        <v>96.72</v>
      </c>
    </row>
    <row r="56" spans="1:8" x14ac:dyDescent="0.2">
      <c r="A56" t="s">
        <v>9</v>
      </c>
      <c r="B56" t="s">
        <v>117</v>
      </c>
      <c r="C56" t="s">
        <v>123</v>
      </c>
      <c r="D56" t="s">
        <v>8</v>
      </c>
      <c r="E56" t="s">
        <v>6</v>
      </c>
      <c r="F56">
        <f t="shared" si="6"/>
        <v>97.76</v>
      </c>
      <c r="G56">
        <v>11</v>
      </c>
      <c r="H56">
        <f t="shared" si="7"/>
        <v>96.72</v>
      </c>
    </row>
    <row r="57" spans="1:8" x14ac:dyDescent="0.2">
      <c r="A57" t="s">
        <v>10</v>
      </c>
      <c r="B57" t="s">
        <v>117</v>
      </c>
      <c r="C57" t="s">
        <v>123</v>
      </c>
      <c r="D57" t="s">
        <v>8</v>
      </c>
      <c r="E57" t="s">
        <v>6</v>
      </c>
      <c r="F57">
        <f t="shared" si="6"/>
        <v>97.76</v>
      </c>
      <c r="G57">
        <v>15.2</v>
      </c>
      <c r="H57">
        <f t="shared" si="7"/>
        <v>96.72</v>
      </c>
    </row>
    <row r="58" spans="1:8" x14ac:dyDescent="0.2">
      <c r="A58" t="s">
        <v>15</v>
      </c>
      <c r="B58" t="s">
        <v>117</v>
      </c>
      <c r="C58" t="s">
        <v>123</v>
      </c>
      <c r="D58" t="s">
        <v>8</v>
      </c>
      <c r="E58" t="s">
        <v>6</v>
      </c>
      <c r="F58">
        <f t="shared" si="6"/>
        <v>97.76</v>
      </c>
      <c r="G58">
        <v>12.4</v>
      </c>
      <c r="H58">
        <f t="shared" si="7"/>
        <v>96.72</v>
      </c>
    </row>
    <row r="59" spans="1:8" x14ac:dyDescent="0.2">
      <c r="A59" t="s">
        <v>13</v>
      </c>
      <c r="B59" t="s">
        <v>117</v>
      </c>
      <c r="C59" t="s">
        <v>123</v>
      </c>
      <c r="D59" t="s">
        <v>8</v>
      </c>
      <c r="E59" t="s">
        <v>6</v>
      </c>
      <c r="F59">
        <f t="shared" si="6"/>
        <v>97.76</v>
      </c>
      <c r="G59">
        <v>56.7</v>
      </c>
      <c r="H59">
        <f t="shared" si="7"/>
        <v>96.72</v>
      </c>
    </row>
    <row r="60" spans="1:8" x14ac:dyDescent="0.2">
      <c r="A60" t="s">
        <v>9</v>
      </c>
      <c r="B60" t="s">
        <v>117</v>
      </c>
      <c r="C60" t="s">
        <v>123</v>
      </c>
      <c r="D60" t="s">
        <v>8</v>
      </c>
      <c r="E60" t="s">
        <v>6</v>
      </c>
      <c r="F60">
        <f t="shared" si="6"/>
        <v>97.76</v>
      </c>
      <c r="G60">
        <v>15.5</v>
      </c>
      <c r="H60">
        <f t="shared" si="7"/>
        <v>96.72</v>
      </c>
    </row>
    <row r="61" spans="1:8" x14ac:dyDescent="0.2">
      <c r="A61" t="s">
        <v>13</v>
      </c>
      <c r="B61" t="s">
        <v>117</v>
      </c>
      <c r="C61" t="s">
        <v>123</v>
      </c>
      <c r="D61" t="s">
        <v>8</v>
      </c>
      <c r="E61" t="s">
        <v>6</v>
      </c>
      <c r="F61">
        <f t="shared" si="6"/>
        <v>97.76</v>
      </c>
      <c r="G61">
        <v>32.700000000000003</v>
      </c>
      <c r="H61">
        <f t="shared" si="7"/>
        <v>96.72</v>
      </c>
    </row>
    <row r="62" spans="1:8" x14ac:dyDescent="0.2">
      <c r="A62" t="s">
        <v>13</v>
      </c>
      <c r="B62" t="s">
        <v>117</v>
      </c>
      <c r="C62" t="s">
        <v>124</v>
      </c>
      <c r="D62" t="s">
        <v>7</v>
      </c>
      <c r="E62" t="s">
        <v>6</v>
      </c>
      <c r="F62">
        <f>89*1.04</f>
        <v>92.56</v>
      </c>
      <c r="G62">
        <v>85.4</v>
      </c>
      <c r="H62">
        <f t="shared" si="7"/>
        <v>96.72</v>
      </c>
    </row>
    <row r="63" spans="1:8" x14ac:dyDescent="0.2">
      <c r="A63" t="s">
        <v>5</v>
      </c>
      <c r="B63" t="s">
        <v>117</v>
      </c>
      <c r="C63" t="s">
        <v>124</v>
      </c>
      <c r="D63" t="s">
        <v>7</v>
      </c>
      <c r="E63" t="s">
        <v>6</v>
      </c>
      <c r="F63">
        <f t="shared" ref="F63:F69" si="8">89*1.04</f>
        <v>92.56</v>
      </c>
      <c r="G63">
        <v>45</v>
      </c>
      <c r="H63">
        <f t="shared" si="7"/>
        <v>96.72</v>
      </c>
    </row>
    <row r="64" spans="1:8" x14ac:dyDescent="0.2">
      <c r="A64" s="3" t="s">
        <v>13</v>
      </c>
      <c r="B64" t="s">
        <v>117</v>
      </c>
      <c r="C64" t="s">
        <v>124</v>
      </c>
      <c r="D64" t="s">
        <v>7</v>
      </c>
      <c r="E64" t="s">
        <v>6</v>
      </c>
      <c r="F64">
        <f t="shared" si="8"/>
        <v>92.56</v>
      </c>
      <c r="G64">
        <v>62.6</v>
      </c>
      <c r="H64">
        <f t="shared" si="7"/>
        <v>96.72</v>
      </c>
    </row>
    <row r="65" spans="1:8" x14ac:dyDescent="0.2">
      <c r="A65" t="s">
        <v>4</v>
      </c>
      <c r="B65" t="s">
        <v>117</v>
      </c>
      <c r="C65" t="s">
        <v>124</v>
      </c>
      <c r="D65" t="s">
        <v>7</v>
      </c>
      <c r="E65" t="s">
        <v>6</v>
      </c>
      <c r="F65">
        <f t="shared" si="8"/>
        <v>92.56</v>
      </c>
      <c r="G65">
        <v>37</v>
      </c>
      <c r="H65">
        <f t="shared" si="7"/>
        <v>96.72</v>
      </c>
    </row>
    <row r="66" spans="1:8" x14ac:dyDescent="0.2">
      <c r="A66" t="s">
        <v>13</v>
      </c>
      <c r="B66" t="s">
        <v>117</v>
      </c>
      <c r="C66" t="s">
        <v>124</v>
      </c>
      <c r="D66" t="s">
        <v>7</v>
      </c>
      <c r="E66" t="s">
        <v>6</v>
      </c>
      <c r="F66">
        <f t="shared" si="8"/>
        <v>92.56</v>
      </c>
      <c r="G66">
        <v>88.2</v>
      </c>
      <c r="H66">
        <f t="shared" si="7"/>
        <v>96.72</v>
      </c>
    </row>
    <row r="67" spans="1:8" x14ac:dyDescent="0.2">
      <c r="A67" t="s">
        <v>5</v>
      </c>
      <c r="B67" t="s">
        <v>117</v>
      </c>
      <c r="C67" t="s">
        <v>124</v>
      </c>
      <c r="D67" t="s">
        <v>7</v>
      </c>
      <c r="E67" t="s">
        <v>6</v>
      </c>
      <c r="F67">
        <f t="shared" si="8"/>
        <v>92.56</v>
      </c>
      <c r="G67">
        <v>45.8</v>
      </c>
      <c r="H67">
        <f t="shared" si="7"/>
        <v>96.72</v>
      </c>
    </row>
    <row r="68" spans="1:8" x14ac:dyDescent="0.2">
      <c r="A68" t="s">
        <v>5</v>
      </c>
      <c r="B68" t="s">
        <v>117</v>
      </c>
      <c r="C68" t="s">
        <v>124</v>
      </c>
      <c r="D68" t="s">
        <v>7</v>
      </c>
      <c r="E68" t="s">
        <v>6</v>
      </c>
      <c r="F68">
        <f t="shared" si="8"/>
        <v>92.56</v>
      </c>
      <c r="G68">
        <v>55.9</v>
      </c>
      <c r="H68">
        <f t="shared" si="7"/>
        <v>96.72</v>
      </c>
    </row>
    <row r="69" spans="1:8" x14ac:dyDescent="0.2">
      <c r="A69" t="s">
        <v>4</v>
      </c>
      <c r="B69" t="s">
        <v>117</v>
      </c>
      <c r="C69" t="s">
        <v>124</v>
      </c>
      <c r="D69" t="s">
        <v>7</v>
      </c>
      <c r="E69" t="s">
        <v>6</v>
      </c>
      <c r="F69">
        <f t="shared" si="8"/>
        <v>92.56</v>
      </c>
      <c r="G69">
        <v>60</v>
      </c>
      <c r="H69">
        <f t="shared" si="7"/>
        <v>96.72</v>
      </c>
    </row>
    <row r="70" spans="1:8" x14ac:dyDescent="0.2">
      <c r="A70" t="s">
        <v>11</v>
      </c>
      <c r="B70" t="s">
        <v>117</v>
      </c>
      <c r="C70" t="s">
        <v>125</v>
      </c>
      <c r="D70" t="s">
        <v>8</v>
      </c>
      <c r="E70" t="s">
        <v>6</v>
      </c>
      <c r="F70">
        <f>95*1.04</f>
        <v>98.8</v>
      </c>
      <c r="G70">
        <v>31.3</v>
      </c>
      <c r="H70">
        <f>75*1.04</f>
        <v>78</v>
      </c>
    </row>
    <row r="71" spans="1:8" x14ac:dyDescent="0.2">
      <c r="A71" t="s">
        <v>9</v>
      </c>
      <c r="B71" t="s">
        <v>117</v>
      </c>
      <c r="C71" t="s">
        <v>125</v>
      </c>
      <c r="D71" t="s">
        <v>8</v>
      </c>
      <c r="E71" t="s">
        <v>6</v>
      </c>
      <c r="F71">
        <f t="shared" ref="F71:F82" si="9">95*1.04</f>
        <v>98.8</v>
      </c>
      <c r="G71">
        <v>13.1</v>
      </c>
      <c r="H71">
        <f t="shared" ref="H71:H96" si="10">75*1.04</f>
        <v>78</v>
      </c>
    </row>
    <row r="72" spans="1:8" x14ac:dyDescent="0.2">
      <c r="A72" t="s">
        <v>14</v>
      </c>
      <c r="B72" t="s">
        <v>117</v>
      </c>
      <c r="C72" t="s">
        <v>125</v>
      </c>
      <c r="D72" t="s">
        <v>8</v>
      </c>
      <c r="E72" t="s">
        <v>6</v>
      </c>
      <c r="F72">
        <f t="shared" si="9"/>
        <v>98.8</v>
      </c>
      <c r="G72">
        <v>36</v>
      </c>
      <c r="H72">
        <f t="shared" si="10"/>
        <v>78</v>
      </c>
    </row>
    <row r="73" spans="1:8" x14ac:dyDescent="0.2">
      <c r="A73" t="s">
        <v>9</v>
      </c>
      <c r="B73" t="s">
        <v>117</v>
      </c>
      <c r="C73" t="s">
        <v>125</v>
      </c>
      <c r="D73" t="s">
        <v>8</v>
      </c>
      <c r="E73" t="s">
        <v>6</v>
      </c>
      <c r="F73">
        <f t="shared" si="9"/>
        <v>98.8</v>
      </c>
      <c r="G73">
        <v>38.9</v>
      </c>
      <c r="H73">
        <f t="shared" si="10"/>
        <v>78</v>
      </c>
    </row>
    <row r="74" spans="1:8" x14ac:dyDescent="0.2">
      <c r="A74" t="s">
        <v>13</v>
      </c>
      <c r="B74" t="s">
        <v>117</v>
      </c>
      <c r="C74" t="s">
        <v>125</v>
      </c>
      <c r="D74" t="s">
        <v>8</v>
      </c>
      <c r="E74" t="s">
        <v>6</v>
      </c>
      <c r="F74">
        <f t="shared" si="9"/>
        <v>98.8</v>
      </c>
      <c r="G74">
        <v>90.6</v>
      </c>
      <c r="H74">
        <f t="shared" si="10"/>
        <v>78</v>
      </c>
    </row>
    <row r="75" spans="1:8" x14ac:dyDescent="0.2">
      <c r="A75" t="s">
        <v>9</v>
      </c>
      <c r="B75" t="s">
        <v>117</v>
      </c>
      <c r="C75" t="s">
        <v>125</v>
      </c>
      <c r="D75" t="s">
        <v>8</v>
      </c>
      <c r="E75" t="s">
        <v>6</v>
      </c>
      <c r="F75">
        <f t="shared" si="9"/>
        <v>98.8</v>
      </c>
      <c r="G75">
        <v>75.8</v>
      </c>
      <c r="H75">
        <f t="shared" si="10"/>
        <v>78</v>
      </c>
    </row>
    <row r="76" spans="1:8" x14ac:dyDescent="0.2">
      <c r="A76" t="s">
        <v>9</v>
      </c>
      <c r="B76" t="s">
        <v>117</v>
      </c>
      <c r="C76" t="s">
        <v>125</v>
      </c>
      <c r="D76" t="s">
        <v>8</v>
      </c>
      <c r="E76" t="s">
        <v>6</v>
      </c>
      <c r="F76">
        <f t="shared" si="9"/>
        <v>98.8</v>
      </c>
      <c r="G76">
        <v>17</v>
      </c>
      <c r="H76">
        <f t="shared" si="10"/>
        <v>78</v>
      </c>
    </row>
    <row r="77" spans="1:8" x14ac:dyDescent="0.2">
      <c r="A77" t="s">
        <v>9</v>
      </c>
      <c r="B77" t="s">
        <v>117</v>
      </c>
      <c r="C77" t="s">
        <v>125</v>
      </c>
      <c r="D77" t="s">
        <v>8</v>
      </c>
      <c r="E77" t="s">
        <v>6</v>
      </c>
      <c r="F77">
        <f t="shared" si="9"/>
        <v>98.8</v>
      </c>
      <c r="G77">
        <v>15.7</v>
      </c>
      <c r="H77">
        <f t="shared" si="10"/>
        <v>78</v>
      </c>
    </row>
    <row r="78" spans="1:8" x14ac:dyDescent="0.2">
      <c r="A78" t="s">
        <v>9</v>
      </c>
      <c r="B78" t="s">
        <v>117</v>
      </c>
      <c r="C78" t="s">
        <v>125</v>
      </c>
      <c r="D78" t="s">
        <v>8</v>
      </c>
      <c r="E78" t="s">
        <v>6</v>
      </c>
      <c r="F78">
        <f t="shared" si="9"/>
        <v>98.8</v>
      </c>
      <c r="G78">
        <v>16.7</v>
      </c>
      <c r="H78">
        <f t="shared" si="10"/>
        <v>78</v>
      </c>
    </row>
    <row r="79" spans="1:8" x14ac:dyDescent="0.2">
      <c r="A79" t="s">
        <v>9</v>
      </c>
      <c r="B79" t="s">
        <v>117</v>
      </c>
      <c r="C79" t="s">
        <v>125</v>
      </c>
      <c r="D79" t="s">
        <v>8</v>
      </c>
      <c r="E79" t="s">
        <v>6</v>
      </c>
      <c r="F79">
        <f t="shared" si="9"/>
        <v>98.8</v>
      </c>
      <c r="G79">
        <v>14.5</v>
      </c>
      <c r="H79">
        <f t="shared" si="10"/>
        <v>78</v>
      </c>
    </row>
    <row r="80" spans="1:8" x14ac:dyDescent="0.2">
      <c r="A80" t="s">
        <v>9</v>
      </c>
      <c r="B80" t="s">
        <v>117</v>
      </c>
      <c r="C80" t="s">
        <v>125</v>
      </c>
      <c r="D80" t="s">
        <v>8</v>
      </c>
      <c r="E80" t="s">
        <v>6</v>
      </c>
      <c r="F80">
        <f t="shared" si="9"/>
        <v>98.8</v>
      </c>
      <c r="G80">
        <v>38.1</v>
      </c>
      <c r="H80">
        <f t="shared" si="10"/>
        <v>78</v>
      </c>
    </row>
    <row r="81" spans="1:8" x14ac:dyDescent="0.2">
      <c r="A81" t="s">
        <v>9</v>
      </c>
      <c r="B81" t="s">
        <v>117</v>
      </c>
      <c r="C81" t="s">
        <v>125</v>
      </c>
      <c r="D81" t="s">
        <v>8</v>
      </c>
      <c r="E81" t="s">
        <v>6</v>
      </c>
      <c r="F81">
        <f t="shared" si="9"/>
        <v>98.8</v>
      </c>
      <c r="G81">
        <v>88.4</v>
      </c>
      <c r="H81">
        <f t="shared" si="10"/>
        <v>78</v>
      </c>
    </row>
    <row r="82" spans="1:8" x14ac:dyDescent="0.2">
      <c r="A82" t="s">
        <v>9</v>
      </c>
      <c r="B82" t="s">
        <v>117</v>
      </c>
      <c r="C82" t="s">
        <v>125</v>
      </c>
      <c r="D82" t="s">
        <v>8</v>
      </c>
      <c r="E82" t="s">
        <v>6</v>
      </c>
      <c r="F82">
        <f t="shared" si="9"/>
        <v>98.8</v>
      </c>
      <c r="G82">
        <v>17.5</v>
      </c>
      <c r="H82">
        <f t="shared" si="10"/>
        <v>78</v>
      </c>
    </row>
    <row r="83" spans="1:8" x14ac:dyDescent="0.2">
      <c r="A83" t="s">
        <v>9</v>
      </c>
      <c r="B83" t="s">
        <v>117</v>
      </c>
      <c r="C83" t="s">
        <v>126</v>
      </c>
      <c r="D83" t="s">
        <v>7</v>
      </c>
      <c r="E83" t="s">
        <v>6</v>
      </c>
      <c r="F83">
        <f>93*1.04</f>
        <v>96.72</v>
      </c>
      <c r="G83">
        <v>13.4</v>
      </c>
      <c r="H83">
        <f t="shared" si="10"/>
        <v>78</v>
      </c>
    </row>
    <row r="84" spans="1:8" x14ac:dyDescent="0.2">
      <c r="A84" t="s">
        <v>13</v>
      </c>
      <c r="B84" t="s">
        <v>117</v>
      </c>
      <c r="C84" t="s">
        <v>126</v>
      </c>
      <c r="D84" t="s">
        <v>7</v>
      </c>
      <c r="E84" t="s">
        <v>6</v>
      </c>
      <c r="F84">
        <f t="shared" ref="F84:F96" si="11">93*1.04</f>
        <v>96.72</v>
      </c>
      <c r="G84">
        <v>45.5</v>
      </c>
      <c r="H84">
        <f t="shared" si="10"/>
        <v>78</v>
      </c>
    </row>
    <row r="85" spans="1:8" x14ac:dyDescent="0.2">
      <c r="A85" t="s">
        <v>10</v>
      </c>
      <c r="B85" t="s">
        <v>117</v>
      </c>
      <c r="C85" t="s">
        <v>126</v>
      </c>
      <c r="D85" t="s">
        <v>7</v>
      </c>
      <c r="E85" t="s">
        <v>6</v>
      </c>
      <c r="F85">
        <f t="shared" si="11"/>
        <v>96.72</v>
      </c>
      <c r="G85">
        <v>60.7</v>
      </c>
      <c r="H85">
        <f t="shared" si="10"/>
        <v>78</v>
      </c>
    </row>
    <row r="86" spans="1:8" x14ac:dyDescent="0.2">
      <c r="A86" t="s">
        <v>10</v>
      </c>
      <c r="B86" t="s">
        <v>117</v>
      </c>
      <c r="C86" t="s">
        <v>126</v>
      </c>
      <c r="D86" t="s">
        <v>7</v>
      </c>
      <c r="E86" t="s">
        <v>6</v>
      </c>
      <c r="F86">
        <f t="shared" si="11"/>
        <v>96.72</v>
      </c>
      <c r="G86">
        <v>11.3</v>
      </c>
      <c r="H86">
        <f t="shared" si="10"/>
        <v>78</v>
      </c>
    </row>
    <row r="87" spans="1:8" x14ac:dyDescent="0.2">
      <c r="A87" t="s">
        <v>16</v>
      </c>
      <c r="B87" t="s">
        <v>117</v>
      </c>
      <c r="C87" t="s">
        <v>126</v>
      </c>
      <c r="D87" t="s">
        <v>7</v>
      </c>
      <c r="E87" t="s">
        <v>6</v>
      </c>
      <c r="F87">
        <f t="shared" si="11"/>
        <v>96.72</v>
      </c>
      <c r="G87">
        <v>55.6</v>
      </c>
      <c r="H87">
        <f t="shared" si="10"/>
        <v>78</v>
      </c>
    </row>
    <row r="88" spans="1:8" x14ac:dyDescent="0.2">
      <c r="A88" t="s">
        <v>9</v>
      </c>
      <c r="B88" t="s">
        <v>117</v>
      </c>
      <c r="C88" t="s">
        <v>126</v>
      </c>
      <c r="D88" t="s">
        <v>7</v>
      </c>
      <c r="E88" t="s">
        <v>6</v>
      </c>
      <c r="F88">
        <f t="shared" si="11"/>
        <v>96.72</v>
      </c>
      <c r="G88">
        <v>11.8</v>
      </c>
      <c r="H88">
        <f t="shared" si="10"/>
        <v>78</v>
      </c>
    </row>
    <row r="89" spans="1:8" x14ac:dyDescent="0.2">
      <c r="A89" t="s">
        <v>10</v>
      </c>
      <c r="B89" t="s">
        <v>117</v>
      </c>
      <c r="C89" t="s">
        <v>126</v>
      </c>
      <c r="D89" t="s">
        <v>7</v>
      </c>
      <c r="E89" t="s">
        <v>6</v>
      </c>
      <c r="F89">
        <f t="shared" si="11"/>
        <v>96.72</v>
      </c>
      <c r="G89">
        <v>11.9</v>
      </c>
      <c r="H89">
        <f t="shared" si="10"/>
        <v>78</v>
      </c>
    </row>
    <row r="90" spans="1:8" x14ac:dyDescent="0.2">
      <c r="A90" t="s">
        <v>10</v>
      </c>
      <c r="B90" t="s">
        <v>117</v>
      </c>
      <c r="C90" t="s">
        <v>126</v>
      </c>
      <c r="D90" t="s">
        <v>7</v>
      </c>
      <c r="E90" t="s">
        <v>6</v>
      </c>
      <c r="F90">
        <f t="shared" si="11"/>
        <v>96.72</v>
      </c>
      <c r="G90">
        <v>18.100000000000001</v>
      </c>
      <c r="H90">
        <f t="shared" si="10"/>
        <v>78</v>
      </c>
    </row>
    <row r="91" spans="1:8" x14ac:dyDescent="0.2">
      <c r="A91" t="s">
        <v>10</v>
      </c>
      <c r="B91" t="s">
        <v>117</v>
      </c>
      <c r="C91" t="s">
        <v>126</v>
      </c>
      <c r="D91" t="s">
        <v>7</v>
      </c>
      <c r="E91" t="s">
        <v>6</v>
      </c>
      <c r="F91">
        <f t="shared" si="11"/>
        <v>96.72</v>
      </c>
      <c r="G91">
        <v>23.7</v>
      </c>
      <c r="H91">
        <f t="shared" si="10"/>
        <v>78</v>
      </c>
    </row>
    <row r="92" spans="1:8" x14ac:dyDescent="0.2">
      <c r="A92" t="s">
        <v>9</v>
      </c>
      <c r="B92" t="s">
        <v>117</v>
      </c>
      <c r="C92" t="s">
        <v>126</v>
      </c>
      <c r="D92" t="s">
        <v>7</v>
      </c>
      <c r="E92" t="s">
        <v>6</v>
      </c>
      <c r="F92">
        <f t="shared" si="11"/>
        <v>96.72</v>
      </c>
      <c r="G92">
        <v>14.1</v>
      </c>
      <c r="H92">
        <f t="shared" si="10"/>
        <v>78</v>
      </c>
    </row>
    <row r="93" spans="1:8" x14ac:dyDescent="0.2">
      <c r="A93" t="s">
        <v>4</v>
      </c>
      <c r="B93" t="s">
        <v>117</v>
      </c>
      <c r="C93" t="s">
        <v>126</v>
      </c>
      <c r="D93" t="s">
        <v>7</v>
      </c>
      <c r="E93" t="s">
        <v>6</v>
      </c>
      <c r="F93">
        <f t="shared" si="11"/>
        <v>96.72</v>
      </c>
      <c r="G93">
        <v>12</v>
      </c>
      <c r="H93">
        <f t="shared" si="10"/>
        <v>78</v>
      </c>
    </row>
    <row r="94" spans="1:8" x14ac:dyDescent="0.2">
      <c r="A94" t="s">
        <v>16</v>
      </c>
      <c r="B94" t="s">
        <v>117</v>
      </c>
      <c r="C94" t="s">
        <v>126</v>
      </c>
      <c r="D94" t="s">
        <v>7</v>
      </c>
      <c r="E94" t="s">
        <v>6</v>
      </c>
      <c r="F94">
        <f t="shared" si="11"/>
        <v>96.72</v>
      </c>
      <c r="G94">
        <v>84.7</v>
      </c>
      <c r="H94">
        <f t="shared" si="10"/>
        <v>78</v>
      </c>
    </row>
    <row r="95" spans="1:8" x14ac:dyDescent="0.2">
      <c r="A95" t="s">
        <v>9</v>
      </c>
      <c r="B95" t="s">
        <v>117</v>
      </c>
      <c r="C95" t="s">
        <v>126</v>
      </c>
      <c r="D95" t="s">
        <v>7</v>
      </c>
      <c r="E95" t="s">
        <v>6</v>
      </c>
      <c r="F95">
        <f t="shared" si="11"/>
        <v>96.72</v>
      </c>
      <c r="G95">
        <v>12.8</v>
      </c>
      <c r="H95">
        <f t="shared" si="10"/>
        <v>78</v>
      </c>
    </row>
    <row r="96" spans="1:8" x14ac:dyDescent="0.2">
      <c r="A96" t="s">
        <v>9</v>
      </c>
      <c r="B96" t="s">
        <v>117</v>
      </c>
      <c r="C96" t="s">
        <v>126</v>
      </c>
      <c r="D96" t="s">
        <v>7</v>
      </c>
      <c r="E96" t="s">
        <v>6</v>
      </c>
      <c r="F96">
        <f t="shared" si="11"/>
        <v>96.72</v>
      </c>
      <c r="G96">
        <v>14.9</v>
      </c>
      <c r="H96">
        <f t="shared" si="10"/>
        <v>78</v>
      </c>
    </row>
    <row r="97" spans="1:8" x14ac:dyDescent="0.2">
      <c r="A97" t="s">
        <v>17</v>
      </c>
      <c r="B97" t="s">
        <v>117</v>
      </c>
      <c r="C97" t="s">
        <v>127</v>
      </c>
      <c r="D97" t="s">
        <v>8</v>
      </c>
      <c r="E97" t="s">
        <v>6</v>
      </c>
      <c r="F97">
        <f>71*1.04</f>
        <v>73.84</v>
      </c>
      <c r="G97">
        <v>59</v>
      </c>
      <c r="H97">
        <f>91*1.04</f>
        <v>94.64</v>
      </c>
    </row>
    <row r="98" spans="1:8" x14ac:dyDescent="0.2">
      <c r="A98" t="s">
        <v>4</v>
      </c>
      <c r="B98" t="s">
        <v>117</v>
      </c>
      <c r="C98" t="s">
        <v>127</v>
      </c>
      <c r="D98" t="s">
        <v>8</v>
      </c>
      <c r="E98" t="s">
        <v>6</v>
      </c>
      <c r="F98">
        <f t="shared" ref="F98:F100" si="12">71*1.04</f>
        <v>73.84</v>
      </c>
      <c r="G98">
        <v>59.8</v>
      </c>
      <c r="H98">
        <f t="shared" ref="H98:H108" si="13">91*1.04</f>
        <v>94.64</v>
      </c>
    </row>
    <row r="99" spans="1:8" x14ac:dyDescent="0.2">
      <c r="A99" t="s">
        <v>4</v>
      </c>
      <c r="B99" t="s">
        <v>117</v>
      </c>
      <c r="C99" t="s">
        <v>127</v>
      </c>
      <c r="D99" t="s">
        <v>8</v>
      </c>
      <c r="E99" t="s">
        <v>6</v>
      </c>
      <c r="F99">
        <f t="shared" si="12"/>
        <v>73.84</v>
      </c>
      <c r="G99">
        <v>71.8</v>
      </c>
      <c r="H99">
        <f t="shared" si="13"/>
        <v>94.64</v>
      </c>
    </row>
    <row r="100" spans="1:8" x14ac:dyDescent="0.2">
      <c r="A100" t="s">
        <v>18</v>
      </c>
      <c r="B100" t="s">
        <v>117</v>
      </c>
      <c r="C100" t="s">
        <v>127</v>
      </c>
      <c r="D100" t="s">
        <v>8</v>
      </c>
      <c r="E100" t="s">
        <v>6</v>
      </c>
      <c r="F100">
        <f t="shared" si="12"/>
        <v>73.84</v>
      </c>
      <c r="G100">
        <v>85.9</v>
      </c>
      <c r="H100">
        <f t="shared" si="13"/>
        <v>94.64</v>
      </c>
    </row>
    <row r="101" spans="1:8" x14ac:dyDescent="0.2">
      <c r="A101" t="s">
        <v>19</v>
      </c>
      <c r="B101" t="s">
        <v>117</v>
      </c>
      <c r="C101" t="s">
        <v>128</v>
      </c>
      <c r="D101" t="s">
        <v>7</v>
      </c>
      <c r="E101" t="s">
        <v>6</v>
      </c>
      <c r="F101">
        <f>82*1.04</f>
        <v>85.28</v>
      </c>
      <c r="G101">
        <v>23.7</v>
      </c>
      <c r="H101">
        <f t="shared" si="13"/>
        <v>94.64</v>
      </c>
    </row>
    <row r="102" spans="1:8" x14ac:dyDescent="0.2">
      <c r="A102" t="s">
        <v>19</v>
      </c>
      <c r="B102" t="s">
        <v>117</v>
      </c>
      <c r="C102" t="s">
        <v>128</v>
      </c>
      <c r="D102" t="s">
        <v>7</v>
      </c>
      <c r="E102" t="s">
        <v>6</v>
      </c>
      <c r="F102">
        <f t="shared" ref="F102:F108" si="14">82*1.04</f>
        <v>85.28</v>
      </c>
      <c r="G102">
        <v>25.4</v>
      </c>
      <c r="H102">
        <f t="shared" si="13"/>
        <v>94.64</v>
      </c>
    </row>
    <row r="103" spans="1:8" x14ac:dyDescent="0.2">
      <c r="A103" t="s">
        <v>19</v>
      </c>
      <c r="B103" t="s">
        <v>117</v>
      </c>
      <c r="C103" t="s">
        <v>128</v>
      </c>
      <c r="D103" t="s">
        <v>7</v>
      </c>
      <c r="E103" t="s">
        <v>6</v>
      </c>
      <c r="F103">
        <f t="shared" si="14"/>
        <v>85.28</v>
      </c>
      <c r="G103">
        <v>24</v>
      </c>
      <c r="H103">
        <f t="shared" si="13"/>
        <v>94.64</v>
      </c>
    </row>
    <row r="104" spans="1:8" x14ac:dyDescent="0.2">
      <c r="A104" t="s">
        <v>19</v>
      </c>
      <c r="B104" t="s">
        <v>117</v>
      </c>
      <c r="C104" t="s">
        <v>128</v>
      </c>
      <c r="D104" t="s">
        <v>7</v>
      </c>
      <c r="E104" t="s">
        <v>6</v>
      </c>
      <c r="F104">
        <f t="shared" si="14"/>
        <v>85.28</v>
      </c>
      <c r="G104">
        <v>22.8</v>
      </c>
      <c r="H104">
        <f t="shared" si="13"/>
        <v>94.64</v>
      </c>
    </row>
    <row r="105" spans="1:8" x14ac:dyDescent="0.2">
      <c r="A105" t="s">
        <v>19</v>
      </c>
      <c r="B105" t="s">
        <v>117</v>
      </c>
      <c r="C105" t="s">
        <v>128</v>
      </c>
      <c r="D105" t="s">
        <v>7</v>
      </c>
      <c r="E105" t="s">
        <v>6</v>
      </c>
      <c r="F105">
        <f t="shared" si="14"/>
        <v>85.28</v>
      </c>
      <c r="G105">
        <v>22.5</v>
      </c>
      <c r="H105">
        <f t="shared" si="13"/>
        <v>94.64</v>
      </c>
    </row>
    <row r="106" spans="1:8" x14ac:dyDescent="0.2">
      <c r="A106" t="s">
        <v>19</v>
      </c>
      <c r="B106" t="s">
        <v>117</v>
      </c>
      <c r="C106" t="s">
        <v>128</v>
      </c>
      <c r="D106" t="s">
        <v>7</v>
      </c>
      <c r="E106" t="s">
        <v>6</v>
      </c>
      <c r="F106">
        <f t="shared" si="14"/>
        <v>85.28</v>
      </c>
      <c r="G106">
        <v>26.4</v>
      </c>
      <c r="H106">
        <f t="shared" si="13"/>
        <v>94.64</v>
      </c>
    </row>
    <row r="107" spans="1:8" x14ac:dyDescent="0.2">
      <c r="A107" t="s">
        <v>4</v>
      </c>
      <c r="B107" t="s">
        <v>117</v>
      </c>
      <c r="C107" t="s">
        <v>128</v>
      </c>
      <c r="D107" t="s">
        <v>7</v>
      </c>
      <c r="E107" t="s">
        <v>6</v>
      </c>
      <c r="F107">
        <f t="shared" si="14"/>
        <v>85.28</v>
      </c>
      <c r="G107">
        <v>24.7</v>
      </c>
      <c r="H107">
        <f t="shared" si="13"/>
        <v>94.64</v>
      </c>
    </row>
    <row r="108" spans="1:8" x14ac:dyDescent="0.2">
      <c r="A108" t="s">
        <v>20</v>
      </c>
      <c r="B108" t="s">
        <v>117</v>
      </c>
      <c r="C108" t="s">
        <v>128</v>
      </c>
      <c r="D108" t="s">
        <v>7</v>
      </c>
      <c r="E108" t="s">
        <v>6</v>
      </c>
      <c r="F108">
        <f t="shared" si="14"/>
        <v>85.28</v>
      </c>
      <c r="G108">
        <v>20.399999999999999</v>
      </c>
      <c r="H108">
        <f t="shared" si="13"/>
        <v>94.64</v>
      </c>
    </row>
    <row r="109" spans="1:8" x14ac:dyDescent="0.2">
      <c r="A109" t="s">
        <v>22</v>
      </c>
      <c r="B109" t="s">
        <v>117</v>
      </c>
      <c r="C109" t="s">
        <v>178</v>
      </c>
      <c r="D109" t="s">
        <v>8</v>
      </c>
      <c r="E109" t="s">
        <v>21</v>
      </c>
      <c r="F109">
        <f>79*1.04</f>
        <v>82.16</v>
      </c>
      <c r="G109">
        <v>19.600000000000001</v>
      </c>
      <c r="H109">
        <f>76*1.04</f>
        <v>79.040000000000006</v>
      </c>
    </row>
    <row r="110" spans="1:8" x14ac:dyDescent="0.2">
      <c r="A110" t="s">
        <v>22</v>
      </c>
      <c r="B110" t="s">
        <v>117</v>
      </c>
      <c r="C110" t="s">
        <v>178</v>
      </c>
      <c r="D110" t="s">
        <v>8</v>
      </c>
      <c r="E110" t="s">
        <v>21</v>
      </c>
      <c r="F110">
        <f t="shared" ref="F110:F121" si="15">79*1.04</f>
        <v>82.16</v>
      </c>
      <c r="G110">
        <v>16.2</v>
      </c>
      <c r="H110">
        <f t="shared" ref="H110:H125" si="16">76*1.04</f>
        <v>79.040000000000006</v>
      </c>
    </row>
    <row r="111" spans="1:8" x14ac:dyDescent="0.2">
      <c r="A111" t="s">
        <v>4</v>
      </c>
      <c r="B111" t="s">
        <v>117</v>
      </c>
      <c r="C111" t="s">
        <v>178</v>
      </c>
      <c r="D111" t="s">
        <v>8</v>
      </c>
      <c r="E111" t="s">
        <v>21</v>
      </c>
      <c r="F111">
        <f t="shared" si="15"/>
        <v>82.16</v>
      </c>
      <c r="G111">
        <v>25.7</v>
      </c>
      <c r="H111">
        <f t="shared" si="16"/>
        <v>79.040000000000006</v>
      </c>
    </row>
    <row r="112" spans="1:8" x14ac:dyDescent="0.2">
      <c r="A112" t="s">
        <v>10</v>
      </c>
      <c r="B112" t="s">
        <v>117</v>
      </c>
      <c r="C112" t="s">
        <v>178</v>
      </c>
      <c r="D112" t="s">
        <v>8</v>
      </c>
      <c r="E112" t="s">
        <v>21</v>
      </c>
      <c r="F112">
        <f t="shared" si="15"/>
        <v>82.16</v>
      </c>
      <c r="G112">
        <v>19.3</v>
      </c>
      <c r="H112">
        <f t="shared" si="16"/>
        <v>79.040000000000006</v>
      </c>
    </row>
    <row r="113" spans="1:8" x14ac:dyDescent="0.2">
      <c r="A113" t="s">
        <v>16</v>
      </c>
      <c r="B113" t="s">
        <v>117</v>
      </c>
      <c r="C113" t="s">
        <v>178</v>
      </c>
      <c r="D113" t="s">
        <v>8</v>
      </c>
      <c r="E113" t="s">
        <v>21</v>
      </c>
      <c r="F113">
        <f t="shared" si="15"/>
        <v>82.16</v>
      </c>
      <c r="G113">
        <v>22.3</v>
      </c>
      <c r="H113">
        <f t="shared" si="16"/>
        <v>79.040000000000006</v>
      </c>
    </row>
    <row r="114" spans="1:8" x14ac:dyDescent="0.2">
      <c r="A114" t="s">
        <v>23</v>
      </c>
      <c r="B114" t="s">
        <v>117</v>
      </c>
      <c r="C114" t="s">
        <v>178</v>
      </c>
      <c r="D114" t="s">
        <v>8</v>
      </c>
      <c r="E114" t="s">
        <v>21</v>
      </c>
      <c r="F114">
        <f t="shared" si="15"/>
        <v>82.16</v>
      </c>
      <c r="G114">
        <v>16.8</v>
      </c>
      <c r="H114">
        <f t="shared" si="16"/>
        <v>79.040000000000006</v>
      </c>
    </row>
    <row r="115" spans="1:8" x14ac:dyDescent="0.2">
      <c r="A115" t="s">
        <v>24</v>
      </c>
      <c r="B115" t="s">
        <v>117</v>
      </c>
      <c r="C115" t="s">
        <v>178</v>
      </c>
      <c r="D115" t="s">
        <v>8</v>
      </c>
      <c r="E115" t="s">
        <v>21</v>
      </c>
      <c r="F115">
        <f t="shared" si="15"/>
        <v>82.16</v>
      </c>
      <c r="G115">
        <v>26</v>
      </c>
      <c r="H115">
        <f t="shared" si="16"/>
        <v>79.040000000000006</v>
      </c>
    </row>
    <row r="116" spans="1:8" x14ac:dyDescent="0.2">
      <c r="A116" t="s">
        <v>10</v>
      </c>
      <c r="B116" t="s">
        <v>117</v>
      </c>
      <c r="C116" t="s">
        <v>178</v>
      </c>
      <c r="D116" t="s">
        <v>8</v>
      </c>
      <c r="E116" t="s">
        <v>21</v>
      </c>
      <c r="F116">
        <f t="shared" si="15"/>
        <v>82.16</v>
      </c>
      <c r="G116">
        <v>26.1</v>
      </c>
      <c r="H116">
        <f t="shared" si="16"/>
        <v>79.040000000000006</v>
      </c>
    </row>
    <row r="117" spans="1:8" x14ac:dyDescent="0.2">
      <c r="A117" t="s">
        <v>9</v>
      </c>
      <c r="B117" t="s">
        <v>117</v>
      </c>
      <c r="C117" t="s">
        <v>178</v>
      </c>
      <c r="D117" t="s">
        <v>8</v>
      </c>
      <c r="E117" t="s">
        <v>21</v>
      </c>
      <c r="F117">
        <f t="shared" si="15"/>
        <v>82.16</v>
      </c>
      <c r="G117">
        <v>11.2</v>
      </c>
      <c r="H117">
        <f t="shared" si="16"/>
        <v>79.040000000000006</v>
      </c>
    </row>
    <row r="118" spans="1:8" x14ac:dyDescent="0.2">
      <c r="A118" t="s">
        <v>10</v>
      </c>
      <c r="B118" t="s">
        <v>117</v>
      </c>
      <c r="C118" t="s">
        <v>178</v>
      </c>
      <c r="D118" t="s">
        <v>8</v>
      </c>
      <c r="E118" t="s">
        <v>21</v>
      </c>
      <c r="F118">
        <f t="shared" si="15"/>
        <v>82.16</v>
      </c>
      <c r="G118">
        <v>26.4</v>
      </c>
      <c r="H118">
        <f t="shared" si="16"/>
        <v>79.040000000000006</v>
      </c>
    </row>
    <row r="119" spans="1:8" x14ac:dyDescent="0.2">
      <c r="A119" t="s">
        <v>10</v>
      </c>
      <c r="B119" t="s">
        <v>117</v>
      </c>
      <c r="C119" t="s">
        <v>178</v>
      </c>
      <c r="D119" t="s">
        <v>8</v>
      </c>
      <c r="E119" t="s">
        <v>21</v>
      </c>
      <c r="F119">
        <f t="shared" si="15"/>
        <v>82.16</v>
      </c>
      <c r="G119">
        <v>34.1</v>
      </c>
      <c r="H119">
        <f t="shared" si="16"/>
        <v>79.040000000000006</v>
      </c>
    </row>
    <row r="120" spans="1:8" x14ac:dyDescent="0.2">
      <c r="A120" t="s">
        <v>10</v>
      </c>
      <c r="B120" t="s">
        <v>117</v>
      </c>
      <c r="C120" t="s">
        <v>178</v>
      </c>
      <c r="D120" t="s">
        <v>8</v>
      </c>
      <c r="E120" t="s">
        <v>21</v>
      </c>
      <c r="F120">
        <f t="shared" si="15"/>
        <v>82.16</v>
      </c>
      <c r="G120">
        <v>32.5</v>
      </c>
      <c r="H120">
        <f t="shared" si="16"/>
        <v>79.040000000000006</v>
      </c>
    </row>
    <row r="121" spans="1:8" x14ac:dyDescent="0.2">
      <c r="A121" t="s">
        <v>16</v>
      </c>
      <c r="B121" t="s">
        <v>117</v>
      </c>
      <c r="C121" t="s">
        <v>178</v>
      </c>
      <c r="D121" t="s">
        <v>8</v>
      </c>
      <c r="E121" t="s">
        <v>21</v>
      </c>
      <c r="F121">
        <f t="shared" si="15"/>
        <v>82.16</v>
      </c>
      <c r="G121">
        <v>34</v>
      </c>
      <c r="H121">
        <f t="shared" si="16"/>
        <v>79.040000000000006</v>
      </c>
    </row>
    <row r="122" spans="1:8" x14ac:dyDescent="0.2">
      <c r="A122" t="s">
        <v>11</v>
      </c>
      <c r="B122" t="s">
        <v>117</v>
      </c>
      <c r="C122" t="s">
        <v>177</v>
      </c>
      <c r="D122" t="s">
        <v>7</v>
      </c>
      <c r="E122" t="s">
        <v>21</v>
      </c>
      <c r="F122">
        <f>87*1.04</f>
        <v>90.48</v>
      </c>
      <c r="G122">
        <v>85.3</v>
      </c>
      <c r="H122">
        <f t="shared" si="16"/>
        <v>79.040000000000006</v>
      </c>
    </row>
    <row r="123" spans="1:8" x14ac:dyDescent="0.2">
      <c r="A123" t="s">
        <v>10</v>
      </c>
      <c r="B123" t="s">
        <v>117</v>
      </c>
      <c r="C123" t="s">
        <v>177</v>
      </c>
      <c r="D123" t="s">
        <v>7</v>
      </c>
      <c r="E123" t="s">
        <v>21</v>
      </c>
      <c r="F123">
        <f t="shared" ref="F123:F125" si="17">87*1.04</f>
        <v>90.48</v>
      </c>
      <c r="G123">
        <v>28.3</v>
      </c>
      <c r="H123">
        <f t="shared" si="16"/>
        <v>79.040000000000006</v>
      </c>
    </row>
    <row r="124" spans="1:8" x14ac:dyDescent="0.2">
      <c r="A124" t="s">
        <v>25</v>
      </c>
      <c r="B124" t="s">
        <v>117</v>
      </c>
      <c r="C124" t="s">
        <v>177</v>
      </c>
      <c r="D124" t="s">
        <v>7</v>
      </c>
      <c r="E124" t="s">
        <v>21</v>
      </c>
      <c r="F124">
        <f t="shared" si="17"/>
        <v>90.48</v>
      </c>
      <c r="G124">
        <v>9.8000000000000007</v>
      </c>
      <c r="H124">
        <f t="shared" si="16"/>
        <v>79.040000000000006</v>
      </c>
    </row>
    <row r="125" spans="1:8" x14ac:dyDescent="0.2">
      <c r="A125" t="s">
        <v>10</v>
      </c>
      <c r="B125" t="s">
        <v>117</v>
      </c>
      <c r="C125" t="s">
        <v>177</v>
      </c>
      <c r="D125" t="s">
        <v>7</v>
      </c>
      <c r="E125" t="s">
        <v>21</v>
      </c>
      <c r="F125">
        <f t="shared" si="17"/>
        <v>90.48</v>
      </c>
      <c r="G125">
        <v>17.399999999999999</v>
      </c>
      <c r="H125">
        <f t="shared" si="16"/>
        <v>79.040000000000006</v>
      </c>
    </row>
    <row r="126" spans="1:8" x14ac:dyDescent="0.2">
      <c r="A126" t="s">
        <v>10</v>
      </c>
      <c r="B126" t="s">
        <v>117</v>
      </c>
      <c r="C126" t="s">
        <v>176</v>
      </c>
      <c r="D126" t="s">
        <v>8</v>
      </c>
      <c r="E126" t="s">
        <v>21</v>
      </c>
      <c r="F126">
        <f>73*1.04</f>
        <v>75.92</v>
      </c>
      <c r="G126">
        <v>43.3</v>
      </c>
      <c r="H126">
        <f>86*1.04</f>
        <v>89.44</v>
      </c>
    </row>
    <row r="127" spans="1:8" x14ac:dyDescent="0.2">
      <c r="A127" t="s">
        <v>26</v>
      </c>
      <c r="B127" t="s">
        <v>117</v>
      </c>
      <c r="C127" t="s">
        <v>176</v>
      </c>
      <c r="D127" t="s">
        <v>8</v>
      </c>
      <c r="E127" t="s">
        <v>21</v>
      </c>
      <c r="F127">
        <f t="shared" ref="F127:F130" si="18">73*1.04</f>
        <v>75.92</v>
      </c>
      <c r="G127">
        <v>52.5</v>
      </c>
      <c r="H127">
        <f t="shared" ref="H127:H129" si="19">86*1.04</f>
        <v>89.44</v>
      </c>
    </row>
    <row r="128" spans="1:8" x14ac:dyDescent="0.2">
      <c r="A128" t="s">
        <v>27</v>
      </c>
      <c r="B128" t="s">
        <v>117</v>
      </c>
      <c r="C128" t="s">
        <v>176</v>
      </c>
      <c r="D128" t="s">
        <v>8</v>
      </c>
      <c r="E128" t="s">
        <v>21</v>
      </c>
      <c r="F128">
        <f t="shared" si="18"/>
        <v>75.92</v>
      </c>
      <c r="G128">
        <v>19.5</v>
      </c>
      <c r="H128">
        <f t="shared" si="19"/>
        <v>89.44</v>
      </c>
    </row>
    <row r="129" spans="1:8" x14ac:dyDescent="0.2">
      <c r="A129" t="s">
        <v>4</v>
      </c>
      <c r="B129" t="s">
        <v>117</v>
      </c>
      <c r="C129" t="s">
        <v>176</v>
      </c>
      <c r="D129" t="s">
        <v>8</v>
      </c>
      <c r="E129" t="s">
        <v>21</v>
      </c>
      <c r="F129">
        <f t="shared" si="18"/>
        <v>75.92</v>
      </c>
      <c r="G129">
        <v>41</v>
      </c>
      <c r="H129">
        <f t="shared" si="19"/>
        <v>89.44</v>
      </c>
    </row>
    <row r="130" spans="1:8" x14ac:dyDescent="0.2">
      <c r="A130" t="s">
        <v>4</v>
      </c>
      <c r="B130" t="s">
        <v>117</v>
      </c>
      <c r="C130" t="s">
        <v>176</v>
      </c>
      <c r="D130" t="s">
        <v>8</v>
      </c>
      <c r="E130" t="s">
        <v>21</v>
      </c>
      <c r="F130">
        <f t="shared" si="18"/>
        <v>75.92</v>
      </c>
      <c r="G130">
        <v>46.9</v>
      </c>
      <c r="H130">
        <f>86*1.04</f>
        <v>89.44</v>
      </c>
    </row>
    <row r="131" spans="1:8" x14ac:dyDescent="0.2">
      <c r="A131" t="s">
        <v>4</v>
      </c>
      <c r="B131" t="s">
        <v>117</v>
      </c>
      <c r="C131" t="s">
        <v>175</v>
      </c>
      <c r="D131" t="s">
        <v>7</v>
      </c>
      <c r="E131" t="s">
        <v>21</v>
      </c>
      <c r="F131">
        <f>88*1.04</f>
        <v>91.52000000000001</v>
      </c>
      <c r="G131">
        <v>23.5</v>
      </c>
      <c r="H131">
        <f t="shared" ref="H131:H142" si="20">86*1.04</f>
        <v>89.44</v>
      </c>
    </row>
    <row r="132" spans="1:8" x14ac:dyDescent="0.2">
      <c r="A132" t="s">
        <v>10</v>
      </c>
      <c r="B132" t="s">
        <v>117</v>
      </c>
      <c r="C132" t="s">
        <v>175</v>
      </c>
      <c r="D132" t="s">
        <v>7</v>
      </c>
      <c r="E132" t="s">
        <v>21</v>
      </c>
      <c r="F132">
        <f t="shared" ref="F132:F142" si="21">88*1.04</f>
        <v>91.52000000000001</v>
      </c>
      <c r="G132">
        <v>30.3</v>
      </c>
      <c r="H132">
        <f t="shared" si="20"/>
        <v>89.44</v>
      </c>
    </row>
    <row r="133" spans="1:8" x14ac:dyDescent="0.2">
      <c r="A133" t="s">
        <v>13</v>
      </c>
      <c r="B133" t="s">
        <v>117</v>
      </c>
      <c r="C133" t="s">
        <v>175</v>
      </c>
      <c r="D133" t="s">
        <v>7</v>
      </c>
      <c r="E133" t="s">
        <v>21</v>
      </c>
      <c r="F133">
        <f t="shared" si="21"/>
        <v>91.52000000000001</v>
      </c>
      <c r="G133">
        <v>75.099999999999994</v>
      </c>
      <c r="H133">
        <f t="shared" si="20"/>
        <v>89.44</v>
      </c>
    </row>
    <row r="134" spans="1:8" x14ac:dyDescent="0.2">
      <c r="A134" t="s">
        <v>4</v>
      </c>
      <c r="B134" t="s">
        <v>117</v>
      </c>
      <c r="C134" t="s">
        <v>175</v>
      </c>
      <c r="D134" t="s">
        <v>7</v>
      </c>
      <c r="E134" t="s">
        <v>21</v>
      </c>
      <c r="F134">
        <f t="shared" si="21"/>
        <v>91.52000000000001</v>
      </c>
      <c r="G134">
        <v>34.4</v>
      </c>
      <c r="H134">
        <f t="shared" si="20"/>
        <v>89.44</v>
      </c>
    </row>
    <row r="135" spans="1:8" x14ac:dyDescent="0.2">
      <c r="A135" t="s">
        <v>4</v>
      </c>
      <c r="B135" t="s">
        <v>117</v>
      </c>
      <c r="C135" t="s">
        <v>175</v>
      </c>
      <c r="D135" t="s">
        <v>7</v>
      </c>
      <c r="E135" t="s">
        <v>21</v>
      </c>
      <c r="F135">
        <f t="shared" si="21"/>
        <v>91.52000000000001</v>
      </c>
      <c r="G135">
        <v>9.3000000000000007</v>
      </c>
      <c r="H135">
        <f t="shared" si="20"/>
        <v>89.44</v>
      </c>
    </row>
    <row r="136" spans="1:8" x14ac:dyDescent="0.2">
      <c r="A136" t="s">
        <v>9</v>
      </c>
      <c r="B136" t="s">
        <v>117</v>
      </c>
      <c r="C136" t="s">
        <v>175</v>
      </c>
      <c r="D136" t="s">
        <v>7</v>
      </c>
      <c r="E136" t="s">
        <v>21</v>
      </c>
      <c r="F136">
        <f t="shared" si="21"/>
        <v>91.52000000000001</v>
      </c>
      <c r="G136">
        <v>15.3</v>
      </c>
      <c r="H136">
        <f t="shared" si="20"/>
        <v>89.44</v>
      </c>
    </row>
    <row r="137" spans="1:8" x14ac:dyDescent="0.2">
      <c r="A137" t="s">
        <v>4</v>
      </c>
      <c r="B137" t="s">
        <v>117</v>
      </c>
      <c r="C137" t="s">
        <v>175</v>
      </c>
      <c r="D137" t="s">
        <v>7</v>
      </c>
      <c r="E137" t="s">
        <v>21</v>
      </c>
      <c r="F137">
        <f t="shared" si="21"/>
        <v>91.52000000000001</v>
      </c>
      <c r="G137">
        <v>33.6</v>
      </c>
      <c r="H137">
        <f t="shared" si="20"/>
        <v>89.44</v>
      </c>
    </row>
    <row r="138" spans="1:8" x14ac:dyDescent="0.2">
      <c r="A138" t="s">
        <v>9</v>
      </c>
      <c r="B138" t="s">
        <v>117</v>
      </c>
      <c r="C138" t="s">
        <v>175</v>
      </c>
      <c r="D138" t="s">
        <v>7</v>
      </c>
      <c r="E138" t="s">
        <v>21</v>
      </c>
      <c r="F138">
        <f t="shared" si="21"/>
        <v>91.52000000000001</v>
      </c>
      <c r="G138">
        <v>12.3</v>
      </c>
      <c r="H138">
        <f t="shared" si="20"/>
        <v>89.44</v>
      </c>
    </row>
    <row r="139" spans="1:8" x14ac:dyDescent="0.2">
      <c r="A139" t="s">
        <v>4</v>
      </c>
      <c r="B139" t="s">
        <v>117</v>
      </c>
      <c r="C139" t="s">
        <v>175</v>
      </c>
      <c r="D139" t="s">
        <v>7</v>
      </c>
      <c r="E139" t="s">
        <v>21</v>
      </c>
      <c r="F139">
        <f t="shared" si="21"/>
        <v>91.52000000000001</v>
      </c>
      <c r="G139">
        <v>31.2</v>
      </c>
      <c r="H139">
        <f t="shared" si="20"/>
        <v>89.44</v>
      </c>
    </row>
    <row r="140" spans="1:8" x14ac:dyDescent="0.2">
      <c r="A140" t="s">
        <v>9</v>
      </c>
      <c r="B140" t="s">
        <v>117</v>
      </c>
      <c r="C140" t="s">
        <v>175</v>
      </c>
      <c r="D140" t="s">
        <v>7</v>
      </c>
      <c r="E140" t="s">
        <v>21</v>
      </c>
      <c r="F140">
        <f t="shared" si="21"/>
        <v>91.52000000000001</v>
      </c>
      <c r="G140">
        <v>10</v>
      </c>
      <c r="H140">
        <f t="shared" si="20"/>
        <v>89.44</v>
      </c>
    </row>
    <row r="141" spans="1:8" x14ac:dyDescent="0.2">
      <c r="A141" t="s">
        <v>9</v>
      </c>
      <c r="B141" t="s">
        <v>117</v>
      </c>
      <c r="C141" t="s">
        <v>175</v>
      </c>
      <c r="D141" t="s">
        <v>7</v>
      </c>
      <c r="E141" t="s">
        <v>21</v>
      </c>
      <c r="F141">
        <f t="shared" si="21"/>
        <v>91.52000000000001</v>
      </c>
      <c r="G141">
        <v>11.5</v>
      </c>
      <c r="H141">
        <f t="shared" si="20"/>
        <v>89.44</v>
      </c>
    </row>
    <row r="142" spans="1:8" x14ac:dyDescent="0.2">
      <c r="A142" t="s">
        <v>9</v>
      </c>
      <c r="B142" t="s">
        <v>117</v>
      </c>
      <c r="C142" t="s">
        <v>175</v>
      </c>
      <c r="D142" t="s">
        <v>7</v>
      </c>
      <c r="E142" t="s">
        <v>21</v>
      </c>
      <c r="F142">
        <f t="shared" si="21"/>
        <v>91.52000000000001</v>
      </c>
      <c r="G142">
        <v>12.3</v>
      </c>
      <c r="H142">
        <f t="shared" si="20"/>
        <v>89.44</v>
      </c>
    </row>
    <row r="143" spans="1:8" x14ac:dyDescent="0.2">
      <c r="A143" t="s">
        <v>10</v>
      </c>
      <c r="B143" t="s">
        <v>117</v>
      </c>
      <c r="C143" t="s">
        <v>174</v>
      </c>
      <c r="D143" t="s">
        <v>8</v>
      </c>
      <c r="E143" t="s">
        <v>21</v>
      </c>
      <c r="F143">
        <f>81*1.04</f>
        <v>84.240000000000009</v>
      </c>
      <c r="G143">
        <v>34.6</v>
      </c>
      <c r="H143">
        <f>86*1.04</f>
        <v>89.44</v>
      </c>
    </row>
    <row r="144" spans="1:8" x14ac:dyDescent="0.2">
      <c r="A144" t="s">
        <v>10</v>
      </c>
      <c r="B144" t="s">
        <v>117</v>
      </c>
      <c r="C144" t="s">
        <v>174</v>
      </c>
      <c r="D144" t="s">
        <v>8</v>
      </c>
      <c r="E144" t="s">
        <v>21</v>
      </c>
      <c r="F144">
        <f t="shared" ref="F144:F155" si="22">81*1.04</f>
        <v>84.240000000000009</v>
      </c>
      <c r="G144">
        <v>30.4</v>
      </c>
      <c r="H144">
        <f t="shared" ref="H144:H161" si="23">86*1.04</f>
        <v>89.44</v>
      </c>
    </row>
    <row r="145" spans="1:8" x14ac:dyDescent="0.2">
      <c r="A145" t="s">
        <v>10</v>
      </c>
      <c r="B145" t="s">
        <v>117</v>
      </c>
      <c r="C145" t="s">
        <v>174</v>
      </c>
      <c r="D145" t="s">
        <v>8</v>
      </c>
      <c r="E145" t="s">
        <v>21</v>
      </c>
      <c r="F145">
        <f t="shared" si="22"/>
        <v>84.240000000000009</v>
      </c>
      <c r="G145">
        <v>30.9</v>
      </c>
      <c r="H145">
        <f t="shared" si="23"/>
        <v>89.44</v>
      </c>
    </row>
    <row r="146" spans="1:8" x14ac:dyDescent="0.2">
      <c r="A146" t="s">
        <v>10</v>
      </c>
      <c r="B146" t="s">
        <v>117</v>
      </c>
      <c r="C146" t="s">
        <v>174</v>
      </c>
      <c r="D146" t="s">
        <v>8</v>
      </c>
      <c r="E146" t="s">
        <v>21</v>
      </c>
      <c r="F146">
        <f t="shared" si="22"/>
        <v>84.240000000000009</v>
      </c>
      <c r="G146">
        <v>20.2</v>
      </c>
      <c r="H146">
        <f t="shared" si="23"/>
        <v>89.44</v>
      </c>
    </row>
    <row r="147" spans="1:8" x14ac:dyDescent="0.2">
      <c r="A147" t="s">
        <v>10</v>
      </c>
      <c r="B147" t="s">
        <v>117</v>
      </c>
      <c r="C147" t="s">
        <v>174</v>
      </c>
      <c r="D147" t="s">
        <v>8</v>
      </c>
      <c r="E147" t="s">
        <v>21</v>
      </c>
      <c r="F147">
        <f t="shared" si="22"/>
        <v>84.240000000000009</v>
      </c>
      <c r="G147">
        <v>39.5</v>
      </c>
      <c r="H147">
        <f t="shared" si="23"/>
        <v>89.44</v>
      </c>
    </row>
    <row r="148" spans="1:8" x14ac:dyDescent="0.2">
      <c r="A148" t="s">
        <v>10</v>
      </c>
      <c r="B148" t="s">
        <v>117</v>
      </c>
      <c r="C148" t="s">
        <v>174</v>
      </c>
      <c r="D148" t="s">
        <v>8</v>
      </c>
      <c r="E148" t="s">
        <v>21</v>
      </c>
      <c r="F148">
        <f t="shared" si="22"/>
        <v>84.240000000000009</v>
      </c>
      <c r="G148">
        <v>41.8</v>
      </c>
      <c r="H148">
        <f t="shared" si="23"/>
        <v>89.44</v>
      </c>
    </row>
    <row r="149" spans="1:8" x14ac:dyDescent="0.2">
      <c r="A149" t="s">
        <v>10</v>
      </c>
      <c r="B149" t="s">
        <v>117</v>
      </c>
      <c r="C149" t="s">
        <v>174</v>
      </c>
      <c r="D149" t="s">
        <v>8</v>
      </c>
      <c r="E149" t="s">
        <v>21</v>
      </c>
      <c r="F149">
        <f t="shared" si="22"/>
        <v>84.240000000000009</v>
      </c>
      <c r="G149">
        <v>36.5</v>
      </c>
      <c r="H149">
        <f t="shared" si="23"/>
        <v>89.44</v>
      </c>
    </row>
    <row r="150" spans="1:8" x14ac:dyDescent="0.2">
      <c r="A150" t="s">
        <v>10</v>
      </c>
      <c r="B150" t="s">
        <v>117</v>
      </c>
      <c r="C150" t="s">
        <v>174</v>
      </c>
      <c r="D150" t="s">
        <v>8</v>
      </c>
      <c r="E150" t="s">
        <v>21</v>
      </c>
      <c r="F150">
        <f t="shared" si="22"/>
        <v>84.240000000000009</v>
      </c>
      <c r="G150">
        <v>40.4</v>
      </c>
      <c r="H150">
        <f t="shared" si="23"/>
        <v>89.44</v>
      </c>
    </row>
    <row r="151" spans="1:8" x14ac:dyDescent="0.2">
      <c r="A151" t="s">
        <v>10</v>
      </c>
      <c r="B151" t="s">
        <v>117</v>
      </c>
      <c r="C151" t="s">
        <v>174</v>
      </c>
      <c r="D151" t="s">
        <v>8</v>
      </c>
      <c r="E151" t="s">
        <v>21</v>
      </c>
      <c r="F151">
        <f t="shared" si="22"/>
        <v>84.240000000000009</v>
      </c>
      <c r="G151">
        <v>32.4</v>
      </c>
      <c r="H151">
        <f t="shared" si="23"/>
        <v>89.44</v>
      </c>
    </row>
    <row r="152" spans="1:8" x14ac:dyDescent="0.2">
      <c r="A152" t="s">
        <v>10</v>
      </c>
      <c r="B152" t="s">
        <v>117</v>
      </c>
      <c r="C152" t="s">
        <v>174</v>
      </c>
      <c r="D152" t="s">
        <v>8</v>
      </c>
      <c r="E152" t="s">
        <v>21</v>
      </c>
      <c r="F152">
        <f t="shared" si="22"/>
        <v>84.240000000000009</v>
      </c>
      <c r="G152">
        <v>57.1</v>
      </c>
      <c r="H152">
        <f t="shared" si="23"/>
        <v>89.44</v>
      </c>
    </row>
    <row r="153" spans="1:8" x14ac:dyDescent="0.2">
      <c r="A153" t="s">
        <v>16</v>
      </c>
      <c r="B153" t="s">
        <v>117</v>
      </c>
      <c r="C153" t="s">
        <v>174</v>
      </c>
      <c r="D153" t="s">
        <v>8</v>
      </c>
      <c r="E153" t="s">
        <v>21</v>
      </c>
      <c r="F153">
        <f t="shared" si="22"/>
        <v>84.240000000000009</v>
      </c>
      <c r="G153">
        <v>72.8</v>
      </c>
      <c r="H153">
        <f t="shared" si="23"/>
        <v>89.44</v>
      </c>
    </row>
    <row r="154" spans="1:8" x14ac:dyDescent="0.2">
      <c r="A154" t="s">
        <v>11</v>
      </c>
      <c r="B154" t="s">
        <v>117</v>
      </c>
      <c r="C154" t="s">
        <v>174</v>
      </c>
      <c r="D154" t="s">
        <v>8</v>
      </c>
      <c r="E154" t="s">
        <v>21</v>
      </c>
      <c r="F154">
        <f t="shared" si="22"/>
        <v>84.240000000000009</v>
      </c>
      <c r="G154">
        <v>81.599999999999994</v>
      </c>
      <c r="H154">
        <f t="shared" si="23"/>
        <v>89.44</v>
      </c>
    </row>
    <row r="155" spans="1:8" x14ac:dyDescent="0.2">
      <c r="A155" t="s">
        <v>9</v>
      </c>
      <c r="B155" t="s">
        <v>117</v>
      </c>
      <c r="C155" t="s">
        <v>174</v>
      </c>
      <c r="D155" t="s">
        <v>8</v>
      </c>
      <c r="E155" t="s">
        <v>21</v>
      </c>
      <c r="F155">
        <f t="shared" si="22"/>
        <v>84.240000000000009</v>
      </c>
      <c r="G155">
        <v>9.6</v>
      </c>
      <c r="H155">
        <f t="shared" si="23"/>
        <v>89.44</v>
      </c>
    </row>
    <row r="156" spans="1:8" x14ac:dyDescent="0.2">
      <c r="A156" t="s">
        <v>9</v>
      </c>
      <c r="B156" t="s">
        <v>117</v>
      </c>
      <c r="C156" t="s">
        <v>173</v>
      </c>
      <c r="D156" t="s">
        <v>7</v>
      </c>
      <c r="E156" t="s">
        <v>21</v>
      </c>
      <c r="F156">
        <f>76*1.04</f>
        <v>79.040000000000006</v>
      </c>
      <c r="G156">
        <v>16.3</v>
      </c>
      <c r="H156">
        <f t="shared" si="23"/>
        <v>89.44</v>
      </c>
    </row>
    <row r="157" spans="1:8" x14ac:dyDescent="0.2">
      <c r="A157" t="s">
        <v>4</v>
      </c>
      <c r="B157" t="s">
        <v>117</v>
      </c>
      <c r="C157" t="s">
        <v>173</v>
      </c>
      <c r="D157" t="s">
        <v>7</v>
      </c>
      <c r="E157" t="s">
        <v>21</v>
      </c>
      <c r="F157">
        <f t="shared" ref="F157:F161" si="24">76*1.04</f>
        <v>79.040000000000006</v>
      </c>
      <c r="G157">
        <v>31.9</v>
      </c>
      <c r="H157">
        <f t="shared" si="23"/>
        <v>89.44</v>
      </c>
    </row>
    <row r="158" spans="1:8" x14ac:dyDescent="0.2">
      <c r="A158" t="s">
        <v>28</v>
      </c>
      <c r="B158" t="s">
        <v>117</v>
      </c>
      <c r="C158" t="s">
        <v>173</v>
      </c>
      <c r="D158" t="s">
        <v>7</v>
      </c>
      <c r="E158" t="s">
        <v>21</v>
      </c>
      <c r="F158">
        <f t="shared" si="24"/>
        <v>79.040000000000006</v>
      </c>
      <c r="G158">
        <v>49.3</v>
      </c>
      <c r="H158">
        <f t="shared" si="23"/>
        <v>89.44</v>
      </c>
    </row>
    <row r="159" spans="1:8" x14ac:dyDescent="0.2">
      <c r="A159" t="s">
        <v>4</v>
      </c>
      <c r="B159" t="s">
        <v>117</v>
      </c>
      <c r="C159" t="s">
        <v>173</v>
      </c>
      <c r="D159" t="s">
        <v>7</v>
      </c>
      <c r="E159" t="s">
        <v>21</v>
      </c>
      <c r="F159">
        <f t="shared" si="24"/>
        <v>79.040000000000006</v>
      </c>
      <c r="G159">
        <v>45.1</v>
      </c>
      <c r="H159">
        <f t="shared" si="23"/>
        <v>89.44</v>
      </c>
    </row>
    <row r="160" spans="1:8" x14ac:dyDescent="0.2">
      <c r="A160" t="s">
        <v>10</v>
      </c>
      <c r="B160" t="s">
        <v>117</v>
      </c>
      <c r="C160" t="s">
        <v>173</v>
      </c>
      <c r="D160" t="s">
        <v>7</v>
      </c>
      <c r="E160" t="s">
        <v>21</v>
      </c>
      <c r="F160">
        <f t="shared" si="24"/>
        <v>79.040000000000006</v>
      </c>
      <c r="G160">
        <v>33.299999999999997</v>
      </c>
      <c r="H160">
        <f t="shared" si="23"/>
        <v>89.44</v>
      </c>
    </row>
    <row r="161" spans="1:8" x14ac:dyDescent="0.2">
      <c r="A161" t="s">
        <v>10</v>
      </c>
      <c r="B161" t="s">
        <v>117</v>
      </c>
      <c r="C161" t="s">
        <v>173</v>
      </c>
      <c r="D161" t="s">
        <v>7</v>
      </c>
      <c r="E161" t="s">
        <v>21</v>
      </c>
      <c r="F161">
        <f t="shared" si="24"/>
        <v>79.040000000000006</v>
      </c>
      <c r="G161">
        <v>44</v>
      </c>
      <c r="H161">
        <f t="shared" si="23"/>
        <v>89.44</v>
      </c>
    </row>
    <row r="162" spans="1:8" x14ac:dyDescent="0.2">
      <c r="A162" t="s">
        <v>9</v>
      </c>
      <c r="B162" t="s">
        <v>117</v>
      </c>
      <c r="C162" t="s">
        <v>172</v>
      </c>
      <c r="D162" t="s">
        <v>8</v>
      </c>
      <c r="E162" t="s">
        <v>21</v>
      </c>
      <c r="F162">
        <f>92*1.04</f>
        <v>95.68</v>
      </c>
      <c r="G162">
        <v>9.4</v>
      </c>
      <c r="H162">
        <f>73*1.04</f>
        <v>75.92</v>
      </c>
    </row>
    <row r="163" spans="1:8" x14ac:dyDescent="0.2">
      <c r="A163" t="s">
        <v>9</v>
      </c>
      <c r="B163" t="s">
        <v>117</v>
      </c>
      <c r="C163" t="s">
        <v>172</v>
      </c>
      <c r="D163" t="s">
        <v>8</v>
      </c>
      <c r="E163" t="s">
        <v>21</v>
      </c>
      <c r="F163">
        <f t="shared" ref="F163:F172" si="25">92*1.04</f>
        <v>95.68</v>
      </c>
      <c r="G163">
        <v>17.8</v>
      </c>
      <c r="H163">
        <f t="shared" ref="H163:H183" si="26">73*1.04</f>
        <v>75.92</v>
      </c>
    </row>
    <row r="164" spans="1:8" x14ac:dyDescent="0.2">
      <c r="A164" t="s">
        <v>9</v>
      </c>
      <c r="B164" t="s">
        <v>117</v>
      </c>
      <c r="C164" t="s">
        <v>172</v>
      </c>
      <c r="D164" t="s">
        <v>8</v>
      </c>
      <c r="E164" t="s">
        <v>21</v>
      </c>
      <c r="F164">
        <f t="shared" si="25"/>
        <v>95.68</v>
      </c>
      <c r="G164">
        <v>21.7</v>
      </c>
      <c r="H164">
        <f t="shared" si="26"/>
        <v>75.92</v>
      </c>
    </row>
    <row r="165" spans="1:8" x14ac:dyDescent="0.2">
      <c r="A165" t="s">
        <v>9</v>
      </c>
      <c r="B165" t="s">
        <v>117</v>
      </c>
      <c r="C165" t="s">
        <v>172</v>
      </c>
      <c r="D165" t="s">
        <v>8</v>
      </c>
      <c r="E165" t="s">
        <v>21</v>
      </c>
      <c r="F165">
        <f t="shared" si="25"/>
        <v>95.68</v>
      </c>
      <c r="G165">
        <v>9.9</v>
      </c>
      <c r="H165">
        <f t="shared" si="26"/>
        <v>75.92</v>
      </c>
    </row>
    <row r="166" spans="1:8" x14ac:dyDescent="0.2">
      <c r="A166" t="s">
        <v>9</v>
      </c>
      <c r="B166" t="s">
        <v>117</v>
      </c>
      <c r="C166" t="s">
        <v>172</v>
      </c>
      <c r="D166" t="s">
        <v>8</v>
      </c>
      <c r="E166" t="s">
        <v>21</v>
      </c>
      <c r="F166">
        <f t="shared" si="25"/>
        <v>95.68</v>
      </c>
      <c r="G166">
        <v>12.9</v>
      </c>
      <c r="H166">
        <f t="shared" si="26"/>
        <v>75.92</v>
      </c>
    </row>
    <row r="167" spans="1:8" x14ac:dyDescent="0.2">
      <c r="A167" t="s">
        <v>9</v>
      </c>
      <c r="B167" t="s">
        <v>117</v>
      </c>
      <c r="C167" t="s">
        <v>172</v>
      </c>
      <c r="D167" t="s">
        <v>8</v>
      </c>
      <c r="E167" t="s">
        <v>21</v>
      </c>
      <c r="F167">
        <f t="shared" si="25"/>
        <v>95.68</v>
      </c>
      <c r="G167">
        <v>15.6</v>
      </c>
      <c r="H167">
        <f t="shared" si="26"/>
        <v>75.92</v>
      </c>
    </row>
    <row r="168" spans="1:8" x14ac:dyDescent="0.2">
      <c r="A168" t="s">
        <v>4</v>
      </c>
      <c r="B168" t="s">
        <v>117</v>
      </c>
      <c r="C168" t="s">
        <v>172</v>
      </c>
      <c r="D168" t="s">
        <v>8</v>
      </c>
      <c r="E168" t="s">
        <v>21</v>
      </c>
      <c r="F168">
        <f t="shared" si="25"/>
        <v>95.68</v>
      </c>
      <c r="G168">
        <v>54.5</v>
      </c>
      <c r="H168">
        <f t="shared" si="26"/>
        <v>75.92</v>
      </c>
    </row>
    <row r="169" spans="1:8" x14ac:dyDescent="0.2">
      <c r="A169" t="s">
        <v>10</v>
      </c>
      <c r="B169" t="s">
        <v>117</v>
      </c>
      <c r="C169" t="s">
        <v>172</v>
      </c>
      <c r="D169" t="s">
        <v>8</v>
      </c>
      <c r="E169" t="s">
        <v>21</v>
      </c>
      <c r="F169">
        <f t="shared" si="25"/>
        <v>95.68</v>
      </c>
      <c r="G169">
        <v>47.5</v>
      </c>
      <c r="H169">
        <f t="shared" si="26"/>
        <v>75.92</v>
      </c>
    </row>
    <row r="170" spans="1:8" x14ac:dyDescent="0.2">
      <c r="A170" t="s">
        <v>11</v>
      </c>
      <c r="B170" t="s">
        <v>117</v>
      </c>
      <c r="C170" t="s">
        <v>172</v>
      </c>
      <c r="D170" t="s">
        <v>8</v>
      </c>
      <c r="E170" t="s">
        <v>21</v>
      </c>
      <c r="F170">
        <f t="shared" si="25"/>
        <v>95.68</v>
      </c>
      <c r="G170">
        <v>93.8</v>
      </c>
      <c r="H170">
        <f t="shared" si="26"/>
        <v>75.92</v>
      </c>
    </row>
    <row r="171" spans="1:8" x14ac:dyDescent="0.2">
      <c r="A171" t="s">
        <v>4</v>
      </c>
      <c r="B171" t="s">
        <v>117</v>
      </c>
      <c r="C171" t="s">
        <v>172</v>
      </c>
      <c r="D171" t="s">
        <v>8</v>
      </c>
      <c r="E171" t="s">
        <v>21</v>
      </c>
      <c r="F171">
        <f t="shared" si="25"/>
        <v>95.68</v>
      </c>
      <c r="G171">
        <v>42.5</v>
      </c>
      <c r="H171">
        <f t="shared" si="26"/>
        <v>75.92</v>
      </c>
    </row>
    <row r="172" spans="1:8" x14ac:dyDescent="0.2">
      <c r="A172" t="s">
        <v>4</v>
      </c>
      <c r="B172" t="s">
        <v>117</v>
      </c>
      <c r="C172" t="s">
        <v>172</v>
      </c>
      <c r="D172" t="s">
        <v>8</v>
      </c>
      <c r="E172" t="s">
        <v>21</v>
      </c>
      <c r="F172">
        <f t="shared" si="25"/>
        <v>95.68</v>
      </c>
      <c r="G172">
        <v>13.6</v>
      </c>
      <c r="H172">
        <f t="shared" si="26"/>
        <v>75.92</v>
      </c>
    </row>
    <row r="173" spans="1:8" x14ac:dyDescent="0.2">
      <c r="A173" t="s">
        <v>9</v>
      </c>
      <c r="B173" t="s">
        <v>117</v>
      </c>
      <c r="C173" t="s">
        <v>171</v>
      </c>
      <c r="D173" t="s">
        <v>7</v>
      </c>
      <c r="E173" t="s">
        <v>21</v>
      </c>
      <c r="F173">
        <f>94*1.04</f>
        <v>97.76</v>
      </c>
      <c r="G173">
        <v>10.4</v>
      </c>
      <c r="H173">
        <f t="shared" si="26"/>
        <v>75.92</v>
      </c>
    </row>
    <row r="174" spans="1:8" x14ac:dyDescent="0.2">
      <c r="A174" t="s">
        <v>4</v>
      </c>
      <c r="B174" t="s">
        <v>117</v>
      </c>
      <c r="C174" t="s">
        <v>171</v>
      </c>
      <c r="D174" t="s">
        <v>7</v>
      </c>
      <c r="E174" t="s">
        <v>21</v>
      </c>
      <c r="F174">
        <f t="shared" ref="F174:F183" si="27">94*1.04</f>
        <v>97.76</v>
      </c>
      <c r="G174">
        <v>20.8</v>
      </c>
      <c r="H174">
        <f t="shared" si="26"/>
        <v>75.92</v>
      </c>
    </row>
    <row r="175" spans="1:8" x14ac:dyDescent="0.2">
      <c r="A175" t="s">
        <v>29</v>
      </c>
      <c r="B175" t="s">
        <v>117</v>
      </c>
      <c r="C175" t="s">
        <v>171</v>
      </c>
      <c r="D175" t="s">
        <v>7</v>
      </c>
      <c r="E175" t="s">
        <v>21</v>
      </c>
      <c r="F175">
        <f t="shared" si="27"/>
        <v>97.76</v>
      </c>
      <c r="G175">
        <v>33</v>
      </c>
      <c r="H175">
        <f t="shared" si="26"/>
        <v>75.92</v>
      </c>
    </row>
    <row r="176" spans="1:8" x14ac:dyDescent="0.2">
      <c r="A176" t="s">
        <v>4</v>
      </c>
      <c r="B176" t="s">
        <v>117</v>
      </c>
      <c r="C176" t="s">
        <v>171</v>
      </c>
      <c r="D176" t="s">
        <v>7</v>
      </c>
      <c r="E176" t="s">
        <v>21</v>
      </c>
      <c r="F176">
        <f t="shared" si="27"/>
        <v>97.76</v>
      </c>
      <c r="G176">
        <v>12.6</v>
      </c>
      <c r="H176">
        <f t="shared" si="26"/>
        <v>75.92</v>
      </c>
    </row>
    <row r="177" spans="1:8" x14ac:dyDescent="0.2">
      <c r="A177" t="s">
        <v>9</v>
      </c>
      <c r="B177" t="s">
        <v>117</v>
      </c>
      <c r="C177" t="s">
        <v>171</v>
      </c>
      <c r="D177" t="s">
        <v>7</v>
      </c>
      <c r="E177" t="s">
        <v>21</v>
      </c>
      <c r="F177">
        <f t="shared" si="27"/>
        <v>97.76</v>
      </c>
      <c r="G177">
        <v>9.8000000000000007</v>
      </c>
      <c r="H177">
        <f t="shared" si="26"/>
        <v>75.92</v>
      </c>
    </row>
    <row r="178" spans="1:8" x14ac:dyDescent="0.2">
      <c r="A178" t="s">
        <v>9</v>
      </c>
      <c r="B178" t="s">
        <v>117</v>
      </c>
      <c r="C178" t="s">
        <v>171</v>
      </c>
      <c r="D178" t="s">
        <v>7</v>
      </c>
      <c r="E178" t="s">
        <v>21</v>
      </c>
      <c r="F178">
        <f t="shared" si="27"/>
        <v>97.76</v>
      </c>
      <c r="G178">
        <v>13</v>
      </c>
      <c r="H178">
        <f t="shared" si="26"/>
        <v>75.92</v>
      </c>
    </row>
    <row r="179" spans="1:8" x14ac:dyDescent="0.2">
      <c r="A179" t="s">
        <v>9</v>
      </c>
      <c r="B179" t="s">
        <v>117</v>
      </c>
      <c r="C179" t="s">
        <v>171</v>
      </c>
      <c r="D179" t="s">
        <v>7</v>
      </c>
      <c r="E179" t="s">
        <v>21</v>
      </c>
      <c r="F179">
        <f t="shared" si="27"/>
        <v>97.76</v>
      </c>
      <c r="G179">
        <v>10.4</v>
      </c>
      <c r="H179">
        <f t="shared" si="26"/>
        <v>75.92</v>
      </c>
    </row>
    <row r="180" spans="1:8" x14ac:dyDescent="0.2">
      <c r="A180" t="s">
        <v>9</v>
      </c>
      <c r="B180" t="s">
        <v>117</v>
      </c>
      <c r="C180" t="s">
        <v>171</v>
      </c>
      <c r="D180" t="s">
        <v>7</v>
      </c>
      <c r="E180" t="s">
        <v>21</v>
      </c>
      <c r="F180">
        <f t="shared" si="27"/>
        <v>97.76</v>
      </c>
      <c r="G180">
        <v>12.8</v>
      </c>
      <c r="H180">
        <f t="shared" si="26"/>
        <v>75.92</v>
      </c>
    </row>
    <row r="181" spans="1:8" x14ac:dyDescent="0.2">
      <c r="A181" t="s">
        <v>10</v>
      </c>
      <c r="B181" t="s">
        <v>117</v>
      </c>
      <c r="C181" t="s">
        <v>171</v>
      </c>
      <c r="D181" t="s">
        <v>7</v>
      </c>
      <c r="E181" t="s">
        <v>21</v>
      </c>
      <c r="F181">
        <f t="shared" si="27"/>
        <v>97.76</v>
      </c>
      <c r="G181">
        <v>19.899999999999999</v>
      </c>
      <c r="H181">
        <f t="shared" si="26"/>
        <v>75.92</v>
      </c>
    </row>
    <row r="182" spans="1:8" x14ac:dyDescent="0.2">
      <c r="A182" t="s">
        <v>16</v>
      </c>
      <c r="B182" t="s">
        <v>117</v>
      </c>
      <c r="C182" t="s">
        <v>171</v>
      </c>
      <c r="D182" t="s">
        <v>7</v>
      </c>
      <c r="E182" t="s">
        <v>21</v>
      </c>
      <c r="F182">
        <f t="shared" si="27"/>
        <v>97.76</v>
      </c>
      <c r="G182">
        <v>58.7</v>
      </c>
      <c r="H182">
        <f t="shared" si="26"/>
        <v>75.92</v>
      </c>
    </row>
    <row r="183" spans="1:8" x14ac:dyDescent="0.2">
      <c r="A183" t="s">
        <v>10</v>
      </c>
      <c r="B183" t="s">
        <v>117</v>
      </c>
      <c r="C183" t="s">
        <v>171</v>
      </c>
      <c r="D183" t="s">
        <v>7</v>
      </c>
      <c r="E183" t="s">
        <v>21</v>
      </c>
      <c r="F183">
        <f t="shared" si="27"/>
        <v>97.76</v>
      </c>
      <c r="G183">
        <v>13.7</v>
      </c>
      <c r="H183">
        <f t="shared" si="26"/>
        <v>75.92</v>
      </c>
    </row>
    <row r="184" spans="1:8" x14ac:dyDescent="0.2">
      <c r="A184" t="s">
        <v>9</v>
      </c>
      <c r="B184" t="s">
        <v>117</v>
      </c>
      <c r="C184" t="s">
        <v>170</v>
      </c>
      <c r="D184" t="s">
        <v>8</v>
      </c>
      <c r="E184" t="s">
        <v>21</v>
      </c>
      <c r="F184">
        <f>94*1.04</f>
        <v>97.76</v>
      </c>
      <c r="G184">
        <v>16.5</v>
      </c>
      <c r="H184">
        <f>95*1.04</f>
        <v>98.8</v>
      </c>
    </row>
    <row r="185" spans="1:8" x14ac:dyDescent="0.2">
      <c r="A185" t="s">
        <v>9</v>
      </c>
      <c r="B185" t="s">
        <v>117</v>
      </c>
      <c r="C185" t="s">
        <v>170</v>
      </c>
      <c r="D185" t="s">
        <v>8</v>
      </c>
      <c r="E185" t="s">
        <v>21</v>
      </c>
      <c r="F185">
        <f t="shared" ref="F185:F198" si="28">94*1.04</f>
        <v>97.76</v>
      </c>
      <c r="G185">
        <v>24.9</v>
      </c>
      <c r="H185">
        <f t="shared" ref="H185:H210" si="29">95*1.04</f>
        <v>98.8</v>
      </c>
    </row>
    <row r="186" spans="1:8" x14ac:dyDescent="0.2">
      <c r="A186" t="s">
        <v>9</v>
      </c>
      <c r="B186" t="s">
        <v>117</v>
      </c>
      <c r="C186" t="s">
        <v>170</v>
      </c>
      <c r="D186" t="s">
        <v>8</v>
      </c>
      <c r="E186" t="s">
        <v>21</v>
      </c>
      <c r="F186">
        <f t="shared" si="28"/>
        <v>97.76</v>
      </c>
      <c r="G186">
        <v>16.100000000000001</v>
      </c>
      <c r="H186">
        <f t="shared" si="29"/>
        <v>98.8</v>
      </c>
    </row>
    <row r="187" spans="1:8" x14ac:dyDescent="0.2">
      <c r="A187" t="s">
        <v>9</v>
      </c>
      <c r="B187" t="s">
        <v>117</v>
      </c>
      <c r="C187" t="s">
        <v>170</v>
      </c>
      <c r="D187" t="s">
        <v>8</v>
      </c>
      <c r="E187" t="s">
        <v>21</v>
      </c>
      <c r="F187">
        <f t="shared" si="28"/>
        <v>97.76</v>
      </c>
      <c r="G187">
        <v>62.8</v>
      </c>
      <c r="H187">
        <f t="shared" si="29"/>
        <v>98.8</v>
      </c>
    </row>
    <row r="188" spans="1:8" x14ac:dyDescent="0.2">
      <c r="A188" t="s">
        <v>9</v>
      </c>
      <c r="B188" t="s">
        <v>117</v>
      </c>
      <c r="C188" t="s">
        <v>170</v>
      </c>
      <c r="D188" t="s">
        <v>8</v>
      </c>
      <c r="E188" t="s">
        <v>21</v>
      </c>
      <c r="F188">
        <f t="shared" si="28"/>
        <v>97.76</v>
      </c>
      <c r="G188">
        <v>33.799999999999997</v>
      </c>
      <c r="H188">
        <f t="shared" si="29"/>
        <v>98.8</v>
      </c>
    </row>
    <row r="189" spans="1:8" x14ac:dyDescent="0.2">
      <c r="A189" t="s">
        <v>9</v>
      </c>
      <c r="B189" t="s">
        <v>117</v>
      </c>
      <c r="C189" t="s">
        <v>170</v>
      </c>
      <c r="D189" t="s">
        <v>8</v>
      </c>
      <c r="E189" t="s">
        <v>21</v>
      </c>
      <c r="F189">
        <f t="shared" si="28"/>
        <v>97.76</v>
      </c>
      <c r="G189">
        <v>12.4</v>
      </c>
      <c r="H189">
        <f t="shared" si="29"/>
        <v>98.8</v>
      </c>
    </row>
    <row r="190" spans="1:8" x14ac:dyDescent="0.2">
      <c r="A190" t="s">
        <v>9</v>
      </c>
      <c r="B190" t="s">
        <v>117</v>
      </c>
      <c r="C190" t="s">
        <v>170</v>
      </c>
      <c r="D190" t="s">
        <v>8</v>
      </c>
      <c r="E190" t="s">
        <v>21</v>
      </c>
      <c r="F190">
        <f t="shared" si="28"/>
        <v>97.76</v>
      </c>
      <c r="G190">
        <v>10.4</v>
      </c>
      <c r="H190">
        <f t="shared" si="29"/>
        <v>98.8</v>
      </c>
    </row>
    <row r="191" spans="1:8" x14ac:dyDescent="0.2">
      <c r="A191" t="s">
        <v>9</v>
      </c>
      <c r="B191" t="s">
        <v>117</v>
      </c>
      <c r="C191" t="s">
        <v>170</v>
      </c>
      <c r="D191" t="s">
        <v>8</v>
      </c>
      <c r="E191" t="s">
        <v>21</v>
      </c>
      <c r="F191">
        <f t="shared" si="28"/>
        <v>97.76</v>
      </c>
      <c r="G191">
        <v>11.3</v>
      </c>
      <c r="H191">
        <f t="shared" si="29"/>
        <v>98.8</v>
      </c>
    </row>
    <row r="192" spans="1:8" x14ac:dyDescent="0.2">
      <c r="A192" t="s">
        <v>9</v>
      </c>
      <c r="B192" t="s">
        <v>117</v>
      </c>
      <c r="C192" t="s">
        <v>170</v>
      </c>
      <c r="D192" t="s">
        <v>8</v>
      </c>
      <c r="E192" t="s">
        <v>21</v>
      </c>
      <c r="F192">
        <f t="shared" si="28"/>
        <v>97.76</v>
      </c>
      <c r="G192">
        <v>13.1</v>
      </c>
      <c r="H192">
        <f t="shared" si="29"/>
        <v>98.8</v>
      </c>
    </row>
    <row r="193" spans="1:8" x14ac:dyDescent="0.2">
      <c r="A193" t="s">
        <v>10</v>
      </c>
      <c r="B193" t="s">
        <v>117</v>
      </c>
      <c r="C193" t="s">
        <v>170</v>
      </c>
      <c r="D193" t="s">
        <v>8</v>
      </c>
      <c r="E193" t="s">
        <v>21</v>
      </c>
      <c r="F193">
        <f t="shared" si="28"/>
        <v>97.76</v>
      </c>
      <c r="G193">
        <v>48.3</v>
      </c>
      <c r="H193">
        <f t="shared" si="29"/>
        <v>98.8</v>
      </c>
    </row>
    <row r="194" spans="1:8" x14ac:dyDescent="0.2">
      <c r="A194" t="s">
        <v>10</v>
      </c>
      <c r="B194" t="s">
        <v>117</v>
      </c>
      <c r="C194" t="s">
        <v>170</v>
      </c>
      <c r="D194" t="s">
        <v>8</v>
      </c>
      <c r="E194" t="s">
        <v>21</v>
      </c>
      <c r="F194">
        <f t="shared" si="28"/>
        <v>97.76</v>
      </c>
      <c r="G194">
        <v>51.6</v>
      </c>
      <c r="H194">
        <f t="shared" si="29"/>
        <v>98.8</v>
      </c>
    </row>
    <row r="195" spans="1:8" x14ac:dyDescent="0.2">
      <c r="A195" t="s">
        <v>9</v>
      </c>
      <c r="B195" t="s">
        <v>117</v>
      </c>
      <c r="C195" t="s">
        <v>170</v>
      </c>
      <c r="D195" t="s">
        <v>8</v>
      </c>
      <c r="E195" t="s">
        <v>21</v>
      </c>
      <c r="F195">
        <f t="shared" si="28"/>
        <v>97.76</v>
      </c>
      <c r="G195">
        <v>10.4</v>
      </c>
      <c r="H195">
        <f t="shared" si="29"/>
        <v>98.8</v>
      </c>
    </row>
    <row r="196" spans="1:8" x14ac:dyDescent="0.2">
      <c r="A196" t="s">
        <v>9</v>
      </c>
      <c r="B196" t="s">
        <v>117</v>
      </c>
      <c r="C196" t="s">
        <v>170</v>
      </c>
      <c r="D196" t="s">
        <v>8</v>
      </c>
      <c r="E196" t="s">
        <v>21</v>
      </c>
      <c r="F196">
        <f t="shared" si="28"/>
        <v>97.76</v>
      </c>
      <c r="G196">
        <v>39.5</v>
      </c>
      <c r="H196">
        <f t="shared" si="29"/>
        <v>98.8</v>
      </c>
    </row>
    <row r="197" spans="1:8" x14ac:dyDescent="0.2">
      <c r="A197" t="s">
        <v>9</v>
      </c>
      <c r="B197" t="s">
        <v>117</v>
      </c>
      <c r="C197" t="s">
        <v>170</v>
      </c>
      <c r="D197" t="s">
        <v>8</v>
      </c>
      <c r="E197" t="s">
        <v>21</v>
      </c>
      <c r="F197">
        <f t="shared" si="28"/>
        <v>97.76</v>
      </c>
      <c r="G197">
        <v>15.5</v>
      </c>
      <c r="H197">
        <f t="shared" si="29"/>
        <v>98.8</v>
      </c>
    </row>
    <row r="198" spans="1:8" x14ac:dyDescent="0.2">
      <c r="A198" t="s">
        <v>10</v>
      </c>
      <c r="B198" t="s">
        <v>117</v>
      </c>
      <c r="C198" t="s">
        <v>170</v>
      </c>
      <c r="D198" t="s">
        <v>8</v>
      </c>
      <c r="E198" t="s">
        <v>21</v>
      </c>
      <c r="F198">
        <f t="shared" si="28"/>
        <v>97.76</v>
      </c>
      <c r="G198">
        <v>51.3</v>
      </c>
      <c r="H198">
        <f t="shared" si="29"/>
        <v>98.8</v>
      </c>
    </row>
    <row r="199" spans="1:8" x14ac:dyDescent="0.2">
      <c r="A199" t="s">
        <v>9</v>
      </c>
      <c r="B199" t="s">
        <v>117</v>
      </c>
      <c r="C199" t="s">
        <v>169</v>
      </c>
      <c r="D199" t="s">
        <v>7</v>
      </c>
      <c r="E199" t="s">
        <v>21</v>
      </c>
      <c r="F199">
        <f>90*1.04</f>
        <v>93.600000000000009</v>
      </c>
      <c r="G199">
        <v>22.4</v>
      </c>
      <c r="H199">
        <f>95*1.04</f>
        <v>98.8</v>
      </c>
    </row>
    <row r="200" spans="1:8" x14ac:dyDescent="0.2">
      <c r="A200" t="s">
        <v>9</v>
      </c>
      <c r="B200" t="s">
        <v>117</v>
      </c>
      <c r="C200" t="s">
        <v>169</v>
      </c>
      <c r="D200" t="s">
        <v>7</v>
      </c>
      <c r="E200" t="s">
        <v>21</v>
      </c>
      <c r="F200">
        <f t="shared" ref="F200:F210" si="30">90*1.04</f>
        <v>93.600000000000009</v>
      </c>
      <c r="G200">
        <v>53.1</v>
      </c>
      <c r="H200">
        <f t="shared" si="29"/>
        <v>98.8</v>
      </c>
    </row>
    <row r="201" spans="1:8" x14ac:dyDescent="0.2">
      <c r="A201" t="s">
        <v>9</v>
      </c>
      <c r="B201" t="s">
        <v>117</v>
      </c>
      <c r="C201" t="s">
        <v>169</v>
      </c>
      <c r="D201" t="s">
        <v>7</v>
      </c>
      <c r="E201" t="s">
        <v>21</v>
      </c>
      <c r="F201">
        <f t="shared" si="30"/>
        <v>93.600000000000009</v>
      </c>
      <c r="G201">
        <v>11.2</v>
      </c>
      <c r="H201">
        <f t="shared" si="29"/>
        <v>98.8</v>
      </c>
    </row>
    <row r="202" spans="1:8" x14ac:dyDescent="0.2">
      <c r="A202" t="s">
        <v>30</v>
      </c>
      <c r="B202" t="s">
        <v>117</v>
      </c>
      <c r="C202" t="s">
        <v>169</v>
      </c>
      <c r="D202" t="s">
        <v>7</v>
      </c>
      <c r="E202" t="s">
        <v>21</v>
      </c>
      <c r="F202">
        <f t="shared" si="30"/>
        <v>93.600000000000009</v>
      </c>
      <c r="G202">
        <v>67.099999999999994</v>
      </c>
      <c r="H202">
        <f t="shared" si="29"/>
        <v>98.8</v>
      </c>
    </row>
    <row r="203" spans="1:8" x14ac:dyDescent="0.2">
      <c r="A203" t="s">
        <v>9</v>
      </c>
      <c r="B203" t="s">
        <v>117</v>
      </c>
      <c r="C203" t="s">
        <v>169</v>
      </c>
      <c r="D203" t="s">
        <v>7</v>
      </c>
      <c r="E203" t="s">
        <v>21</v>
      </c>
      <c r="F203">
        <f t="shared" si="30"/>
        <v>93.600000000000009</v>
      </c>
      <c r="G203">
        <v>60.1</v>
      </c>
      <c r="H203">
        <f t="shared" si="29"/>
        <v>98.8</v>
      </c>
    </row>
    <row r="204" spans="1:8" x14ac:dyDescent="0.2">
      <c r="A204" t="s">
        <v>30</v>
      </c>
      <c r="B204" t="s">
        <v>117</v>
      </c>
      <c r="C204" t="s">
        <v>169</v>
      </c>
      <c r="D204" t="s">
        <v>7</v>
      </c>
      <c r="E204" t="s">
        <v>21</v>
      </c>
      <c r="F204">
        <f t="shared" si="30"/>
        <v>93.600000000000009</v>
      </c>
      <c r="G204">
        <v>19.600000000000001</v>
      </c>
      <c r="H204">
        <f t="shared" si="29"/>
        <v>98.8</v>
      </c>
    </row>
    <row r="205" spans="1:8" x14ac:dyDescent="0.2">
      <c r="A205" t="s">
        <v>28</v>
      </c>
      <c r="B205" t="s">
        <v>117</v>
      </c>
      <c r="C205" t="s">
        <v>169</v>
      </c>
      <c r="D205" t="s">
        <v>7</v>
      </c>
      <c r="E205" t="s">
        <v>21</v>
      </c>
      <c r="F205">
        <f t="shared" si="30"/>
        <v>93.600000000000009</v>
      </c>
      <c r="G205">
        <v>76.099999999999994</v>
      </c>
      <c r="H205">
        <f t="shared" si="29"/>
        <v>98.8</v>
      </c>
    </row>
    <row r="206" spans="1:8" x14ac:dyDescent="0.2">
      <c r="A206" t="s">
        <v>4</v>
      </c>
      <c r="B206" t="s">
        <v>117</v>
      </c>
      <c r="C206" t="s">
        <v>169</v>
      </c>
      <c r="D206" t="s">
        <v>7</v>
      </c>
      <c r="E206" t="s">
        <v>21</v>
      </c>
      <c r="F206">
        <f t="shared" si="30"/>
        <v>93.600000000000009</v>
      </c>
      <c r="G206">
        <v>46.6</v>
      </c>
      <c r="H206">
        <f t="shared" si="29"/>
        <v>98.8</v>
      </c>
    </row>
    <row r="207" spans="1:8" x14ac:dyDescent="0.2">
      <c r="A207" t="s">
        <v>4</v>
      </c>
      <c r="B207" t="s">
        <v>117</v>
      </c>
      <c r="C207" t="s">
        <v>169</v>
      </c>
      <c r="D207" t="s">
        <v>7</v>
      </c>
      <c r="E207" t="s">
        <v>21</v>
      </c>
      <c r="F207">
        <f t="shared" si="30"/>
        <v>93.600000000000009</v>
      </c>
      <c r="G207">
        <v>59.5</v>
      </c>
      <c r="H207">
        <f t="shared" si="29"/>
        <v>98.8</v>
      </c>
    </row>
    <row r="208" spans="1:8" x14ac:dyDescent="0.2">
      <c r="A208" t="s">
        <v>9</v>
      </c>
      <c r="B208" t="s">
        <v>117</v>
      </c>
      <c r="C208" t="s">
        <v>169</v>
      </c>
      <c r="D208" t="s">
        <v>7</v>
      </c>
      <c r="E208" t="s">
        <v>21</v>
      </c>
      <c r="F208">
        <f t="shared" si="30"/>
        <v>93.600000000000009</v>
      </c>
      <c r="G208">
        <v>12.1</v>
      </c>
      <c r="H208">
        <f t="shared" si="29"/>
        <v>98.8</v>
      </c>
    </row>
    <row r="209" spans="1:8" x14ac:dyDescent="0.2">
      <c r="A209" t="s">
        <v>9</v>
      </c>
      <c r="B209" t="s">
        <v>117</v>
      </c>
      <c r="C209" t="s">
        <v>169</v>
      </c>
      <c r="D209" t="s">
        <v>7</v>
      </c>
      <c r="E209" t="s">
        <v>21</v>
      </c>
      <c r="F209">
        <f t="shared" si="30"/>
        <v>93.600000000000009</v>
      </c>
      <c r="G209">
        <v>11.7</v>
      </c>
      <c r="H209">
        <f t="shared" si="29"/>
        <v>98.8</v>
      </c>
    </row>
    <row r="210" spans="1:8" x14ac:dyDescent="0.2">
      <c r="A210" t="s">
        <v>10</v>
      </c>
      <c r="B210" t="s">
        <v>117</v>
      </c>
      <c r="C210" t="s">
        <v>169</v>
      </c>
      <c r="D210" t="s">
        <v>7</v>
      </c>
      <c r="E210" t="s">
        <v>21</v>
      </c>
      <c r="F210">
        <f t="shared" si="30"/>
        <v>93.600000000000009</v>
      </c>
      <c r="G210">
        <v>52</v>
      </c>
      <c r="H210">
        <f t="shared" si="29"/>
        <v>98.8</v>
      </c>
    </row>
    <row r="211" spans="1:8" x14ac:dyDescent="0.2">
      <c r="A211" t="s">
        <v>9</v>
      </c>
      <c r="B211" t="s">
        <v>117</v>
      </c>
      <c r="C211" t="s">
        <v>168</v>
      </c>
      <c r="D211" t="s">
        <v>8</v>
      </c>
      <c r="E211" t="s">
        <v>31</v>
      </c>
      <c r="F211">
        <f>86*1.04</f>
        <v>89.44</v>
      </c>
      <c r="G211">
        <v>14.9</v>
      </c>
      <c r="H211">
        <f>66*1.04</f>
        <v>68.64</v>
      </c>
    </row>
    <row r="212" spans="1:8" x14ac:dyDescent="0.2">
      <c r="A212" t="s">
        <v>9</v>
      </c>
      <c r="B212" t="s">
        <v>117</v>
      </c>
      <c r="C212" t="s">
        <v>168</v>
      </c>
      <c r="D212" t="s">
        <v>8</v>
      </c>
      <c r="E212" t="s">
        <v>31</v>
      </c>
      <c r="F212">
        <f t="shared" ref="F212:F222" si="31">86*1.04</f>
        <v>89.44</v>
      </c>
      <c r="G212">
        <v>11.2</v>
      </c>
      <c r="H212">
        <f t="shared" ref="H212:H234" si="32">66*1.04</f>
        <v>68.64</v>
      </c>
    </row>
    <row r="213" spans="1:8" x14ac:dyDescent="0.2">
      <c r="A213" t="s">
        <v>4</v>
      </c>
      <c r="B213" t="s">
        <v>117</v>
      </c>
      <c r="C213" t="s">
        <v>168</v>
      </c>
      <c r="D213" t="s">
        <v>8</v>
      </c>
      <c r="E213" t="s">
        <v>31</v>
      </c>
      <c r="F213">
        <f t="shared" si="31"/>
        <v>89.44</v>
      </c>
      <c r="G213">
        <v>21.2</v>
      </c>
      <c r="H213">
        <f t="shared" si="32"/>
        <v>68.64</v>
      </c>
    </row>
    <row r="214" spans="1:8" x14ac:dyDescent="0.2">
      <c r="A214" t="s">
        <v>9</v>
      </c>
      <c r="B214" t="s">
        <v>117</v>
      </c>
      <c r="C214" t="s">
        <v>168</v>
      </c>
      <c r="D214" t="s">
        <v>8</v>
      </c>
      <c r="E214" t="s">
        <v>31</v>
      </c>
      <c r="F214">
        <f t="shared" si="31"/>
        <v>89.44</v>
      </c>
      <c r="G214">
        <v>28.7</v>
      </c>
      <c r="H214">
        <f t="shared" si="32"/>
        <v>68.64</v>
      </c>
    </row>
    <row r="215" spans="1:8" x14ac:dyDescent="0.2">
      <c r="A215" t="s">
        <v>32</v>
      </c>
      <c r="B215" t="s">
        <v>117</v>
      </c>
      <c r="C215" t="s">
        <v>168</v>
      </c>
      <c r="D215" t="s">
        <v>8</v>
      </c>
      <c r="E215" t="s">
        <v>31</v>
      </c>
      <c r="F215">
        <f t="shared" si="31"/>
        <v>89.44</v>
      </c>
      <c r="G215">
        <v>13.5</v>
      </c>
      <c r="H215">
        <f t="shared" si="32"/>
        <v>68.64</v>
      </c>
    </row>
    <row r="216" spans="1:8" x14ac:dyDescent="0.2">
      <c r="A216" t="s">
        <v>10</v>
      </c>
      <c r="B216" t="s">
        <v>117</v>
      </c>
      <c r="C216" t="s">
        <v>168</v>
      </c>
      <c r="D216" t="s">
        <v>8</v>
      </c>
      <c r="E216" t="s">
        <v>31</v>
      </c>
      <c r="F216">
        <f t="shared" si="31"/>
        <v>89.44</v>
      </c>
      <c r="G216">
        <v>39</v>
      </c>
      <c r="H216">
        <f t="shared" si="32"/>
        <v>68.64</v>
      </c>
    </row>
    <row r="217" spans="1:8" x14ac:dyDescent="0.2">
      <c r="A217" t="s">
        <v>26</v>
      </c>
      <c r="B217" t="s">
        <v>117</v>
      </c>
      <c r="C217" t="s">
        <v>168</v>
      </c>
      <c r="D217" t="s">
        <v>8</v>
      </c>
      <c r="E217" t="s">
        <v>31</v>
      </c>
      <c r="F217">
        <f t="shared" si="31"/>
        <v>89.44</v>
      </c>
      <c r="G217">
        <v>51.4</v>
      </c>
      <c r="H217">
        <f t="shared" si="32"/>
        <v>68.64</v>
      </c>
    </row>
    <row r="218" spans="1:8" x14ac:dyDescent="0.2">
      <c r="A218" t="s">
        <v>16</v>
      </c>
      <c r="B218" t="s">
        <v>117</v>
      </c>
      <c r="C218" t="s">
        <v>168</v>
      </c>
      <c r="D218" t="s">
        <v>8</v>
      </c>
      <c r="E218" t="s">
        <v>31</v>
      </c>
      <c r="F218">
        <f t="shared" si="31"/>
        <v>89.44</v>
      </c>
      <c r="G218">
        <v>82.1</v>
      </c>
      <c r="H218">
        <f t="shared" si="32"/>
        <v>68.64</v>
      </c>
    </row>
    <row r="219" spans="1:8" x14ac:dyDescent="0.2">
      <c r="A219" t="s">
        <v>9</v>
      </c>
      <c r="B219" t="s">
        <v>117</v>
      </c>
      <c r="C219" t="s">
        <v>168</v>
      </c>
      <c r="D219" t="s">
        <v>8</v>
      </c>
      <c r="E219" t="s">
        <v>31</v>
      </c>
      <c r="F219">
        <f t="shared" si="31"/>
        <v>89.44</v>
      </c>
      <c r="G219">
        <v>28.9</v>
      </c>
      <c r="H219">
        <f t="shared" si="32"/>
        <v>68.64</v>
      </c>
    </row>
    <row r="220" spans="1:8" x14ac:dyDescent="0.2">
      <c r="A220" t="s">
        <v>9</v>
      </c>
      <c r="B220" t="s">
        <v>117</v>
      </c>
      <c r="C220" t="s">
        <v>168</v>
      </c>
      <c r="D220" t="s">
        <v>8</v>
      </c>
      <c r="E220" t="s">
        <v>31</v>
      </c>
      <c r="F220">
        <f t="shared" si="31"/>
        <v>89.44</v>
      </c>
      <c r="G220">
        <v>11.4</v>
      </c>
      <c r="H220">
        <f t="shared" si="32"/>
        <v>68.64</v>
      </c>
    </row>
    <row r="221" spans="1:8" x14ac:dyDescent="0.2">
      <c r="A221" t="s">
        <v>9</v>
      </c>
      <c r="B221" t="s">
        <v>117</v>
      </c>
      <c r="C221" t="s">
        <v>168</v>
      </c>
      <c r="D221" t="s">
        <v>8</v>
      </c>
      <c r="E221" t="s">
        <v>31</v>
      </c>
      <c r="F221">
        <f t="shared" si="31"/>
        <v>89.44</v>
      </c>
      <c r="G221">
        <v>10.5</v>
      </c>
      <c r="H221">
        <f t="shared" si="32"/>
        <v>68.64</v>
      </c>
    </row>
    <row r="222" spans="1:8" x14ac:dyDescent="0.2">
      <c r="A222" t="s">
        <v>11</v>
      </c>
      <c r="B222" t="s">
        <v>117</v>
      </c>
      <c r="C222" t="s">
        <v>168</v>
      </c>
      <c r="D222" t="s">
        <v>8</v>
      </c>
      <c r="E222" t="s">
        <v>31</v>
      </c>
      <c r="F222">
        <f t="shared" si="31"/>
        <v>89.44</v>
      </c>
      <c r="G222">
        <v>69.599999999999994</v>
      </c>
      <c r="H222">
        <f t="shared" si="32"/>
        <v>68.64</v>
      </c>
    </row>
    <row r="223" spans="1:8" x14ac:dyDescent="0.2">
      <c r="A223" t="s">
        <v>16</v>
      </c>
      <c r="B223" t="s">
        <v>117</v>
      </c>
      <c r="C223" t="s">
        <v>167</v>
      </c>
      <c r="D223" t="s">
        <v>7</v>
      </c>
      <c r="E223" t="s">
        <v>31</v>
      </c>
      <c r="F223">
        <f>87*1.04</f>
        <v>90.48</v>
      </c>
      <c r="G223">
        <v>12.5</v>
      </c>
      <c r="H223">
        <f t="shared" si="32"/>
        <v>68.64</v>
      </c>
    </row>
    <row r="224" spans="1:8" x14ac:dyDescent="0.2">
      <c r="A224" t="s">
        <v>9</v>
      </c>
      <c r="B224" t="s">
        <v>117</v>
      </c>
      <c r="C224" t="s">
        <v>167</v>
      </c>
      <c r="D224" t="s">
        <v>7</v>
      </c>
      <c r="E224" t="s">
        <v>31</v>
      </c>
      <c r="F224">
        <f t="shared" ref="F224:F234" si="33">87*1.04</f>
        <v>90.48</v>
      </c>
      <c r="G224">
        <v>21.9</v>
      </c>
      <c r="H224">
        <f t="shared" si="32"/>
        <v>68.64</v>
      </c>
    </row>
    <row r="225" spans="1:8" x14ac:dyDescent="0.2">
      <c r="A225" t="s">
        <v>9</v>
      </c>
      <c r="B225" t="s">
        <v>117</v>
      </c>
      <c r="C225" t="s">
        <v>167</v>
      </c>
      <c r="D225" t="s">
        <v>7</v>
      </c>
      <c r="E225" t="s">
        <v>31</v>
      </c>
      <c r="F225">
        <f t="shared" si="33"/>
        <v>90.48</v>
      </c>
      <c r="G225">
        <v>44.4</v>
      </c>
      <c r="H225">
        <f t="shared" si="32"/>
        <v>68.64</v>
      </c>
    </row>
    <row r="226" spans="1:8" x14ac:dyDescent="0.2">
      <c r="A226" t="s">
        <v>4</v>
      </c>
      <c r="B226" t="s">
        <v>117</v>
      </c>
      <c r="C226" t="s">
        <v>167</v>
      </c>
      <c r="D226" t="s">
        <v>7</v>
      </c>
      <c r="E226" t="s">
        <v>31</v>
      </c>
      <c r="F226">
        <f t="shared" si="33"/>
        <v>90.48</v>
      </c>
      <c r="G226">
        <v>22.4</v>
      </c>
      <c r="H226">
        <f t="shared" si="32"/>
        <v>68.64</v>
      </c>
    </row>
    <row r="227" spans="1:8" x14ac:dyDescent="0.2">
      <c r="A227" t="s">
        <v>4</v>
      </c>
      <c r="B227" t="s">
        <v>117</v>
      </c>
      <c r="C227" t="s">
        <v>167</v>
      </c>
      <c r="D227" t="s">
        <v>7</v>
      </c>
      <c r="E227" t="s">
        <v>31</v>
      </c>
      <c r="F227">
        <f t="shared" si="33"/>
        <v>90.48</v>
      </c>
      <c r="G227">
        <v>41.3</v>
      </c>
      <c r="H227">
        <f t="shared" si="32"/>
        <v>68.64</v>
      </c>
    </row>
    <row r="228" spans="1:8" x14ac:dyDescent="0.2">
      <c r="A228" t="s">
        <v>27</v>
      </c>
      <c r="B228" t="s">
        <v>117</v>
      </c>
      <c r="C228" t="s">
        <v>167</v>
      </c>
      <c r="D228" t="s">
        <v>7</v>
      </c>
      <c r="E228" t="s">
        <v>31</v>
      </c>
      <c r="F228">
        <f t="shared" si="33"/>
        <v>90.48</v>
      </c>
      <c r="G228">
        <v>16.3</v>
      </c>
      <c r="H228">
        <f t="shared" si="32"/>
        <v>68.64</v>
      </c>
    </row>
    <row r="229" spans="1:8" x14ac:dyDescent="0.2">
      <c r="A229" t="s">
        <v>4</v>
      </c>
      <c r="B229" t="s">
        <v>117</v>
      </c>
      <c r="C229" t="s">
        <v>167</v>
      </c>
      <c r="D229" t="s">
        <v>7</v>
      </c>
      <c r="E229" t="s">
        <v>31</v>
      </c>
      <c r="F229">
        <f t="shared" si="33"/>
        <v>90.48</v>
      </c>
      <c r="G229">
        <v>52.3</v>
      </c>
      <c r="H229">
        <f t="shared" si="32"/>
        <v>68.64</v>
      </c>
    </row>
    <row r="230" spans="1:8" x14ac:dyDescent="0.2">
      <c r="A230" t="s">
        <v>27</v>
      </c>
      <c r="B230" t="s">
        <v>117</v>
      </c>
      <c r="C230" t="s">
        <v>167</v>
      </c>
      <c r="D230" t="s">
        <v>7</v>
      </c>
      <c r="E230" t="s">
        <v>31</v>
      </c>
      <c r="F230">
        <f t="shared" si="33"/>
        <v>90.48</v>
      </c>
      <c r="G230">
        <v>35.5</v>
      </c>
      <c r="H230">
        <f t="shared" si="32"/>
        <v>68.64</v>
      </c>
    </row>
    <row r="231" spans="1:8" x14ac:dyDescent="0.2">
      <c r="A231" t="s">
        <v>9</v>
      </c>
      <c r="B231" t="s">
        <v>117</v>
      </c>
      <c r="C231" t="s">
        <v>167</v>
      </c>
      <c r="D231" t="s">
        <v>7</v>
      </c>
      <c r="E231" t="s">
        <v>31</v>
      </c>
      <c r="F231">
        <f t="shared" si="33"/>
        <v>90.48</v>
      </c>
      <c r="G231">
        <v>23</v>
      </c>
      <c r="H231">
        <f t="shared" si="32"/>
        <v>68.64</v>
      </c>
    </row>
    <row r="232" spans="1:8" x14ac:dyDescent="0.2">
      <c r="A232" t="s">
        <v>27</v>
      </c>
      <c r="B232" t="s">
        <v>117</v>
      </c>
      <c r="C232" t="s">
        <v>167</v>
      </c>
      <c r="D232" t="s">
        <v>7</v>
      </c>
      <c r="E232" t="s">
        <v>31</v>
      </c>
      <c r="F232">
        <f t="shared" si="33"/>
        <v>90.48</v>
      </c>
      <c r="G232">
        <v>12.9</v>
      </c>
      <c r="H232">
        <f t="shared" si="32"/>
        <v>68.64</v>
      </c>
    </row>
    <row r="233" spans="1:8" x14ac:dyDescent="0.2">
      <c r="A233" t="s">
        <v>9</v>
      </c>
      <c r="B233" t="s">
        <v>117</v>
      </c>
      <c r="C233" t="s">
        <v>167</v>
      </c>
      <c r="D233" t="s">
        <v>7</v>
      </c>
      <c r="E233" t="s">
        <v>31</v>
      </c>
      <c r="F233">
        <f t="shared" si="33"/>
        <v>90.48</v>
      </c>
      <c r="G233">
        <v>35.299999999999997</v>
      </c>
      <c r="H233">
        <f t="shared" si="32"/>
        <v>68.64</v>
      </c>
    </row>
    <row r="234" spans="1:8" x14ac:dyDescent="0.2">
      <c r="A234" t="s">
        <v>4</v>
      </c>
      <c r="B234" t="s">
        <v>117</v>
      </c>
      <c r="C234" t="s">
        <v>167</v>
      </c>
      <c r="D234" t="s">
        <v>7</v>
      </c>
      <c r="E234" t="s">
        <v>31</v>
      </c>
      <c r="F234">
        <f t="shared" si="33"/>
        <v>90.48</v>
      </c>
      <c r="G234">
        <v>40.9</v>
      </c>
      <c r="H234">
        <f t="shared" si="32"/>
        <v>68.64</v>
      </c>
    </row>
    <row r="235" spans="1:8" x14ac:dyDescent="0.2">
      <c r="A235" t="s">
        <v>27</v>
      </c>
      <c r="B235" t="s">
        <v>117</v>
      </c>
      <c r="C235" t="s">
        <v>166</v>
      </c>
      <c r="D235" t="s">
        <v>8</v>
      </c>
      <c r="E235" t="s">
        <v>31</v>
      </c>
      <c r="F235">
        <f>92*1.04</f>
        <v>95.68</v>
      </c>
      <c r="G235">
        <v>18</v>
      </c>
      <c r="H235">
        <f>72*1.04</f>
        <v>74.88</v>
      </c>
    </row>
    <row r="236" spans="1:8" x14ac:dyDescent="0.2">
      <c r="A236" t="s">
        <v>10</v>
      </c>
      <c r="B236" t="s">
        <v>117</v>
      </c>
      <c r="C236" t="s">
        <v>166</v>
      </c>
      <c r="D236" t="s">
        <v>8</v>
      </c>
      <c r="E236" t="s">
        <v>31</v>
      </c>
      <c r="F236">
        <f t="shared" ref="F236:F241" si="34">92*1.04</f>
        <v>95.68</v>
      </c>
      <c r="G236">
        <v>52.6</v>
      </c>
      <c r="H236">
        <f t="shared" ref="H236:H243" si="35">72*1.04</f>
        <v>74.88</v>
      </c>
    </row>
    <row r="237" spans="1:8" x14ac:dyDescent="0.2">
      <c r="A237" t="s">
        <v>13</v>
      </c>
      <c r="B237" t="s">
        <v>117</v>
      </c>
      <c r="C237" t="s">
        <v>166</v>
      </c>
      <c r="D237" t="s">
        <v>8</v>
      </c>
      <c r="E237" t="s">
        <v>31</v>
      </c>
      <c r="F237">
        <f t="shared" si="34"/>
        <v>95.68</v>
      </c>
      <c r="G237">
        <v>83.7</v>
      </c>
      <c r="H237">
        <f t="shared" si="35"/>
        <v>74.88</v>
      </c>
    </row>
    <row r="238" spans="1:8" x14ac:dyDescent="0.2">
      <c r="A238" t="s">
        <v>10</v>
      </c>
      <c r="B238" t="s">
        <v>117</v>
      </c>
      <c r="C238" t="s">
        <v>166</v>
      </c>
      <c r="D238" t="s">
        <v>8</v>
      </c>
      <c r="E238" t="s">
        <v>31</v>
      </c>
      <c r="F238">
        <f t="shared" si="34"/>
        <v>95.68</v>
      </c>
      <c r="G238">
        <v>32.4</v>
      </c>
      <c r="H238">
        <f t="shared" si="35"/>
        <v>74.88</v>
      </c>
    </row>
    <row r="239" spans="1:8" x14ac:dyDescent="0.2">
      <c r="A239" t="s">
        <v>13</v>
      </c>
      <c r="B239" t="s">
        <v>117</v>
      </c>
      <c r="C239" t="s">
        <v>166</v>
      </c>
      <c r="D239" t="s">
        <v>8</v>
      </c>
      <c r="E239" t="s">
        <v>31</v>
      </c>
      <c r="F239">
        <f t="shared" si="34"/>
        <v>95.68</v>
      </c>
      <c r="G239">
        <v>62.5</v>
      </c>
      <c r="H239">
        <f t="shared" si="35"/>
        <v>74.88</v>
      </c>
    </row>
    <row r="240" spans="1:8" x14ac:dyDescent="0.2">
      <c r="A240" t="s">
        <v>23</v>
      </c>
      <c r="B240" t="s">
        <v>117</v>
      </c>
      <c r="C240" t="s">
        <v>166</v>
      </c>
      <c r="D240" t="s">
        <v>8</v>
      </c>
      <c r="E240" t="s">
        <v>31</v>
      </c>
      <c r="F240">
        <f t="shared" si="34"/>
        <v>95.68</v>
      </c>
      <c r="G240">
        <v>79.099999999999994</v>
      </c>
      <c r="H240">
        <f t="shared" si="35"/>
        <v>74.88</v>
      </c>
    </row>
    <row r="241" spans="1:8" x14ac:dyDescent="0.2">
      <c r="A241" t="s">
        <v>4</v>
      </c>
      <c r="B241" t="s">
        <v>117</v>
      </c>
      <c r="C241" t="s">
        <v>166</v>
      </c>
      <c r="D241" t="s">
        <v>8</v>
      </c>
      <c r="E241" t="s">
        <v>31</v>
      </c>
      <c r="F241">
        <f t="shared" si="34"/>
        <v>95.68</v>
      </c>
      <c r="G241">
        <v>26.5</v>
      </c>
      <c r="H241">
        <f t="shared" si="35"/>
        <v>74.88</v>
      </c>
    </row>
    <row r="242" spans="1:8" x14ac:dyDescent="0.2">
      <c r="A242" t="s">
        <v>4</v>
      </c>
      <c r="B242" t="s">
        <v>117</v>
      </c>
      <c r="C242" t="s">
        <v>165</v>
      </c>
      <c r="D242" t="s">
        <v>7</v>
      </c>
      <c r="E242" t="s">
        <v>31</v>
      </c>
      <c r="F242">
        <f>24*1.04</f>
        <v>24.96</v>
      </c>
      <c r="G242">
        <v>22</v>
      </c>
      <c r="H242">
        <f t="shared" si="35"/>
        <v>74.88</v>
      </c>
    </row>
    <row r="243" spans="1:8" x14ac:dyDescent="0.2">
      <c r="A243" t="s">
        <v>5</v>
      </c>
      <c r="B243" t="s">
        <v>117</v>
      </c>
      <c r="C243" t="s">
        <v>165</v>
      </c>
      <c r="D243" t="s">
        <v>7</v>
      </c>
      <c r="E243" t="s">
        <v>31</v>
      </c>
      <c r="F243">
        <f>24*1.04</f>
        <v>24.96</v>
      </c>
      <c r="G243">
        <v>50.1</v>
      </c>
      <c r="H243">
        <f t="shared" si="35"/>
        <v>74.88</v>
      </c>
    </row>
    <row r="244" spans="1:8" x14ac:dyDescent="0.2">
      <c r="A244" t="s">
        <v>9</v>
      </c>
      <c r="B244" t="s">
        <v>117</v>
      </c>
      <c r="C244" t="s">
        <v>164</v>
      </c>
      <c r="D244" t="s">
        <v>8</v>
      </c>
      <c r="E244" t="s">
        <v>31</v>
      </c>
      <c r="F244">
        <f>76*1.04</f>
        <v>79.040000000000006</v>
      </c>
      <c r="G244">
        <v>30.2</v>
      </c>
      <c r="H244">
        <f>87*1.04</f>
        <v>90.48</v>
      </c>
    </row>
    <row r="245" spans="1:8" x14ac:dyDescent="0.2">
      <c r="A245" t="s">
        <v>10</v>
      </c>
      <c r="B245" t="s">
        <v>117</v>
      </c>
      <c r="C245" t="s">
        <v>164</v>
      </c>
      <c r="D245" t="s">
        <v>8</v>
      </c>
      <c r="E245" t="s">
        <v>31</v>
      </c>
      <c r="F245">
        <f t="shared" ref="F245:F252" si="36">76*1.04</f>
        <v>79.040000000000006</v>
      </c>
      <c r="G245">
        <v>37.6</v>
      </c>
      <c r="H245">
        <f t="shared" ref="H245:H259" si="37">87*1.04</f>
        <v>90.48</v>
      </c>
    </row>
    <row r="246" spans="1:8" x14ac:dyDescent="0.2">
      <c r="A246" t="s">
        <v>10</v>
      </c>
      <c r="B246" t="s">
        <v>117</v>
      </c>
      <c r="C246" t="s">
        <v>164</v>
      </c>
      <c r="D246" t="s">
        <v>8</v>
      </c>
      <c r="E246" t="s">
        <v>31</v>
      </c>
      <c r="F246">
        <f t="shared" si="36"/>
        <v>79.040000000000006</v>
      </c>
      <c r="G246">
        <v>46.6</v>
      </c>
      <c r="H246">
        <f t="shared" si="37"/>
        <v>90.48</v>
      </c>
    </row>
    <row r="247" spans="1:8" x14ac:dyDescent="0.2">
      <c r="A247" t="s">
        <v>16</v>
      </c>
      <c r="B247" t="s">
        <v>117</v>
      </c>
      <c r="C247" t="s">
        <v>164</v>
      </c>
      <c r="D247" t="s">
        <v>8</v>
      </c>
      <c r="E247" t="s">
        <v>31</v>
      </c>
      <c r="F247">
        <f t="shared" si="36"/>
        <v>79.040000000000006</v>
      </c>
      <c r="G247">
        <v>28.8</v>
      </c>
      <c r="H247">
        <f t="shared" si="37"/>
        <v>90.48</v>
      </c>
    </row>
    <row r="248" spans="1:8" x14ac:dyDescent="0.2">
      <c r="A248" t="s">
        <v>27</v>
      </c>
      <c r="B248" t="s">
        <v>117</v>
      </c>
      <c r="C248" t="s">
        <v>164</v>
      </c>
      <c r="D248" t="s">
        <v>8</v>
      </c>
      <c r="E248" t="s">
        <v>31</v>
      </c>
      <c r="F248">
        <f t="shared" si="36"/>
        <v>79.040000000000006</v>
      </c>
      <c r="G248">
        <v>13.4</v>
      </c>
      <c r="H248">
        <f t="shared" si="37"/>
        <v>90.48</v>
      </c>
    </row>
    <row r="249" spans="1:8" x14ac:dyDescent="0.2">
      <c r="A249" t="s">
        <v>27</v>
      </c>
      <c r="B249" t="s">
        <v>117</v>
      </c>
      <c r="C249" t="s">
        <v>164</v>
      </c>
      <c r="D249" t="s">
        <v>8</v>
      </c>
      <c r="E249" t="s">
        <v>31</v>
      </c>
      <c r="F249">
        <f t="shared" si="36"/>
        <v>79.040000000000006</v>
      </c>
      <c r="G249">
        <v>32</v>
      </c>
      <c r="H249">
        <f t="shared" si="37"/>
        <v>90.48</v>
      </c>
    </row>
    <row r="250" spans="1:8" x14ac:dyDescent="0.2">
      <c r="A250" t="s">
        <v>16</v>
      </c>
      <c r="B250" t="s">
        <v>117</v>
      </c>
      <c r="C250" t="s">
        <v>164</v>
      </c>
      <c r="D250" t="s">
        <v>8</v>
      </c>
      <c r="E250" t="s">
        <v>31</v>
      </c>
      <c r="F250">
        <f t="shared" si="36"/>
        <v>79.040000000000006</v>
      </c>
      <c r="G250">
        <v>17.7</v>
      </c>
      <c r="H250">
        <f t="shared" si="37"/>
        <v>90.48</v>
      </c>
    </row>
    <row r="251" spans="1:8" x14ac:dyDescent="0.2">
      <c r="A251" t="s">
        <v>15</v>
      </c>
      <c r="B251" t="s">
        <v>117</v>
      </c>
      <c r="C251" t="s">
        <v>164</v>
      </c>
      <c r="D251" t="s">
        <v>8</v>
      </c>
      <c r="E251" t="s">
        <v>31</v>
      </c>
      <c r="F251">
        <f t="shared" si="36"/>
        <v>79.040000000000006</v>
      </c>
      <c r="G251">
        <v>32.5</v>
      </c>
      <c r="H251">
        <f t="shared" si="37"/>
        <v>90.48</v>
      </c>
    </row>
    <row r="252" spans="1:8" x14ac:dyDescent="0.2">
      <c r="A252" t="s">
        <v>10</v>
      </c>
      <c r="B252" t="s">
        <v>117</v>
      </c>
      <c r="C252" t="s">
        <v>164</v>
      </c>
      <c r="D252" t="s">
        <v>8</v>
      </c>
      <c r="E252" t="s">
        <v>31</v>
      </c>
      <c r="F252">
        <f t="shared" si="36"/>
        <v>79.040000000000006</v>
      </c>
      <c r="G252">
        <v>38.6</v>
      </c>
      <c r="H252">
        <f t="shared" si="37"/>
        <v>90.48</v>
      </c>
    </row>
    <row r="253" spans="1:8" x14ac:dyDescent="0.2">
      <c r="A253" t="s">
        <v>33</v>
      </c>
      <c r="B253" t="s">
        <v>117</v>
      </c>
      <c r="C253" t="s">
        <v>163</v>
      </c>
      <c r="D253" t="s">
        <v>7</v>
      </c>
      <c r="E253" t="s">
        <v>31</v>
      </c>
      <c r="F253">
        <f>60*1.04</f>
        <v>62.400000000000006</v>
      </c>
      <c r="G253">
        <v>32.700000000000003</v>
      </c>
      <c r="H253">
        <f t="shared" si="37"/>
        <v>90.48</v>
      </c>
    </row>
    <row r="254" spans="1:8" x14ac:dyDescent="0.2">
      <c r="A254" t="s">
        <v>34</v>
      </c>
      <c r="B254" t="s">
        <v>117</v>
      </c>
      <c r="C254" t="s">
        <v>163</v>
      </c>
      <c r="D254" t="s">
        <v>7</v>
      </c>
      <c r="E254" t="s">
        <v>31</v>
      </c>
      <c r="F254">
        <f t="shared" ref="F254:F259" si="38">60*1.04</f>
        <v>62.400000000000006</v>
      </c>
      <c r="G254">
        <v>47.4</v>
      </c>
      <c r="H254">
        <f t="shared" si="37"/>
        <v>90.48</v>
      </c>
    </row>
    <row r="255" spans="1:8" x14ac:dyDescent="0.2">
      <c r="A255" t="s">
        <v>4</v>
      </c>
      <c r="B255" t="s">
        <v>117</v>
      </c>
      <c r="C255" t="s">
        <v>163</v>
      </c>
      <c r="D255" t="s">
        <v>7</v>
      </c>
      <c r="E255" t="s">
        <v>31</v>
      </c>
      <c r="F255">
        <f t="shared" si="38"/>
        <v>62.400000000000006</v>
      </c>
      <c r="G255">
        <v>28.1</v>
      </c>
      <c r="H255">
        <f t="shared" si="37"/>
        <v>90.48</v>
      </c>
    </row>
    <row r="256" spans="1:8" x14ac:dyDescent="0.2">
      <c r="A256" t="s">
        <v>11</v>
      </c>
      <c r="B256" t="s">
        <v>117</v>
      </c>
      <c r="C256" t="s">
        <v>163</v>
      </c>
      <c r="D256" t="s">
        <v>7</v>
      </c>
      <c r="E256" t="s">
        <v>31</v>
      </c>
      <c r="F256">
        <f t="shared" si="38"/>
        <v>62.400000000000006</v>
      </c>
      <c r="G256">
        <v>81.900000000000006</v>
      </c>
      <c r="H256">
        <f t="shared" si="37"/>
        <v>90.48</v>
      </c>
    </row>
    <row r="257" spans="1:8" x14ac:dyDescent="0.2">
      <c r="A257" t="s">
        <v>33</v>
      </c>
      <c r="B257" t="s">
        <v>117</v>
      </c>
      <c r="C257" t="s">
        <v>163</v>
      </c>
      <c r="D257" t="s">
        <v>7</v>
      </c>
      <c r="E257" t="s">
        <v>31</v>
      </c>
      <c r="F257">
        <f t="shared" si="38"/>
        <v>62.400000000000006</v>
      </c>
      <c r="G257">
        <v>11.7</v>
      </c>
      <c r="H257">
        <f t="shared" si="37"/>
        <v>90.48</v>
      </c>
    </row>
    <row r="258" spans="1:8" x14ac:dyDescent="0.2">
      <c r="A258" t="s">
        <v>33</v>
      </c>
      <c r="B258" t="s">
        <v>117</v>
      </c>
      <c r="C258" t="s">
        <v>163</v>
      </c>
      <c r="D258" t="s">
        <v>7</v>
      </c>
      <c r="E258" t="s">
        <v>31</v>
      </c>
      <c r="F258">
        <f t="shared" si="38"/>
        <v>62.400000000000006</v>
      </c>
      <c r="G258">
        <v>12.6</v>
      </c>
      <c r="H258">
        <f t="shared" si="37"/>
        <v>90.48</v>
      </c>
    </row>
    <row r="259" spans="1:8" x14ac:dyDescent="0.2">
      <c r="A259" t="s">
        <v>33</v>
      </c>
      <c r="B259" t="s">
        <v>117</v>
      </c>
      <c r="C259" t="s">
        <v>163</v>
      </c>
      <c r="D259" t="s">
        <v>7</v>
      </c>
      <c r="E259" t="s">
        <v>31</v>
      </c>
      <c r="F259">
        <f t="shared" si="38"/>
        <v>62.400000000000006</v>
      </c>
      <c r="G259">
        <v>38.799999999999997</v>
      </c>
      <c r="H259">
        <f t="shared" si="37"/>
        <v>90.48</v>
      </c>
    </row>
    <row r="260" spans="1:8" x14ac:dyDescent="0.2">
      <c r="A260" t="s">
        <v>16</v>
      </c>
      <c r="B260" t="s">
        <v>117</v>
      </c>
      <c r="C260" t="s">
        <v>162</v>
      </c>
      <c r="D260" t="s">
        <v>8</v>
      </c>
      <c r="E260" t="s">
        <v>31</v>
      </c>
      <c r="F260">
        <f>93*1.04</f>
        <v>96.72</v>
      </c>
      <c r="G260">
        <v>105.2</v>
      </c>
      <c r="H260">
        <f>77*1.04</f>
        <v>80.08</v>
      </c>
    </row>
    <row r="261" spans="1:8" x14ac:dyDescent="0.2">
      <c r="A261" t="s">
        <v>4</v>
      </c>
      <c r="B261" t="s">
        <v>117</v>
      </c>
      <c r="C261" t="s">
        <v>162</v>
      </c>
      <c r="D261" t="s">
        <v>8</v>
      </c>
      <c r="E261" t="s">
        <v>31</v>
      </c>
      <c r="F261">
        <f t="shared" ref="F261:F268" si="39">93*1.04</f>
        <v>96.72</v>
      </c>
      <c r="G261">
        <v>10.4</v>
      </c>
      <c r="H261">
        <f t="shared" ref="H261:H276" si="40">77*1.04</f>
        <v>80.08</v>
      </c>
    </row>
    <row r="262" spans="1:8" x14ac:dyDescent="0.2">
      <c r="A262" t="s">
        <v>11</v>
      </c>
      <c r="B262" t="s">
        <v>117</v>
      </c>
      <c r="C262" t="s">
        <v>162</v>
      </c>
      <c r="D262" t="s">
        <v>8</v>
      </c>
      <c r="E262" t="s">
        <v>31</v>
      </c>
      <c r="F262">
        <f t="shared" si="39"/>
        <v>96.72</v>
      </c>
      <c r="G262">
        <v>14.7</v>
      </c>
      <c r="H262">
        <f t="shared" si="40"/>
        <v>80.08</v>
      </c>
    </row>
    <row r="263" spans="1:8" x14ac:dyDescent="0.2">
      <c r="A263" t="s">
        <v>11</v>
      </c>
      <c r="B263" t="s">
        <v>117</v>
      </c>
      <c r="C263" t="s">
        <v>162</v>
      </c>
      <c r="D263" t="s">
        <v>8</v>
      </c>
      <c r="E263" t="s">
        <v>31</v>
      </c>
      <c r="F263">
        <f t="shared" si="39"/>
        <v>96.72</v>
      </c>
      <c r="G263">
        <v>23.9</v>
      </c>
      <c r="H263">
        <f t="shared" si="40"/>
        <v>80.08</v>
      </c>
    </row>
    <row r="264" spans="1:8" x14ac:dyDescent="0.2">
      <c r="A264" t="s">
        <v>9</v>
      </c>
      <c r="B264" t="s">
        <v>117</v>
      </c>
      <c r="C264" t="s">
        <v>162</v>
      </c>
      <c r="D264" t="s">
        <v>8</v>
      </c>
      <c r="E264" t="s">
        <v>31</v>
      </c>
      <c r="F264">
        <f t="shared" si="39"/>
        <v>96.72</v>
      </c>
      <c r="G264">
        <v>13</v>
      </c>
      <c r="H264">
        <f t="shared" si="40"/>
        <v>80.08</v>
      </c>
    </row>
    <row r="265" spans="1:8" x14ac:dyDescent="0.2">
      <c r="A265" t="s">
        <v>4</v>
      </c>
      <c r="B265" t="s">
        <v>117</v>
      </c>
      <c r="C265" t="s">
        <v>162</v>
      </c>
      <c r="D265" t="s">
        <v>8</v>
      </c>
      <c r="E265" t="s">
        <v>31</v>
      </c>
      <c r="F265">
        <f t="shared" si="39"/>
        <v>96.72</v>
      </c>
      <c r="G265">
        <v>18.399999999999999</v>
      </c>
      <c r="H265">
        <f t="shared" si="40"/>
        <v>80.08</v>
      </c>
    </row>
    <row r="266" spans="1:8" x14ac:dyDescent="0.2">
      <c r="A266" t="s">
        <v>4</v>
      </c>
      <c r="B266" t="s">
        <v>117</v>
      </c>
      <c r="C266" t="s">
        <v>162</v>
      </c>
      <c r="D266" t="s">
        <v>8</v>
      </c>
      <c r="E266" t="s">
        <v>31</v>
      </c>
      <c r="F266">
        <f t="shared" si="39"/>
        <v>96.72</v>
      </c>
      <c r="G266">
        <v>11.7</v>
      </c>
      <c r="H266">
        <f t="shared" si="40"/>
        <v>80.08</v>
      </c>
    </row>
    <row r="267" spans="1:8" x14ac:dyDescent="0.2">
      <c r="A267" t="s">
        <v>11</v>
      </c>
      <c r="B267" t="s">
        <v>117</v>
      </c>
      <c r="C267" t="s">
        <v>162</v>
      </c>
      <c r="D267" t="s">
        <v>8</v>
      </c>
      <c r="E267" t="s">
        <v>31</v>
      </c>
      <c r="F267">
        <f t="shared" si="39"/>
        <v>96.72</v>
      </c>
      <c r="G267">
        <v>30.7</v>
      </c>
      <c r="H267">
        <f t="shared" si="40"/>
        <v>80.08</v>
      </c>
    </row>
    <row r="268" spans="1:8" x14ac:dyDescent="0.2">
      <c r="A268" t="s">
        <v>28</v>
      </c>
      <c r="B268" t="s">
        <v>117</v>
      </c>
      <c r="C268" t="s">
        <v>162</v>
      </c>
      <c r="D268" t="s">
        <v>8</v>
      </c>
      <c r="E268" t="s">
        <v>31</v>
      </c>
      <c r="F268">
        <f t="shared" si="39"/>
        <v>96.72</v>
      </c>
      <c r="G268">
        <v>44.9</v>
      </c>
      <c r="H268">
        <f t="shared" si="40"/>
        <v>80.08</v>
      </c>
    </row>
    <row r="269" spans="1:8" x14ac:dyDescent="0.2">
      <c r="A269" t="s">
        <v>4</v>
      </c>
      <c r="B269" t="s">
        <v>117</v>
      </c>
      <c r="C269" t="s">
        <v>161</v>
      </c>
      <c r="D269" t="s">
        <v>7</v>
      </c>
      <c r="E269" t="s">
        <v>31</v>
      </c>
      <c r="F269">
        <f>73*1.04</f>
        <v>75.92</v>
      </c>
      <c r="G269">
        <v>22.4</v>
      </c>
      <c r="H269">
        <f t="shared" si="40"/>
        <v>80.08</v>
      </c>
    </row>
    <row r="270" spans="1:8" x14ac:dyDescent="0.2">
      <c r="A270" t="s">
        <v>35</v>
      </c>
      <c r="B270" t="s">
        <v>117</v>
      </c>
      <c r="C270" t="s">
        <v>161</v>
      </c>
      <c r="D270" t="s">
        <v>7</v>
      </c>
      <c r="E270" t="s">
        <v>31</v>
      </c>
      <c r="F270">
        <f t="shared" ref="F270:F276" si="41">73*1.04</f>
        <v>75.92</v>
      </c>
      <c r="G270">
        <v>17.3</v>
      </c>
      <c r="H270">
        <f t="shared" si="40"/>
        <v>80.08</v>
      </c>
    </row>
    <row r="271" spans="1:8" x14ac:dyDescent="0.2">
      <c r="A271" t="s">
        <v>35</v>
      </c>
      <c r="B271" t="s">
        <v>117</v>
      </c>
      <c r="C271" t="s">
        <v>161</v>
      </c>
      <c r="D271" t="s">
        <v>7</v>
      </c>
      <c r="E271" t="s">
        <v>31</v>
      </c>
      <c r="F271">
        <f t="shared" si="41"/>
        <v>75.92</v>
      </c>
      <c r="G271">
        <v>15.6</v>
      </c>
      <c r="H271">
        <f t="shared" si="40"/>
        <v>80.08</v>
      </c>
    </row>
    <row r="272" spans="1:8" x14ac:dyDescent="0.2">
      <c r="A272" t="s">
        <v>4</v>
      </c>
      <c r="B272" t="s">
        <v>117</v>
      </c>
      <c r="C272" t="s">
        <v>161</v>
      </c>
      <c r="D272" t="s">
        <v>7</v>
      </c>
      <c r="E272" t="s">
        <v>31</v>
      </c>
      <c r="F272">
        <f t="shared" si="41"/>
        <v>75.92</v>
      </c>
      <c r="G272">
        <v>67</v>
      </c>
      <c r="H272">
        <f t="shared" si="40"/>
        <v>80.08</v>
      </c>
    </row>
    <row r="273" spans="1:8" x14ac:dyDescent="0.2">
      <c r="A273" t="s">
        <v>35</v>
      </c>
      <c r="B273" t="s">
        <v>117</v>
      </c>
      <c r="C273" t="s">
        <v>161</v>
      </c>
      <c r="D273" t="s">
        <v>7</v>
      </c>
      <c r="E273" t="s">
        <v>31</v>
      </c>
      <c r="F273">
        <f t="shared" si="41"/>
        <v>75.92</v>
      </c>
      <c r="G273">
        <v>13.5</v>
      </c>
      <c r="H273">
        <f t="shared" si="40"/>
        <v>80.08</v>
      </c>
    </row>
    <row r="274" spans="1:8" x14ac:dyDescent="0.2">
      <c r="A274" t="s">
        <v>35</v>
      </c>
      <c r="B274" t="s">
        <v>117</v>
      </c>
      <c r="C274" t="s">
        <v>161</v>
      </c>
      <c r="D274" t="s">
        <v>7</v>
      </c>
      <c r="E274" t="s">
        <v>31</v>
      </c>
      <c r="F274">
        <f t="shared" si="41"/>
        <v>75.92</v>
      </c>
      <c r="G274">
        <v>18.8</v>
      </c>
      <c r="H274">
        <f t="shared" si="40"/>
        <v>80.08</v>
      </c>
    </row>
    <row r="275" spans="1:8" x14ac:dyDescent="0.2">
      <c r="A275" t="s">
        <v>4</v>
      </c>
      <c r="B275" t="s">
        <v>117</v>
      </c>
      <c r="C275" t="s">
        <v>161</v>
      </c>
      <c r="D275" t="s">
        <v>7</v>
      </c>
      <c r="E275" t="s">
        <v>31</v>
      </c>
      <c r="F275">
        <f t="shared" si="41"/>
        <v>75.92</v>
      </c>
      <c r="G275">
        <v>50.5</v>
      </c>
      <c r="H275">
        <f t="shared" si="40"/>
        <v>80.08</v>
      </c>
    </row>
    <row r="276" spans="1:8" x14ac:dyDescent="0.2">
      <c r="A276" t="s">
        <v>4</v>
      </c>
      <c r="B276" t="s">
        <v>117</v>
      </c>
      <c r="C276" t="s">
        <v>161</v>
      </c>
      <c r="D276" t="s">
        <v>7</v>
      </c>
      <c r="E276" t="s">
        <v>31</v>
      </c>
      <c r="F276">
        <f t="shared" si="41"/>
        <v>75.92</v>
      </c>
      <c r="G276">
        <v>78</v>
      </c>
      <c r="H276">
        <f t="shared" si="40"/>
        <v>80.08</v>
      </c>
    </row>
    <row r="277" spans="1:8" x14ac:dyDescent="0.2">
      <c r="A277" t="s">
        <v>32</v>
      </c>
      <c r="B277" t="s">
        <v>117</v>
      </c>
      <c r="C277" t="s">
        <v>160</v>
      </c>
      <c r="D277" t="s">
        <v>8</v>
      </c>
      <c r="E277" t="s">
        <v>31</v>
      </c>
      <c r="F277">
        <f>87*1.04</f>
        <v>90.48</v>
      </c>
      <c r="G277">
        <v>24.4</v>
      </c>
      <c r="H277">
        <f>83*1.04</f>
        <v>86.320000000000007</v>
      </c>
    </row>
    <row r="278" spans="1:8" x14ac:dyDescent="0.2">
      <c r="A278" t="s">
        <v>10</v>
      </c>
      <c r="B278" t="s">
        <v>117</v>
      </c>
      <c r="C278" t="s">
        <v>160</v>
      </c>
      <c r="D278" t="s">
        <v>8</v>
      </c>
      <c r="E278" t="s">
        <v>31</v>
      </c>
      <c r="F278">
        <f t="shared" ref="F278:F287" si="42">87*1.04</f>
        <v>90.48</v>
      </c>
      <c r="G278">
        <v>43</v>
      </c>
      <c r="H278">
        <f t="shared" ref="H278:H299" si="43">83*1.04</f>
        <v>86.320000000000007</v>
      </c>
    </row>
    <row r="279" spans="1:8" x14ac:dyDescent="0.2">
      <c r="A279" t="s">
        <v>32</v>
      </c>
      <c r="B279" t="s">
        <v>117</v>
      </c>
      <c r="C279" t="s">
        <v>160</v>
      </c>
      <c r="D279" t="s">
        <v>8</v>
      </c>
      <c r="E279" t="s">
        <v>31</v>
      </c>
      <c r="F279">
        <f t="shared" si="42"/>
        <v>90.48</v>
      </c>
      <c r="G279">
        <v>19.7</v>
      </c>
      <c r="H279">
        <f t="shared" si="43"/>
        <v>86.320000000000007</v>
      </c>
    </row>
    <row r="280" spans="1:8" x14ac:dyDescent="0.2">
      <c r="A280" t="s">
        <v>32</v>
      </c>
      <c r="B280" t="s">
        <v>117</v>
      </c>
      <c r="C280" t="s">
        <v>160</v>
      </c>
      <c r="D280" t="s">
        <v>8</v>
      </c>
      <c r="E280" t="s">
        <v>31</v>
      </c>
      <c r="F280">
        <f t="shared" si="42"/>
        <v>90.48</v>
      </c>
      <c r="G280">
        <v>29.7</v>
      </c>
      <c r="H280">
        <f t="shared" si="43"/>
        <v>86.320000000000007</v>
      </c>
    </row>
    <row r="281" spans="1:8" x14ac:dyDescent="0.2">
      <c r="A281" t="s">
        <v>16</v>
      </c>
      <c r="B281" t="s">
        <v>117</v>
      </c>
      <c r="C281" t="s">
        <v>160</v>
      </c>
      <c r="D281" t="s">
        <v>8</v>
      </c>
      <c r="E281" t="s">
        <v>31</v>
      </c>
      <c r="F281">
        <f t="shared" si="42"/>
        <v>90.48</v>
      </c>
      <c r="G281">
        <v>72.599999999999994</v>
      </c>
      <c r="H281">
        <f t="shared" si="43"/>
        <v>86.320000000000007</v>
      </c>
    </row>
    <row r="282" spans="1:8" x14ac:dyDescent="0.2">
      <c r="A282" t="s">
        <v>26</v>
      </c>
      <c r="B282" t="s">
        <v>117</v>
      </c>
      <c r="C282" t="s">
        <v>160</v>
      </c>
      <c r="D282" t="s">
        <v>8</v>
      </c>
      <c r="E282" t="s">
        <v>31</v>
      </c>
      <c r="F282">
        <f t="shared" si="42"/>
        <v>90.48</v>
      </c>
      <c r="G282">
        <v>68.900000000000006</v>
      </c>
      <c r="H282">
        <f t="shared" si="43"/>
        <v>86.320000000000007</v>
      </c>
    </row>
    <row r="283" spans="1:8" x14ac:dyDescent="0.2">
      <c r="A283" t="s">
        <v>32</v>
      </c>
      <c r="B283" t="s">
        <v>117</v>
      </c>
      <c r="C283" t="s">
        <v>160</v>
      </c>
      <c r="D283" t="s">
        <v>8</v>
      </c>
      <c r="E283" t="s">
        <v>31</v>
      </c>
      <c r="F283">
        <f t="shared" si="42"/>
        <v>90.48</v>
      </c>
      <c r="G283">
        <v>26.6</v>
      </c>
      <c r="H283">
        <f t="shared" si="43"/>
        <v>86.320000000000007</v>
      </c>
    </row>
    <row r="284" spans="1:8" x14ac:dyDescent="0.2">
      <c r="A284" t="s">
        <v>4</v>
      </c>
      <c r="B284" t="s">
        <v>117</v>
      </c>
      <c r="C284" t="s">
        <v>160</v>
      </c>
      <c r="D284" t="s">
        <v>8</v>
      </c>
      <c r="E284" t="s">
        <v>31</v>
      </c>
      <c r="F284">
        <f t="shared" si="42"/>
        <v>90.48</v>
      </c>
      <c r="G284">
        <v>9.4</v>
      </c>
      <c r="H284">
        <f t="shared" si="43"/>
        <v>86.320000000000007</v>
      </c>
    </row>
    <row r="285" spans="1:8" x14ac:dyDescent="0.2">
      <c r="A285" t="s">
        <v>10</v>
      </c>
      <c r="B285" t="s">
        <v>117</v>
      </c>
      <c r="C285" t="s">
        <v>160</v>
      </c>
      <c r="D285" t="s">
        <v>8</v>
      </c>
      <c r="E285" t="s">
        <v>31</v>
      </c>
      <c r="F285">
        <f t="shared" si="42"/>
        <v>90.48</v>
      </c>
      <c r="G285">
        <v>37.6</v>
      </c>
      <c r="H285">
        <f t="shared" si="43"/>
        <v>86.320000000000007</v>
      </c>
    </row>
    <row r="286" spans="1:8" x14ac:dyDescent="0.2">
      <c r="A286" t="s">
        <v>18</v>
      </c>
      <c r="B286" t="s">
        <v>117</v>
      </c>
      <c r="C286" t="s">
        <v>160</v>
      </c>
      <c r="D286" t="s">
        <v>8</v>
      </c>
      <c r="E286" t="s">
        <v>31</v>
      </c>
      <c r="F286">
        <f t="shared" si="42"/>
        <v>90.48</v>
      </c>
      <c r="G286">
        <v>22.7</v>
      </c>
      <c r="H286">
        <f t="shared" si="43"/>
        <v>86.320000000000007</v>
      </c>
    </row>
    <row r="287" spans="1:8" x14ac:dyDescent="0.2">
      <c r="A287" t="s">
        <v>32</v>
      </c>
      <c r="B287" t="s">
        <v>117</v>
      </c>
      <c r="C287" t="s">
        <v>160</v>
      </c>
      <c r="D287" t="s">
        <v>8</v>
      </c>
      <c r="E287" t="s">
        <v>31</v>
      </c>
      <c r="F287">
        <f t="shared" si="42"/>
        <v>90.48</v>
      </c>
      <c r="G287">
        <v>19.7</v>
      </c>
      <c r="H287">
        <f t="shared" si="43"/>
        <v>86.320000000000007</v>
      </c>
    </row>
    <row r="288" spans="1:8" x14ac:dyDescent="0.2">
      <c r="A288" t="s">
        <v>9</v>
      </c>
      <c r="B288" t="s">
        <v>117</v>
      </c>
      <c r="C288" t="s">
        <v>160</v>
      </c>
      <c r="D288" t="s">
        <v>8</v>
      </c>
      <c r="E288" t="s">
        <v>31</v>
      </c>
      <c r="F288">
        <f>87*1.04</f>
        <v>90.48</v>
      </c>
      <c r="G288">
        <v>11.7</v>
      </c>
      <c r="H288">
        <f t="shared" si="43"/>
        <v>86.320000000000007</v>
      </c>
    </row>
    <row r="289" spans="1:8" x14ac:dyDescent="0.2">
      <c r="A289" t="s">
        <v>4</v>
      </c>
      <c r="B289" t="s">
        <v>117</v>
      </c>
      <c r="C289" t="s">
        <v>159</v>
      </c>
      <c r="D289" t="s">
        <v>7</v>
      </c>
      <c r="E289" t="s">
        <v>31</v>
      </c>
      <c r="F289">
        <f>87*1.04</f>
        <v>90.48</v>
      </c>
      <c r="G289">
        <v>12.9</v>
      </c>
      <c r="H289">
        <f t="shared" si="43"/>
        <v>86.320000000000007</v>
      </c>
    </row>
    <row r="290" spans="1:8" x14ac:dyDescent="0.2">
      <c r="A290" t="s">
        <v>10</v>
      </c>
      <c r="B290" t="s">
        <v>117</v>
      </c>
      <c r="C290" t="s">
        <v>159</v>
      </c>
      <c r="D290" t="s">
        <v>7</v>
      </c>
      <c r="E290" t="s">
        <v>31</v>
      </c>
      <c r="F290">
        <f t="shared" ref="F290:F299" si="44">87*1.04</f>
        <v>90.48</v>
      </c>
      <c r="G290">
        <v>38</v>
      </c>
      <c r="H290">
        <f t="shared" si="43"/>
        <v>86.320000000000007</v>
      </c>
    </row>
    <row r="291" spans="1:8" x14ac:dyDescent="0.2">
      <c r="A291" t="s">
        <v>10</v>
      </c>
      <c r="B291" t="s">
        <v>117</v>
      </c>
      <c r="C291" t="s">
        <v>159</v>
      </c>
      <c r="D291" t="s">
        <v>7</v>
      </c>
      <c r="E291" t="s">
        <v>31</v>
      </c>
      <c r="F291">
        <f t="shared" si="44"/>
        <v>90.48</v>
      </c>
      <c r="G291">
        <v>27</v>
      </c>
      <c r="H291">
        <f t="shared" si="43"/>
        <v>86.320000000000007</v>
      </c>
    </row>
    <row r="292" spans="1:8" x14ac:dyDescent="0.2">
      <c r="A292" t="s">
        <v>9</v>
      </c>
      <c r="B292" t="s">
        <v>117</v>
      </c>
      <c r="C292" t="s">
        <v>159</v>
      </c>
      <c r="D292" t="s">
        <v>7</v>
      </c>
      <c r="E292" t="s">
        <v>31</v>
      </c>
      <c r="F292">
        <f t="shared" si="44"/>
        <v>90.48</v>
      </c>
      <c r="G292">
        <v>13.9</v>
      </c>
      <c r="H292">
        <f t="shared" si="43"/>
        <v>86.320000000000007</v>
      </c>
    </row>
    <row r="293" spans="1:8" x14ac:dyDescent="0.2">
      <c r="A293" t="s">
        <v>4</v>
      </c>
      <c r="B293" t="s">
        <v>117</v>
      </c>
      <c r="C293" t="s">
        <v>159</v>
      </c>
      <c r="D293" t="s">
        <v>7</v>
      </c>
      <c r="E293" t="s">
        <v>31</v>
      </c>
      <c r="F293">
        <f t="shared" si="44"/>
        <v>90.48</v>
      </c>
      <c r="G293">
        <v>14.5</v>
      </c>
      <c r="H293">
        <f t="shared" si="43"/>
        <v>86.320000000000007</v>
      </c>
    </row>
    <row r="294" spans="1:8" x14ac:dyDescent="0.2">
      <c r="A294" t="s">
        <v>16</v>
      </c>
      <c r="B294" t="s">
        <v>117</v>
      </c>
      <c r="C294" t="s">
        <v>159</v>
      </c>
      <c r="D294" t="s">
        <v>7</v>
      </c>
      <c r="E294" t="s">
        <v>31</v>
      </c>
      <c r="F294">
        <f t="shared" si="44"/>
        <v>90.48</v>
      </c>
      <c r="G294">
        <v>26.3</v>
      </c>
      <c r="H294">
        <f t="shared" si="43"/>
        <v>86.320000000000007</v>
      </c>
    </row>
    <row r="295" spans="1:8" x14ac:dyDescent="0.2">
      <c r="A295" t="s">
        <v>10</v>
      </c>
      <c r="B295" t="s">
        <v>117</v>
      </c>
      <c r="C295" t="s">
        <v>159</v>
      </c>
      <c r="D295" t="s">
        <v>7</v>
      </c>
      <c r="E295" t="s">
        <v>31</v>
      </c>
      <c r="F295">
        <f t="shared" si="44"/>
        <v>90.48</v>
      </c>
      <c r="G295">
        <v>14.2</v>
      </c>
      <c r="H295">
        <f t="shared" si="43"/>
        <v>86.320000000000007</v>
      </c>
    </row>
    <row r="296" spans="1:8" x14ac:dyDescent="0.2">
      <c r="A296" t="s">
        <v>4</v>
      </c>
      <c r="B296" t="s">
        <v>117</v>
      </c>
      <c r="C296" t="s">
        <v>159</v>
      </c>
      <c r="D296" t="s">
        <v>7</v>
      </c>
      <c r="E296" t="s">
        <v>31</v>
      </c>
      <c r="F296">
        <f t="shared" si="44"/>
        <v>90.48</v>
      </c>
      <c r="G296">
        <v>14.4</v>
      </c>
      <c r="H296">
        <f t="shared" si="43"/>
        <v>86.320000000000007</v>
      </c>
    </row>
    <row r="297" spans="1:8" x14ac:dyDescent="0.2">
      <c r="A297" t="s">
        <v>26</v>
      </c>
      <c r="B297" t="s">
        <v>117</v>
      </c>
      <c r="C297" t="s">
        <v>159</v>
      </c>
      <c r="D297" t="s">
        <v>7</v>
      </c>
      <c r="E297" t="s">
        <v>31</v>
      </c>
      <c r="F297">
        <f t="shared" si="44"/>
        <v>90.48</v>
      </c>
      <c r="G297">
        <v>44.8</v>
      </c>
      <c r="H297">
        <f t="shared" si="43"/>
        <v>86.320000000000007</v>
      </c>
    </row>
    <row r="298" spans="1:8" x14ac:dyDescent="0.2">
      <c r="A298" t="s">
        <v>26</v>
      </c>
      <c r="B298" t="s">
        <v>117</v>
      </c>
      <c r="C298" t="s">
        <v>159</v>
      </c>
      <c r="D298" t="s">
        <v>7</v>
      </c>
      <c r="E298" t="s">
        <v>31</v>
      </c>
      <c r="F298">
        <f t="shared" si="44"/>
        <v>90.48</v>
      </c>
      <c r="G298">
        <v>78.7</v>
      </c>
      <c r="H298">
        <f t="shared" si="43"/>
        <v>86.320000000000007</v>
      </c>
    </row>
    <row r="299" spans="1:8" x14ac:dyDescent="0.2">
      <c r="A299" t="s">
        <v>4</v>
      </c>
      <c r="B299" t="s">
        <v>117</v>
      </c>
      <c r="C299" t="s">
        <v>159</v>
      </c>
      <c r="D299" t="s">
        <v>7</v>
      </c>
      <c r="E299" t="s">
        <v>31</v>
      </c>
      <c r="F299">
        <f t="shared" si="44"/>
        <v>90.48</v>
      </c>
      <c r="G299">
        <v>25.4</v>
      </c>
      <c r="H299">
        <f t="shared" si="43"/>
        <v>86.320000000000007</v>
      </c>
    </row>
    <row r="300" spans="1:8" x14ac:dyDescent="0.2">
      <c r="A300" t="s">
        <v>13</v>
      </c>
      <c r="B300" t="s">
        <v>118</v>
      </c>
      <c r="C300" t="s">
        <v>158</v>
      </c>
      <c r="D300" t="s">
        <v>8</v>
      </c>
      <c r="E300" t="s">
        <v>21</v>
      </c>
      <c r="F300">
        <f>80*1.04</f>
        <v>83.2</v>
      </c>
      <c r="G300">
        <v>62</v>
      </c>
      <c r="H300">
        <f>82*1.04</f>
        <v>85.28</v>
      </c>
    </row>
    <row r="301" spans="1:8" x14ac:dyDescent="0.2">
      <c r="A301" t="s">
        <v>10</v>
      </c>
      <c r="B301" t="s">
        <v>118</v>
      </c>
      <c r="C301" t="s">
        <v>158</v>
      </c>
      <c r="D301" t="s">
        <v>8</v>
      </c>
      <c r="E301" t="s">
        <v>21</v>
      </c>
      <c r="F301">
        <f t="shared" ref="F301:F308" si="45">80*1.04</f>
        <v>83.2</v>
      </c>
      <c r="G301">
        <v>10.3</v>
      </c>
      <c r="H301">
        <f t="shared" ref="H301:H307" si="46">82*1.04</f>
        <v>85.28</v>
      </c>
    </row>
    <row r="302" spans="1:8" x14ac:dyDescent="0.2">
      <c r="A302" t="s">
        <v>10</v>
      </c>
      <c r="B302" t="s">
        <v>118</v>
      </c>
      <c r="C302" t="s">
        <v>158</v>
      </c>
      <c r="D302" t="s">
        <v>8</v>
      </c>
      <c r="E302" t="s">
        <v>21</v>
      </c>
      <c r="F302">
        <f t="shared" si="45"/>
        <v>83.2</v>
      </c>
      <c r="G302">
        <v>30.6</v>
      </c>
      <c r="H302">
        <f t="shared" si="46"/>
        <v>85.28</v>
      </c>
    </row>
    <row r="303" spans="1:8" x14ac:dyDescent="0.2">
      <c r="A303" t="s">
        <v>10</v>
      </c>
      <c r="B303" t="s">
        <v>118</v>
      </c>
      <c r="C303" t="s">
        <v>158</v>
      </c>
      <c r="D303" t="s">
        <v>8</v>
      </c>
      <c r="E303" t="s">
        <v>21</v>
      </c>
      <c r="F303">
        <f t="shared" si="45"/>
        <v>83.2</v>
      </c>
      <c r="G303">
        <v>30.7</v>
      </c>
      <c r="H303">
        <f t="shared" si="46"/>
        <v>85.28</v>
      </c>
    </row>
    <row r="304" spans="1:8" x14ac:dyDescent="0.2">
      <c r="A304" t="s">
        <v>10</v>
      </c>
      <c r="B304" t="s">
        <v>118</v>
      </c>
      <c r="C304" t="s">
        <v>158</v>
      </c>
      <c r="D304" t="s">
        <v>8</v>
      </c>
      <c r="E304" t="s">
        <v>21</v>
      </c>
      <c r="F304">
        <f t="shared" si="45"/>
        <v>83.2</v>
      </c>
      <c r="G304">
        <v>27.6</v>
      </c>
      <c r="H304">
        <f t="shared" si="46"/>
        <v>85.28</v>
      </c>
    </row>
    <row r="305" spans="1:8" x14ac:dyDescent="0.2">
      <c r="A305" t="s">
        <v>10</v>
      </c>
      <c r="B305" t="s">
        <v>118</v>
      </c>
      <c r="C305" t="s">
        <v>158</v>
      </c>
      <c r="D305" t="s">
        <v>8</v>
      </c>
      <c r="E305" t="s">
        <v>21</v>
      </c>
      <c r="F305">
        <f t="shared" si="45"/>
        <v>83.2</v>
      </c>
      <c r="G305">
        <v>18.100000000000001</v>
      </c>
      <c r="H305">
        <f t="shared" si="46"/>
        <v>85.28</v>
      </c>
    </row>
    <row r="306" spans="1:8" x14ac:dyDescent="0.2">
      <c r="A306" t="s">
        <v>36</v>
      </c>
      <c r="B306" t="s">
        <v>118</v>
      </c>
      <c r="C306" t="s">
        <v>158</v>
      </c>
      <c r="D306" t="s">
        <v>8</v>
      </c>
      <c r="E306" t="s">
        <v>21</v>
      </c>
      <c r="F306">
        <f t="shared" si="45"/>
        <v>83.2</v>
      </c>
      <c r="G306">
        <v>15.4</v>
      </c>
      <c r="H306">
        <f t="shared" si="46"/>
        <v>85.28</v>
      </c>
    </row>
    <row r="307" spans="1:8" x14ac:dyDescent="0.2">
      <c r="A307" t="s">
        <v>36</v>
      </c>
      <c r="B307" t="s">
        <v>118</v>
      </c>
      <c r="C307" t="s">
        <v>158</v>
      </c>
      <c r="D307" t="s">
        <v>8</v>
      </c>
      <c r="E307" t="s">
        <v>21</v>
      </c>
      <c r="F307">
        <f t="shared" si="45"/>
        <v>83.2</v>
      </c>
      <c r="G307">
        <v>28.7</v>
      </c>
      <c r="H307">
        <f t="shared" si="46"/>
        <v>85.28</v>
      </c>
    </row>
    <row r="308" spans="1:8" x14ac:dyDescent="0.2">
      <c r="A308" t="s">
        <v>36</v>
      </c>
      <c r="B308" t="s">
        <v>118</v>
      </c>
      <c r="C308" t="s">
        <v>158</v>
      </c>
      <c r="D308" t="s">
        <v>8</v>
      </c>
      <c r="E308" t="s">
        <v>21</v>
      </c>
      <c r="F308">
        <f t="shared" si="45"/>
        <v>83.2</v>
      </c>
      <c r="G308">
        <v>42</v>
      </c>
      <c r="H308">
        <f>82*1.04</f>
        <v>85.28</v>
      </c>
    </row>
    <row r="309" spans="1:8" x14ac:dyDescent="0.2">
      <c r="A309" t="s">
        <v>15</v>
      </c>
      <c r="B309" t="s">
        <v>118</v>
      </c>
      <c r="C309" t="s">
        <v>157</v>
      </c>
      <c r="D309" t="s">
        <v>7</v>
      </c>
      <c r="E309" t="s">
        <v>21</v>
      </c>
      <c r="F309">
        <f>87*1.04</f>
        <v>90.48</v>
      </c>
      <c r="G309">
        <v>25.7</v>
      </c>
      <c r="H309">
        <f t="shared" ref="H309:H322" si="47">82*1.04</f>
        <v>85.28</v>
      </c>
    </row>
    <row r="310" spans="1:8" x14ac:dyDescent="0.2">
      <c r="A310" t="s">
        <v>26</v>
      </c>
      <c r="B310" t="s">
        <v>118</v>
      </c>
      <c r="C310" t="s">
        <v>157</v>
      </c>
      <c r="D310" t="s">
        <v>7</v>
      </c>
      <c r="E310" t="s">
        <v>21</v>
      </c>
      <c r="F310">
        <f t="shared" ref="F310:F322" si="48">87*1.04</f>
        <v>90.48</v>
      </c>
      <c r="G310">
        <v>27.3</v>
      </c>
      <c r="H310">
        <f t="shared" si="47"/>
        <v>85.28</v>
      </c>
    </row>
    <row r="311" spans="1:8" x14ac:dyDescent="0.2">
      <c r="A311" t="s">
        <v>10</v>
      </c>
      <c r="B311" t="s">
        <v>118</v>
      </c>
      <c r="C311" t="s">
        <v>157</v>
      </c>
      <c r="D311" t="s">
        <v>7</v>
      </c>
      <c r="E311" t="s">
        <v>21</v>
      </c>
      <c r="F311">
        <f t="shared" si="48"/>
        <v>90.48</v>
      </c>
      <c r="G311">
        <v>23.8</v>
      </c>
      <c r="H311">
        <f t="shared" si="47"/>
        <v>85.28</v>
      </c>
    </row>
    <row r="312" spans="1:8" x14ac:dyDescent="0.2">
      <c r="A312" t="s">
        <v>26</v>
      </c>
      <c r="B312" t="s">
        <v>118</v>
      </c>
      <c r="C312" t="s">
        <v>157</v>
      </c>
      <c r="D312" t="s">
        <v>7</v>
      </c>
      <c r="E312" t="s">
        <v>21</v>
      </c>
      <c r="F312">
        <f t="shared" si="48"/>
        <v>90.48</v>
      </c>
      <c r="G312">
        <v>42.9</v>
      </c>
      <c r="H312">
        <f t="shared" si="47"/>
        <v>85.28</v>
      </c>
    </row>
    <row r="313" spans="1:8" x14ac:dyDescent="0.2">
      <c r="A313" t="s">
        <v>36</v>
      </c>
      <c r="B313" t="s">
        <v>118</v>
      </c>
      <c r="C313" t="s">
        <v>157</v>
      </c>
      <c r="D313" t="s">
        <v>7</v>
      </c>
      <c r="E313" t="s">
        <v>21</v>
      </c>
      <c r="F313">
        <f t="shared" si="48"/>
        <v>90.48</v>
      </c>
      <c r="G313">
        <v>18.2</v>
      </c>
      <c r="H313">
        <f t="shared" si="47"/>
        <v>85.28</v>
      </c>
    </row>
    <row r="314" spans="1:8" x14ac:dyDescent="0.2">
      <c r="A314" t="s">
        <v>15</v>
      </c>
      <c r="B314" t="s">
        <v>118</v>
      </c>
      <c r="C314" t="s">
        <v>157</v>
      </c>
      <c r="D314" t="s">
        <v>7</v>
      </c>
      <c r="E314" t="s">
        <v>21</v>
      </c>
      <c r="F314">
        <f t="shared" si="48"/>
        <v>90.48</v>
      </c>
      <c r="G314">
        <v>9</v>
      </c>
      <c r="H314">
        <f t="shared" si="47"/>
        <v>85.28</v>
      </c>
    </row>
    <row r="315" spans="1:8" x14ac:dyDescent="0.2">
      <c r="A315" t="s">
        <v>10</v>
      </c>
      <c r="B315" t="s">
        <v>118</v>
      </c>
      <c r="C315" t="s">
        <v>157</v>
      </c>
      <c r="D315" t="s">
        <v>7</v>
      </c>
      <c r="E315" t="s">
        <v>21</v>
      </c>
      <c r="F315">
        <f t="shared" si="48"/>
        <v>90.48</v>
      </c>
      <c r="G315">
        <v>10.6</v>
      </c>
      <c r="H315">
        <f t="shared" si="47"/>
        <v>85.28</v>
      </c>
    </row>
    <row r="316" spans="1:8" x14ac:dyDescent="0.2">
      <c r="A316" t="s">
        <v>10</v>
      </c>
      <c r="B316" t="s">
        <v>118</v>
      </c>
      <c r="C316" t="s">
        <v>157</v>
      </c>
      <c r="D316" t="s">
        <v>7</v>
      </c>
      <c r="E316" t="s">
        <v>21</v>
      </c>
      <c r="F316">
        <f t="shared" si="48"/>
        <v>90.48</v>
      </c>
      <c r="G316">
        <v>27.4</v>
      </c>
      <c r="H316">
        <f t="shared" si="47"/>
        <v>85.28</v>
      </c>
    </row>
    <row r="317" spans="1:8" x14ac:dyDescent="0.2">
      <c r="A317" t="s">
        <v>36</v>
      </c>
      <c r="B317" t="s">
        <v>118</v>
      </c>
      <c r="C317" t="s">
        <v>157</v>
      </c>
      <c r="D317" t="s">
        <v>7</v>
      </c>
      <c r="E317" t="s">
        <v>21</v>
      </c>
      <c r="F317">
        <f t="shared" si="48"/>
        <v>90.48</v>
      </c>
      <c r="G317">
        <v>15.5</v>
      </c>
      <c r="H317">
        <f t="shared" si="47"/>
        <v>85.28</v>
      </c>
    </row>
    <row r="318" spans="1:8" x14ac:dyDescent="0.2">
      <c r="A318" t="s">
        <v>36</v>
      </c>
      <c r="B318" t="s">
        <v>118</v>
      </c>
      <c r="C318" t="s">
        <v>157</v>
      </c>
      <c r="D318" t="s">
        <v>7</v>
      </c>
      <c r="E318" t="s">
        <v>21</v>
      </c>
      <c r="F318">
        <f t="shared" si="48"/>
        <v>90.48</v>
      </c>
      <c r="G318">
        <v>16</v>
      </c>
      <c r="H318">
        <f t="shared" si="47"/>
        <v>85.28</v>
      </c>
    </row>
    <row r="319" spans="1:8" x14ac:dyDescent="0.2">
      <c r="A319" t="s">
        <v>36</v>
      </c>
      <c r="B319" t="s">
        <v>118</v>
      </c>
      <c r="C319" t="s">
        <v>157</v>
      </c>
      <c r="D319" t="s">
        <v>7</v>
      </c>
      <c r="E319" t="s">
        <v>21</v>
      </c>
      <c r="F319">
        <f t="shared" si="48"/>
        <v>90.48</v>
      </c>
      <c r="G319">
        <v>25.2</v>
      </c>
      <c r="H319">
        <f t="shared" si="47"/>
        <v>85.28</v>
      </c>
    </row>
    <row r="320" spans="1:8" x14ac:dyDescent="0.2">
      <c r="A320" t="s">
        <v>36</v>
      </c>
      <c r="B320" t="s">
        <v>118</v>
      </c>
      <c r="C320" t="s">
        <v>157</v>
      </c>
      <c r="D320" t="s">
        <v>7</v>
      </c>
      <c r="E320" t="s">
        <v>21</v>
      </c>
      <c r="F320">
        <f t="shared" si="48"/>
        <v>90.48</v>
      </c>
      <c r="G320">
        <v>17.100000000000001</v>
      </c>
      <c r="H320">
        <f t="shared" si="47"/>
        <v>85.28</v>
      </c>
    </row>
    <row r="321" spans="1:8" x14ac:dyDescent="0.2">
      <c r="A321" t="s">
        <v>36</v>
      </c>
      <c r="B321" t="s">
        <v>118</v>
      </c>
      <c r="C321" t="s">
        <v>157</v>
      </c>
      <c r="D321" t="s">
        <v>7</v>
      </c>
      <c r="E321" t="s">
        <v>21</v>
      </c>
      <c r="F321">
        <f t="shared" si="48"/>
        <v>90.48</v>
      </c>
      <c r="G321">
        <v>30.2</v>
      </c>
      <c r="H321">
        <f t="shared" si="47"/>
        <v>85.28</v>
      </c>
    </row>
    <row r="322" spans="1:8" x14ac:dyDescent="0.2">
      <c r="A322" t="s">
        <v>13</v>
      </c>
      <c r="B322" t="s">
        <v>118</v>
      </c>
      <c r="C322" t="s">
        <v>157</v>
      </c>
      <c r="D322" t="s">
        <v>7</v>
      </c>
      <c r="E322" t="s">
        <v>21</v>
      </c>
      <c r="F322">
        <f t="shared" si="48"/>
        <v>90.48</v>
      </c>
      <c r="G322">
        <v>43.2</v>
      </c>
      <c r="H322">
        <f t="shared" si="47"/>
        <v>85.28</v>
      </c>
    </row>
    <row r="323" spans="1:8" x14ac:dyDescent="0.2">
      <c r="A323" t="s">
        <v>16</v>
      </c>
      <c r="B323" t="s">
        <v>118</v>
      </c>
      <c r="C323" t="s">
        <v>156</v>
      </c>
      <c r="D323" t="s">
        <v>8</v>
      </c>
      <c r="E323" t="s">
        <v>21</v>
      </c>
      <c r="F323">
        <f>73*1.04</f>
        <v>75.92</v>
      </c>
      <c r="G323">
        <v>33.799999999999997</v>
      </c>
      <c r="H323">
        <f>83*1.04</f>
        <v>86.320000000000007</v>
      </c>
    </row>
    <row r="324" spans="1:8" x14ac:dyDescent="0.2">
      <c r="A324" t="s">
        <v>4</v>
      </c>
      <c r="B324" t="s">
        <v>118</v>
      </c>
      <c r="C324" t="s">
        <v>156</v>
      </c>
      <c r="D324" t="s">
        <v>8</v>
      </c>
      <c r="E324" t="s">
        <v>21</v>
      </c>
      <c r="F324">
        <f t="shared" ref="F324:F332" si="49">73*1.04</f>
        <v>75.92</v>
      </c>
      <c r="G324">
        <v>78.8</v>
      </c>
      <c r="H324">
        <f t="shared" ref="H324:H341" si="50">83*1.04</f>
        <v>86.320000000000007</v>
      </c>
    </row>
    <row r="325" spans="1:8" x14ac:dyDescent="0.2">
      <c r="A325" t="s">
        <v>13</v>
      </c>
      <c r="B325" t="s">
        <v>118</v>
      </c>
      <c r="C325" t="s">
        <v>156</v>
      </c>
      <c r="D325" t="s">
        <v>8</v>
      </c>
      <c r="E325" t="s">
        <v>21</v>
      </c>
      <c r="F325">
        <f t="shared" si="49"/>
        <v>75.92</v>
      </c>
      <c r="G325">
        <v>11.5</v>
      </c>
      <c r="H325">
        <f t="shared" si="50"/>
        <v>86.320000000000007</v>
      </c>
    </row>
    <row r="326" spans="1:8" x14ac:dyDescent="0.2">
      <c r="A326" t="s">
        <v>22</v>
      </c>
      <c r="B326" t="s">
        <v>118</v>
      </c>
      <c r="C326" t="s">
        <v>156</v>
      </c>
      <c r="D326" t="s">
        <v>8</v>
      </c>
      <c r="E326" t="s">
        <v>21</v>
      </c>
      <c r="F326">
        <f t="shared" si="49"/>
        <v>75.92</v>
      </c>
      <c r="G326">
        <v>31.7</v>
      </c>
      <c r="H326">
        <f t="shared" si="50"/>
        <v>86.320000000000007</v>
      </c>
    </row>
    <row r="327" spans="1:8" x14ac:dyDescent="0.2">
      <c r="A327" t="s">
        <v>22</v>
      </c>
      <c r="B327" t="s">
        <v>118</v>
      </c>
      <c r="C327" t="s">
        <v>156</v>
      </c>
      <c r="D327" t="s">
        <v>8</v>
      </c>
      <c r="E327" t="s">
        <v>21</v>
      </c>
      <c r="F327">
        <f t="shared" si="49"/>
        <v>75.92</v>
      </c>
      <c r="G327">
        <v>25.7</v>
      </c>
      <c r="H327">
        <f t="shared" si="50"/>
        <v>86.320000000000007</v>
      </c>
    </row>
    <row r="328" spans="1:8" x14ac:dyDescent="0.2">
      <c r="A328" t="s">
        <v>10</v>
      </c>
      <c r="B328" t="s">
        <v>118</v>
      </c>
      <c r="C328" t="s">
        <v>156</v>
      </c>
      <c r="D328" t="s">
        <v>8</v>
      </c>
      <c r="E328" t="s">
        <v>21</v>
      </c>
      <c r="F328">
        <f t="shared" si="49"/>
        <v>75.92</v>
      </c>
      <c r="G328">
        <v>15.6</v>
      </c>
      <c r="H328">
        <f t="shared" si="50"/>
        <v>86.320000000000007</v>
      </c>
    </row>
    <row r="329" spans="1:8" x14ac:dyDescent="0.2">
      <c r="A329" t="s">
        <v>13</v>
      </c>
      <c r="B329" t="s">
        <v>118</v>
      </c>
      <c r="C329" t="s">
        <v>156</v>
      </c>
      <c r="D329" t="s">
        <v>8</v>
      </c>
      <c r="E329" t="s">
        <v>21</v>
      </c>
      <c r="F329">
        <f t="shared" si="49"/>
        <v>75.92</v>
      </c>
      <c r="G329">
        <v>59.4</v>
      </c>
      <c r="H329">
        <f t="shared" si="50"/>
        <v>86.320000000000007</v>
      </c>
    </row>
    <row r="330" spans="1:8" x14ac:dyDescent="0.2">
      <c r="A330" t="s">
        <v>15</v>
      </c>
      <c r="B330" t="s">
        <v>118</v>
      </c>
      <c r="C330" t="s">
        <v>156</v>
      </c>
      <c r="D330" t="s">
        <v>8</v>
      </c>
      <c r="E330" t="s">
        <v>21</v>
      </c>
      <c r="F330">
        <f t="shared" si="49"/>
        <v>75.92</v>
      </c>
      <c r="G330">
        <v>32.200000000000003</v>
      </c>
      <c r="H330">
        <f t="shared" si="50"/>
        <v>86.320000000000007</v>
      </c>
    </row>
    <row r="331" spans="1:8" x14ac:dyDescent="0.2">
      <c r="A331" t="s">
        <v>16</v>
      </c>
      <c r="B331" t="s">
        <v>118</v>
      </c>
      <c r="C331" t="s">
        <v>156</v>
      </c>
      <c r="D331" t="s">
        <v>8</v>
      </c>
      <c r="E331" t="s">
        <v>21</v>
      </c>
      <c r="F331">
        <f t="shared" si="49"/>
        <v>75.92</v>
      </c>
      <c r="G331">
        <v>40.6</v>
      </c>
      <c r="H331">
        <f t="shared" si="50"/>
        <v>86.320000000000007</v>
      </c>
    </row>
    <row r="332" spans="1:8" x14ac:dyDescent="0.2">
      <c r="A332" t="s">
        <v>15</v>
      </c>
      <c r="B332" t="s">
        <v>118</v>
      </c>
      <c r="C332" t="s">
        <v>156</v>
      </c>
      <c r="D332" t="s">
        <v>8</v>
      </c>
      <c r="E332" t="s">
        <v>21</v>
      </c>
      <c r="F332">
        <f t="shared" si="49"/>
        <v>75.92</v>
      </c>
      <c r="G332">
        <v>34.4</v>
      </c>
      <c r="H332">
        <f t="shared" si="50"/>
        <v>86.320000000000007</v>
      </c>
    </row>
    <row r="333" spans="1:8" x14ac:dyDescent="0.2">
      <c r="A333" t="s">
        <v>4</v>
      </c>
      <c r="B333" t="s">
        <v>118</v>
      </c>
      <c r="C333" t="s">
        <v>155</v>
      </c>
      <c r="D333" t="s">
        <v>7</v>
      </c>
      <c r="E333" t="s">
        <v>21</v>
      </c>
      <c r="F333">
        <f>87*1.04</f>
        <v>90.48</v>
      </c>
      <c r="G333">
        <v>14.3</v>
      </c>
      <c r="H333">
        <f t="shared" si="50"/>
        <v>86.320000000000007</v>
      </c>
    </row>
    <row r="334" spans="1:8" x14ac:dyDescent="0.2">
      <c r="A334" t="s">
        <v>37</v>
      </c>
      <c r="B334" t="s">
        <v>118</v>
      </c>
      <c r="C334" t="s">
        <v>155</v>
      </c>
      <c r="D334" t="s">
        <v>7</v>
      </c>
      <c r="E334" t="s">
        <v>21</v>
      </c>
      <c r="F334">
        <f t="shared" ref="F334:F341" si="51">87*1.04</f>
        <v>90.48</v>
      </c>
      <c r="G334">
        <v>25</v>
      </c>
      <c r="H334">
        <f t="shared" si="50"/>
        <v>86.320000000000007</v>
      </c>
    </row>
    <row r="335" spans="1:8" x14ac:dyDescent="0.2">
      <c r="A335" t="s">
        <v>22</v>
      </c>
      <c r="B335" t="s">
        <v>118</v>
      </c>
      <c r="C335" t="s">
        <v>155</v>
      </c>
      <c r="D335" t="s">
        <v>7</v>
      </c>
      <c r="E335" t="s">
        <v>21</v>
      </c>
      <c r="F335">
        <f t="shared" si="51"/>
        <v>90.48</v>
      </c>
      <c r="G335">
        <v>33.1</v>
      </c>
      <c r="H335">
        <f t="shared" si="50"/>
        <v>86.320000000000007</v>
      </c>
    </row>
    <row r="336" spans="1:8" x14ac:dyDescent="0.2">
      <c r="A336" t="s">
        <v>22</v>
      </c>
      <c r="B336" t="s">
        <v>118</v>
      </c>
      <c r="C336" t="s">
        <v>155</v>
      </c>
      <c r="D336" t="s">
        <v>7</v>
      </c>
      <c r="E336" t="s">
        <v>21</v>
      </c>
      <c r="F336">
        <f t="shared" si="51"/>
        <v>90.48</v>
      </c>
      <c r="G336">
        <v>29.2</v>
      </c>
      <c r="H336">
        <f t="shared" si="50"/>
        <v>86.320000000000007</v>
      </c>
    </row>
    <row r="337" spans="1:8" x14ac:dyDescent="0.2">
      <c r="A337" t="s">
        <v>4</v>
      </c>
      <c r="B337" t="s">
        <v>118</v>
      </c>
      <c r="C337" t="s">
        <v>155</v>
      </c>
      <c r="D337" t="s">
        <v>7</v>
      </c>
      <c r="E337" t="s">
        <v>21</v>
      </c>
      <c r="F337">
        <f t="shared" si="51"/>
        <v>90.48</v>
      </c>
      <c r="G337">
        <v>24.2</v>
      </c>
      <c r="H337">
        <f t="shared" si="50"/>
        <v>86.320000000000007</v>
      </c>
    </row>
    <row r="338" spans="1:8" x14ac:dyDescent="0.2">
      <c r="A338" t="s">
        <v>4</v>
      </c>
      <c r="B338" t="s">
        <v>118</v>
      </c>
      <c r="C338" t="s">
        <v>155</v>
      </c>
      <c r="D338" t="s">
        <v>7</v>
      </c>
      <c r="E338" t="s">
        <v>21</v>
      </c>
      <c r="F338">
        <f t="shared" si="51"/>
        <v>90.48</v>
      </c>
      <c r="G338">
        <v>18.399999999999999</v>
      </c>
      <c r="H338">
        <f t="shared" si="50"/>
        <v>86.320000000000007</v>
      </c>
    </row>
    <row r="339" spans="1:8" x14ac:dyDescent="0.2">
      <c r="A339" t="s">
        <v>4</v>
      </c>
      <c r="B339" t="s">
        <v>118</v>
      </c>
      <c r="C339" t="s">
        <v>155</v>
      </c>
      <c r="D339" t="s">
        <v>7</v>
      </c>
      <c r="E339" t="s">
        <v>21</v>
      </c>
      <c r="F339">
        <f t="shared" si="51"/>
        <v>90.48</v>
      </c>
      <c r="G339">
        <v>28.4</v>
      </c>
      <c r="H339">
        <f t="shared" si="50"/>
        <v>86.320000000000007</v>
      </c>
    </row>
    <row r="340" spans="1:8" x14ac:dyDescent="0.2">
      <c r="A340" t="s">
        <v>5</v>
      </c>
      <c r="B340" t="s">
        <v>118</v>
      </c>
      <c r="C340" t="s">
        <v>155</v>
      </c>
      <c r="D340" t="s">
        <v>7</v>
      </c>
      <c r="E340" t="s">
        <v>21</v>
      </c>
      <c r="F340">
        <f t="shared" si="51"/>
        <v>90.48</v>
      </c>
      <c r="G340">
        <v>41.2</v>
      </c>
      <c r="H340">
        <f t="shared" si="50"/>
        <v>86.320000000000007</v>
      </c>
    </row>
    <row r="341" spans="1:8" x14ac:dyDescent="0.2">
      <c r="A341" t="s">
        <v>5</v>
      </c>
      <c r="B341" t="s">
        <v>118</v>
      </c>
      <c r="C341" t="s">
        <v>155</v>
      </c>
      <c r="D341" t="s">
        <v>7</v>
      </c>
      <c r="E341" t="s">
        <v>21</v>
      </c>
      <c r="F341">
        <f t="shared" si="51"/>
        <v>90.48</v>
      </c>
      <c r="G341">
        <v>36</v>
      </c>
      <c r="H341">
        <f t="shared" si="50"/>
        <v>86.320000000000007</v>
      </c>
    </row>
    <row r="342" spans="1:8" x14ac:dyDescent="0.2">
      <c r="A342" t="s">
        <v>4</v>
      </c>
      <c r="B342" t="s">
        <v>118</v>
      </c>
      <c r="C342" t="s">
        <v>154</v>
      </c>
      <c r="D342" t="s">
        <v>8</v>
      </c>
      <c r="E342" t="s">
        <v>21</v>
      </c>
      <c r="F342">
        <f>91*1.04</f>
        <v>94.64</v>
      </c>
      <c r="G342">
        <v>31.7</v>
      </c>
      <c r="H342">
        <f>88*1.04</f>
        <v>91.52000000000001</v>
      </c>
    </row>
    <row r="343" spans="1:8" x14ac:dyDescent="0.2">
      <c r="A343" t="s">
        <v>4</v>
      </c>
      <c r="B343" t="s">
        <v>118</v>
      </c>
      <c r="C343" t="s">
        <v>154</v>
      </c>
      <c r="D343" t="s">
        <v>8</v>
      </c>
      <c r="E343" t="s">
        <v>21</v>
      </c>
      <c r="F343">
        <f t="shared" ref="F343:F348" si="52">91*1.04</f>
        <v>94.64</v>
      </c>
      <c r="G343">
        <v>16.3</v>
      </c>
      <c r="H343">
        <f t="shared" ref="H343:H366" si="53">88*1.04</f>
        <v>91.52000000000001</v>
      </c>
    </row>
    <row r="344" spans="1:8" x14ac:dyDescent="0.2">
      <c r="A344" t="s">
        <v>4</v>
      </c>
      <c r="B344" t="s">
        <v>118</v>
      </c>
      <c r="C344" t="s">
        <v>154</v>
      </c>
      <c r="D344" t="s">
        <v>8</v>
      </c>
      <c r="E344" t="s">
        <v>21</v>
      </c>
      <c r="F344">
        <f t="shared" si="52"/>
        <v>94.64</v>
      </c>
      <c r="G344">
        <v>50.3</v>
      </c>
      <c r="H344">
        <f t="shared" si="53"/>
        <v>91.52000000000001</v>
      </c>
    </row>
    <row r="345" spans="1:8" x14ac:dyDescent="0.2">
      <c r="A345" t="s">
        <v>4</v>
      </c>
      <c r="B345" t="s">
        <v>118</v>
      </c>
      <c r="C345" t="s">
        <v>154</v>
      </c>
      <c r="D345" t="s">
        <v>8</v>
      </c>
      <c r="E345" t="s">
        <v>21</v>
      </c>
      <c r="F345">
        <f t="shared" si="52"/>
        <v>94.64</v>
      </c>
      <c r="G345">
        <v>12</v>
      </c>
      <c r="H345">
        <f t="shared" si="53"/>
        <v>91.52000000000001</v>
      </c>
    </row>
    <row r="346" spans="1:8" x14ac:dyDescent="0.2">
      <c r="A346" t="s">
        <v>4</v>
      </c>
      <c r="B346" t="s">
        <v>118</v>
      </c>
      <c r="C346" t="s">
        <v>154</v>
      </c>
      <c r="D346" t="s">
        <v>8</v>
      </c>
      <c r="E346" t="s">
        <v>21</v>
      </c>
      <c r="F346">
        <f t="shared" si="52"/>
        <v>94.64</v>
      </c>
      <c r="G346">
        <v>10.4</v>
      </c>
      <c r="H346">
        <f t="shared" si="53"/>
        <v>91.52000000000001</v>
      </c>
    </row>
    <row r="347" spans="1:8" x14ac:dyDescent="0.2">
      <c r="A347" t="s">
        <v>4</v>
      </c>
      <c r="B347" t="s">
        <v>118</v>
      </c>
      <c r="C347" t="s">
        <v>154</v>
      </c>
      <c r="D347" t="s">
        <v>8</v>
      </c>
      <c r="E347" t="s">
        <v>21</v>
      </c>
      <c r="F347">
        <f t="shared" si="52"/>
        <v>94.64</v>
      </c>
      <c r="G347">
        <v>29.7</v>
      </c>
      <c r="H347">
        <f t="shared" si="53"/>
        <v>91.52000000000001</v>
      </c>
    </row>
    <row r="348" spans="1:8" x14ac:dyDescent="0.2">
      <c r="A348" t="s">
        <v>4</v>
      </c>
      <c r="B348" t="s">
        <v>118</v>
      </c>
      <c r="C348" t="s">
        <v>154</v>
      </c>
      <c r="D348" t="s">
        <v>8</v>
      </c>
      <c r="E348" t="s">
        <v>21</v>
      </c>
      <c r="F348">
        <f t="shared" si="52"/>
        <v>94.64</v>
      </c>
      <c r="G348">
        <v>16.600000000000001</v>
      </c>
      <c r="H348">
        <f t="shared" si="53"/>
        <v>91.52000000000001</v>
      </c>
    </row>
    <row r="349" spans="1:8" x14ac:dyDescent="0.2">
      <c r="A349" t="s">
        <v>10</v>
      </c>
      <c r="B349" t="s">
        <v>118</v>
      </c>
      <c r="C349" t="s">
        <v>153</v>
      </c>
      <c r="D349" t="s">
        <v>7</v>
      </c>
      <c r="E349" t="s">
        <v>21</v>
      </c>
      <c r="F349">
        <f>81*1.04</f>
        <v>84.240000000000009</v>
      </c>
      <c r="G349">
        <v>34.700000000000003</v>
      </c>
      <c r="H349">
        <f t="shared" si="53"/>
        <v>91.52000000000001</v>
      </c>
    </row>
    <row r="350" spans="1:8" x14ac:dyDescent="0.2">
      <c r="A350" t="s">
        <v>32</v>
      </c>
      <c r="B350" t="s">
        <v>118</v>
      </c>
      <c r="C350" t="s">
        <v>153</v>
      </c>
      <c r="D350" t="s">
        <v>7</v>
      </c>
      <c r="E350" t="s">
        <v>21</v>
      </c>
      <c r="F350">
        <f t="shared" ref="F350:F366" si="54">81*1.04</f>
        <v>84.240000000000009</v>
      </c>
      <c r="G350">
        <v>20.9</v>
      </c>
      <c r="H350">
        <f t="shared" si="53"/>
        <v>91.52000000000001</v>
      </c>
    </row>
    <row r="351" spans="1:8" x14ac:dyDescent="0.2">
      <c r="A351" t="s">
        <v>32</v>
      </c>
      <c r="B351" t="s">
        <v>118</v>
      </c>
      <c r="C351" t="s">
        <v>153</v>
      </c>
      <c r="D351" t="s">
        <v>7</v>
      </c>
      <c r="E351" t="s">
        <v>21</v>
      </c>
      <c r="F351">
        <f t="shared" si="54"/>
        <v>84.240000000000009</v>
      </c>
      <c r="G351">
        <v>16.7</v>
      </c>
      <c r="H351">
        <f t="shared" si="53"/>
        <v>91.52000000000001</v>
      </c>
    </row>
    <row r="352" spans="1:8" x14ac:dyDescent="0.2">
      <c r="A352" t="s">
        <v>10</v>
      </c>
      <c r="B352" t="s">
        <v>118</v>
      </c>
      <c r="C352" t="s">
        <v>153</v>
      </c>
      <c r="D352" t="s">
        <v>7</v>
      </c>
      <c r="E352" t="s">
        <v>21</v>
      </c>
      <c r="F352">
        <f t="shared" si="54"/>
        <v>84.240000000000009</v>
      </c>
      <c r="G352">
        <v>51.8</v>
      </c>
      <c r="H352">
        <f t="shared" si="53"/>
        <v>91.52000000000001</v>
      </c>
    </row>
    <row r="353" spans="1:8" x14ac:dyDescent="0.2">
      <c r="A353" t="s">
        <v>32</v>
      </c>
      <c r="B353" t="s">
        <v>118</v>
      </c>
      <c r="C353" t="s">
        <v>153</v>
      </c>
      <c r="D353" t="s">
        <v>7</v>
      </c>
      <c r="E353" t="s">
        <v>21</v>
      </c>
      <c r="F353">
        <f t="shared" si="54"/>
        <v>84.240000000000009</v>
      </c>
      <c r="G353">
        <v>23.8</v>
      </c>
      <c r="H353">
        <f t="shared" si="53"/>
        <v>91.52000000000001</v>
      </c>
    </row>
    <row r="354" spans="1:8" x14ac:dyDescent="0.2">
      <c r="A354" t="s">
        <v>36</v>
      </c>
      <c r="B354" t="s">
        <v>118</v>
      </c>
      <c r="C354" t="s">
        <v>153</v>
      </c>
      <c r="D354" t="s">
        <v>7</v>
      </c>
      <c r="E354" t="s">
        <v>21</v>
      </c>
      <c r="F354">
        <f t="shared" si="54"/>
        <v>84.240000000000009</v>
      </c>
      <c r="G354">
        <v>13.4</v>
      </c>
      <c r="H354">
        <f t="shared" si="53"/>
        <v>91.52000000000001</v>
      </c>
    </row>
    <row r="355" spans="1:8" x14ac:dyDescent="0.2">
      <c r="A355" t="s">
        <v>36</v>
      </c>
      <c r="B355" t="s">
        <v>118</v>
      </c>
      <c r="C355" t="s">
        <v>153</v>
      </c>
      <c r="D355" t="s">
        <v>7</v>
      </c>
      <c r="E355" t="s">
        <v>21</v>
      </c>
      <c r="F355">
        <f t="shared" si="54"/>
        <v>84.240000000000009</v>
      </c>
      <c r="G355">
        <v>13.5</v>
      </c>
      <c r="H355">
        <f t="shared" si="53"/>
        <v>91.52000000000001</v>
      </c>
    </row>
    <row r="356" spans="1:8" x14ac:dyDescent="0.2">
      <c r="A356" t="s">
        <v>36</v>
      </c>
      <c r="B356" t="s">
        <v>118</v>
      </c>
      <c r="C356" t="s">
        <v>153</v>
      </c>
      <c r="D356" t="s">
        <v>7</v>
      </c>
      <c r="E356" t="s">
        <v>21</v>
      </c>
      <c r="F356">
        <f t="shared" si="54"/>
        <v>84.240000000000009</v>
      </c>
      <c r="G356">
        <v>10.6</v>
      </c>
      <c r="H356">
        <f t="shared" si="53"/>
        <v>91.52000000000001</v>
      </c>
    </row>
    <row r="357" spans="1:8" x14ac:dyDescent="0.2">
      <c r="A357" t="s">
        <v>36</v>
      </c>
      <c r="B357" t="s">
        <v>118</v>
      </c>
      <c r="C357" t="s">
        <v>153</v>
      </c>
      <c r="D357" t="s">
        <v>7</v>
      </c>
      <c r="E357" t="s">
        <v>21</v>
      </c>
      <c r="F357">
        <f t="shared" si="54"/>
        <v>84.240000000000009</v>
      </c>
      <c r="G357">
        <v>16.2</v>
      </c>
      <c r="H357">
        <f t="shared" si="53"/>
        <v>91.52000000000001</v>
      </c>
    </row>
    <row r="358" spans="1:8" x14ac:dyDescent="0.2">
      <c r="A358" t="s">
        <v>36</v>
      </c>
      <c r="B358" t="s">
        <v>118</v>
      </c>
      <c r="C358" t="s">
        <v>153</v>
      </c>
      <c r="D358" t="s">
        <v>7</v>
      </c>
      <c r="E358" t="s">
        <v>21</v>
      </c>
      <c r="F358">
        <f t="shared" si="54"/>
        <v>84.240000000000009</v>
      </c>
      <c r="G358">
        <v>21.3</v>
      </c>
      <c r="H358">
        <f t="shared" si="53"/>
        <v>91.52000000000001</v>
      </c>
    </row>
    <row r="359" spans="1:8" x14ac:dyDescent="0.2">
      <c r="A359" t="s">
        <v>4</v>
      </c>
      <c r="B359" t="s">
        <v>118</v>
      </c>
      <c r="C359" t="s">
        <v>153</v>
      </c>
      <c r="D359" t="s">
        <v>7</v>
      </c>
      <c r="E359" t="s">
        <v>21</v>
      </c>
      <c r="F359">
        <f t="shared" si="54"/>
        <v>84.240000000000009</v>
      </c>
      <c r="G359">
        <v>31.7</v>
      </c>
      <c r="H359">
        <f t="shared" si="53"/>
        <v>91.52000000000001</v>
      </c>
    </row>
    <row r="360" spans="1:8" x14ac:dyDescent="0.2">
      <c r="A360" t="s">
        <v>36</v>
      </c>
      <c r="B360" t="s">
        <v>118</v>
      </c>
      <c r="C360" t="s">
        <v>153</v>
      </c>
      <c r="D360" t="s">
        <v>7</v>
      </c>
      <c r="E360" t="s">
        <v>21</v>
      </c>
      <c r="F360">
        <f t="shared" si="54"/>
        <v>84.240000000000009</v>
      </c>
      <c r="G360">
        <v>10.3</v>
      </c>
      <c r="H360">
        <f t="shared" si="53"/>
        <v>91.52000000000001</v>
      </c>
    </row>
    <row r="361" spans="1:8" x14ac:dyDescent="0.2">
      <c r="A361" t="s">
        <v>4</v>
      </c>
      <c r="B361" t="s">
        <v>118</v>
      </c>
      <c r="C361" t="s">
        <v>153</v>
      </c>
      <c r="D361" t="s">
        <v>7</v>
      </c>
      <c r="E361" t="s">
        <v>21</v>
      </c>
      <c r="F361">
        <f t="shared" si="54"/>
        <v>84.240000000000009</v>
      </c>
      <c r="G361">
        <v>48.6</v>
      </c>
      <c r="H361">
        <f t="shared" si="53"/>
        <v>91.52000000000001</v>
      </c>
    </row>
    <row r="362" spans="1:8" x14ac:dyDescent="0.2">
      <c r="A362" t="s">
        <v>32</v>
      </c>
      <c r="B362" t="s">
        <v>118</v>
      </c>
      <c r="C362" t="s">
        <v>153</v>
      </c>
      <c r="D362" t="s">
        <v>7</v>
      </c>
      <c r="E362" t="s">
        <v>21</v>
      </c>
      <c r="F362">
        <f t="shared" si="54"/>
        <v>84.240000000000009</v>
      </c>
      <c r="G362">
        <v>33.6</v>
      </c>
      <c r="H362">
        <f t="shared" si="53"/>
        <v>91.52000000000001</v>
      </c>
    </row>
    <row r="363" spans="1:8" x14ac:dyDescent="0.2">
      <c r="A363" t="s">
        <v>32</v>
      </c>
      <c r="B363" t="s">
        <v>118</v>
      </c>
      <c r="C363" t="s">
        <v>153</v>
      </c>
      <c r="D363" t="s">
        <v>7</v>
      </c>
      <c r="E363" t="s">
        <v>21</v>
      </c>
      <c r="F363">
        <f t="shared" si="54"/>
        <v>84.240000000000009</v>
      </c>
      <c r="G363">
        <v>23.3</v>
      </c>
      <c r="H363">
        <f t="shared" si="53"/>
        <v>91.52000000000001</v>
      </c>
    </row>
    <row r="364" spans="1:8" x14ac:dyDescent="0.2">
      <c r="A364" t="s">
        <v>10</v>
      </c>
      <c r="B364" t="s">
        <v>118</v>
      </c>
      <c r="C364" t="s">
        <v>153</v>
      </c>
      <c r="D364" t="s">
        <v>7</v>
      </c>
      <c r="E364" t="s">
        <v>21</v>
      </c>
      <c r="F364">
        <f t="shared" si="54"/>
        <v>84.240000000000009</v>
      </c>
      <c r="G364">
        <v>27.4</v>
      </c>
      <c r="H364">
        <f t="shared" si="53"/>
        <v>91.52000000000001</v>
      </c>
    </row>
    <row r="365" spans="1:8" x14ac:dyDescent="0.2">
      <c r="A365" t="s">
        <v>32</v>
      </c>
      <c r="B365" t="s">
        <v>118</v>
      </c>
      <c r="C365" t="s">
        <v>153</v>
      </c>
      <c r="D365" t="s">
        <v>7</v>
      </c>
      <c r="E365" t="s">
        <v>21</v>
      </c>
      <c r="F365">
        <f t="shared" si="54"/>
        <v>84.240000000000009</v>
      </c>
      <c r="G365">
        <v>13.6</v>
      </c>
      <c r="H365">
        <f t="shared" si="53"/>
        <v>91.52000000000001</v>
      </c>
    </row>
    <row r="366" spans="1:8" x14ac:dyDescent="0.2">
      <c r="A366" t="s">
        <v>4</v>
      </c>
      <c r="B366" t="s">
        <v>118</v>
      </c>
      <c r="C366" t="s">
        <v>153</v>
      </c>
      <c r="D366" t="s">
        <v>7</v>
      </c>
      <c r="E366" t="s">
        <v>21</v>
      </c>
      <c r="F366">
        <f t="shared" si="54"/>
        <v>84.240000000000009</v>
      </c>
      <c r="G366">
        <v>68</v>
      </c>
      <c r="H366">
        <f t="shared" si="53"/>
        <v>91.52000000000001</v>
      </c>
    </row>
    <row r="367" spans="1:8" x14ac:dyDescent="0.2">
      <c r="A367" t="s">
        <v>10</v>
      </c>
      <c r="B367" t="s">
        <v>118</v>
      </c>
      <c r="C367" t="s">
        <v>152</v>
      </c>
      <c r="D367" t="s">
        <v>8</v>
      </c>
      <c r="E367" t="s">
        <v>21</v>
      </c>
      <c r="F367">
        <f>78*1.04</f>
        <v>81.12</v>
      </c>
      <c r="G367">
        <v>10.3</v>
      </c>
      <c r="H367">
        <f t="shared" ref="H367:H379" si="55">93*1.04</f>
        <v>96.72</v>
      </c>
    </row>
    <row r="368" spans="1:8" x14ac:dyDescent="0.2">
      <c r="A368" t="s">
        <v>13</v>
      </c>
      <c r="B368" t="s">
        <v>118</v>
      </c>
      <c r="C368" t="s">
        <v>152</v>
      </c>
      <c r="D368" t="s">
        <v>8</v>
      </c>
      <c r="E368" t="s">
        <v>21</v>
      </c>
      <c r="F368">
        <f t="shared" ref="F368:F379" si="56">78*1.04</f>
        <v>81.12</v>
      </c>
      <c r="G368">
        <v>50</v>
      </c>
      <c r="H368">
        <f t="shared" si="55"/>
        <v>96.72</v>
      </c>
    </row>
    <row r="369" spans="1:8" x14ac:dyDescent="0.2">
      <c r="A369" t="s">
        <v>13</v>
      </c>
      <c r="B369" t="s">
        <v>118</v>
      </c>
      <c r="C369" t="s">
        <v>152</v>
      </c>
      <c r="D369" t="s">
        <v>8</v>
      </c>
      <c r="E369" t="s">
        <v>21</v>
      </c>
      <c r="F369">
        <f t="shared" si="56"/>
        <v>81.12</v>
      </c>
      <c r="G369">
        <v>37.9</v>
      </c>
      <c r="H369">
        <f t="shared" si="55"/>
        <v>96.72</v>
      </c>
    </row>
    <row r="370" spans="1:8" x14ac:dyDescent="0.2">
      <c r="A370" t="s">
        <v>22</v>
      </c>
      <c r="B370" t="s">
        <v>118</v>
      </c>
      <c r="C370" t="s">
        <v>152</v>
      </c>
      <c r="D370" t="s">
        <v>8</v>
      </c>
      <c r="E370" t="s">
        <v>21</v>
      </c>
      <c r="F370">
        <f t="shared" si="56"/>
        <v>81.12</v>
      </c>
      <c r="G370">
        <v>9.6999999999999993</v>
      </c>
      <c r="H370">
        <f t="shared" si="55"/>
        <v>96.72</v>
      </c>
    </row>
    <row r="371" spans="1:8" x14ac:dyDescent="0.2">
      <c r="A371" t="s">
        <v>4</v>
      </c>
      <c r="B371" t="s">
        <v>118</v>
      </c>
      <c r="C371" t="s">
        <v>152</v>
      </c>
      <c r="D371" t="s">
        <v>8</v>
      </c>
      <c r="E371" t="s">
        <v>21</v>
      </c>
      <c r="F371">
        <f t="shared" si="56"/>
        <v>81.12</v>
      </c>
      <c r="G371">
        <v>23.8</v>
      </c>
      <c r="H371">
        <f t="shared" si="55"/>
        <v>96.72</v>
      </c>
    </row>
    <row r="372" spans="1:8" x14ac:dyDescent="0.2">
      <c r="A372" t="s">
        <v>35</v>
      </c>
      <c r="B372" t="s">
        <v>118</v>
      </c>
      <c r="C372" t="s">
        <v>152</v>
      </c>
      <c r="D372" t="s">
        <v>8</v>
      </c>
      <c r="E372" t="s">
        <v>21</v>
      </c>
      <c r="F372">
        <f t="shared" si="56"/>
        <v>81.12</v>
      </c>
      <c r="G372">
        <v>22.2</v>
      </c>
      <c r="H372">
        <f t="shared" si="55"/>
        <v>96.72</v>
      </c>
    </row>
    <row r="373" spans="1:8" x14ac:dyDescent="0.2">
      <c r="A373" t="s">
        <v>10</v>
      </c>
      <c r="B373" t="s">
        <v>118</v>
      </c>
      <c r="C373" t="s">
        <v>152</v>
      </c>
      <c r="D373" t="s">
        <v>8</v>
      </c>
      <c r="E373" t="s">
        <v>21</v>
      </c>
      <c r="F373">
        <f t="shared" si="56"/>
        <v>81.12</v>
      </c>
      <c r="G373">
        <v>15</v>
      </c>
      <c r="H373">
        <f t="shared" si="55"/>
        <v>96.72</v>
      </c>
    </row>
    <row r="374" spans="1:8" x14ac:dyDescent="0.2">
      <c r="A374" t="s">
        <v>10</v>
      </c>
      <c r="B374" t="s">
        <v>118</v>
      </c>
      <c r="C374" t="s">
        <v>152</v>
      </c>
      <c r="D374" t="s">
        <v>8</v>
      </c>
      <c r="E374" t="s">
        <v>21</v>
      </c>
      <c r="F374">
        <f t="shared" si="56"/>
        <v>81.12</v>
      </c>
      <c r="G374">
        <v>14</v>
      </c>
      <c r="H374">
        <f t="shared" si="55"/>
        <v>96.72</v>
      </c>
    </row>
    <row r="375" spans="1:8" x14ac:dyDescent="0.2">
      <c r="A375" t="s">
        <v>10</v>
      </c>
      <c r="B375" t="s">
        <v>118</v>
      </c>
      <c r="C375" t="s">
        <v>152</v>
      </c>
      <c r="D375" t="s">
        <v>8</v>
      </c>
      <c r="E375" t="s">
        <v>21</v>
      </c>
      <c r="F375">
        <f t="shared" si="56"/>
        <v>81.12</v>
      </c>
      <c r="G375">
        <v>10.5</v>
      </c>
      <c r="H375">
        <f t="shared" si="55"/>
        <v>96.72</v>
      </c>
    </row>
    <row r="376" spans="1:8" x14ac:dyDescent="0.2">
      <c r="A376" t="s">
        <v>10</v>
      </c>
      <c r="B376" t="s">
        <v>118</v>
      </c>
      <c r="C376" t="s">
        <v>152</v>
      </c>
      <c r="D376" t="s">
        <v>8</v>
      </c>
      <c r="E376" t="s">
        <v>21</v>
      </c>
      <c r="F376">
        <f t="shared" si="56"/>
        <v>81.12</v>
      </c>
      <c r="G376">
        <v>11.6</v>
      </c>
      <c r="H376">
        <f t="shared" si="55"/>
        <v>96.72</v>
      </c>
    </row>
    <row r="377" spans="1:8" x14ac:dyDescent="0.2">
      <c r="A377" t="s">
        <v>4</v>
      </c>
      <c r="B377" t="s">
        <v>118</v>
      </c>
      <c r="C377" t="s">
        <v>152</v>
      </c>
      <c r="D377" t="s">
        <v>8</v>
      </c>
      <c r="E377" t="s">
        <v>21</v>
      </c>
      <c r="F377">
        <f t="shared" si="56"/>
        <v>81.12</v>
      </c>
      <c r="G377">
        <v>10.8</v>
      </c>
      <c r="H377">
        <f t="shared" si="55"/>
        <v>96.72</v>
      </c>
    </row>
    <row r="378" spans="1:8" x14ac:dyDescent="0.2">
      <c r="A378" t="s">
        <v>10</v>
      </c>
      <c r="B378" t="s">
        <v>118</v>
      </c>
      <c r="C378" t="s">
        <v>152</v>
      </c>
      <c r="D378" t="s">
        <v>8</v>
      </c>
      <c r="E378" t="s">
        <v>21</v>
      </c>
      <c r="F378">
        <f t="shared" si="56"/>
        <v>81.12</v>
      </c>
      <c r="G378">
        <v>37.299999999999997</v>
      </c>
      <c r="H378">
        <f t="shared" si="55"/>
        <v>96.72</v>
      </c>
    </row>
    <row r="379" spans="1:8" x14ac:dyDescent="0.2">
      <c r="A379" t="s">
        <v>4</v>
      </c>
      <c r="B379" t="s">
        <v>118</v>
      </c>
      <c r="C379" t="s">
        <v>152</v>
      </c>
      <c r="D379" t="s">
        <v>8</v>
      </c>
      <c r="E379" t="s">
        <v>21</v>
      </c>
      <c r="F379">
        <f t="shared" si="56"/>
        <v>81.12</v>
      </c>
      <c r="G379">
        <v>11.3</v>
      </c>
      <c r="H379">
        <f t="shared" si="55"/>
        <v>96.72</v>
      </c>
    </row>
    <row r="380" spans="1:8" x14ac:dyDescent="0.2">
      <c r="A380" t="s">
        <v>10</v>
      </c>
      <c r="B380" t="s">
        <v>118</v>
      </c>
      <c r="C380" t="s">
        <v>151</v>
      </c>
      <c r="D380" t="s">
        <v>7</v>
      </c>
      <c r="E380" t="s">
        <v>21</v>
      </c>
      <c r="F380">
        <f>89*1.04</f>
        <v>92.56</v>
      </c>
      <c r="G380">
        <v>35.5</v>
      </c>
      <c r="H380">
        <f>93*1.04</f>
        <v>96.72</v>
      </c>
    </row>
    <row r="381" spans="1:8" x14ac:dyDescent="0.2">
      <c r="A381" t="s">
        <v>16</v>
      </c>
      <c r="B381" t="s">
        <v>118</v>
      </c>
      <c r="C381" t="s">
        <v>151</v>
      </c>
      <c r="D381" t="s">
        <v>7</v>
      </c>
      <c r="E381" t="s">
        <v>21</v>
      </c>
      <c r="F381">
        <f t="shared" ref="F381:F392" si="57">89*1.04</f>
        <v>92.56</v>
      </c>
      <c r="G381">
        <v>31.6</v>
      </c>
      <c r="H381">
        <f t="shared" ref="H381:H392" si="58">93*1.04</f>
        <v>96.72</v>
      </c>
    </row>
    <row r="382" spans="1:8" x14ac:dyDescent="0.2">
      <c r="A382" t="s">
        <v>32</v>
      </c>
      <c r="B382" t="s">
        <v>118</v>
      </c>
      <c r="C382" t="s">
        <v>151</v>
      </c>
      <c r="D382" t="s">
        <v>7</v>
      </c>
      <c r="E382" t="s">
        <v>21</v>
      </c>
      <c r="F382">
        <f t="shared" si="57"/>
        <v>92.56</v>
      </c>
      <c r="G382">
        <v>10.3</v>
      </c>
      <c r="H382">
        <f t="shared" si="58"/>
        <v>96.72</v>
      </c>
    </row>
    <row r="383" spans="1:8" x14ac:dyDescent="0.2">
      <c r="A383" t="s">
        <v>26</v>
      </c>
      <c r="B383" t="s">
        <v>118</v>
      </c>
      <c r="C383" t="s">
        <v>151</v>
      </c>
      <c r="D383" t="s">
        <v>7</v>
      </c>
      <c r="E383" t="s">
        <v>21</v>
      </c>
      <c r="F383">
        <f t="shared" si="57"/>
        <v>92.56</v>
      </c>
      <c r="G383">
        <v>57.8</v>
      </c>
      <c r="H383">
        <f t="shared" si="58"/>
        <v>96.72</v>
      </c>
    </row>
    <row r="384" spans="1:8" x14ac:dyDescent="0.2">
      <c r="A384" t="s">
        <v>9</v>
      </c>
      <c r="B384" t="s">
        <v>118</v>
      </c>
      <c r="C384" t="s">
        <v>151</v>
      </c>
      <c r="D384" t="s">
        <v>7</v>
      </c>
      <c r="E384" t="s">
        <v>21</v>
      </c>
      <c r="F384">
        <f t="shared" si="57"/>
        <v>92.56</v>
      </c>
      <c r="G384">
        <v>15.5</v>
      </c>
      <c r="H384">
        <f t="shared" si="58"/>
        <v>96.72</v>
      </c>
    </row>
    <row r="385" spans="1:8" x14ac:dyDescent="0.2">
      <c r="A385" t="s">
        <v>32</v>
      </c>
      <c r="B385" t="s">
        <v>118</v>
      </c>
      <c r="C385" t="s">
        <v>151</v>
      </c>
      <c r="D385" t="s">
        <v>7</v>
      </c>
      <c r="E385" t="s">
        <v>21</v>
      </c>
      <c r="F385">
        <f t="shared" si="57"/>
        <v>92.56</v>
      </c>
      <c r="G385">
        <v>23.3</v>
      </c>
      <c r="H385">
        <f t="shared" si="58"/>
        <v>96.72</v>
      </c>
    </row>
    <row r="386" spans="1:8" x14ac:dyDescent="0.2">
      <c r="A386" t="s">
        <v>10</v>
      </c>
      <c r="B386" t="s">
        <v>118</v>
      </c>
      <c r="C386" t="s">
        <v>151</v>
      </c>
      <c r="D386" t="s">
        <v>7</v>
      </c>
      <c r="E386" t="s">
        <v>21</v>
      </c>
      <c r="F386">
        <f t="shared" si="57"/>
        <v>92.56</v>
      </c>
      <c r="G386">
        <v>9.8000000000000007</v>
      </c>
      <c r="H386">
        <f t="shared" si="58"/>
        <v>96.72</v>
      </c>
    </row>
    <row r="387" spans="1:8" x14ac:dyDescent="0.2">
      <c r="A387" t="s">
        <v>10</v>
      </c>
      <c r="B387" t="s">
        <v>118</v>
      </c>
      <c r="C387" t="s">
        <v>151</v>
      </c>
      <c r="D387" t="s">
        <v>7</v>
      </c>
      <c r="E387" t="s">
        <v>21</v>
      </c>
      <c r="F387">
        <f t="shared" si="57"/>
        <v>92.56</v>
      </c>
      <c r="G387">
        <v>14.7</v>
      </c>
      <c r="H387">
        <f t="shared" si="58"/>
        <v>96.72</v>
      </c>
    </row>
    <row r="388" spans="1:8" x14ac:dyDescent="0.2">
      <c r="A388" t="s">
        <v>10</v>
      </c>
      <c r="B388" t="s">
        <v>118</v>
      </c>
      <c r="C388" t="s">
        <v>151</v>
      </c>
      <c r="D388" t="s">
        <v>7</v>
      </c>
      <c r="E388" t="s">
        <v>21</v>
      </c>
      <c r="F388">
        <f t="shared" si="57"/>
        <v>92.56</v>
      </c>
      <c r="G388">
        <v>10.6</v>
      </c>
      <c r="H388">
        <f t="shared" si="58"/>
        <v>96.72</v>
      </c>
    </row>
    <row r="389" spans="1:8" x14ac:dyDescent="0.2">
      <c r="A389" t="s">
        <v>10</v>
      </c>
      <c r="B389" t="s">
        <v>118</v>
      </c>
      <c r="C389" t="s">
        <v>151</v>
      </c>
      <c r="D389" t="s">
        <v>7</v>
      </c>
      <c r="E389" t="s">
        <v>21</v>
      </c>
      <c r="F389">
        <f t="shared" si="57"/>
        <v>92.56</v>
      </c>
      <c r="G389">
        <v>13.1</v>
      </c>
      <c r="H389">
        <f t="shared" si="58"/>
        <v>96.72</v>
      </c>
    </row>
    <row r="390" spans="1:8" x14ac:dyDescent="0.2">
      <c r="A390" t="s">
        <v>24</v>
      </c>
      <c r="B390" t="s">
        <v>118</v>
      </c>
      <c r="C390" t="s">
        <v>151</v>
      </c>
      <c r="D390" t="s">
        <v>7</v>
      </c>
      <c r="E390" t="s">
        <v>21</v>
      </c>
      <c r="F390">
        <f t="shared" si="57"/>
        <v>92.56</v>
      </c>
      <c r="G390">
        <v>57.8</v>
      </c>
      <c r="H390">
        <f t="shared" si="58"/>
        <v>96.72</v>
      </c>
    </row>
    <row r="391" spans="1:8" x14ac:dyDescent="0.2">
      <c r="A391" t="s">
        <v>32</v>
      </c>
      <c r="B391" t="s">
        <v>118</v>
      </c>
      <c r="C391" t="s">
        <v>151</v>
      </c>
      <c r="D391" t="s">
        <v>7</v>
      </c>
      <c r="E391" t="s">
        <v>21</v>
      </c>
      <c r="F391">
        <f t="shared" si="57"/>
        <v>92.56</v>
      </c>
      <c r="G391">
        <v>23.5</v>
      </c>
      <c r="H391">
        <f t="shared" si="58"/>
        <v>96.72</v>
      </c>
    </row>
    <row r="392" spans="1:8" x14ac:dyDescent="0.2">
      <c r="A392" t="s">
        <v>16</v>
      </c>
      <c r="B392" t="s">
        <v>118</v>
      </c>
      <c r="C392" t="s">
        <v>151</v>
      </c>
      <c r="D392" t="s">
        <v>7</v>
      </c>
      <c r="E392" t="s">
        <v>21</v>
      </c>
      <c r="F392">
        <f t="shared" si="57"/>
        <v>92.56</v>
      </c>
      <c r="G392">
        <v>55.9</v>
      </c>
      <c r="H392">
        <f t="shared" si="58"/>
        <v>96.72</v>
      </c>
    </row>
    <row r="393" spans="1:8" x14ac:dyDescent="0.2">
      <c r="A393" t="s">
        <v>10</v>
      </c>
      <c r="B393" t="s">
        <v>118</v>
      </c>
      <c r="C393" t="s">
        <v>150</v>
      </c>
      <c r="D393" t="s">
        <v>8</v>
      </c>
      <c r="E393" t="s">
        <v>21</v>
      </c>
      <c r="F393">
        <f>81*1.04</f>
        <v>84.240000000000009</v>
      </c>
      <c r="G393">
        <v>27.8</v>
      </c>
      <c r="H393">
        <f>79*1.04</f>
        <v>82.16</v>
      </c>
    </row>
    <row r="394" spans="1:8" x14ac:dyDescent="0.2">
      <c r="A394" t="s">
        <v>32</v>
      </c>
      <c r="B394" t="s">
        <v>118</v>
      </c>
      <c r="C394" t="s">
        <v>150</v>
      </c>
      <c r="D394" t="s">
        <v>8</v>
      </c>
      <c r="E394" t="s">
        <v>21</v>
      </c>
      <c r="F394">
        <f t="shared" ref="F394:F409" si="59">81*1.04</f>
        <v>84.240000000000009</v>
      </c>
      <c r="G394">
        <v>16.399999999999999</v>
      </c>
      <c r="H394">
        <f t="shared" ref="H394:H418" si="60">79*1.04</f>
        <v>82.16</v>
      </c>
    </row>
    <row r="395" spans="1:8" x14ac:dyDescent="0.2">
      <c r="A395" t="s">
        <v>32</v>
      </c>
      <c r="B395" t="s">
        <v>118</v>
      </c>
      <c r="C395" t="s">
        <v>150</v>
      </c>
      <c r="D395" t="s">
        <v>8</v>
      </c>
      <c r="E395" t="s">
        <v>21</v>
      </c>
      <c r="F395">
        <f t="shared" si="59"/>
        <v>84.240000000000009</v>
      </c>
      <c r="G395">
        <v>15.6</v>
      </c>
      <c r="H395">
        <f t="shared" si="60"/>
        <v>82.16</v>
      </c>
    </row>
    <row r="396" spans="1:8" x14ac:dyDescent="0.2">
      <c r="A396" t="s">
        <v>32</v>
      </c>
      <c r="B396" t="s">
        <v>118</v>
      </c>
      <c r="C396" t="s">
        <v>150</v>
      </c>
      <c r="D396" t="s">
        <v>8</v>
      </c>
      <c r="E396" t="s">
        <v>21</v>
      </c>
      <c r="F396">
        <f t="shared" si="59"/>
        <v>84.240000000000009</v>
      </c>
      <c r="G396">
        <v>24.4</v>
      </c>
      <c r="H396">
        <f t="shared" si="60"/>
        <v>82.16</v>
      </c>
    </row>
    <row r="397" spans="1:8" x14ac:dyDescent="0.2">
      <c r="A397" t="s">
        <v>10</v>
      </c>
      <c r="B397" t="s">
        <v>118</v>
      </c>
      <c r="C397" t="s">
        <v>150</v>
      </c>
      <c r="D397" t="s">
        <v>8</v>
      </c>
      <c r="E397" t="s">
        <v>21</v>
      </c>
      <c r="F397">
        <f t="shared" si="59"/>
        <v>84.240000000000009</v>
      </c>
      <c r="G397">
        <v>11.3</v>
      </c>
      <c r="H397">
        <f t="shared" si="60"/>
        <v>82.16</v>
      </c>
    </row>
    <row r="398" spans="1:8" x14ac:dyDescent="0.2">
      <c r="A398" t="s">
        <v>10</v>
      </c>
      <c r="B398" t="s">
        <v>118</v>
      </c>
      <c r="C398" t="s">
        <v>150</v>
      </c>
      <c r="D398" t="s">
        <v>8</v>
      </c>
      <c r="E398" t="s">
        <v>21</v>
      </c>
      <c r="F398">
        <f t="shared" si="59"/>
        <v>84.240000000000009</v>
      </c>
      <c r="G398">
        <v>24.5</v>
      </c>
      <c r="H398">
        <f t="shared" si="60"/>
        <v>82.16</v>
      </c>
    </row>
    <row r="399" spans="1:8" x14ac:dyDescent="0.2">
      <c r="A399" t="s">
        <v>32</v>
      </c>
      <c r="B399" t="s">
        <v>118</v>
      </c>
      <c r="C399" t="s">
        <v>150</v>
      </c>
      <c r="D399" t="s">
        <v>8</v>
      </c>
      <c r="E399" t="s">
        <v>21</v>
      </c>
      <c r="F399">
        <f t="shared" si="59"/>
        <v>84.240000000000009</v>
      </c>
      <c r="G399">
        <v>10.4</v>
      </c>
      <c r="H399">
        <f t="shared" si="60"/>
        <v>82.16</v>
      </c>
    </row>
    <row r="400" spans="1:8" x14ac:dyDescent="0.2">
      <c r="A400" t="s">
        <v>32</v>
      </c>
      <c r="B400" t="s">
        <v>118</v>
      </c>
      <c r="C400" t="s">
        <v>150</v>
      </c>
      <c r="D400" t="s">
        <v>8</v>
      </c>
      <c r="E400" t="s">
        <v>21</v>
      </c>
      <c r="F400">
        <f t="shared" si="59"/>
        <v>84.240000000000009</v>
      </c>
      <c r="G400">
        <v>11.5</v>
      </c>
      <c r="H400">
        <f t="shared" si="60"/>
        <v>82.16</v>
      </c>
    </row>
    <row r="401" spans="1:8" x14ac:dyDescent="0.2">
      <c r="A401" t="s">
        <v>32</v>
      </c>
      <c r="B401" t="s">
        <v>118</v>
      </c>
      <c r="C401" t="s">
        <v>150</v>
      </c>
      <c r="D401" t="s">
        <v>8</v>
      </c>
      <c r="E401" t="s">
        <v>21</v>
      </c>
      <c r="F401">
        <f t="shared" si="59"/>
        <v>84.240000000000009</v>
      </c>
      <c r="G401">
        <v>12.4</v>
      </c>
      <c r="H401">
        <f t="shared" si="60"/>
        <v>82.16</v>
      </c>
    </row>
    <row r="402" spans="1:8" x14ac:dyDescent="0.2">
      <c r="A402" t="s">
        <v>32</v>
      </c>
      <c r="B402" t="s">
        <v>118</v>
      </c>
      <c r="C402" t="s">
        <v>150</v>
      </c>
      <c r="D402" t="s">
        <v>8</v>
      </c>
      <c r="E402" t="s">
        <v>21</v>
      </c>
      <c r="F402">
        <f t="shared" si="59"/>
        <v>84.240000000000009</v>
      </c>
      <c r="G402">
        <v>29.7</v>
      </c>
      <c r="H402">
        <f t="shared" si="60"/>
        <v>82.16</v>
      </c>
    </row>
    <row r="403" spans="1:8" x14ac:dyDescent="0.2">
      <c r="A403" t="s">
        <v>10</v>
      </c>
      <c r="B403" t="s">
        <v>118</v>
      </c>
      <c r="C403" t="s">
        <v>150</v>
      </c>
      <c r="D403" t="s">
        <v>8</v>
      </c>
      <c r="E403" t="s">
        <v>21</v>
      </c>
      <c r="F403">
        <f t="shared" si="59"/>
        <v>84.240000000000009</v>
      </c>
      <c r="G403">
        <v>25.1</v>
      </c>
      <c r="H403">
        <f t="shared" si="60"/>
        <v>82.16</v>
      </c>
    </row>
    <row r="404" spans="1:8" x14ac:dyDescent="0.2">
      <c r="A404" t="s">
        <v>10</v>
      </c>
      <c r="B404" t="s">
        <v>118</v>
      </c>
      <c r="C404" t="s">
        <v>150</v>
      </c>
      <c r="D404" t="s">
        <v>8</v>
      </c>
      <c r="E404" t="s">
        <v>21</v>
      </c>
      <c r="F404">
        <f t="shared" si="59"/>
        <v>84.240000000000009</v>
      </c>
      <c r="G404">
        <v>23</v>
      </c>
      <c r="H404">
        <f t="shared" si="60"/>
        <v>82.16</v>
      </c>
    </row>
    <row r="405" spans="1:8" x14ac:dyDescent="0.2">
      <c r="A405" t="s">
        <v>10</v>
      </c>
      <c r="B405" t="s">
        <v>118</v>
      </c>
      <c r="C405" t="s">
        <v>150</v>
      </c>
      <c r="D405" t="s">
        <v>8</v>
      </c>
      <c r="E405" t="s">
        <v>21</v>
      </c>
      <c r="F405">
        <f t="shared" si="59"/>
        <v>84.240000000000009</v>
      </c>
      <c r="G405">
        <v>12.6</v>
      </c>
      <c r="H405">
        <f t="shared" si="60"/>
        <v>82.16</v>
      </c>
    </row>
    <row r="406" spans="1:8" x14ac:dyDescent="0.2">
      <c r="A406" t="s">
        <v>16</v>
      </c>
      <c r="B406" t="s">
        <v>118</v>
      </c>
      <c r="C406" t="s">
        <v>150</v>
      </c>
      <c r="D406" t="s">
        <v>8</v>
      </c>
      <c r="E406" t="s">
        <v>21</v>
      </c>
      <c r="F406">
        <f t="shared" si="59"/>
        <v>84.240000000000009</v>
      </c>
      <c r="G406">
        <v>93.3</v>
      </c>
      <c r="H406">
        <f t="shared" si="60"/>
        <v>82.16</v>
      </c>
    </row>
    <row r="407" spans="1:8" x14ac:dyDescent="0.2">
      <c r="A407" t="s">
        <v>13</v>
      </c>
      <c r="B407" t="s">
        <v>118</v>
      </c>
      <c r="C407" t="s">
        <v>150</v>
      </c>
      <c r="D407" t="s">
        <v>8</v>
      </c>
      <c r="E407" t="s">
        <v>21</v>
      </c>
      <c r="F407">
        <f t="shared" si="59"/>
        <v>84.240000000000009</v>
      </c>
      <c r="G407">
        <v>43.4</v>
      </c>
      <c r="H407">
        <f t="shared" si="60"/>
        <v>82.16</v>
      </c>
    </row>
    <row r="408" spans="1:8" x14ac:dyDescent="0.2">
      <c r="A408" t="s">
        <v>13</v>
      </c>
      <c r="B408" t="s">
        <v>118</v>
      </c>
      <c r="C408" t="s">
        <v>150</v>
      </c>
      <c r="D408" t="s">
        <v>8</v>
      </c>
      <c r="E408" t="s">
        <v>21</v>
      </c>
      <c r="F408">
        <f t="shared" si="59"/>
        <v>84.240000000000009</v>
      </c>
      <c r="G408">
        <v>56.6</v>
      </c>
      <c r="H408">
        <f t="shared" si="60"/>
        <v>82.16</v>
      </c>
    </row>
    <row r="409" spans="1:8" x14ac:dyDescent="0.2">
      <c r="A409" t="s">
        <v>32</v>
      </c>
      <c r="B409" t="s">
        <v>118</v>
      </c>
      <c r="C409" t="s">
        <v>150</v>
      </c>
      <c r="D409" t="s">
        <v>8</v>
      </c>
      <c r="E409" t="s">
        <v>21</v>
      </c>
      <c r="F409">
        <f t="shared" si="59"/>
        <v>84.240000000000009</v>
      </c>
      <c r="G409">
        <v>17.2</v>
      </c>
      <c r="H409">
        <f t="shared" si="60"/>
        <v>82.16</v>
      </c>
    </row>
    <row r="410" spans="1:8" x14ac:dyDescent="0.2">
      <c r="A410" t="s">
        <v>10</v>
      </c>
      <c r="B410" t="s">
        <v>118</v>
      </c>
      <c r="C410" t="s">
        <v>149</v>
      </c>
      <c r="D410" t="s">
        <v>7</v>
      </c>
      <c r="E410" t="s">
        <v>21</v>
      </c>
      <c r="F410">
        <f>82*1.04</f>
        <v>85.28</v>
      </c>
      <c r="G410">
        <v>30.1</v>
      </c>
      <c r="H410">
        <f t="shared" si="60"/>
        <v>82.16</v>
      </c>
    </row>
    <row r="411" spans="1:8" x14ac:dyDescent="0.2">
      <c r="A411" t="s">
        <v>10</v>
      </c>
      <c r="B411" t="s">
        <v>118</v>
      </c>
      <c r="C411" t="s">
        <v>149</v>
      </c>
      <c r="D411" t="s">
        <v>7</v>
      </c>
      <c r="E411" t="s">
        <v>21</v>
      </c>
      <c r="F411">
        <f t="shared" ref="F411:F418" si="61">82*1.04</f>
        <v>85.28</v>
      </c>
      <c r="G411">
        <v>12.3</v>
      </c>
      <c r="H411">
        <f t="shared" si="60"/>
        <v>82.16</v>
      </c>
    </row>
    <row r="412" spans="1:8" x14ac:dyDescent="0.2">
      <c r="A412" t="s">
        <v>10</v>
      </c>
      <c r="B412" t="s">
        <v>118</v>
      </c>
      <c r="C412" t="s">
        <v>149</v>
      </c>
      <c r="D412" t="s">
        <v>7</v>
      </c>
      <c r="E412" t="s">
        <v>21</v>
      </c>
      <c r="F412">
        <f t="shared" si="61"/>
        <v>85.28</v>
      </c>
      <c r="G412">
        <v>23.9</v>
      </c>
      <c r="H412">
        <f t="shared" si="60"/>
        <v>82.16</v>
      </c>
    </row>
    <row r="413" spans="1:8" x14ac:dyDescent="0.2">
      <c r="A413" t="s">
        <v>9</v>
      </c>
      <c r="B413" t="s">
        <v>118</v>
      </c>
      <c r="C413" t="s">
        <v>149</v>
      </c>
      <c r="D413" t="s">
        <v>7</v>
      </c>
      <c r="E413" t="s">
        <v>21</v>
      </c>
      <c r="F413">
        <f t="shared" si="61"/>
        <v>85.28</v>
      </c>
      <c r="G413">
        <v>10.199999999999999</v>
      </c>
      <c r="H413">
        <f t="shared" si="60"/>
        <v>82.16</v>
      </c>
    </row>
    <row r="414" spans="1:8" x14ac:dyDescent="0.2">
      <c r="A414" t="s">
        <v>10</v>
      </c>
      <c r="B414" t="s">
        <v>118</v>
      </c>
      <c r="C414" t="s">
        <v>149</v>
      </c>
      <c r="D414" t="s">
        <v>7</v>
      </c>
      <c r="E414" t="s">
        <v>21</v>
      </c>
      <c r="F414">
        <f t="shared" si="61"/>
        <v>85.28</v>
      </c>
      <c r="G414">
        <v>41</v>
      </c>
      <c r="H414">
        <f t="shared" si="60"/>
        <v>82.16</v>
      </c>
    </row>
    <row r="415" spans="1:8" x14ac:dyDescent="0.2">
      <c r="A415" t="s">
        <v>32</v>
      </c>
      <c r="B415" t="s">
        <v>118</v>
      </c>
      <c r="C415" t="s">
        <v>149</v>
      </c>
      <c r="D415" t="s">
        <v>7</v>
      </c>
      <c r="E415" t="s">
        <v>21</v>
      </c>
      <c r="F415">
        <f t="shared" si="61"/>
        <v>85.28</v>
      </c>
      <c r="G415">
        <v>22.5</v>
      </c>
      <c r="H415">
        <f t="shared" si="60"/>
        <v>82.16</v>
      </c>
    </row>
    <row r="416" spans="1:8" x14ac:dyDescent="0.2">
      <c r="A416" t="s">
        <v>10</v>
      </c>
      <c r="B416" t="s">
        <v>118</v>
      </c>
      <c r="C416" t="s">
        <v>149</v>
      </c>
      <c r="D416" t="s">
        <v>7</v>
      </c>
      <c r="E416" t="s">
        <v>21</v>
      </c>
      <c r="F416">
        <f t="shared" si="61"/>
        <v>85.28</v>
      </c>
      <c r="G416">
        <v>18.899999999999999</v>
      </c>
      <c r="H416">
        <f t="shared" si="60"/>
        <v>82.16</v>
      </c>
    </row>
    <row r="417" spans="1:8" x14ac:dyDescent="0.2">
      <c r="A417" t="s">
        <v>10</v>
      </c>
      <c r="B417" t="s">
        <v>118</v>
      </c>
      <c r="C417" t="s">
        <v>149</v>
      </c>
      <c r="D417" t="s">
        <v>7</v>
      </c>
      <c r="E417" t="s">
        <v>21</v>
      </c>
      <c r="F417">
        <f t="shared" si="61"/>
        <v>85.28</v>
      </c>
      <c r="G417">
        <v>17.5</v>
      </c>
      <c r="H417">
        <f t="shared" si="60"/>
        <v>82.16</v>
      </c>
    </row>
    <row r="418" spans="1:8" x14ac:dyDescent="0.2">
      <c r="A418" t="s">
        <v>10</v>
      </c>
      <c r="B418" t="s">
        <v>118</v>
      </c>
      <c r="C418" t="s">
        <v>149</v>
      </c>
      <c r="D418" t="s">
        <v>7</v>
      </c>
      <c r="E418" t="s">
        <v>21</v>
      </c>
      <c r="F418">
        <f t="shared" si="61"/>
        <v>85.28</v>
      </c>
      <c r="G418">
        <v>19.8</v>
      </c>
      <c r="H418">
        <f t="shared" si="60"/>
        <v>82.16</v>
      </c>
    </row>
    <row r="419" spans="1:8" x14ac:dyDescent="0.2">
      <c r="A419" t="s">
        <v>4</v>
      </c>
      <c r="B419" t="s">
        <v>118</v>
      </c>
      <c r="C419" t="s">
        <v>148</v>
      </c>
      <c r="D419" t="s">
        <v>8</v>
      </c>
      <c r="E419" t="s">
        <v>31</v>
      </c>
      <c r="F419">
        <f>93*1.04</f>
        <v>96.72</v>
      </c>
      <c r="G419">
        <v>28.1</v>
      </c>
      <c r="H419">
        <f>82*1.04</f>
        <v>85.28</v>
      </c>
    </row>
    <row r="420" spans="1:8" x14ac:dyDescent="0.2">
      <c r="A420" t="s">
        <v>4</v>
      </c>
      <c r="B420" t="s">
        <v>118</v>
      </c>
      <c r="C420" t="s">
        <v>148</v>
      </c>
      <c r="D420" t="s">
        <v>8</v>
      </c>
      <c r="E420" t="s">
        <v>31</v>
      </c>
      <c r="F420">
        <f t="shared" ref="F420:F432" si="62">93*1.04</f>
        <v>96.72</v>
      </c>
      <c r="G420">
        <v>33.9</v>
      </c>
      <c r="H420">
        <f t="shared" ref="H420:H437" si="63">82*1.04</f>
        <v>85.28</v>
      </c>
    </row>
    <row r="421" spans="1:8" x14ac:dyDescent="0.2">
      <c r="A421" t="s">
        <v>38</v>
      </c>
      <c r="B421" t="s">
        <v>118</v>
      </c>
      <c r="C421" t="s">
        <v>148</v>
      </c>
      <c r="D421" t="s">
        <v>8</v>
      </c>
      <c r="E421" t="s">
        <v>31</v>
      </c>
      <c r="F421">
        <f t="shared" si="62"/>
        <v>96.72</v>
      </c>
      <c r="G421">
        <v>26.8</v>
      </c>
      <c r="H421">
        <f t="shared" si="63"/>
        <v>85.28</v>
      </c>
    </row>
    <row r="422" spans="1:8" x14ac:dyDescent="0.2">
      <c r="A422" t="s">
        <v>4</v>
      </c>
      <c r="B422" t="s">
        <v>118</v>
      </c>
      <c r="C422" t="s">
        <v>148</v>
      </c>
      <c r="D422" t="s">
        <v>8</v>
      </c>
      <c r="E422" t="s">
        <v>31</v>
      </c>
      <c r="F422">
        <f t="shared" si="62"/>
        <v>96.72</v>
      </c>
      <c r="G422">
        <v>9</v>
      </c>
      <c r="H422">
        <f t="shared" si="63"/>
        <v>85.28</v>
      </c>
    </row>
    <row r="423" spans="1:8" x14ac:dyDescent="0.2">
      <c r="A423" t="s">
        <v>4</v>
      </c>
      <c r="B423" t="s">
        <v>118</v>
      </c>
      <c r="C423" t="s">
        <v>148</v>
      </c>
      <c r="D423" t="s">
        <v>8</v>
      </c>
      <c r="E423" t="s">
        <v>31</v>
      </c>
      <c r="F423">
        <f t="shared" si="62"/>
        <v>96.72</v>
      </c>
      <c r="G423">
        <v>9.1999999999999993</v>
      </c>
      <c r="H423">
        <f t="shared" si="63"/>
        <v>85.28</v>
      </c>
    </row>
    <row r="424" spans="1:8" x14ac:dyDescent="0.2">
      <c r="A424" t="s">
        <v>4</v>
      </c>
      <c r="B424" t="s">
        <v>118</v>
      </c>
      <c r="C424" t="s">
        <v>148</v>
      </c>
      <c r="D424" t="s">
        <v>8</v>
      </c>
      <c r="E424" t="s">
        <v>31</v>
      </c>
      <c r="F424">
        <f t="shared" si="62"/>
        <v>96.72</v>
      </c>
      <c r="G424">
        <v>10.1</v>
      </c>
      <c r="H424">
        <f t="shared" si="63"/>
        <v>85.28</v>
      </c>
    </row>
    <row r="425" spans="1:8" x14ac:dyDescent="0.2">
      <c r="A425" t="s">
        <v>4</v>
      </c>
      <c r="B425" t="s">
        <v>118</v>
      </c>
      <c r="C425" t="s">
        <v>148</v>
      </c>
      <c r="D425" t="s">
        <v>8</v>
      </c>
      <c r="E425" t="s">
        <v>31</v>
      </c>
      <c r="F425">
        <f t="shared" si="62"/>
        <v>96.72</v>
      </c>
      <c r="G425">
        <v>9</v>
      </c>
      <c r="H425">
        <f t="shared" si="63"/>
        <v>85.28</v>
      </c>
    </row>
    <row r="426" spans="1:8" x14ac:dyDescent="0.2">
      <c r="A426" t="s">
        <v>4</v>
      </c>
      <c r="B426" t="s">
        <v>118</v>
      </c>
      <c r="C426" t="s">
        <v>148</v>
      </c>
      <c r="D426" t="s">
        <v>8</v>
      </c>
      <c r="E426" t="s">
        <v>31</v>
      </c>
      <c r="F426">
        <f t="shared" si="62"/>
        <v>96.72</v>
      </c>
      <c r="G426">
        <v>29.2</v>
      </c>
      <c r="H426">
        <f t="shared" si="63"/>
        <v>85.28</v>
      </c>
    </row>
    <row r="427" spans="1:8" x14ac:dyDescent="0.2">
      <c r="A427" t="s">
        <v>4</v>
      </c>
      <c r="B427" t="s">
        <v>118</v>
      </c>
      <c r="C427" t="s">
        <v>148</v>
      </c>
      <c r="D427" t="s">
        <v>8</v>
      </c>
      <c r="E427" t="s">
        <v>31</v>
      </c>
      <c r="F427">
        <f t="shared" si="62"/>
        <v>96.72</v>
      </c>
      <c r="G427">
        <v>26.7</v>
      </c>
      <c r="H427">
        <f t="shared" si="63"/>
        <v>85.28</v>
      </c>
    </row>
    <row r="428" spans="1:8" x14ac:dyDescent="0.2">
      <c r="A428" t="s">
        <v>4</v>
      </c>
      <c r="B428" t="s">
        <v>118</v>
      </c>
      <c r="C428" t="s">
        <v>148</v>
      </c>
      <c r="D428" t="s">
        <v>8</v>
      </c>
      <c r="E428" t="s">
        <v>31</v>
      </c>
      <c r="F428">
        <f t="shared" si="62"/>
        <v>96.72</v>
      </c>
      <c r="G428">
        <v>9.1999999999999993</v>
      </c>
      <c r="H428">
        <f t="shared" si="63"/>
        <v>85.28</v>
      </c>
    </row>
    <row r="429" spans="1:8" x14ac:dyDescent="0.2">
      <c r="A429" t="s">
        <v>38</v>
      </c>
      <c r="B429" t="s">
        <v>118</v>
      </c>
      <c r="C429" t="s">
        <v>148</v>
      </c>
      <c r="D429" t="s">
        <v>8</v>
      </c>
      <c r="E429" t="s">
        <v>31</v>
      </c>
      <c r="F429">
        <f t="shared" si="62"/>
        <v>96.72</v>
      </c>
      <c r="G429">
        <v>28.1</v>
      </c>
      <c r="H429">
        <f t="shared" si="63"/>
        <v>85.28</v>
      </c>
    </row>
    <row r="430" spans="1:8" x14ac:dyDescent="0.2">
      <c r="A430" t="s">
        <v>4</v>
      </c>
      <c r="B430" t="s">
        <v>118</v>
      </c>
      <c r="C430" t="s">
        <v>148</v>
      </c>
      <c r="D430" t="s">
        <v>8</v>
      </c>
      <c r="E430" t="s">
        <v>31</v>
      </c>
      <c r="F430">
        <f t="shared" si="62"/>
        <v>96.72</v>
      </c>
      <c r="G430">
        <v>21.9</v>
      </c>
      <c r="H430">
        <f t="shared" si="63"/>
        <v>85.28</v>
      </c>
    </row>
    <row r="431" spans="1:8" x14ac:dyDescent="0.2">
      <c r="A431" t="s">
        <v>4</v>
      </c>
      <c r="B431" t="s">
        <v>118</v>
      </c>
      <c r="C431" t="s">
        <v>148</v>
      </c>
      <c r="D431" t="s">
        <v>8</v>
      </c>
      <c r="E431" t="s">
        <v>31</v>
      </c>
      <c r="F431">
        <f t="shared" si="62"/>
        <v>96.72</v>
      </c>
      <c r="G431">
        <v>17.3</v>
      </c>
      <c r="H431">
        <f t="shared" si="63"/>
        <v>85.28</v>
      </c>
    </row>
    <row r="432" spans="1:8" x14ac:dyDescent="0.2">
      <c r="A432" t="s">
        <v>4</v>
      </c>
      <c r="B432" t="s">
        <v>118</v>
      </c>
      <c r="C432" t="s">
        <v>148</v>
      </c>
      <c r="D432" t="s">
        <v>8</v>
      </c>
      <c r="E432" t="s">
        <v>31</v>
      </c>
      <c r="F432">
        <f t="shared" si="62"/>
        <v>96.72</v>
      </c>
      <c r="G432">
        <v>12.8</v>
      </c>
      <c r="H432">
        <f t="shared" si="63"/>
        <v>85.28</v>
      </c>
    </row>
    <row r="433" spans="1:8" x14ac:dyDescent="0.2">
      <c r="A433" t="s">
        <v>16</v>
      </c>
      <c r="B433" t="s">
        <v>118</v>
      </c>
      <c r="C433" t="s">
        <v>147</v>
      </c>
      <c r="D433" t="s">
        <v>7</v>
      </c>
      <c r="E433" t="s">
        <v>31</v>
      </c>
      <c r="F433">
        <f>83*1.04</f>
        <v>86.320000000000007</v>
      </c>
      <c r="G433">
        <v>104.8</v>
      </c>
      <c r="H433">
        <f t="shared" si="63"/>
        <v>85.28</v>
      </c>
    </row>
    <row r="434" spans="1:8" x14ac:dyDescent="0.2">
      <c r="A434" t="s">
        <v>4</v>
      </c>
      <c r="B434" t="s">
        <v>118</v>
      </c>
      <c r="C434" t="s">
        <v>147</v>
      </c>
      <c r="D434" t="s">
        <v>7</v>
      </c>
      <c r="E434" t="s">
        <v>31</v>
      </c>
      <c r="F434">
        <f t="shared" ref="F434:F437" si="64">83*1.04</f>
        <v>86.320000000000007</v>
      </c>
      <c r="G434">
        <v>19.100000000000001</v>
      </c>
      <c r="H434">
        <f t="shared" si="63"/>
        <v>85.28</v>
      </c>
    </row>
    <row r="435" spans="1:8" x14ac:dyDescent="0.2">
      <c r="A435" t="s">
        <v>4</v>
      </c>
      <c r="B435" t="s">
        <v>118</v>
      </c>
      <c r="C435" t="s">
        <v>147</v>
      </c>
      <c r="D435" t="s">
        <v>7</v>
      </c>
      <c r="E435" t="s">
        <v>31</v>
      </c>
      <c r="F435">
        <f t="shared" si="64"/>
        <v>86.320000000000007</v>
      </c>
      <c r="G435">
        <v>42.5</v>
      </c>
      <c r="H435">
        <f t="shared" si="63"/>
        <v>85.28</v>
      </c>
    </row>
    <row r="436" spans="1:8" x14ac:dyDescent="0.2">
      <c r="A436" t="s">
        <v>4</v>
      </c>
      <c r="B436" t="s">
        <v>118</v>
      </c>
      <c r="C436" t="s">
        <v>147</v>
      </c>
      <c r="D436" t="s">
        <v>7</v>
      </c>
      <c r="E436" t="s">
        <v>31</v>
      </c>
      <c r="F436">
        <f t="shared" si="64"/>
        <v>86.320000000000007</v>
      </c>
      <c r="G436">
        <v>25.6</v>
      </c>
      <c r="H436">
        <f t="shared" si="63"/>
        <v>85.28</v>
      </c>
    </row>
    <row r="437" spans="1:8" x14ac:dyDescent="0.2">
      <c r="A437" t="s">
        <v>4</v>
      </c>
      <c r="B437" t="s">
        <v>118</v>
      </c>
      <c r="C437" t="s">
        <v>147</v>
      </c>
      <c r="D437" t="s">
        <v>7</v>
      </c>
      <c r="E437" t="s">
        <v>31</v>
      </c>
      <c r="F437">
        <f t="shared" si="64"/>
        <v>86.320000000000007</v>
      </c>
      <c r="G437">
        <v>41.6</v>
      </c>
      <c r="H437">
        <f t="shared" si="63"/>
        <v>85.28</v>
      </c>
    </row>
    <row r="438" spans="1:8" x14ac:dyDescent="0.2">
      <c r="A438" t="s">
        <v>9</v>
      </c>
      <c r="B438" t="s">
        <v>118</v>
      </c>
      <c r="C438" t="s">
        <v>146</v>
      </c>
      <c r="D438" t="s">
        <v>8</v>
      </c>
      <c r="E438" t="s">
        <v>31</v>
      </c>
      <c r="F438">
        <f>91*1.04</f>
        <v>94.64</v>
      </c>
      <c r="G438">
        <v>14.1</v>
      </c>
      <c r="H438">
        <f>83*1.04</f>
        <v>86.320000000000007</v>
      </c>
    </row>
    <row r="439" spans="1:8" x14ac:dyDescent="0.2">
      <c r="A439" t="s">
        <v>15</v>
      </c>
      <c r="B439" t="s">
        <v>118</v>
      </c>
      <c r="C439" t="s">
        <v>146</v>
      </c>
      <c r="D439" t="s">
        <v>8</v>
      </c>
      <c r="E439" t="s">
        <v>31</v>
      </c>
      <c r="F439">
        <f t="shared" ref="F439:F446" si="65">91*1.04</f>
        <v>94.64</v>
      </c>
      <c r="G439">
        <v>14</v>
      </c>
      <c r="H439">
        <f t="shared" ref="H439:H456" si="66">83*1.04</f>
        <v>86.320000000000007</v>
      </c>
    </row>
    <row r="440" spans="1:8" x14ac:dyDescent="0.2">
      <c r="A440" t="s">
        <v>4</v>
      </c>
      <c r="B440" t="s">
        <v>118</v>
      </c>
      <c r="C440" t="s">
        <v>146</v>
      </c>
      <c r="D440" t="s">
        <v>8</v>
      </c>
      <c r="E440" t="s">
        <v>31</v>
      </c>
      <c r="F440">
        <f t="shared" si="65"/>
        <v>94.64</v>
      </c>
      <c r="G440">
        <v>9</v>
      </c>
      <c r="H440">
        <f t="shared" si="66"/>
        <v>86.320000000000007</v>
      </c>
    </row>
    <row r="441" spans="1:8" x14ac:dyDescent="0.2">
      <c r="A441" t="s">
        <v>10</v>
      </c>
      <c r="B441" t="s">
        <v>118</v>
      </c>
      <c r="C441" t="s">
        <v>146</v>
      </c>
      <c r="D441" t="s">
        <v>8</v>
      </c>
      <c r="E441" t="s">
        <v>31</v>
      </c>
      <c r="F441">
        <f t="shared" si="65"/>
        <v>94.64</v>
      </c>
      <c r="G441">
        <v>18.2</v>
      </c>
      <c r="H441">
        <f t="shared" si="66"/>
        <v>86.320000000000007</v>
      </c>
    </row>
    <row r="442" spans="1:8" x14ac:dyDescent="0.2">
      <c r="A442" t="s">
        <v>4</v>
      </c>
      <c r="B442" t="s">
        <v>118</v>
      </c>
      <c r="C442" t="s">
        <v>146</v>
      </c>
      <c r="D442" t="s">
        <v>8</v>
      </c>
      <c r="E442" t="s">
        <v>31</v>
      </c>
      <c r="F442">
        <f t="shared" si="65"/>
        <v>94.64</v>
      </c>
      <c r="G442">
        <v>9</v>
      </c>
      <c r="H442">
        <f t="shared" si="66"/>
        <v>86.320000000000007</v>
      </c>
    </row>
    <row r="443" spans="1:8" x14ac:dyDescent="0.2">
      <c r="A443" t="s">
        <v>5</v>
      </c>
      <c r="B443" t="s">
        <v>118</v>
      </c>
      <c r="C443" t="s">
        <v>146</v>
      </c>
      <c r="D443" t="s">
        <v>8</v>
      </c>
      <c r="E443" t="s">
        <v>31</v>
      </c>
      <c r="F443">
        <f t="shared" si="65"/>
        <v>94.64</v>
      </c>
      <c r="G443">
        <v>32.299999999999997</v>
      </c>
      <c r="H443">
        <f t="shared" si="66"/>
        <v>86.320000000000007</v>
      </c>
    </row>
    <row r="444" spans="1:8" x14ac:dyDescent="0.2">
      <c r="A444" t="s">
        <v>4</v>
      </c>
      <c r="B444" t="s">
        <v>118</v>
      </c>
      <c r="C444" t="s">
        <v>146</v>
      </c>
      <c r="D444" t="s">
        <v>8</v>
      </c>
      <c r="E444" t="s">
        <v>31</v>
      </c>
      <c r="F444">
        <f t="shared" si="65"/>
        <v>94.64</v>
      </c>
      <c r="G444">
        <v>12.2</v>
      </c>
      <c r="H444">
        <f t="shared" si="66"/>
        <v>86.320000000000007</v>
      </c>
    </row>
    <row r="445" spans="1:8" x14ac:dyDescent="0.2">
      <c r="A445" t="s">
        <v>16</v>
      </c>
      <c r="B445" t="s">
        <v>118</v>
      </c>
      <c r="C445" t="s">
        <v>146</v>
      </c>
      <c r="D445" t="s">
        <v>8</v>
      </c>
      <c r="E445" t="s">
        <v>31</v>
      </c>
      <c r="F445">
        <f t="shared" si="65"/>
        <v>94.64</v>
      </c>
      <c r="G445">
        <v>53.8</v>
      </c>
      <c r="H445">
        <f t="shared" si="66"/>
        <v>86.320000000000007</v>
      </c>
    </row>
    <row r="446" spans="1:8" x14ac:dyDescent="0.2">
      <c r="A446" t="s">
        <v>10</v>
      </c>
      <c r="B446" t="s">
        <v>118</v>
      </c>
      <c r="C446" t="s">
        <v>146</v>
      </c>
      <c r="D446" t="s">
        <v>8</v>
      </c>
      <c r="E446" t="s">
        <v>31</v>
      </c>
      <c r="F446">
        <f t="shared" si="65"/>
        <v>94.64</v>
      </c>
      <c r="G446">
        <v>43.7</v>
      </c>
      <c r="H446">
        <f t="shared" si="66"/>
        <v>86.320000000000007</v>
      </c>
    </row>
    <row r="447" spans="1:8" x14ac:dyDescent="0.2">
      <c r="A447" t="s">
        <v>26</v>
      </c>
      <c r="B447" t="s">
        <v>118</v>
      </c>
      <c r="C447" t="s">
        <v>145</v>
      </c>
      <c r="D447" t="s">
        <v>7</v>
      </c>
      <c r="E447" t="s">
        <v>31</v>
      </c>
      <c r="F447">
        <f>73*1.04</f>
        <v>75.92</v>
      </c>
      <c r="G447">
        <v>74.599999999999994</v>
      </c>
      <c r="H447">
        <f t="shared" si="66"/>
        <v>86.320000000000007</v>
      </c>
    </row>
    <row r="448" spans="1:8" x14ac:dyDescent="0.2">
      <c r="A448" t="s">
        <v>9</v>
      </c>
      <c r="B448" t="s">
        <v>118</v>
      </c>
      <c r="C448" t="s">
        <v>145</v>
      </c>
      <c r="D448" t="s">
        <v>7</v>
      </c>
      <c r="E448" t="s">
        <v>31</v>
      </c>
      <c r="F448">
        <f t="shared" ref="F448:F456" si="67">73*1.04</f>
        <v>75.92</v>
      </c>
      <c r="G448">
        <v>26.8</v>
      </c>
      <c r="H448">
        <f t="shared" si="66"/>
        <v>86.320000000000007</v>
      </c>
    </row>
    <row r="449" spans="1:8" x14ac:dyDescent="0.2">
      <c r="A449" t="s">
        <v>27</v>
      </c>
      <c r="B449" t="s">
        <v>118</v>
      </c>
      <c r="C449" t="s">
        <v>145</v>
      </c>
      <c r="D449" t="s">
        <v>7</v>
      </c>
      <c r="E449" t="s">
        <v>31</v>
      </c>
      <c r="F449">
        <f t="shared" si="67"/>
        <v>75.92</v>
      </c>
      <c r="G449">
        <v>39.700000000000003</v>
      </c>
      <c r="H449">
        <f t="shared" si="66"/>
        <v>86.320000000000007</v>
      </c>
    </row>
    <row r="450" spans="1:8" x14ac:dyDescent="0.2">
      <c r="A450" t="s">
        <v>27</v>
      </c>
      <c r="B450" t="s">
        <v>118</v>
      </c>
      <c r="C450" t="s">
        <v>145</v>
      </c>
      <c r="D450" t="s">
        <v>7</v>
      </c>
      <c r="E450" t="s">
        <v>31</v>
      </c>
      <c r="F450">
        <f t="shared" si="67"/>
        <v>75.92</v>
      </c>
      <c r="G450">
        <v>44.7</v>
      </c>
      <c r="H450">
        <f t="shared" si="66"/>
        <v>86.320000000000007</v>
      </c>
    </row>
    <row r="451" spans="1:8" x14ac:dyDescent="0.2">
      <c r="A451" t="s">
        <v>16</v>
      </c>
      <c r="B451" t="s">
        <v>118</v>
      </c>
      <c r="C451" t="s">
        <v>145</v>
      </c>
      <c r="D451" t="s">
        <v>7</v>
      </c>
      <c r="E451" t="s">
        <v>31</v>
      </c>
      <c r="F451">
        <f t="shared" si="67"/>
        <v>75.92</v>
      </c>
      <c r="G451">
        <v>63.4</v>
      </c>
      <c r="H451">
        <f t="shared" si="66"/>
        <v>86.320000000000007</v>
      </c>
    </row>
    <row r="452" spans="1:8" x14ac:dyDescent="0.2">
      <c r="A452" t="s">
        <v>13</v>
      </c>
      <c r="B452" t="s">
        <v>118</v>
      </c>
      <c r="C452" t="s">
        <v>145</v>
      </c>
      <c r="D452" t="s">
        <v>7</v>
      </c>
      <c r="E452" t="s">
        <v>31</v>
      </c>
      <c r="F452">
        <f t="shared" si="67"/>
        <v>75.92</v>
      </c>
      <c r="G452">
        <v>52.6</v>
      </c>
      <c r="H452">
        <f t="shared" si="66"/>
        <v>86.320000000000007</v>
      </c>
    </row>
    <row r="453" spans="1:8" x14ac:dyDescent="0.2">
      <c r="A453" t="s">
        <v>4</v>
      </c>
      <c r="B453" t="s">
        <v>118</v>
      </c>
      <c r="C453" t="s">
        <v>145</v>
      </c>
      <c r="D453" t="s">
        <v>7</v>
      </c>
      <c r="E453" t="s">
        <v>31</v>
      </c>
      <c r="F453">
        <f t="shared" si="67"/>
        <v>75.92</v>
      </c>
      <c r="G453">
        <v>15</v>
      </c>
      <c r="H453">
        <f t="shared" si="66"/>
        <v>86.320000000000007</v>
      </c>
    </row>
    <row r="454" spans="1:8" x14ac:dyDescent="0.2">
      <c r="A454" t="s">
        <v>27</v>
      </c>
      <c r="B454" t="s">
        <v>118</v>
      </c>
      <c r="C454" t="s">
        <v>145</v>
      </c>
      <c r="D454" t="s">
        <v>7</v>
      </c>
      <c r="E454" t="s">
        <v>31</v>
      </c>
      <c r="F454">
        <f t="shared" si="67"/>
        <v>75.92</v>
      </c>
      <c r="G454">
        <v>34.6</v>
      </c>
      <c r="H454">
        <f t="shared" si="66"/>
        <v>86.320000000000007</v>
      </c>
    </row>
    <row r="455" spans="1:8" x14ac:dyDescent="0.2">
      <c r="A455" t="s">
        <v>4</v>
      </c>
      <c r="B455" t="s">
        <v>118</v>
      </c>
      <c r="C455" t="s">
        <v>145</v>
      </c>
      <c r="D455" t="s">
        <v>7</v>
      </c>
      <c r="E455" t="s">
        <v>31</v>
      </c>
      <c r="F455">
        <f t="shared" si="67"/>
        <v>75.92</v>
      </c>
      <c r="G455">
        <v>34.299999999999997</v>
      </c>
      <c r="H455">
        <f t="shared" si="66"/>
        <v>86.320000000000007</v>
      </c>
    </row>
    <row r="456" spans="1:8" x14ac:dyDescent="0.2">
      <c r="A456" t="s">
        <v>4</v>
      </c>
      <c r="B456" t="s">
        <v>118</v>
      </c>
      <c r="C456" t="s">
        <v>145</v>
      </c>
      <c r="D456" t="s">
        <v>7</v>
      </c>
      <c r="E456" t="s">
        <v>31</v>
      </c>
      <c r="F456">
        <f t="shared" si="67"/>
        <v>75.92</v>
      </c>
      <c r="G456">
        <v>21.1</v>
      </c>
      <c r="H456">
        <f t="shared" si="66"/>
        <v>86.320000000000007</v>
      </c>
    </row>
    <row r="457" spans="1:8" x14ac:dyDescent="0.2">
      <c r="A457" t="s">
        <v>13</v>
      </c>
      <c r="B457" t="s">
        <v>118</v>
      </c>
      <c r="C457" t="s">
        <v>144</v>
      </c>
      <c r="D457" t="s">
        <v>8</v>
      </c>
      <c r="E457" t="s">
        <v>31</v>
      </c>
      <c r="F457">
        <f>73*1.04</f>
        <v>75.92</v>
      </c>
      <c r="G457">
        <v>46.5</v>
      </c>
      <c r="H457">
        <f>80*1.04</f>
        <v>83.2</v>
      </c>
    </row>
    <row r="458" spans="1:8" x14ac:dyDescent="0.2">
      <c r="A458" t="s">
        <v>9</v>
      </c>
      <c r="B458" t="s">
        <v>118</v>
      </c>
      <c r="C458" t="s">
        <v>144</v>
      </c>
      <c r="D458" t="s">
        <v>8</v>
      </c>
      <c r="E458" t="s">
        <v>31</v>
      </c>
      <c r="F458">
        <f t="shared" ref="F458:F466" si="68">73*1.04</f>
        <v>75.92</v>
      </c>
      <c r="G458">
        <v>13.1</v>
      </c>
      <c r="H458">
        <f t="shared" ref="H458:H478" si="69">80*1.04</f>
        <v>83.2</v>
      </c>
    </row>
    <row r="459" spans="1:8" x14ac:dyDescent="0.2">
      <c r="A459" t="s">
        <v>4</v>
      </c>
      <c r="B459" t="s">
        <v>118</v>
      </c>
      <c r="C459" t="s">
        <v>144</v>
      </c>
      <c r="D459" t="s">
        <v>8</v>
      </c>
      <c r="E459" t="s">
        <v>31</v>
      </c>
      <c r="F459">
        <f t="shared" si="68"/>
        <v>75.92</v>
      </c>
      <c r="G459">
        <v>40.799999999999997</v>
      </c>
      <c r="H459">
        <f t="shared" si="69"/>
        <v>83.2</v>
      </c>
    </row>
    <row r="460" spans="1:8" x14ac:dyDescent="0.2">
      <c r="A460" t="s">
        <v>10</v>
      </c>
      <c r="B460" t="s">
        <v>118</v>
      </c>
      <c r="C460" t="s">
        <v>144</v>
      </c>
      <c r="D460" t="s">
        <v>8</v>
      </c>
      <c r="E460" t="s">
        <v>31</v>
      </c>
      <c r="F460">
        <f t="shared" si="68"/>
        <v>75.92</v>
      </c>
      <c r="G460">
        <v>12.8</v>
      </c>
      <c r="H460">
        <f t="shared" si="69"/>
        <v>83.2</v>
      </c>
    </row>
    <row r="461" spans="1:8" x14ac:dyDescent="0.2">
      <c r="A461" t="s">
        <v>10</v>
      </c>
      <c r="B461" t="s">
        <v>118</v>
      </c>
      <c r="C461" t="s">
        <v>144</v>
      </c>
      <c r="D461" t="s">
        <v>8</v>
      </c>
      <c r="E461" t="s">
        <v>31</v>
      </c>
      <c r="F461">
        <f t="shared" si="68"/>
        <v>75.92</v>
      </c>
      <c r="G461">
        <v>35.1</v>
      </c>
      <c r="H461">
        <f t="shared" si="69"/>
        <v>83.2</v>
      </c>
    </row>
    <row r="462" spans="1:8" x14ac:dyDescent="0.2">
      <c r="A462" t="s">
        <v>9</v>
      </c>
      <c r="B462" t="s">
        <v>118</v>
      </c>
      <c r="C462" t="s">
        <v>144</v>
      </c>
      <c r="D462" t="s">
        <v>8</v>
      </c>
      <c r="E462" t="s">
        <v>31</v>
      </c>
      <c r="F462">
        <f t="shared" si="68"/>
        <v>75.92</v>
      </c>
      <c r="G462">
        <v>9.6</v>
      </c>
      <c r="H462">
        <f t="shared" si="69"/>
        <v>83.2</v>
      </c>
    </row>
    <row r="463" spans="1:8" x14ac:dyDescent="0.2">
      <c r="A463" t="s">
        <v>9</v>
      </c>
      <c r="B463" t="s">
        <v>118</v>
      </c>
      <c r="C463" t="s">
        <v>144</v>
      </c>
      <c r="D463" t="s">
        <v>8</v>
      </c>
      <c r="E463" t="s">
        <v>31</v>
      </c>
      <c r="F463">
        <f t="shared" si="68"/>
        <v>75.92</v>
      </c>
      <c r="G463">
        <v>14.7</v>
      </c>
      <c r="H463">
        <f t="shared" si="69"/>
        <v>83.2</v>
      </c>
    </row>
    <row r="464" spans="1:8" x14ac:dyDescent="0.2">
      <c r="A464" t="s">
        <v>39</v>
      </c>
      <c r="B464" t="s">
        <v>118</v>
      </c>
      <c r="C464" t="s">
        <v>144</v>
      </c>
      <c r="D464" t="s">
        <v>8</v>
      </c>
      <c r="E464" t="s">
        <v>31</v>
      </c>
      <c r="F464">
        <f t="shared" si="68"/>
        <v>75.92</v>
      </c>
      <c r="G464">
        <v>44.4</v>
      </c>
      <c r="H464">
        <f t="shared" si="69"/>
        <v>83.2</v>
      </c>
    </row>
    <row r="465" spans="1:8" x14ac:dyDescent="0.2">
      <c r="A465" t="s">
        <v>4</v>
      </c>
      <c r="B465" t="s">
        <v>118</v>
      </c>
      <c r="C465" t="s">
        <v>144</v>
      </c>
      <c r="D465" t="s">
        <v>8</v>
      </c>
      <c r="E465" t="s">
        <v>31</v>
      </c>
      <c r="F465">
        <f t="shared" si="68"/>
        <v>75.92</v>
      </c>
      <c r="G465">
        <v>17.399999999999999</v>
      </c>
      <c r="H465">
        <f t="shared" si="69"/>
        <v>83.2</v>
      </c>
    </row>
    <row r="466" spans="1:8" x14ac:dyDescent="0.2">
      <c r="A466" t="s">
        <v>16</v>
      </c>
      <c r="B466" t="s">
        <v>118</v>
      </c>
      <c r="C466" t="s">
        <v>144</v>
      </c>
      <c r="D466" t="s">
        <v>8</v>
      </c>
      <c r="E466" t="s">
        <v>31</v>
      </c>
      <c r="F466">
        <f t="shared" si="68"/>
        <v>75.92</v>
      </c>
      <c r="G466">
        <v>20.3</v>
      </c>
      <c r="H466">
        <f t="shared" si="69"/>
        <v>83.2</v>
      </c>
    </row>
    <row r="467" spans="1:8" x14ac:dyDescent="0.2">
      <c r="A467" t="s">
        <v>10</v>
      </c>
      <c r="B467" t="s">
        <v>118</v>
      </c>
      <c r="C467" t="s">
        <v>143</v>
      </c>
      <c r="D467" t="s">
        <v>7</v>
      </c>
      <c r="E467" t="s">
        <v>31</v>
      </c>
      <c r="F467">
        <f>72*1.04</f>
        <v>74.88</v>
      </c>
      <c r="G467">
        <v>22.5</v>
      </c>
      <c r="H467">
        <f t="shared" si="69"/>
        <v>83.2</v>
      </c>
    </row>
    <row r="468" spans="1:8" x14ac:dyDescent="0.2">
      <c r="A468" t="s">
        <v>10</v>
      </c>
      <c r="B468" t="s">
        <v>118</v>
      </c>
      <c r="C468" t="s">
        <v>143</v>
      </c>
      <c r="D468" t="s">
        <v>7</v>
      </c>
      <c r="E468" t="s">
        <v>31</v>
      </c>
      <c r="F468">
        <f t="shared" ref="F468:F478" si="70">72*1.04</f>
        <v>74.88</v>
      </c>
      <c r="G468">
        <v>18</v>
      </c>
      <c r="H468">
        <f t="shared" si="69"/>
        <v>83.2</v>
      </c>
    </row>
    <row r="469" spans="1:8" x14ac:dyDescent="0.2">
      <c r="A469" t="s">
        <v>10</v>
      </c>
      <c r="B469" t="s">
        <v>118</v>
      </c>
      <c r="C469" t="s">
        <v>143</v>
      </c>
      <c r="D469" t="s">
        <v>7</v>
      </c>
      <c r="E469" t="s">
        <v>31</v>
      </c>
      <c r="F469">
        <f t="shared" si="70"/>
        <v>74.88</v>
      </c>
      <c r="G469">
        <v>45.6</v>
      </c>
      <c r="H469">
        <f t="shared" si="69"/>
        <v>83.2</v>
      </c>
    </row>
    <row r="470" spans="1:8" x14ac:dyDescent="0.2">
      <c r="A470" t="s">
        <v>4</v>
      </c>
      <c r="B470" t="s">
        <v>118</v>
      </c>
      <c r="C470" t="s">
        <v>143</v>
      </c>
      <c r="D470" t="s">
        <v>7</v>
      </c>
      <c r="E470" t="s">
        <v>31</v>
      </c>
      <c r="F470">
        <f t="shared" si="70"/>
        <v>74.88</v>
      </c>
      <c r="G470">
        <v>11.6</v>
      </c>
      <c r="H470">
        <f t="shared" si="69"/>
        <v>83.2</v>
      </c>
    </row>
    <row r="471" spans="1:8" x14ac:dyDescent="0.2">
      <c r="A471" t="s">
        <v>11</v>
      </c>
      <c r="B471" t="s">
        <v>118</v>
      </c>
      <c r="C471" t="s">
        <v>143</v>
      </c>
      <c r="D471" t="s">
        <v>7</v>
      </c>
      <c r="E471" t="s">
        <v>31</v>
      </c>
      <c r="F471">
        <f t="shared" si="70"/>
        <v>74.88</v>
      </c>
      <c r="G471">
        <v>77.2</v>
      </c>
      <c r="H471">
        <f t="shared" si="69"/>
        <v>83.2</v>
      </c>
    </row>
    <row r="472" spans="1:8" x14ac:dyDescent="0.2">
      <c r="A472" t="s">
        <v>10</v>
      </c>
      <c r="B472" t="s">
        <v>118</v>
      </c>
      <c r="C472" t="s">
        <v>143</v>
      </c>
      <c r="D472" t="s">
        <v>7</v>
      </c>
      <c r="E472" t="s">
        <v>31</v>
      </c>
      <c r="F472">
        <f t="shared" si="70"/>
        <v>74.88</v>
      </c>
      <c r="G472">
        <v>38.5</v>
      </c>
      <c r="H472">
        <f t="shared" si="69"/>
        <v>83.2</v>
      </c>
    </row>
    <row r="473" spans="1:8" x14ac:dyDescent="0.2">
      <c r="A473" t="s">
        <v>9</v>
      </c>
      <c r="B473" t="s">
        <v>118</v>
      </c>
      <c r="C473" t="s">
        <v>143</v>
      </c>
      <c r="D473" t="s">
        <v>7</v>
      </c>
      <c r="E473" t="s">
        <v>31</v>
      </c>
      <c r="F473">
        <f t="shared" si="70"/>
        <v>74.88</v>
      </c>
      <c r="G473">
        <v>25.3</v>
      </c>
      <c r="H473">
        <f t="shared" si="69"/>
        <v>83.2</v>
      </c>
    </row>
    <row r="474" spans="1:8" x14ac:dyDescent="0.2">
      <c r="A474" t="s">
        <v>9</v>
      </c>
      <c r="B474" t="s">
        <v>118</v>
      </c>
      <c r="C474" t="s">
        <v>143</v>
      </c>
      <c r="D474" t="s">
        <v>7</v>
      </c>
      <c r="E474" t="s">
        <v>31</v>
      </c>
      <c r="F474">
        <f t="shared" si="70"/>
        <v>74.88</v>
      </c>
      <c r="G474">
        <v>12.8</v>
      </c>
      <c r="H474">
        <f t="shared" si="69"/>
        <v>83.2</v>
      </c>
    </row>
    <row r="475" spans="1:8" x14ac:dyDescent="0.2">
      <c r="A475" t="s">
        <v>9</v>
      </c>
      <c r="B475" t="s">
        <v>118</v>
      </c>
      <c r="C475" t="s">
        <v>143</v>
      </c>
      <c r="D475" t="s">
        <v>7</v>
      </c>
      <c r="E475" t="s">
        <v>31</v>
      </c>
      <c r="F475">
        <f t="shared" si="70"/>
        <v>74.88</v>
      </c>
      <c r="G475">
        <v>13.1</v>
      </c>
      <c r="H475">
        <f t="shared" si="69"/>
        <v>83.2</v>
      </c>
    </row>
    <row r="476" spans="1:8" x14ac:dyDescent="0.2">
      <c r="A476" t="s">
        <v>9</v>
      </c>
      <c r="B476" t="s">
        <v>118</v>
      </c>
      <c r="C476" t="s">
        <v>143</v>
      </c>
      <c r="D476" t="s">
        <v>7</v>
      </c>
      <c r="E476" t="s">
        <v>31</v>
      </c>
      <c r="F476">
        <f t="shared" si="70"/>
        <v>74.88</v>
      </c>
      <c r="G476">
        <v>28</v>
      </c>
      <c r="H476">
        <f t="shared" si="69"/>
        <v>83.2</v>
      </c>
    </row>
    <row r="477" spans="1:8" x14ac:dyDescent="0.2">
      <c r="A477" t="s">
        <v>39</v>
      </c>
      <c r="B477" t="s">
        <v>118</v>
      </c>
      <c r="C477" t="s">
        <v>143</v>
      </c>
      <c r="D477" t="s">
        <v>7</v>
      </c>
      <c r="E477" t="s">
        <v>31</v>
      </c>
      <c r="F477">
        <f t="shared" si="70"/>
        <v>74.88</v>
      </c>
      <c r="G477">
        <v>65.8</v>
      </c>
      <c r="H477">
        <f t="shared" si="69"/>
        <v>83.2</v>
      </c>
    </row>
    <row r="478" spans="1:8" x14ac:dyDescent="0.2">
      <c r="A478" t="s">
        <v>27</v>
      </c>
      <c r="B478" t="s">
        <v>118</v>
      </c>
      <c r="C478" t="s">
        <v>143</v>
      </c>
      <c r="D478" t="s">
        <v>7</v>
      </c>
      <c r="E478" t="s">
        <v>31</v>
      </c>
      <c r="F478">
        <f t="shared" si="70"/>
        <v>74.88</v>
      </c>
      <c r="G478">
        <v>30.2</v>
      </c>
      <c r="H478">
        <f t="shared" si="69"/>
        <v>83.2</v>
      </c>
    </row>
    <row r="479" spans="1:8" x14ac:dyDescent="0.2">
      <c r="A479" t="s">
        <v>9</v>
      </c>
      <c r="B479" t="s">
        <v>118</v>
      </c>
      <c r="C479" t="s">
        <v>142</v>
      </c>
      <c r="D479" t="s">
        <v>8</v>
      </c>
      <c r="E479" t="s">
        <v>31</v>
      </c>
      <c r="F479">
        <f>85*1.04</f>
        <v>88.4</v>
      </c>
      <c r="G479">
        <v>13</v>
      </c>
      <c r="H479">
        <f>86*1.04</f>
        <v>89.44</v>
      </c>
    </row>
    <row r="480" spans="1:8" x14ac:dyDescent="0.2">
      <c r="A480" t="s">
        <v>32</v>
      </c>
      <c r="B480" t="s">
        <v>118</v>
      </c>
      <c r="C480" t="s">
        <v>142</v>
      </c>
      <c r="D480" t="s">
        <v>8</v>
      </c>
      <c r="E480" t="s">
        <v>31</v>
      </c>
      <c r="F480">
        <f t="shared" ref="F480:F487" si="71">85*1.04</f>
        <v>88.4</v>
      </c>
      <c r="G480">
        <v>42.1</v>
      </c>
      <c r="H480">
        <f t="shared" ref="H480:H486" si="72">86*1.04</f>
        <v>89.44</v>
      </c>
    </row>
    <row r="481" spans="1:8" x14ac:dyDescent="0.2">
      <c r="A481" t="s">
        <v>32</v>
      </c>
      <c r="B481" t="s">
        <v>118</v>
      </c>
      <c r="C481" t="s">
        <v>142</v>
      </c>
      <c r="D481" t="s">
        <v>8</v>
      </c>
      <c r="E481" t="s">
        <v>31</v>
      </c>
      <c r="F481">
        <f t="shared" si="71"/>
        <v>88.4</v>
      </c>
      <c r="G481">
        <v>40.200000000000003</v>
      </c>
      <c r="H481">
        <f t="shared" si="72"/>
        <v>89.44</v>
      </c>
    </row>
    <row r="482" spans="1:8" x14ac:dyDescent="0.2">
      <c r="A482" t="s">
        <v>32</v>
      </c>
      <c r="B482" t="s">
        <v>118</v>
      </c>
      <c r="C482" t="s">
        <v>142</v>
      </c>
      <c r="D482" t="s">
        <v>8</v>
      </c>
      <c r="E482" t="s">
        <v>31</v>
      </c>
      <c r="F482">
        <f t="shared" si="71"/>
        <v>88.4</v>
      </c>
      <c r="G482">
        <v>42.4</v>
      </c>
      <c r="H482">
        <f t="shared" si="72"/>
        <v>89.44</v>
      </c>
    </row>
    <row r="483" spans="1:8" x14ac:dyDescent="0.2">
      <c r="A483" t="s">
        <v>32</v>
      </c>
      <c r="B483" t="s">
        <v>118</v>
      </c>
      <c r="C483" t="s">
        <v>142</v>
      </c>
      <c r="D483" t="s">
        <v>8</v>
      </c>
      <c r="E483" t="s">
        <v>31</v>
      </c>
      <c r="F483">
        <f t="shared" si="71"/>
        <v>88.4</v>
      </c>
      <c r="G483">
        <v>34.700000000000003</v>
      </c>
      <c r="H483">
        <f t="shared" si="72"/>
        <v>89.44</v>
      </c>
    </row>
    <row r="484" spans="1:8" x14ac:dyDescent="0.2">
      <c r="A484" t="s">
        <v>32</v>
      </c>
      <c r="B484" t="s">
        <v>118</v>
      </c>
      <c r="C484" t="s">
        <v>142</v>
      </c>
      <c r="D484" t="s">
        <v>8</v>
      </c>
      <c r="E484" t="s">
        <v>31</v>
      </c>
      <c r="F484">
        <f t="shared" si="71"/>
        <v>88.4</v>
      </c>
      <c r="G484">
        <v>45.2</v>
      </c>
      <c r="H484">
        <f t="shared" si="72"/>
        <v>89.44</v>
      </c>
    </row>
    <row r="485" spans="1:8" x14ac:dyDescent="0.2">
      <c r="A485" t="s">
        <v>32</v>
      </c>
      <c r="B485" t="s">
        <v>118</v>
      </c>
      <c r="C485" t="s">
        <v>142</v>
      </c>
      <c r="D485" t="s">
        <v>8</v>
      </c>
      <c r="E485" t="s">
        <v>31</v>
      </c>
      <c r="F485">
        <f t="shared" si="71"/>
        <v>88.4</v>
      </c>
      <c r="G485">
        <v>25.5</v>
      </c>
      <c r="H485">
        <f t="shared" si="72"/>
        <v>89.44</v>
      </c>
    </row>
    <row r="486" spans="1:8" x14ac:dyDescent="0.2">
      <c r="A486" t="s">
        <v>10</v>
      </c>
      <c r="B486" t="s">
        <v>118</v>
      </c>
      <c r="C486" t="s">
        <v>142</v>
      </c>
      <c r="D486" t="s">
        <v>8</v>
      </c>
      <c r="E486" t="s">
        <v>31</v>
      </c>
      <c r="F486">
        <f t="shared" si="71"/>
        <v>88.4</v>
      </c>
      <c r="G486">
        <v>49.1</v>
      </c>
      <c r="H486">
        <f t="shared" si="72"/>
        <v>89.44</v>
      </c>
    </row>
    <row r="487" spans="1:8" x14ac:dyDescent="0.2">
      <c r="A487" t="s">
        <v>11</v>
      </c>
      <c r="B487" t="s">
        <v>118</v>
      </c>
      <c r="C487" t="s">
        <v>142</v>
      </c>
      <c r="D487" t="s">
        <v>8</v>
      </c>
      <c r="E487" t="s">
        <v>31</v>
      </c>
      <c r="F487">
        <f t="shared" si="71"/>
        <v>88.4</v>
      </c>
      <c r="G487">
        <v>30.8</v>
      </c>
      <c r="H487">
        <f>86*1.04</f>
        <v>89.44</v>
      </c>
    </row>
    <row r="488" spans="1:8" x14ac:dyDescent="0.2">
      <c r="A488" t="s">
        <v>9</v>
      </c>
      <c r="B488" t="s">
        <v>118</v>
      </c>
      <c r="C488" t="s">
        <v>141</v>
      </c>
      <c r="D488" t="s">
        <v>7</v>
      </c>
      <c r="E488" t="s">
        <v>31</v>
      </c>
      <c r="F488">
        <f>88*1.04</f>
        <v>91.52000000000001</v>
      </c>
      <c r="G488">
        <v>9.1999999999999993</v>
      </c>
      <c r="H488">
        <f t="shared" ref="H488:H496" si="73">86*1.04</f>
        <v>89.44</v>
      </c>
    </row>
    <row r="489" spans="1:8" x14ac:dyDescent="0.2">
      <c r="A489" t="s">
        <v>9</v>
      </c>
      <c r="B489" t="s">
        <v>118</v>
      </c>
      <c r="C489" t="s">
        <v>141</v>
      </c>
      <c r="D489" t="s">
        <v>7</v>
      </c>
      <c r="E489" t="s">
        <v>31</v>
      </c>
      <c r="F489">
        <f t="shared" ref="F489:F496" si="74">88*1.04</f>
        <v>91.52000000000001</v>
      </c>
      <c r="G489">
        <v>9.4</v>
      </c>
      <c r="H489">
        <f t="shared" si="73"/>
        <v>89.44</v>
      </c>
    </row>
    <row r="490" spans="1:8" x14ac:dyDescent="0.2">
      <c r="A490" t="s">
        <v>9</v>
      </c>
      <c r="B490" t="s">
        <v>118</v>
      </c>
      <c r="C490" t="s">
        <v>141</v>
      </c>
      <c r="D490" t="s">
        <v>7</v>
      </c>
      <c r="E490" t="s">
        <v>31</v>
      </c>
      <c r="F490">
        <f t="shared" si="74"/>
        <v>91.52000000000001</v>
      </c>
      <c r="G490">
        <v>39.4</v>
      </c>
      <c r="H490">
        <f t="shared" si="73"/>
        <v>89.44</v>
      </c>
    </row>
    <row r="491" spans="1:8" x14ac:dyDescent="0.2">
      <c r="A491" t="s">
        <v>9</v>
      </c>
      <c r="B491" t="s">
        <v>118</v>
      </c>
      <c r="C491" t="s">
        <v>141</v>
      </c>
      <c r="D491" t="s">
        <v>7</v>
      </c>
      <c r="E491" t="s">
        <v>31</v>
      </c>
      <c r="F491">
        <f t="shared" si="74"/>
        <v>91.52000000000001</v>
      </c>
      <c r="G491">
        <v>10.6</v>
      </c>
      <c r="H491">
        <f t="shared" si="73"/>
        <v>89.44</v>
      </c>
    </row>
    <row r="492" spans="1:8" x14ac:dyDescent="0.2">
      <c r="A492" t="s">
        <v>9</v>
      </c>
      <c r="B492" t="s">
        <v>118</v>
      </c>
      <c r="C492" t="s">
        <v>141</v>
      </c>
      <c r="D492" t="s">
        <v>7</v>
      </c>
      <c r="E492" t="s">
        <v>31</v>
      </c>
      <c r="F492">
        <f t="shared" si="74"/>
        <v>91.52000000000001</v>
      </c>
      <c r="G492">
        <v>35.299999999999997</v>
      </c>
      <c r="H492">
        <f t="shared" si="73"/>
        <v>89.44</v>
      </c>
    </row>
    <row r="493" spans="1:8" x14ac:dyDescent="0.2">
      <c r="A493" t="s">
        <v>11</v>
      </c>
      <c r="B493" t="s">
        <v>118</v>
      </c>
      <c r="C493" t="s">
        <v>141</v>
      </c>
      <c r="D493" t="s">
        <v>7</v>
      </c>
      <c r="E493" t="s">
        <v>31</v>
      </c>
      <c r="F493">
        <f t="shared" si="74"/>
        <v>91.52000000000001</v>
      </c>
      <c r="G493">
        <v>35.700000000000003</v>
      </c>
      <c r="H493">
        <f t="shared" si="73"/>
        <v>89.44</v>
      </c>
    </row>
    <row r="494" spans="1:8" x14ac:dyDescent="0.2">
      <c r="A494" t="s">
        <v>16</v>
      </c>
      <c r="B494" t="s">
        <v>118</v>
      </c>
      <c r="C494" t="s">
        <v>141</v>
      </c>
      <c r="D494" t="s">
        <v>7</v>
      </c>
      <c r="E494" t="s">
        <v>31</v>
      </c>
      <c r="F494">
        <f t="shared" si="74"/>
        <v>91.52000000000001</v>
      </c>
      <c r="G494">
        <v>79.099999999999994</v>
      </c>
      <c r="H494">
        <f t="shared" si="73"/>
        <v>89.44</v>
      </c>
    </row>
    <row r="495" spans="1:8" x14ac:dyDescent="0.2">
      <c r="A495" t="s">
        <v>16</v>
      </c>
      <c r="B495" t="s">
        <v>118</v>
      </c>
      <c r="C495" t="s">
        <v>141</v>
      </c>
      <c r="D495" t="s">
        <v>7</v>
      </c>
      <c r="E495" t="s">
        <v>31</v>
      </c>
      <c r="F495">
        <f t="shared" si="74"/>
        <v>91.52000000000001</v>
      </c>
      <c r="G495">
        <v>59.4</v>
      </c>
      <c r="H495">
        <f t="shared" si="73"/>
        <v>89.44</v>
      </c>
    </row>
    <row r="496" spans="1:8" x14ac:dyDescent="0.2">
      <c r="A496" t="s">
        <v>4</v>
      </c>
      <c r="B496" t="s">
        <v>118</v>
      </c>
      <c r="C496" t="s">
        <v>141</v>
      </c>
      <c r="D496" t="s">
        <v>7</v>
      </c>
      <c r="E496" t="s">
        <v>31</v>
      </c>
      <c r="F496">
        <f t="shared" si="74"/>
        <v>91.52000000000001</v>
      </c>
      <c r="G496">
        <v>28.6</v>
      </c>
      <c r="H496">
        <f t="shared" si="73"/>
        <v>89.44</v>
      </c>
    </row>
    <row r="497" spans="1:8" x14ac:dyDescent="0.2">
      <c r="A497" t="s">
        <v>9</v>
      </c>
      <c r="B497" t="s">
        <v>118</v>
      </c>
      <c r="C497" t="s">
        <v>140</v>
      </c>
      <c r="D497" t="s">
        <v>8</v>
      </c>
      <c r="E497" t="s">
        <v>31</v>
      </c>
      <c r="F497">
        <f>89*1.04</f>
        <v>92.56</v>
      </c>
      <c r="G497">
        <v>24</v>
      </c>
      <c r="H497">
        <f>91*1.04</f>
        <v>94.64</v>
      </c>
    </row>
    <row r="498" spans="1:8" x14ac:dyDescent="0.2">
      <c r="A498" t="s">
        <v>10</v>
      </c>
      <c r="B498" t="s">
        <v>118</v>
      </c>
      <c r="C498" t="s">
        <v>140</v>
      </c>
      <c r="D498" t="s">
        <v>8</v>
      </c>
      <c r="E498" t="s">
        <v>31</v>
      </c>
      <c r="F498">
        <f t="shared" ref="F498:F509" si="75">89*1.04</f>
        <v>92.56</v>
      </c>
      <c r="G498">
        <v>47.1</v>
      </c>
      <c r="H498">
        <f t="shared" ref="H498:H519" si="76">91*1.04</f>
        <v>94.64</v>
      </c>
    </row>
    <row r="499" spans="1:8" x14ac:dyDescent="0.2">
      <c r="A499" t="s">
        <v>4</v>
      </c>
      <c r="B499" t="s">
        <v>118</v>
      </c>
      <c r="C499" t="s">
        <v>140</v>
      </c>
      <c r="D499" t="s">
        <v>8</v>
      </c>
      <c r="E499" t="s">
        <v>31</v>
      </c>
      <c r="F499">
        <f t="shared" si="75"/>
        <v>92.56</v>
      </c>
      <c r="G499">
        <v>16.5</v>
      </c>
      <c r="H499">
        <f t="shared" si="76"/>
        <v>94.64</v>
      </c>
    </row>
    <row r="500" spans="1:8" x14ac:dyDescent="0.2">
      <c r="A500" t="s">
        <v>4</v>
      </c>
      <c r="B500" t="s">
        <v>118</v>
      </c>
      <c r="C500" t="s">
        <v>140</v>
      </c>
      <c r="D500" t="s">
        <v>8</v>
      </c>
      <c r="E500" t="s">
        <v>31</v>
      </c>
      <c r="F500">
        <f t="shared" si="75"/>
        <v>92.56</v>
      </c>
      <c r="G500">
        <v>17.399999999999999</v>
      </c>
      <c r="H500">
        <f t="shared" si="76"/>
        <v>94.64</v>
      </c>
    </row>
    <row r="501" spans="1:8" x14ac:dyDescent="0.2">
      <c r="A501" t="s">
        <v>4</v>
      </c>
      <c r="B501" t="s">
        <v>118</v>
      </c>
      <c r="C501" t="s">
        <v>140</v>
      </c>
      <c r="D501" t="s">
        <v>8</v>
      </c>
      <c r="E501" t="s">
        <v>31</v>
      </c>
      <c r="F501">
        <f t="shared" si="75"/>
        <v>92.56</v>
      </c>
      <c r="G501">
        <v>24.6</v>
      </c>
      <c r="H501">
        <f t="shared" si="76"/>
        <v>94.64</v>
      </c>
    </row>
    <row r="502" spans="1:8" x14ac:dyDescent="0.2">
      <c r="A502" t="s">
        <v>4</v>
      </c>
      <c r="B502" t="s">
        <v>118</v>
      </c>
      <c r="C502" t="s">
        <v>140</v>
      </c>
      <c r="D502" t="s">
        <v>8</v>
      </c>
      <c r="E502" t="s">
        <v>31</v>
      </c>
      <c r="F502">
        <f t="shared" si="75"/>
        <v>92.56</v>
      </c>
      <c r="G502">
        <v>10.8</v>
      </c>
      <c r="H502">
        <f t="shared" si="76"/>
        <v>94.64</v>
      </c>
    </row>
    <row r="503" spans="1:8" x14ac:dyDescent="0.2">
      <c r="A503" t="s">
        <v>4</v>
      </c>
      <c r="B503" t="s">
        <v>118</v>
      </c>
      <c r="C503" t="s">
        <v>140</v>
      </c>
      <c r="D503" t="s">
        <v>8</v>
      </c>
      <c r="E503" t="s">
        <v>31</v>
      </c>
      <c r="F503">
        <f t="shared" si="75"/>
        <v>92.56</v>
      </c>
      <c r="G503">
        <v>11.5</v>
      </c>
      <c r="H503">
        <f t="shared" si="76"/>
        <v>94.64</v>
      </c>
    </row>
    <row r="504" spans="1:8" x14ac:dyDescent="0.2">
      <c r="A504" t="s">
        <v>4</v>
      </c>
      <c r="B504" t="s">
        <v>118</v>
      </c>
      <c r="C504" t="s">
        <v>140</v>
      </c>
      <c r="D504" t="s">
        <v>8</v>
      </c>
      <c r="E504" t="s">
        <v>31</v>
      </c>
      <c r="F504">
        <f t="shared" si="75"/>
        <v>92.56</v>
      </c>
      <c r="G504">
        <v>9.1</v>
      </c>
      <c r="H504">
        <f t="shared" si="76"/>
        <v>94.64</v>
      </c>
    </row>
    <row r="505" spans="1:8" x14ac:dyDescent="0.2">
      <c r="A505" t="s">
        <v>10</v>
      </c>
      <c r="B505" t="s">
        <v>118</v>
      </c>
      <c r="C505" t="s">
        <v>140</v>
      </c>
      <c r="D505" t="s">
        <v>8</v>
      </c>
      <c r="E505" t="s">
        <v>31</v>
      </c>
      <c r="F505">
        <f t="shared" si="75"/>
        <v>92.56</v>
      </c>
      <c r="G505">
        <v>42.2</v>
      </c>
      <c r="H505">
        <f t="shared" si="76"/>
        <v>94.64</v>
      </c>
    </row>
    <row r="506" spans="1:8" x14ac:dyDescent="0.2">
      <c r="A506" t="s">
        <v>10</v>
      </c>
      <c r="B506" t="s">
        <v>118</v>
      </c>
      <c r="C506" t="s">
        <v>140</v>
      </c>
      <c r="D506" t="s">
        <v>8</v>
      </c>
      <c r="E506" t="s">
        <v>31</v>
      </c>
      <c r="F506">
        <f t="shared" si="75"/>
        <v>92.56</v>
      </c>
      <c r="G506">
        <v>54.5</v>
      </c>
      <c r="H506">
        <f t="shared" si="76"/>
        <v>94.64</v>
      </c>
    </row>
    <row r="507" spans="1:8" x14ac:dyDescent="0.2">
      <c r="A507" t="s">
        <v>10</v>
      </c>
      <c r="B507" t="s">
        <v>118</v>
      </c>
      <c r="C507" t="s">
        <v>140</v>
      </c>
      <c r="D507" t="s">
        <v>8</v>
      </c>
      <c r="E507" t="s">
        <v>31</v>
      </c>
      <c r="F507">
        <f t="shared" si="75"/>
        <v>92.56</v>
      </c>
      <c r="G507">
        <v>27</v>
      </c>
      <c r="H507">
        <f t="shared" si="76"/>
        <v>94.64</v>
      </c>
    </row>
    <row r="508" spans="1:8" x14ac:dyDescent="0.2">
      <c r="A508" t="s">
        <v>10</v>
      </c>
      <c r="B508" t="s">
        <v>118</v>
      </c>
      <c r="C508" t="s">
        <v>140</v>
      </c>
      <c r="D508" t="s">
        <v>8</v>
      </c>
      <c r="E508" t="s">
        <v>31</v>
      </c>
      <c r="F508">
        <f t="shared" si="75"/>
        <v>92.56</v>
      </c>
      <c r="G508">
        <v>36.4</v>
      </c>
      <c r="H508">
        <f t="shared" si="76"/>
        <v>94.64</v>
      </c>
    </row>
    <row r="509" spans="1:8" x14ac:dyDescent="0.2">
      <c r="A509" t="s">
        <v>10</v>
      </c>
      <c r="B509" t="s">
        <v>118</v>
      </c>
      <c r="C509" t="s">
        <v>140</v>
      </c>
      <c r="D509" t="s">
        <v>8</v>
      </c>
      <c r="E509" t="s">
        <v>31</v>
      </c>
      <c r="F509">
        <f t="shared" si="75"/>
        <v>92.56</v>
      </c>
      <c r="G509">
        <v>40.299999999999997</v>
      </c>
      <c r="H509">
        <f t="shared" si="76"/>
        <v>94.64</v>
      </c>
    </row>
    <row r="510" spans="1:8" x14ac:dyDescent="0.2">
      <c r="A510" t="s">
        <v>4</v>
      </c>
      <c r="B510" t="s">
        <v>118</v>
      </c>
      <c r="C510" t="s">
        <v>139</v>
      </c>
      <c r="D510" t="s">
        <v>7</v>
      </c>
      <c r="E510" t="s">
        <v>31</v>
      </c>
      <c r="F510">
        <f>83*1.04</f>
        <v>86.320000000000007</v>
      </c>
      <c r="G510">
        <v>16.100000000000001</v>
      </c>
      <c r="H510">
        <f t="shared" si="76"/>
        <v>94.64</v>
      </c>
    </row>
    <row r="511" spans="1:8" x14ac:dyDescent="0.2">
      <c r="A511" t="s">
        <v>16</v>
      </c>
      <c r="B511" t="s">
        <v>118</v>
      </c>
      <c r="C511" t="s">
        <v>139</v>
      </c>
      <c r="D511" t="s">
        <v>7</v>
      </c>
      <c r="E511" t="s">
        <v>31</v>
      </c>
      <c r="F511">
        <f t="shared" ref="F511:F519" si="77">83*1.04</f>
        <v>86.320000000000007</v>
      </c>
      <c r="G511">
        <v>43.1</v>
      </c>
      <c r="H511">
        <f t="shared" si="76"/>
        <v>94.64</v>
      </c>
    </row>
    <row r="512" spans="1:8" x14ac:dyDescent="0.2">
      <c r="A512" t="s">
        <v>16</v>
      </c>
      <c r="B512" t="s">
        <v>118</v>
      </c>
      <c r="C512" t="s">
        <v>139</v>
      </c>
      <c r="D512" t="s">
        <v>7</v>
      </c>
      <c r="E512" t="s">
        <v>31</v>
      </c>
      <c r="F512">
        <f t="shared" si="77"/>
        <v>86.320000000000007</v>
      </c>
      <c r="G512">
        <v>58.7</v>
      </c>
      <c r="H512">
        <f t="shared" si="76"/>
        <v>94.64</v>
      </c>
    </row>
    <row r="513" spans="1:8" x14ac:dyDescent="0.2">
      <c r="A513" t="s">
        <v>4</v>
      </c>
      <c r="B513" t="s">
        <v>118</v>
      </c>
      <c r="C513" t="s">
        <v>139</v>
      </c>
      <c r="D513" t="s">
        <v>7</v>
      </c>
      <c r="E513" t="s">
        <v>31</v>
      </c>
      <c r="F513">
        <f t="shared" si="77"/>
        <v>86.320000000000007</v>
      </c>
      <c r="G513">
        <v>16.2</v>
      </c>
      <c r="H513">
        <f t="shared" si="76"/>
        <v>94.64</v>
      </c>
    </row>
    <row r="514" spans="1:8" x14ac:dyDescent="0.2">
      <c r="A514" t="s">
        <v>4</v>
      </c>
      <c r="B514" t="s">
        <v>118</v>
      </c>
      <c r="C514" t="s">
        <v>139</v>
      </c>
      <c r="D514" t="s">
        <v>7</v>
      </c>
      <c r="E514" t="s">
        <v>31</v>
      </c>
      <c r="F514">
        <f t="shared" si="77"/>
        <v>86.320000000000007</v>
      </c>
      <c r="G514">
        <v>21.1</v>
      </c>
      <c r="H514">
        <f t="shared" si="76"/>
        <v>94.64</v>
      </c>
    </row>
    <row r="515" spans="1:8" x14ac:dyDescent="0.2">
      <c r="A515" t="s">
        <v>4</v>
      </c>
      <c r="B515" t="s">
        <v>118</v>
      </c>
      <c r="C515" t="s">
        <v>139</v>
      </c>
      <c r="D515" t="s">
        <v>7</v>
      </c>
      <c r="E515" t="s">
        <v>31</v>
      </c>
      <c r="F515">
        <f t="shared" si="77"/>
        <v>86.320000000000007</v>
      </c>
      <c r="G515">
        <v>11.5</v>
      </c>
      <c r="H515">
        <f t="shared" si="76"/>
        <v>94.64</v>
      </c>
    </row>
    <row r="516" spans="1:8" x14ac:dyDescent="0.2">
      <c r="A516" t="s">
        <v>4</v>
      </c>
      <c r="B516" t="s">
        <v>118</v>
      </c>
      <c r="C516" t="s">
        <v>139</v>
      </c>
      <c r="D516" t="s">
        <v>7</v>
      </c>
      <c r="E516" t="s">
        <v>31</v>
      </c>
      <c r="F516">
        <f t="shared" si="77"/>
        <v>86.320000000000007</v>
      </c>
      <c r="G516">
        <v>11.8</v>
      </c>
      <c r="H516">
        <f t="shared" si="76"/>
        <v>94.64</v>
      </c>
    </row>
    <row r="517" spans="1:8" x14ac:dyDescent="0.2">
      <c r="A517" t="s">
        <v>4</v>
      </c>
      <c r="B517" t="s">
        <v>118</v>
      </c>
      <c r="C517" t="s">
        <v>139</v>
      </c>
      <c r="D517" t="s">
        <v>7</v>
      </c>
      <c r="E517" t="s">
        <v>31</v>
      </c>
      <c r="F517">
        <f t="shared" si="77"/>
        <v>86.320000000000007</v>
      </c>
      <c r="G517">
        <v>14.2</v>
      </c>
      <c r="H517">
        <f t="shared" si="76"/>
        <v>94.64</v>
      </c>
    </row>
    <row r="518" spans="1:8" x14ac:dyDescent="0.2">
      <c r="A518" t="s">
        <v>16</v>
      </c>
      <c r="B518" t="s">
        <v>118</v>
      </c>
      <c r="C518" t="s">
        <v>139</v>
      </c>
      <c r="D518" t="s">
        <v>7</v>
      </c>
      <c r="E518" t="s">
        <v>31</v>
      </c>
      <c r="F518">
        <f t="shared" si="77"/>
        <v>86.320000000000007</v>
      </c>
      <c r="G518">
        <v>16.600000000000001</v>
      </c>
      <c r="H518">
        <f t="shared" si="76"/>
        <v>94.64</v>
      </c>
    </row>
    <row r="519" spans="1:8" x14ac:dyDescent="0.2">
      <c r="A519" t="s">
        <v>10</v>
      </c>
      <c r="B519" t="s">
        <v>118</v>
      </c>
      <c r="C519" t="s">
        <v>139</v>
      </c>
      <c r="D519" t="s">
        <v>7</v>
      </c>
      <c r="E519" t="s">
        <v>31</v>
      </c>
      <c r="F519">
        <f t="shared" si="77"/>
        <v>86.320000000000007</v>
      </c>
      <c r="G519">
        <v>54.9</v>
      </c>
      <c r="H519">
        <f t="shared" si="76"/>
        <v>94.64</v>
      </c>
    </row>
    <row r="520" spans="1:8" x14ac:dyDescent="0.2">
      <c r="A520" t="s">
        <v>4</v>
      </c>
      <c r="B520" t="s">
        <v>118</v>
      </c>
      <c r="C520" t="s">
        <v>138</v>
      </c>
      <c r="D520" t="s">
        <v>8</v>
      </c>
      <c r="E520" t="s">
        <v>6</v>
      </c>
      <c r="F520">
        <f>86*1.04</f>
        <v>89.44</v>
      </c>
      <c r="G520">
        <v>50.2</v>
      </c>
      <c r="H520">
        <f>83*1.04</f>
        <v>86.320000000000007</v>
      </c>
    </row>
    <row r="521" spans="1:8" x14ac:dyDescent="0.2">
      <c r="A521" t="s">
        <v>10</v>
      </c>
      <c r="B521" t="s">
        <v>118</v>
      </c>
      <c r="C521" t="s">
        <v>138</v>
      </c>
      <c r="D521" t="s">
        <v>8</v>
      </c>
      <c r="E521" t="s">
        <v>6</v>
      </c>
      <c r="F521">
        <f t="shared" ref="F521:F530" si="78">86*1.04</f>
        <v>89.44</v>
      </c>
      <c r="G521">
        <v>30.2</v>
      </c>
      <c r="H521">
        <f t="shared" ref="H521:H538" si="79">83*1.04</f>
        <v>86.320000000000007</v>
      </c>
    </row>
    <row r="522" spans="1:8" x14ac:dyDescent="0.2">
      <c r="A522" t="s">
        <v>10</v>
      </c>
      <c r="B522" t="s">
        <v>118</v>
      </c>
      <c r="C522" t="s">
        <v>138</v>
      </c>
      <c r="D522" t="s">
        <v>8</v>
      </c>
      <c r="E522" t="s">
        <v>6</v>
      </c>
      <c r="F522">
        <f t="shared" si="78"/>
        <v>89.44</v>
      </c>
      <c r="G522">
        <v>17.2</v>
      </c>
      <c r="H522">
        <f t="shared" si="79"/>
        <v>86.320000000000007</v>
      </c>
    </row>
    <row r="523" spans="1:8" x14ac:dyDescent="0.2">
      <c r="A523" t="s">
        <v>10</v>
      </c>
      <c r="B523" t="s">
        <v>118</v>
      </c>
      <c r="C523" t="s">
        <v>138</v>
      </c>
      <c r="D523" t="s">
        <v>8</v>
      </c>
      <c r="E523" t="s">
        <v>6</v>
      </c>
      <c r="F523">
        <f t="shared" si="78"/>
        <v>89.44</v>
      </c>
      <c r="G523">
        <v>46</v>
      </c>
      <c r="H523">
        <f t="shared" si="79"/>
        <v>86.320000000000007</v>
      </c>
    </row>
    <row r="524" spans="1:8" x14ac:dyDescent="0.2">
      <c r="A524" t="s">
        <v>10</v>
      </c>
      <c r="B524" t="s">
        <v>118</v>
      </c>
      <c r="C524" t="s">
        <v>138</v>
      </c>
      <c r="D524" t="s">
        <v>8</v>
      </c>
      <c r="E524" t="s">
        <v>6</v>
      </c>
      <c r="F524">
        <f t="shared" si="78"/>
        <v>89.44</v>
      </c>
      <c r="G524">
        <v>34.799999999999997</v>
      </c>
      <c r="H524">
        <f t="shared" si="79"/>
        <v>86.320000000000007</v>
      </c>
    </row>
    <row r="525" spans="1:8" x14ac:dyDescent="0.2">
      <c r="A525" t="s">
        <v>10</v>
      </c>
      <c r="B525" t="s">
        <v>118</v>
      </c>
      <c r="C525" t="s">
        <v>138</v>
      </c>
      <c r="D525" t="s">
        <v>8</v>
      </c>
      <c r="E525" t="s">
        <v>6</v>
      </c>
      <c r="F525">
        <f t="shared" si="78"/>
        <v>89.44</v>
      </c>
      <c r="G525">
        <v>29.8</v>
      </c>
      <c r="H525">
        <f t="shared" si="79"/>
        <v>86.320000000000007</v>
      </c>
    </row>
    <row r="526" spans="1:8" x14ac:dyDescent="0.2">
      <c r="A526" t="s">
        <v>4</v>
      </c>
      <c r="B526" t="s">
        <v>118</v>
      </c>
      <c r="C526" t="s">
        <v>138</v>
      </c>
      <c r="D526" t="s">
        <v>8</v>
      </c>
      <c r="E526" t="s">
        <v>6</v>
      </c>
      <c r="F526">
        <f t="shared" si="78"/>
        <v>89.44</v>
      </c>
      <c r="G526">
        <v>11.3</v>
      </c>
      <c r="H526">
        <f t="shared" si="79"/>
        <v>86.320000000000007</v>
      </c>
    </row>
    <row r="527" spans="1:8" x14ac:dyDescent="0.2">
      <c r="A527" t="s">
        <v>4</v>
      </c>
      <c r="B527" t="s">
        <v>118</v>
      </c>
      <c r="C527" t="s">
        <v>138</v>
      </c>
      <c r="D527" t="s">
        <v>8</v>
      </c>
      <c r="E527" t="s">
        <v>6</v>
      </c>
      <c r="F527">
        <f t="shared" si="78"/>
        <v>89.44</v>
      </c>
      <c r="G527">
        <v>45.7</v>
      </c>
      <c r="H527">
        <f t="shared" si="79"/>
        <v>86.320000000000007</v>
      </c>
    </row>
    <row r="528" spans="1:8" x14ac:dyDescent="0.2">
      <c r="A528" t="s">
        <v>15</v>
      </c>
      <c r="B528" t="s">
        <v>118</v>
      </c>
      <c r="C528" t="s">
        <v>138</v>
      </c>
      <c r="D528" t="s">
        <v>8</v>
      </c>
      <c r="E528" t="s">
        <v>6</v>
      </c>
      <c r="F528">
        <f t="shared" si="78"/>
        <v>89.44</v>
      </c>
      <c r="G528">
        <v>41.5</v>
      </c>
      <c r="H528">
        <f t="shared" si="79"/>
        <v>86.320000000000007</v>
      </c>
    </row>
    <row r="529" spans="1:8" x14ac:dyDescent="0.2">
      <c r="A529" t="s">
        <v>39</v>
      </c>
      <c r="B529" t="s">
        <v>118</v>
      </c>
      <c r="C529" t="s">
        <v>138</v>
      </c>
      <c r="D529" t="s">
        <v>8</v>
      </c>
      <c r="E529" t="s">
        <v>6</v>
      </c>
      <c r="F529">
        <f t="shared" si="78"/>
        <v>89.44</v>
      </c>
      <c r="G529">
        <v>36.4</v>
      </c>
      <c r="H529">
        <f t="shared" si="79"/>
        <v>86.320000000000007</v>
      </c>
    </row>
    <row r="530" spans="1:8" x14ac:dyDescent="0.2">
      <c r="A530" t="s">
        <v>16</v>
      </c>
      <c r="B530" t="s">
        <v>118</v>
      </c>
      <c r="C530" t="s">
        <v>138</v>
      </c>
      <c r="D530" t="s">
        <v>8</v>
      </c>
      <c r="E530" t="s">
        <v>6</v>
      </c>
      <c r="F530">
        <f t="shared" si="78"/>
        <v>89.44</v>
      </c>
      <c r="G530">
        <v>38.4</v>
      </c>
      <c r="H530">
        <f t="shared" si="79"/>
        <v>86.320000000000007</v>
      </c>
    </row>
    <row r="531" spans="1:8" x14ac:dyDescent="0.2">
      <c r="A531" t="s">
        <v>10</v>
      </c>
      <c r="B531" t="s">
        <v>118</v>
      </c>
      <c r="C531" t="s">
        <v>137</v>
      </c>
      <c r="D531" t="s">
        <v>7</v>
      </c>
      <c r="E531" t="s">
        <v>6</v>
      </c>
      <c r="F531">
        <f>93*1.04</f>
        <v>96.72</v>
      </c>
      <c r="G531">
        <v>39.299999999999997</v>
      </c>
      <c r="H531">
        <f t="shared" si="79"/>
        <v>86.320000000000007</v>
      </c>
    </row>
    <row r="532" spans="1:8" x14ac:dyDescent="0.2">
      <c r="A532" t="s">
        <v>4</v>
      </c>
      <c r="B532" t="s">
        <v>118</v>
      </c>
      <c r="C532" t="s">
        <v>137</v>
      </c>
      <c r="D532" t="s">
        <v>7</v>
      </c>
      <c r="E532" t="s">
        <v>6</v>
      </c>
      <c r="F532">
        <f t="shared" ref="F532:F538" si="80">93*1.04</f>
        <v>96.72</v>
      </c>
      <c r="G532">
        <v>11.6</v>
      </c>
      <c r="H532">
        <f t="shared" si="79"/>
        <v>86.320000000000007</v>
      </c>
    </row>
    <row r="533" spans="1:8" x14ac:dyDescent="0.2">
      <c r="A533" t="s">
        <v>10</v>
      </c>
      <c r="B533" t="s">
        <v>118</v>
      </c>
      <c r="C533" t="s">
        <v>137</v>
      </c>
      <c r="D533" t="s">
        <v>7</v>
      </c>
      <c r="E533" t="s">
        <v>6</v>
      </c>
      <c r="F533">
        <f t="shared" si="80"/>
        <v>96.72</v>
      </c>
      <c r="G533">
        <v>39.799999999999997</v>
      </c>
      <c r="H533">
        <f t="shared" si="79"/>
        <v>86.320000000000007</v>
      </c>
    </row>
    <row r="534" spans="1:8" x14ac:dyDescent="0.2">
      <c r="A534" t="s">
        <v>32</v>
      </c>
      <c r="B534" t="s">
        <v>118</v>
      </c>
      <c r="C534" t="s">
        <v>137</v>
      </c>
      <c r="D534" t="s">
        <v>7</v>
      </c>
      <c r="E534" t="s">
        <v>6</v>
      </c>
      <c r="F534">
        <f t="shared" si="80"/>
        <v>96.72</v>
      </c>
      <c r="G534">
        <v>28.9</v>
      </c>
      <c r="H534">
        <f t="shared" si="79"/>
        <v>86.320000000000007</v>
      </c>
    </row>
    <row r="535" spans="1:8" x14ac:dyDescent="0.2">
      <c r="A535" t="s">
        <v>10</v>
      </c>
      <c r="B535" t="s">
        <v>118</v>
      </c>
      <c r="C535" t="s">
        <v>137</v>
      </c>
      <c r="D535" t="s">
        <v>7</v>
      </c>
      <c r="E535" t="s">
        <v>6</v>
      </c>
      <c r="F535">
        <f t="shared" si="80"/>
        <v>96.72</v>
      </c>
      <c r="G535">
        <v>10.3</v>
      </c>
      <c r="H535">
        <f t="shared" si="79"/>
        <v>86.320000000000007</v>
      </c>
    </row>
    <row r="536" spans="1:8" x14ac:dyDescent="0.2">
      <c r="A536" t="s">
        <v>40</v>
      </c>
      <c r="B536" t="s">
        <v>118</v>
      </c>
      <c r="C536" t="s">
        <v>137</v>
      </c>
      <c r="D536" t="s">
        <v>7</v>
      </c>
      <c r="E536" t="s">
        <v>6</v>
      </c>
      <c r="F536">
        <f t="shared" si="80"/>
        <v>96.72</v>
      </c>
      <c r="G536">
        <v>56.2</v>
      </c>
      <c r="H536">
        <f t="shared" si="79"/>
        <v>86.320000000000007</v>
      </c>
    </row>
    <row r="537" spans="1:8" x14ac:dyDescent="0.2">
      <c r="A537" t="s">
        <v>16</v>
      </c>
      <c r="B537" t="s">
        <v>118</v>
      </c>
      <c r="C537" t="s">
        <v>137</v>
      </c>
      <c r="D537" t="s">
        <v>7</v>
      </c>
      <c r="E537" t="s">
        <v>6</v>
      </c>
      <c r="F537">
        <f t="shared" si="80"/>
        <v>96.72</v>
      </c>
      <c r="G537">
        <v>21.7</v>
      </c>
      <c r="H537">
        <f t="shared" si="79"/>
        <v>86.320000000000007</v>
      </c>
    </row>
    <row r="538" spans="1:8" x14ac:dyDescent="0.2">
      <c r="A538" t="s">
        <v>9</v>
      </c>
      <c r="B538" t="s">
        <v>118</v>
      </c>
      <c r="C538" t="s">
        <v>137</v>
      </c>
      <c r="D538" t="s">
        <v>7</v>
      </c>
      <c r="E538" t="s">
        <v>6</v>
      </c>
      <c r="F538">
        <f t="shared" si="80"/>
        <v>96.72</v>
      </c>
      <c r="G538">
        <v>9.9</v>
      </c>
      <c r="H538">
        <f t="shared" si="79"/>
        <v>86.320000000000007</v>
      </c>
    </row>
    <row r="539" spans="1:8" x14ac:dyDescent="0.2">
      <c r="A539" t="s">
        <v>16</v>
      </c>
      <c r="B539" t="s">
        <v>118</v>
      </c>
      <c r="C539" t="s">
        <v>136</v>
      </c>
      <c r="D539" t="s">
        <v>8</v>
      </c>
      <c r="E539" t="s">
        <v>6</v>
      </c>
      <c r="F539">
        <f>90*1.04</f>
        <v>93.600000000000009</v>
      </c>
      <c r="G539">
        <v>96.5</v>
      </c>
      <c r="H539">
        <f>84*1.04</f>
        <v>87.36</v>
      </c>
    </row>
    <row r="540" spans="1:8" x14ac:dyDescent="0.2">
      <c r="A540" t="s">
        <v>4</v>
      </c>
      <c r="B540" t="s">
        <v>118</v>
      </c>
      <c r="C540" t="s">
        <v>136</v>
      </c>
      <c r="D540" t="s">
        <v>8</v>
      </c>
      <c r="E540" t="s">
        <v>6</v>
      </c>
      <c r="F540">
        <f t="shared" ref="F540:F547" si="81">90*1.04</f>
        <v>93.600000000000009</v>
      </c>
      <c r="G540">
        <v>13.8</v>
      </c>
      <c r="H540">
        <f t="shared" ref="H540:H557" si="82">84*1.04</f>
        <v>87.36</v>
      </c>
    </row>
    <row r="541" spans="1:8" x14ac:dyDescent="0.2">
      <c r="A541" t="s">
        <v>4</v>
      </c>
      <c r="B541" t="s">
        <v>118</v>
      </c>
      <c r="C541" t="s">
        <v>136</v>
      </c>
      <c r="D541" t="s">
        <v>8</v>
      </c>
      <c r="E541" t="s">
        <v>6</v>
      </c>
      <c r="F541">
        <f t="shared" si="81"/>
        <v>93.600000000000009</v>
      </c>
      <c r="G541">
        <v>12.9</v>
      </c>
      <c r="H541">
        <f t="shared" si="82"/>
        <v>87.36</v>
      </c>
    </row>
    <row r="542" spans="1:8" x14ac:dyDescent="0.2">
      <c r="A542" t="s">
        <v>4</v>
      </c>
      <c r="B542" t="s">
        <v>118</v>
      </c>
      <c r="C542" t="s">
        <v>136</v>
      </c>
      <c r="D542" t="s">
        <v>8</v>
      </c>
      <c r="E542" t="s">
        <v>6</v>
      </c>
      <c r="F542">
        <f t="shared" si="81"/>
        <v>93.600000000000009</v>
      </c>
      <c r="G542">
        <v>21.8</v>
      </c>
      <c r="H542">
        <f t="shared" si="82"/>
        <v>87.36</v>
      </c>
    </row>
    <row r="543" spans="1:8" x14ac:dyDescent="0.2">
      <c r="A543" t="s">
        <v>10</v>
      </c>
      <c r="B543" t="s">
        <v>118</v>
      </c>
      <c r="C543" t="s">
        <v>136</v>
      </c>
      <c r="D543" t="s">
        <v>8</v>
      </c>
      <c r="E543" t="s">
        <v>6</v>
      </c>
      <c r="F543">
        <f t="shared" si="81"/>
        <v>93.600000000000009</v>
      </c>
      <c r="G543">
        <v>49.2</v>
      </c>
      <c r="H543">
        <f t="shared" si="82"/>
        <v>87.36</v>
      </c>
    </row>
    <row r="544" spans="1:8" x14ac:dyDescent="0.2">
      <c r="A544" t="s">
        <v>10</v>
      </c>
      <c r="B544" t="s">
        <v>118</v>
      </c>
      <c r="C544" t="s">
        <v>136</v>
      </c>
      <c r="D544" t="s">
        <v>8</v>
      </c>
      <c r="E544" t="s">
        <v>6</v>
      </c>
      <c r="F544">
        <f t="shared" si="81"/>
        <v>93.600000000000009</v>
      </c>
      <c r="G544">
        <v>28.2</v>
      </c>
      <c r="H544">
        <f t="shared" si="82"/>
        <v>87.36</v>
      </c>
    </row>
    <row r="545" spans="1:8" x14ac:dyDescent="0.2">
      <c r="A545" t="s">
        <v>9</v>
      </c>
      <c r="B545" t="s">
        <v>118</v>
      </c>
      <c r="C545" t="s">
        <v>136</v>
      </c>
      <c r="D545" t="s">
        <v>8</v>
      </c>
      <c r="E545" t="s">
        <v>6</v>
      </c>
      <c r="F545">
        <f t="shared" si="81"/>
        <v>93.600000000000009</v>
      </c>
      <c r="G545">
        <v>16.8</v>
      </c>
      <c r="H545">
        <f t="shared" si="82"/>
        <v>87.36</v>
      </c>
    </row>
    <row r="546" spans="1:8" x14ac:dyDescent="0.2">
      <c r="A546" t="s">
        <v>4</v>
      </c>
      <c r="B546" t="s">
        <v>118</v>
      </c>
      <c r="C546" t="s">
        <v>136</v>
      </c>
      <c r="D546" t="s">
        <v>8</v>
      </c>
      <c r="E546" t="s">
        <v>6</v>
      </c>
      <c r="F546">
        <f t="shared" si="81"/>
        <v>93.600000000000009</v>
      </c>
      <c r="G546">
        <v>21.6</v>
      </c>
      <c r="H546">
        <f t="shared" si="82"/>
        <v>87.36</v>
      </c>
    </row>
    <row r="547" spans="1:8" x14ac:dyDescent="0.2">
      <c r="A547" t="s">
        <v>4</v>
      </c>
      <c r="B547" t="s">
        <v>118</v>
      </c>
      <c r="C547" t="s">
        <v>136</v>
      </c>
      <c r="D547" t="s">
        <v>8</v>
      </c>
      <c r="E547" t="s">
        <v>6</v>
      </c>
      <c r="F547">
        <f t="shared" si="81"/>
        <v>93.600000000000009</v>
      </c>
      <c r="G547">
        <v>17.2</v>
      </c>
      <c r="H547">
        <f t="shared" si="82"/>
        <v>87.36</v>
      </c>
    </row>
    <row r="548" spans="1:8" x14ac:dyDescent="0.2">
      <c r="A548" t="s">
        <v>4</v>
      </c>
      <c r="B548" t="s">
        <v>118</v>
      </c>
      <c r="C548" t="s">
        <v>135</v>
      </c>
      <c r="D548" t="s">
        <v>7</v>
      </c>
      <c r="E548" t="s">
        <v>6</v>
      </c>
      <c r="F548">
        <f>82*1.04</f>
        <v>85.28</v>
      </c>
      <c r="G548">
        <v>21.4</v>
      </c>
      <c r="H548">
        <f t="shared" si="82"/>
        <v>87.36</v>
      </c>
    </row>
    <row r="549" spans="1:8" x14ac:dyDescent="0.2">
      <c r="A549" t="s">
        <v>16</v>
      </c>
      <c r="B549" t="s">
        <v>118</v>
      </c>
      <c r="C549" t="s">
        <v>135</v>
      </c>
      <c r="D549" t="s">
        <v>7</v>
      </c>
      <c r="E549" t="s">
        <v>6</v>
      </c>
      <c r="F549">
        <f t="shared" ref="F549:F557" si="83">82*1.04</f>
        <v>85.28</v>
      </c>
      <c r="G549">
        <v>41.9</v>
      </c>
      <c r="H549">
        <f t="shared" si="82"/>
        <v>87.36</v>
      </c>
    </row>
    <row r="550" spans="1:8" x14ac:dyDescent="0.2">
      <c r="A550" t="s">
        <v>16</v>
      </c>
      <c r="B550" t="s">
        <v>118</v>
      </c>
      <c r="C550" t="s">
        <v>135</v>
      </c>
      <c r="D550" t="s">
        <v>7</v>
      </c>
      <c r="E550" t="s">
        <v>6</v>
      </c>
      <c r="F550">
        <f t="shared" si="83"/>
        <v>85.28</v>
      </c>
      <c r="G550">
        <v>25.5</v>
      </c>
      <c r="H550">
        <f t="shared" si="82"/>
        <v>87.36</v>
      </c>
    </row>
    <row r="551" spans="1:8" x14ac:dyDescent="0.2">
      <c r="A551" t="s">
        <v>15</v>
      </c>
      <c r="B551" t="s">
        <v>118</v>
      </c>
      <c r="C551" t="s">
        <v>135</v>
      </c>
      <c r="D551" t="s">
        <v>7</v>
      </c>
      <c r="E551" t="s">
        <v>6</v>
      </c>
      <c r="F551">
        <f t="shared" si="83"/>
        <v>85.28</v>
      </c>
      <c r="G551">
        <v>19.899999999999999</v>
      </c>
      <c r="H551">
        <f t="shared" si="82"/>
        <v>87.36</v>
      </c>
    </row>
    <row r="552" spans="1:8" x14ac:dyDescent="0.2">
      <c r="A552" t="s">
        <v>15</v>
      </c>
      <c r="B552" t="s">
        <v>118</v>
      </c>
      <c r="C552" t="s">
        <v>135</v>
      </c>
      <c r="D552" t="s">
        <v>7</v>
      </c>
      <c r="E552" t="s">
        <v>6</v>
      </c>
      <c r="F552">
        <f t="shared" si="83"/>
        <v>85.28</v>
      </c>
      <c r="G552">
        <v>21.7</v>
      </c>
      <c r="H552">
        <f t="shared" si="82"/>
        <v>87.36</v>
      </c>
    </row>
    <row r="553" spans="1:8" x14ac:dyDescent="0.2">
      <c r="A553" t="s">
        <v>10</v>
      </c>
      <c r="B553" t="s">
        <v>118</v>
      </c>
      <c r="C553" t="s">
        <v>135</v>
      </c>
      <c r="D553" t="s">
        <v>7</v>
      </c>
      <c r="E553" t="s">
        <v>6</v>
      </c>
      <c r="F553">
        <f t="shared" si="83"/>
        <v>85.28</v>
      </c>
      <c r="G553">
        <v>25.8</v>
      </c>
      <c r="H553">
        <f t="shared" si="82"/>
        <v>87.36</v>
      </c>
    </row>
    <row r="554" spans="1:8" x14ac:dyDescent="0.2">
      <c r="A554" t="s">
        <v>5</v>
      </c>
      <c r="B554" t="s">
        <v>118</v>
      </c>
      <c r="C554" t="s">
        <v>135</v>
      </c>
      <c r="D554" t="s">
        <v>7</v>
      </c>
      <c r="E554" t="s">
        <v>6</v>
      </c>
      <c r="F554">
        <f t="shared" si="83"/>
        <v>85.28</v>
      </c>
      <c r="G554">
        <v>24.5</v>
      </c>
      <c r="H554">
        <f t="shared" si="82"/>
        <v>87.36</v>
      </c>
    </row>
    <row r="555" spans="1:8" x14ac:dyDescent="0.2">
      <c r="A555" t="s">
        <v>4</v>
      </c>
      <c r="B555" t="s">
        <v>118</v>
      </c>
      <c r="C555" t="s">
        <v>135</v>
      </c>
      <c r="D555" t="s">
        <v>7</v>
      </c>
      <c r="E555" t="s">
        <v>6</v>
      </c>
      <c r="F555">
        <f t="shared" si="83"/>
        <v>85.28</v>
      </c>
      <c r="G555">
        <v>32.6</v>
      </c>
      <c r="H555">
        <f t="shared" si="82"/>
        <v>87.36</v>
      </c>
    </row>
    <row r="556" spans="1:8" x14ac:dyDescent="0.2">
      <c r="A556" t="s">
        <v>5</v>
      </c>
      <c r="B556" t="s">
        <v>118</v>
      </c>
      <c r="C556" t="s">
        <v>135</v>
      </c>
      <c r="D556" t="s">
        <v>7</v>
      </c>
      <c r="E556" t="s">
        <v>6</v>
      </c>
      <c r="F556">
        <f t="shared" si="83"/>
        <v>85.28</v>
      </c>
      <c r="G556">
        <v>43.3</v>
      </c>
      <c r="H556">
        <f t="shared" si="82"/>
        <v>87.36</v>
      </c>
    </row>
    <row r="557" spans="1:8" x14ac:dyDescent="0.2">
      <c r="A557" t="s">
        <v>4</v>
      </c>
      <c r="B557" t="s">
        <v>118</v>
      </c>
      <c r="C557" t="s">
        <v>135</v>
      </c>
      <c r="D557" t="s">
        <v>7</v>
      </c>
      <c r="E557" t="s">
        <v>6</v>
      </c>
      <c r="F557">
        <f t="shared" si="83"/>
        <v>85.28</v>
      </c>
      <c r="G557">
        <v>12.4</v>
      </c>
      <c r="H557">
        <f t="shared" si="82"/>
        <v>87.36</v>
      </c>
    </row>
    <row r="558" spans="1:8" x14ac:dyDescent="0.2">
      <c r="A558" t="s">
        <v>41</v>
      </c>
      <c r="B558" t="s">
        <v>118</v>
      </c>
      <c r="C558" t="s">
        <v>134</v>
      </c>
      <c r="D558" t="s">
        <v>8</v>
      </c>
      <c r="E558" t="s">
        <v>6</v>
      </c>
      <c r="F558">
        <f>88*1.04</f>
        <v>91.52000000000001</v>
      </c>
      <c r="G558">
        <v>23</v>
      </c>
      <c r="H558">
        <f>89*1.04</f>
        <v>92.56</v>
      </c>
    </row>
    <row r="559" spans="1:8" x14ac:dyDescent="0.2">
      <c r="A559" t="s">
        <v>4</v>
      </c>
      <c r="B559" t="s">
        <v>118</v>
      </c>
      <c r="C559" t="s">
        <v>134</v>
      </c>
      <c r="D559" t="s">
        <v>8</v>
      </c>
      <c r="E559" t="s">
        <v>6</v>
      </c>
      <c r="F559">
        <f t="shared" ref="F559:F564" si="84">88*1.04</f>
        <v>91.52000000000001</v>
      </c>
      <c r="G559">
        <v>69</v>
      </c>
      <c r="H559">
        <f t="shared" ref="H559:H571" si="85">89*1.04</f>
        <v>92.56</v>
      </c>
    </row>
    <row r="560" spans="1:8" x14ac:dyDescent="0.2">
      <c r="A560" t="s">
        <v>4</v>
      </c>
      <c r="B560" t="s">
        <v>118</v>
      </c>
      <c r="C560" t="s">
        <v>134</v>
      </c>
      <c r="D560" t="s">
        <v>8</v>
      </c>
      <c r="E560" t="s">
        <v>6</v>
      </c>
      <c r="F560">
        <f t="shared" si="84"/>
        <v>91.52000000000001</v>
      </c>
      <c r="G560">
        <v>19.8</v>
      </c>
      <c r="H560">
        <f t="shared" si="85"/>
        <v>92.56</v>
      </c>
    </row>
    <row r="561" spans="1:8" x14ac:dyDescent="0.2">
      <c r="A561" t="s">
        <v>15</v>
      </c>
      <c r="B561" t="s">
        <v>118</v>
      </c>
      <c r="C561" t="s">
        <v>134</v>
      </c>
      <c r="D561" t="s">
        <v>8</v>
      </c>
      <c r="E561" t="s">
        <v>6</v>
      </c>
      <c r="F561">
        <f t="shared" si="84"/>
        <v>91.52000000000001</v>
      </c>
      <c r="G561">
        <v>64.5</v>
      </c>
      <c r="H561">
        <f t="shared" si="85"/>
        <v>92.56</v>
      </c>
    </row>
    <row r="562" spans="1:8" x14ac:dyDescent="0.2">
      <c r="A562" t="s">
        <v>41</v>
      </c>
      <c r="B562" t="s">
        <v>118</v>
      </c>
      <c r="C562" t="s">
        <v>134</v>
      </c>
      <c r="D562" t="s">
        <v>8</v>
      </c>
      <c r="E562" t="s">
        <v>6</v>
      </c>
      <c r="F562">
        <f t="shared" si="84"/>
        <v>91.52000000000001</v>
      </c>
      <c r="G562">
        <v>13.2</v>
      </c>
      <c r="H562">
        <f t="shared" si="85"/>
        <v>92.56</v>
      </c>
    </row>
    <row r="563" spans="1:8" x14ac:dyDescent="0.2">
      <c r="A563" t="s">
        <v>15</v>
      </c>
      <c r="B563" t="s">
        <v>118</v>
      </c>
      <c r="C563" t="s">
        <v>134</v>
      </c>
      <c r="D563" t="s">
        <v>8</v>
      </c>
      <c r="E563" t="s">
        <v>6</v>
      </c>
      <c r="F563">
        <f t="shared" si="84"/>
        <v>91.52000000000001</v>
      </c>
      <c r="G563">
        <v>34.299999999999997</v>
      </c>
      <c r="H563">
        <f t="shared" si="85"/>
        <v>92.56</v>
      </c>
    </row>
    <row r="564" spans="1:8" x14ac:dyDescent="0.2">
      <c r="A564" t="s">
        <v>4</v>
      </c>
      <c r="B564" t="s">
        <v>118</v>
      </c>
      <c r="C564" t="s">
        <v>134</v>
      </c>
      <c r="D564" t="s">
        <v>8</v>
      </c>
      <c r="E564" t="s">
        <v>6</v>
      </c>
      <c r="F564">
        <f t="shared" si="84"/>
        <v>91.52000000000001</v>
      </c>
      <c r="G564">
        <v>32</v>
      </c>
      <c r="H564">
        <f t="shared" si="85"/>
        <v>92.56</v>
      </c>
    </row>
    <row r="565" spans="1:8" x14ac:dyDescent="0.2">
      <c r="A565" t="s">
        <v>15</v>
      </c>
      <c r="B565" t="s">
        <v>118</v>
      </c>
      <c r="C565" t="s">
        <v>133</v>
      </c>
      <c r="D565" t="s">
        <v>7</v>
      </c>
      <c r="E565" t="s">
        <v>6</v>
      </c>
      <c r="F565">
        <f>94*1.04</f>
        <v>97.76</v>
      </c>
      <c r="G565">
        <v>15.7</v>
      </c>
      <c r="H565">
        <f t="shared" si="85"/>
        <v>92.56</v>
      </c>
    </row>
    <row r="566" spans="1:8" x14ac:dyDescent="0.2">
      <c r="A566" t="s">
        <v>27</v>
      </c>
      <c r="B566" t="s">
        <v>118</v>
      </c>
      <c r="C566" t="s">
        <v>133</v>
      </c>
      <c r="D566" t="s">
        <v>7</v>
      </c>
      <c r="E566" t="s">
        <v>6</v>
      </c>
      <c r="F566">
        <f t="shared" ref="F566:F571" si="86">94*1.04</f>
        <v>97.76</v>
      </c>
      <c r="G566">
        <v>41.9</v>
      </c>
      <c r="H566">
        <f t="shared" si="85"/>
        <v>92.56</v>
      </c>
    </row>
    <row r="567" spans="1:8" x14ac:dyDescent="0.2">
      <c r="A567" t="s">
        <v>4</v>
      </c>
      <c r="B567" t="s">
        <v>118</v>
      </c>
      <c r="C567" t="s">
        <v>133</v>
      </c>
      <c r="D567" t="s">
        <v>7</v>
      </c>
      <c r="E567" t="s">
        <v>6</v>
      </c>
      <c r="F567">
        <f t="shared" si="86"/>
        <v>97.76</v>
      </c>
      <c r="G567">
        <v>11.8</v>
      </c>
      <c r="H567">
        <f t="shared" si="85"/>
        <v>92.56</v>
      </c>
    </row>
    <row r="568" spans="1:8" x14ac:dyDescent="0.2">
      <c r="A568" t="s">
        <v>15</v>
      </c>
      <c r="B568" t="s">
        <v>118</v>
      </c>
      <c r="C568" t="s">
        <v>133</v>
      </c>
      <c r="D568" t="s">
        <v>7</v>
      </c>
      <c r="E568" t="s">
        <v>6</v>
      </c>
      <c r="F568">
        <f t="shared" si="86"/>
        <v>97.76</v>
      </c>
      <c r="G568">
        <v>47.2</v>
      </c>
      <c r="H568">
        <f t="shared" si="85"/>
        <v>92.56</v>
      </c>
    </row>
    <row r="569" spans="1:8" x14ac:dyDescent="0.2">
      <c r="A569" t="s">
        <v>15</v>
      </c>
      <c r="B569" t="s">
        <v>118</v>
      </c>
      <c r="C569" t="s">
        <v>133</v>
      </c>
      <c r="D569" t="s">
        <v>7</v>
      </c>
      <c r="E569" t="s">
        <v>6</v>
      </c>
      <c r="F569">
        <f t="shared" si="86"/>
        <v>97.76</v>
      </c>
      <c r="G569">
        <v>33.4</v>
      </c>
      <c r="H569">
        <f t="shared" si="85"/>
        <v>92.56</v>
      </c>
    </row>
    <row r="570" spans="1:8" x14ac:dyDescent="0.2">
      <c r="A570" t="s">
        <v>4</v>
      </c>
      <c r="B570" t="s">
        <v>118</v>
      </c>
      <c r="C570" t="s">
        <v>133</v>
      </c>
      <c r="D570" t="s">
        <v>7</v>
      </c>
      <c r="E570" t="s">
        <v>6</v>
      </c>
      <c r="F570">
        <f t="shared" si="86"/>
        <v>97.76</v>
      </c>
      <c r="G570">
        <v>48</v>
      </c>
      <c r="H570">
        <f t="shared" si="85"/>
        <v>92.56</v>
      </c>
    </row>
    <row r="571" spans="1:8" x14ac:dyDescent="0.2">
      <c r="A571" t="s">
        <v>4</v>
      </c>
      <c r="B571" t="s">
        <v>118</v>
      </c>
      <c r="C571" t="s">
        <v>133</v>
      </c>
      <c r="D571" t="s">
        <v>7</v>
      </c>
      <c r="E571" t="s">
        <v>6</v>
      </c>
      <c r="F571">
        <f t="shared" si="86"/>
        <v>97.76</v>
      </c>
      <c r="G571">
        <v>16.600000000000001</v>
      </c>
      <c r="H571">
        <f t="shared" si="85"/>
        <v>92.56</v>
      </c>
    </row>
    <row r="572" spans="1:8" x14ac:dyDescent="0.2">
      <c r="A572" t="s">
        <v>10</v>
      </c>
      <c r="B572" t="s">
        <v>118</v>
      </c>
      <c r="C572" t="s">
        <v>132</v>
      </c>
      <c r="D572" t="s">
        <v>8</v>
      </c>
      <c r="E572" t="s">
        <v>6</v>
      </c>
      <c r="F572">
        <f>81*1.04</f>
        <v>84.240000000000009</v>
      </c>
      <c r="G572">
        <v>31.3</v>
      </c>
      <c r="H572">
        <f>83*1.04</f>
        <v>86.320000000000007</v>
      </c>
    </row>
    <row r="573" spans="1:8" x14ac:dyDescent="0.2">
      <c r="A573" t="s">
        <v>11</v>
      </c>
      <c r="B573" t="s">
        <v>118</v>
      </c>
      <c r="C573" t="s">
        <v>132</v>
      </c>
      <c r="D573" t="s">
        <v>8</v>
      </c>
      <c r="E573" t="s">
        <v>6</v>
      </c>
      <c r="F573">
        <f t="shared" ref="F573:F580" si="87">81*1.04</f>
        <v>84.240000000000009</v>
      </c>
      <c r="G573">
        <v>40.9</v>
      </c>
      <c r="H573">
        <f t="shared" ref="H573:H593" si="88">83*1.04</f>
        <v>86.320000000000007</v>
      </c>
    </row>
    <row r="574" spans="1:8" x14ac:dyDescent="0.2">
      <c r="A574" t="s">
        <v>32</v>
      </c>
      <c r="B574" t="s">
        <v>118</v>
      </c>
      <c r="C574" t="s">
        <v>132</v>
      </c>
      <c r="D574" t="s">
        <v>8</v>
      </c>
      <c r="E574" t="s">
        <v>6</v>
      </c>
      <c r="F574">
        <f t="shared" si="87"/>
        <v>84.240000000000009</v>
      </c>
      <c r="G574">
        <v>10.8</v>
      </c>
      <c r="H574">
        <f t="shared" si="88"/>
        <v>86.320000000000007</v>
      </c>
    </row>
    <row r="575" spans="1:8" x14ac:dyDescent="0.2">
      <c r="A575" t="s">
        <v>10</v>
      </c>
      <c r="B575" t="s">
        <v>118</v>
      </c>
      <c r="C575" t="s">
        <v>132</v>
      </c>
      <c r="D575" t="s">
        <v>8</v>
      </c>
      <c r="E575" t="s">
        <v>6</v>
      </c>
      <c r="F575">
        <f t="shared" si="87"/>
        <v>84.240000000000009</v>
      </c>
      <c r="G575">
        <v>35.5</v>
      </c>
      <c r="H575">
        <f t="shared" si="88"/>
        <v>86.320000000000007</v>
      </c>
    </row>
    <row r="576" spans="1:8" x14ac:dyDescent="0.2">
      <c r="A576" t="s">
        <v>4</v>
      </c>
      <c r="B576" t="s">
        <v>118</v>
      </c>
      <c r="C576" t="s">
        <v>132</v>
      </c>
      <c r="D576" t="s">
        <v>8</v>
      </c>
      <c r="E576" t="s">
        <v>6</v>
      </c>
      <c r="F576">
        <f t="shared" si="87"/>
        <v>84.240000000000009</v>
      </c>
      <c r="G576">
        <v>9.4</v>
      </c>
      <c r="H576">
        <f t="shared" si="88"/>
        <v>86.320000000000007</v>
      </c>
    </row>
    <row r="577" spans="1:8" x14ac:dyDescent="0.2">
      <c r="A577" t="s">
        <v>10</v>
      </c>
      <c r="B577" t="s">
        <v>118</v>
      </c>
      <c r="C577" t="s">
        <v>132</v>
      </c>
      <c r="D577" t="s">
        <v>8</v>
      </c>
      <c r="E577" t="s">
        <v>6</v>
      </c>
      <c r="F577">
        <f t="shared" si="87"/>
        <v>84.240000000000009</v>
      </c>
      <c r="G577">
        <v>36.200000000000003</v>
      </c>
      <c r="H577">
        <f t="shared" si="88"/>
        <v>86.320000000000007</v>
      </c>
    </row>
    <row r="578" spans="1:8" x14ac:dyDescent="0.2">
      <c r="A578" t="s">
        <v>4</v>
      </c>
      <c r="B578" t="s">
        <v>118</v>
      </c>
      <c r="C578" t="s">
        <v>132</v>
      </c>
      <c r="D578" t="s">
        <v>8</v>
      </c>
      <c r="E578" t="s">
        <v>6</v>
      </c>
      <c r="F578">
        <f t="shared" si="87"/>
        <v>84.240000000000009</v>
      </c>
      <c r="G578">
        <v>9.6</v>
      </c>
      <c r="H578">
        <f t="shared" si="88"/>
        <v>86.320000000000007</v>
      </c>
    </row>
    <row r="579" spans="1:8" x14ac:dyDescent="0.2">
      <c r="A579" t="s">
        <v>10</v>
      </c>
      <c r="B579" t="s">
        <v>118</v>
      </c>
      <c r="C579" t="s">
        <v>132</v>
      </c>
      <c r="D579" t="s">
        <v>8</v>
      </c>
      <c r="E579" t="s">
        <v>6</v>
      </c>
      <c r="F579">
        <f t="shared" si="87"/>
        <v>84.240000000000009</v>
      </c>
      <c r="G579">
        <v>41.2</v>
      </c>
      <c r="H579">
        <f t="shared" si="88"/>
        <v>86.320000000000007</v>
      </c>
    </row>
    <row r="580" spans="1:8" x14ac:dyDescent="0.2">
      <c r="A580" t="s">
        <v>11</v>
      </c>
      <c r="B580" t="s">
        <v>118</v>
      </c>
      <c r="C580" t="s">
        <v>132</v>
      </c>
      <c r="D580" t="s">
        <v>8</v>
      </c>
      <c r="E580" t="s">
        <v>6</v>
      </c>
      <c r="F580">
        <f t="shared" si="87"/>
        <v>84.240000000000009</v>
      </c>
      <c r="G580">
        <v>46.8</v>
      </c>
      <c r="H580">
        <f t="shared" si="88"/>
        <v>86.320000000000007</v>
      </c>
    </row>
    <row r="581" spans="1:8" x14ac:dyDescent="0.2">
      <c r="A581" t="s">
        <v>10</v>
      </c>
      <c r="B581" t="s">
        <v>118</v>
      </c>
      <c r="C581" t="s">
        <v>131</v>
      </c>
      <c r="D581" t="s">
        <v>7</v>
      </c>
      <c r="E581" t="s">
        <v>6</v>
      </c>
      <c r="F581">
        <f>78*1.04</f>
        <v>81.12</v>
      </c>
      <c r="G581">
        <v>43.9</v>
      </c>
      <c r="H581">
        <f t="shared" si="88"/>
        <v>86.320000000000007</v>
      </c>
    </row>
    <row r="582" spans="1:8" x14ac:dyDescent="0.2">
      <c r="A582" t="s">
        <v>10</v>
      </c>
      <c r="B582" t="s">
        <v>118</v>
      </c>
      <c r="C582" t="s">
        <v>131</v>
      </c>
      <c r="D582" t="s">
        <v>7</v>
      </c>
      <c r="E582" t="s">
        <v>6</v>
      </c>
      <c r="F582">
        <f t="shared" ref="F582:F593" si="89">78*1.04</f>
        <v>81.12</v>
      </c>
      <c r="G582">
        <v>17.3</v>
      </c>
      <c r="H582">
        <f t="shared" si="88"/>
        <v>86.320000000000007</v>
      </c>
    </row>
    <row r="583" spans="1:8" x14ac:dyDescent="0.2">
      <c r="A583" t="s">
        <v>10</v>
      </c>
      <c r="B583" t="s">
        <v>118</v>
      </c>
      <c r="C583" t="s">
        <v>131</v>
      </c>
      <c r="D583" t="s">
        <v>7</v>
      </c>
      <c r="E583" t="s">
        <v>6</v>
      </c>
      <c r="F583">
        <f t="shared" si="89"/>
        <v>81.12</v>
      </c>
      <c r="G583">
        <v>20.399999999999999</v>
      </c>
      <c r="H583">
        <f t="shared" si="88"/>
        <v>86.320000000000007</v>
      </c>
    </row>
    <row r="584" spans="1:8" x14ac:dyDescent="0.2">
      <c r="A584" t="s">
        <v>10</v>
      </c>
      <c r="B584" t="s">
        <v>118</v>
      </c>
      <c r="C584" t="s">
        <v>131</v>
      </c>
      <c r="D584" t="s">
        <v>7</v>
      </c>
      <c r="E584" t="s">
        <v>6</v>
      </c>
      <c r="F584">
        <f t="shared" si="89"/>
        <v>81.12</v>
      </c>
      <c r="G584">
        <v>27.6</v>
      </c>
      <c r="H584">
        <f t="shared" si="88"/>
        <v>86.320000000000007</v>
      </c>
    </row>
    <row r="585" spans="1:8" x14ac:dyDescent="0.2">
      <c r="A585" t="s">
        <v>10</v>
      </c>
      <c r="B585" t="s">
        <v>118</v>
      </c>
      <c r="C585" t="s">
        <v>131</v>
      </c>
      <c r="D585" t="s">
        <v>7</v>
      </c>
      <c r="E585" t="s">
        <v>6</v>
      </c>
      <c r="F585">
        <f t="shared" si="89"/>
        <v>81.12</v>
      </c>
      <c r="G585">
        <v>29.9</v>
      </c>
      <c r="H585">
        <f t="shared" si="88"/>
        <v>86.320000000000007</v>
      </c>
    </row>
    <row r="586" spans="1:8" x14ac:dyDescent="0.2">
      <c r="A586" t="s">
        <v>10</v>
      </c>
      <c r="B586" t="s">
        <v>118</v>
      </c>
      <c r="C586" t="s">
        <v>131</v>
      </c>
      <c r="D586" t="s">
        <v>7</v>
      </c>
      <c r="E586" t="s">
        <v>6</v>
      </c>
      <c r="F586">
        <f t="shared" si="89"/>
        <v>81.12</v>
      </c>
      <c r="G586">
        <v>37.200000000000003</v>
      </c>
      <c r="H586">
        <f t="shared" si="88"/>
        <v>86.320000000000007</v>
      </c>
    </row>
    <row r="587" spans="1:8" x14ac:dyDescent="0.2">
      <c r="A587" t="s">
        <v>10</v>
      </c>
      <c r="B587" t="s">
        <v>118</v>
      </c>
      <c r="C587" t="s">
        <v>131</v>
      </c>
      <c r="D587" t="s">
        <v>7</v>
      </c>
      <c r="E587" t="s">
        <v>6</v>
      </c>
      <c r="F587">
        <f t="shared" si="89"/>
        <v>81.12</v>
      </c>
      <c r="G587">
        <v>27.5</v>
      </c>
      <c r="H587">
        <f t="shared" si="88"/>
        <v>86.320000000000007</v>
      </c>
    </row>
    <row r="588" spans="1:8" x14ac:dyDescent="0.2">
      <c r="A588" t="s">
        <v>27</v>
      </c>
      <c r="B588" t="s">
        <v>118</v>
      </c>
      <c r="C588" t="s">
        <v>131</v>
      </c>
      <c r="D588" t="s">
        <v>7</v>
      </c>
      <c r="E588" t="s">
        <v>6</v>
      </c>
      <c r="F588">
        <f t="shared" si="89"/>
        <v>81.12</v>
      </c>
      <c r="G588">
        <v>27.3</v>
      </c>
      <c r="H588">
        <f t="shared" si="88"/>
        <v>86.320000000000007</v>
      </c>
    </row>
    <row r="589" spans="1:8" x14ac:dyDescent="0.2">
      <c r="A589" t="s">
        <v>39</v>
      </c>
      <c r="B589" t="s">
        <v>118</v>
      </c>
      <c r="C589" t="s">
        <v>131</v>
      </c>
      <c r="D589" t="s">
        <v>7</v>
      </c>
      <c r="E589" t="s">
        <v>6</v>
      </c>
      <c r="F589">
        <f t="shared" si="89"/>
        <v>81.12</v>
      </c>
      <c r="G589">
        <v>13</v>
      </c>
      <c r="H589">
        <f t="shared" si="88"/>
        <v>86.320000000000007</v>
      </c>
    </row>
    <row r="590" spans="1:8" x14ac:dyDescent="0.2">
      <c r="A590" t="s">
        <v>35</v>
      </c>
      <c r="B590" t="s">
        <v>118</v>
      </c>
      <c r="C590" t="s">
        <v>131</v>
      </c>
      <c r="D590" t="s">
        <v>7</v>
      </c>
      <c r="E590" t="s">
        <v>6</v>
      </c>
      <c r="F590">
        <f t="shared" si="89"/>
        <v>81.12</v>
      </c>
      <c r="G590">
        <v>19.7</v>
      </c>
      <c r="H590">
        <f t="shared" si="88"/>
        <v>86.320000000000007</v>
      </c>
    </row>
    <row r="591" spans="1:8" x14ac:dyDescent="0.2">
      <c r="A591" t="s">
        <v>35</v>
      </c>
      <c r="B591" t="s">
        <v>118</v>
      </c>
      <c r="C591" t="s">
        <v>131</v>
      </c>
      <c r="D591" t="s">
        <v>7</v>
      </c>
      <c r="E591" t="s">
        <v>6</v>
      </c>
      <c r="F591">
        <f t="shared" si="89"/>
        <v>81.12</v>
      </c>
      <c r="G591">
        <v>16.600000000000001</v>
      </c>
      <c r="H591">
        <f t="shared" si="88"/>
        <v>86.320000000000007</v>
      </c>
    </row>
    <row r="592" spans="1:8" x14ac:dyDescent="0.2">
      <c r="A592" t="s">
        <v>35</v>
      </c>
      <c r="B592" t="s">
        <v>118</v>
      </c>
      <c r="C592" t="s">
        <v>131</v>
      </c>
      <c r="D592" t="s">
        <v>7</v>
      </c>
      <c r="E592" t="s">
        <v>6</v>
      </c>
      <c r="F592">
        <f t="shared" si="89"/>
        <v>81.12</v>
      </c>
      <c r="G592">
        <v>9.9</v>
      </c>
      <c r="H592">
        <f t="shared" si="88"/>
        <v>86.320000000000007</v>
      </c>
    </row>
    <row r="593" spans="1:8" x14ac:dyDescent="0.2">
      <c r="A593" t="s">
        <v>13</v>
      </c>
      <c r="B593" t="s">
        <v>118</v>
      </c>
      <c r="C593" t="s">
        <v>131</v>
      </c>
      <c r="D593" t="s">
        <v>7</v>
      </c>
      <c r="E593" t="s">
        <v>6</v>
      </c>
      <c r="F593">
        <f t="shared" si="89"/>
        <v>81.12</v>
      </c>
      <c r="G593">
        <v>53.4</v>
      </c>
      <c r="H593">
        <f t="shared" si="88"/>
        <v>86.320000000000007</v>
      </c>
    </row>
    <row r="594" spans="1:8" x14ac:dyDescent="0.2">
      <c r="A594" t="s">
        <v>11</v>
      </c>
      <c r="B594" t="s">
        <v>118</v>
      </c>
      <c r="C594" t="s">
        <v>130</v>
      </c>
      <c r="D594" t="s">
        <v>8</v>
      </c>
      <c r="E594" t="s">
        <v>6</v>
      </c>
      <c r="F594">
        <f>80*1.04</f>
        <v>83.2</v>
      </c>
      <c r="G594">
        <v>51.9</v>
      </c>
      <c r="H594">
        <f>85*1.04</f>
        <v>88.4</v>
      </c>
    </row>
    <row r="595" spans="1:8" x14ac:dyDescent="0.2">
      <c r="A595" t="s">
        <v>11</v>
      </c>
      <c r="B595" t="s">
        <v>118</v>
      </c>
      <c r="C595" t="s">
        <v>130</v>
      </c>
      <c r="D595" t="s">
        <v>8</v>
      </c>
      <c r="E595" t="s">
        <v>6</v>
      </c>
      <c r="F595">
        <f t="shared" ref="F595:F608" si="90">80*1.04</f>
        <v>83.2</v>
      </c>
      <c r="G595">
        <v>57.5</v>
      </c>
      <c r="H595">
        <f t="shared" ref="H595:H621" si="91">85*1.04</f>
        <v>88.4</v>
      </c>
    </row>
    <row r="596" spans="1:8" x14ac:dyDescent="0.2">
      <c r="A596" t="s">
        <v>11</v>
      </c>
      <c r="B596" t="s">
        <v>118</v>
      </c>
      <c r="C596" t="s">
        <v>130</v>
      </c>
      <c r="D596" t="s">
        <v>8</v>
      </c>
      <c r="E596" t="s">
        <v>6</v>
      </c>
      <c r="F596">
        <f t="shared" si="90"/>
        <v>83.2</v>
      </c>
      <c r="G596">
        <v>20</v>
      </c>
      <c r="H596">
        <f t="shared" si="91"/>
        <v>88.4</v>
      </c>
    </row>
    <row r="597" spans="1:8" x14ac:dyDescent="0.2">
      <c r="A597" t="s">
        <v>11</v>
      </c>
      <c r="B597" t="s">
        <v>118</v>
      </c>
      <c r="C597" t="s">
        <v>130</v>
      </c>
      <c r="D597" t="s">
        <v>8</v>
      </c>
      <c r="E597" t="s">
        <v>6</v>
      </c>
      <c r="F597">
        <f t="shared" si="90"/>
        <v>83.2</v>
      </c>
      <c r="G597">
        <v>58.2</v>
      </c>
      <c r="H597">
        <f t="shared" si="91"/>
        <v>88.4</v>
      </c>
    </row>
    <row r="598" spans="1:8" x14ac:dyDescent="0.2">
      <c r="A598" t="s">
        <v>11</v>
      </c>
      <c r="B598" t="s">
        <v>118</v>
      </c>
      <c r="C598" t="s">
        <v>130</v>
      </c>
      <c r="D598" t="s">
        <v>8</v>
      </c>
      <c r="E598" t="s">
        <v>6</v>
      </c>
      <c r="F598">
        <f t="shared" si="90"/>
        <v>83.2</v>
      </c>
      <c r="G598">
        <v>34.9</v>
      </c>
      <c r="H598">
        <f t="shared" si="91"/>
        <v>88.4</v>
      </c>
    </row>
    <row r="599" spans="1:8" x14ac:dyDescent="0.2">
      <c r="A599" t="s">
        <v>11</v>
      </c>
      <c r="B599" t="s">
        <v>118</v>
      </c>
      <c r="C599" t="s">
        <v>130</v>
      </c>
      <c r="D599" t="s">
        <v>8</v>
      </c>
      <c r="E599" t="s">
        <v>6</v>
      </c>
      <c r="F599">
        <f t="shared" si="90"/>
        <v>83.2</v>
      </c>
      <c r="G599">
        <v>55.3</v>
      </c>
      <c r="H599">
        <f t="shared" si="91"/>
        <v>88.4</v>
      </c>
    </row>
    <row r="600" spans="1:8" x14ac:dyDescent="0.2">
      <c r="A600" t="s">
        <v>11</v>
      </c>
      <c r="B600" t="s">
        <v>118</v>
      </c>
      <c r="C600" t="s">
        <v>130</v>
      </c>
      <c r="D600" t="s">
        <v>8</v>
      </c>
      <c r="E600" t="s">
        <v>6</v>
      </c>
      <c r="F600">
        <f t="shared" si="90"/>
        <v>83.2</v>
      </c>
      <c r="G600">
        <v>58.7</v>
      </c>
      <c r="H600">
        <f t="shared" si="91"/>
        <v>88.4</v>
      </c>
    </row>
    <row r="601" spans="1:8" x14ac:dyDescent="0.2">
      <c r="A601" t="s">
        <v>11</v>
      </c>
      <c r="B601" t="s">
        <v>118</v>
      </c>
      <c r="C601" t="s">
        <v>130</v>
      </c>
      <c r="D601" t="s">
        <v>8</v>
      </c>
      <c r="E601" t="s">
        <v>6</v>
      </c>
      <c r="F601">
        <f t="shared" si="90"/>
        <v>83.2</v>
      </c>
      <c r="G601">
        <v>34.200000000000003</v>
      </c>
      <c r="H601">
        <f t="shared" si="91"/>
        <v>88.4</v>
      </c>
    </row>
    <row r="602" spans="1:8" x14ac:dyDescent="0.2">
      <c r="A602" t="s">
        <v>11</v>
      </c>
      <c r="B602" t="s">
        <v>118</v>
      </c>
      <c r="C602" t="s">
        <v>130</v>
      </c>
      <c r="D602" t="s">
        <v>8</v>
      </c>
      <c r="E602" t="s">
        <v>6</v>
      </c>
      <c r="F602">
        <f t="shared" si="90"/>
        <v>83.2</v>
      </c>
      <c r="G602">
        <v>47.9</v>
      </c>
      <c r="H602">
        <f t="shared" si="91"/>
        <v>88.4</v>
      </c>
    </row>
    <row r="603" spans="1:8" x14ac:dyDescent="0.2">
      <c r="A603" t="s">
        <v>11</v>
      </c>
      <c r="B603" t="s">
        <v>118</v>
      </c>
      <c r="C603" t="s">
        <v>130</v>
      </c>
      <c r="D603" t="s">
        <v>8</v>
      </c>
      <c r="E603" t="s">
        <v>6</v>
      </c>
      <c r="F603">
        <f t="shared" si="90"/>
        <v>83.2</v>
      </c>
      <c r="G603">
        <v>48.8</v>
      </c>
      <c r="H603">
        <f t="shared" si="91"/>
        <v>88.4</v>
      </c>
    </row>
    <row r="604" spans="1:8" x14ac:dyDescent="0.2">
      <c r="A604" t="s">
        <v>11</v>
      </c>
      <c r="B604" t="s">
        <v>118</v>
      </c>
      <c r="C604" t="s">
        <v>130</v>
      </c>
      <c r="D604" t="s">
        <v>8</v>
      </c>
      <c r="E604" t="s">
        <v>6</v>
      </c>
      <c r="F604">
        <f t="shared" si="90"/>
        <v>83.2</v>
      </c>
      <c r="G604">
        <v>34.799999999999997</v>
      </c>
      <c r="H604">
        <f t="shared" si="91"/>
        <v>88.4</v>
      </c>
    </row>
    <row r="605" spans="1:8" x14ac:dyDescent="0.2">
      <c r="A605" t="s">
        <v>11</v>
      </c>
      <c r="B605" t="s">
        <v>118</v>
      </c>
      <c r="C605" t="s">
        <v>130</v>
      </c>
      <c r="D605" t="s">
        <v>8</v>
      </c>
      <c r="E605" t="s">
        <v>6</v>
      </c>
      <c r="F605">
        <f t="shared" si="90"/>
        <v>83.2</v>
      </c>
      <c r="G605">
        <v>17.3</v>
      </c>
      <c r="H605">
        <f t="shared" si="91"/>
        <v>88.4</v>
      </c>
    </row>
    <row r="606" spans="1:8" x14ac:dyDescent="0.2">
      <c r="A606" t="s">
        <v>4</v>
      </c>
      <c r="B606" t="s">
        <v>118</v>
      </c>
      <c r="C606" t="s">
        <v>130</v>
      </c>
      <c r="D606" t="s">
        <v>8</v>
      </c>
      <c r="E606" t="s">
        <v>6</v>
      </c>
      <c r="F606">
        <f t="shared" si="90"/>
        <v>83.2</v>
      </c>
      <c r="G606">
        <v>11.4</v>
      </c>
      <c r="H606">
        <f t="shared" si="91"/>
        <v>88.4</v>
      </c>
    </row>
    <row r="607" spans="1:8" x14ac:dyDescent="0.2">
      <c r="A607" t="s">
        <v>4</v>
      </c>
      <c r="B607" t="s">
        <v>118</v>
      </c>
      <c r="C607" t="s">
        <v>130</v>
      </c>
      <c r="D607" t="s">
        <v>8</v>
      </c>
      <c r="E607" t="s">
        <v>6</v>
      </c>
      <c r="F607">
        <f t="shared" si="90"/>
        <v>83.2</v>
      </c>
      <c r="G607">
        <v>19.5</v>
      </c>
      <c r="H607">
        <f t="shared" si="91"/>
        <v>88.4</v>
      </c>
    </row>
    <row r="608" spans="1:8" x14ac:dyDescent="0.2">
      <c r="A608" t="s">
        <v>4</v>
      </c>
      <c r="B608" t="s">
        <v>118</v>
      </c>
      <c r="C608" t="s">
        <v>130</v>
      </c>
      <c r="D608" t="s">
        <v>8</v>
      </c>
      <c r="E608" t="s">
        <v>6</v>
      </c>
      <c r="F608">
        <f t="shared" si="90"/>
        <v>83.2</v>
      </c>
      <c r="G608">
        <v>14.5</v>
      </c>
      <c r="H608">
        <f t="shared" si="91"/>
        <v>88.4</v>
      </c>
    </row>
    <row r="609" spans="1:8" x14ac:dyDescent="0.2">
      <c r="A609" t="s">
        <v>10</v>
      </c>
      <c r="B609" t="s">
        <v>118</v>
      </c>
      <c r="C609" t="s">
        <v>129</v>
      </c>
      <c r="D609" t="s">
        <v>7</v>
      </c>
      <c r="E609" t="s">
        <v>6</v>
      </c>
      <c r="F609">
        <f>75*1.04</f>
        <v>78</v>
      </c>
      <c r="G609">
        <v>18.7</v>
      </c>
      <c r="H609">
        <f t="shared" si="91"/>
        <v>88.4</v>
      </c>
    </row>
    <row r="610" spans="1:8" x14ac:dyDescent="0.2">
      <c r="A610" t="s">
        <v>33</v>
      </c>
      <c r="B610" t="s">
        <v>118</v>
      </c>
      <c r="C610" t="s">
        <v>129</v>
      </c>
      <c r="D610" t="s">
        <v>7</v>
      </c>
      <c r="E610" t="s">
        <v>6</v>
      </c>
      <c r="F610">
        <f t="shared" ref="F610:F621" si="92">75*1.04</f>
        <v>78</v>
      </c>
      <c r="G610">
        <v>24.1</v>
      </c>
      <c r="H610">
        <f t="shared" si="91"/>
        <v>88.4</v>
      </c>
    </row>
    <row r="611" spans="1:8" x14ac:dyDescent="0.2">
      <c r="A611" t="s">
        <v>10</v>
      </c>
      <c r="B611" t="s">
        <v>118</v>
      </c>
      <c r="C611" t="s">
        <v>129</v>
      </c>
      <c r="D611" t="s">
        <v>7</v>
      </c>
      <c r="E611" t="s">
        <v>6</v>
      </c>
      <c r="F611">
        <f t="shared" si="92"/>
        <v>78</v>
      </c>
      <c r="G611">
        <v>17.8</v>
      </c>
      <c r="H611">
        <f t="shared" si="91"/>
        <v>88.4</v>
      </c>
    </row>
    <row r="612" spans="1:8" x14ac:dyDescent="0.2">
      <c r="A612" t="s">
        <v>10</v>
      </c>
      <c r="B612" t="s">
        <v>118</v>
      </c>
      <c r="C612" t="s">
        <v>129</v>
      </c>
      <c r="D612" t="s">
        <v>7</v>
      </c>
      <c r="E612" t="s">
        <v>6</v>
      </c>
      <c r="F612">
        <f t="shared" si="92"/>
        <v>78</v>
      </c>
      <c r="G612">
        <v>31</v>
      </c>
      <c r="H612">
        <f t="shared" si="91"/>
        <v>88.4</v>
      </c>
    </row>
    <row r="613" spans="1:8" x14ac:dyDescent="0.2">
      <c r="A613" t="s">
        <v>10</v>
      </c>
      <c r="B613" t="s">
        <v>118</v>
      </c>
      <c r="C613" t="s">
        <v>129</v>
      </c>
      <c r="D613" t="s">
        <v>7</v>
      </c>
      <c r="E613" t="s">
        <v>6</v>
      </c>
      <c r="F613">
        <f t="shared" si="92"/>
        <v>78</v>
      </c>
      <c r="G613">
        <v>26.3</v>
      </c>
      <c r="H613">
        <f t="shared" si="91"/>
        <v>88.4</v>
      </c>
    </row>
    <row r="614" spans="1:8" x14ac:dyDescent="0.2">
      <c r="A614" t="s">
        <v>10</v>
      </c>
      <c r="B614" t="s">
        <v>118</v>
      </c>
      <c r="C614" t="s">
        <v>129</v>
      </c>
      <c r="D614" t="s">
        <v>7</v>
      </c>
      <c r="E614" t="s">
        <v>6</v>
      </c>
      <c r="F614">
        <f t="shared" si="92"/>
        <v>78</v>
      </c>
      <c r="G614">
        <v>28.8</v>
      </c>
      <c r="H614">
        <f t="shared" si="91"/>
        <v>88.4</v>
      </c>
    </row>
    <row r="615" spans="1:8" x14ac:dyDescent="0.2">
      <c r="A615" t="s">
        <v>4</v>
      </c>
      <c r="B615" t="s">
        <v>118</v>
      </c>
      <c r="C615" t="s">
        <v>129</v>
      </c>
      <c r="D615" t="s">
        <v>7</v>
      </c>
      <c r="E615" t="s">
        <v>6</v>
      </c>
      <c r="F615">
        <f t="shared" si="92"/>
        <v>78</v>
      </c>
      <c r="G615">
        <v>25.2</v>
      </c>
      <c r="H615">
        <f t="shared" si="91"/>
        <v>88.4</v>
      </c>
    </row>
    <row r="616" spans="1:8" x14ac:dyDescent="0.2">
      <c r="A616" t="s">
        <v>4</v>
      </c>
      <c r="B616" t="s">
        <v>118</v>
      </c>
      <c r="C616" t="s">
        <v>129</v>
      </c>
      <c r="D616" t="s">
        <v>7</v>
      </c>
      <c r="E616" t="s">
        <v>6</v>
      </c>
      <c r="F616">
        <f t="shared" si="92"/>
        <v>78</v>
      </c>
      <c r="G616">
        <v>14.7</v>
      </c>
      <c r="H616">
        <f t="shared" si="91"/>
        <v>88.4</v>
      </c>
    </row>
    <row r="617" spans="1:8" x14ac:dyDescent="0.2">
      <c r="A617" t="s">
        <v>10</v>
      </c>
      <c r="B617" t="s">
        <v>118</v>
      </c>
      <c r="C617" t="s">
        <v>129</v>
      </c>
      <c r="D617" t="s">
        <v>7</v>
      </c>
      <c r="E617" t="s">
        <v>6</v>
      </c>
      <c r="F617">
        <f t="shared" si="92"/>
        <v>78</v>
      </c>
      <c r="G617">
        <v>21.5</v>
      </c>
      <c r="H617">
        <f t="shared" si="91"/>
        <v>88.4</v>
      </c>
    </row>
    <row r="618" spans="1:8" x14ac:dyDescent="0.2">
      <c r="A618" t="s">
        <v>10</v>
      </c>
      <c r="B618" t="s">
        <v>118</v>
      </c>
      <c r="C618" t="s">
        <v>129</v>
      </c>
      <c r="D618" t="s">
        <v>7</v>
      </c>
      <c r="E618" t="s">
        <v>6</v>
      </c>
      <c r="F618">
        <f t="shared" si="92"/>
        <v>78</v>
      </c>
      <c r="G618">
        <v>34.9</v>
      </c>
      <c r="H618">
        <f t="shared" si="91"/>
        <v>88.4</v>
      </c>
    </row>
    <row r="619" spans="1:8" x14ac:dyDescent="0.2">
      <c r="A619" t="s">
        <v>10</v>
      </c>
      <c r="B619" t="s">
        <v>118</v>
      </c>
      <c r="C619" t="s">
        <v>129</v>
      </c>
      <c r="D619" t="s">
        <v>7</v>
      </c>
      <c r="E619" t="s">
        <v>6</v>
      </c>
      <c r="F619">
        <f t="shared" si="92"/>
        <v>78</v>
      </c>
      <c r="G619">
        <v>26.7</v>
      </c>
      <c r="H619">
        <f t="shared" si="91"/>
        <v>88.4</v>
      </c>
    </row>
    <row r="620" spans="1:8" x14ac:dyDescent="0.2">
      <c r="A620" t="s">
        <v>9</v>
      </c>
      <c r="B620" t="s">
        <v>118</v>
      </c>
      <c r="C620" t="s">
        <v>129</v>
      </c>
      <c r="D620" t="s">
        <v>7</v>
      </c>
      <c r="E620" t="s">
        <v>6</v>
      </c>
      <c r="F620">
        <f t="shared" si="92"/>
        <v>78</v>
      </c>
      <c r="G620">
        <v>16.7</v>
      </c>
      <c r="H620">
        <f t="shared" si="91"/>
        <v>88.4</v>
      </c>
    </row>
    <row r="621" spans="1:8" x14ac:dyDescent="0.2">
      <c r="A621" t="s">
        <v>4</v>
      </c>
      <c r="B621" t="s">
        <v>118</v>
      </c>
      <c r="C621" t="s">
        <v>129</v>
      </c>
      <c r="D621" t="s">
        <v>7</v>
      </c>
      <c r="E621" t="s">
        <v>6</v>
      </c>
      <c r="F621">
        <f t="shared" si="92"/>
        <v>78</v>
      </c>
      <c r="G621">
        <v>39.6</v>
      </c>
      <c r="H621">
        <f t="shared" si="91"/>
        <v>88.4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0C1B2-1AB4-F043-9F62-ED3C672C52DA}">
  <dimension ref="A1:L790"/>
  <sheetViews>
    <sheetView topLeftCell="A405" zoomScale="125" zoomScaleNormal="126" workbookViewId="0">
      <selection activeCell="G405" sqref="G1:G1048576"/>
    </sheetView>
  </sheetViews>
  <sheetFormatPr baseColWidth="10" defaultRowHeight="16" x14ac:dyDescent="0.2"/>
  <cols>
    <col min="1" max="1" width="27.1640625" bestFit="1" customWidth="1"/>
    <col min="2" max="2" width="25.5" customWidth="1"/>
    <col min="5" max="5" width="20" bestFit="1" customWidth="1"/>
    <col min="6" max="6" width="14.5" bestFit="1" customWidth="1"/>
    <col min="7" max="7" width="13.1640625" style="6" bestFit="1" customWidth="1"/>
    <col min="8" max="8" width="15" style="6" bestFit="1" customWidth="1"/>
    <col min="9" max="9" width="28.5" bestFit="1" customWidth="1"/>
    <col min="10" max="10" width="10.83203125" style="12"/>
  </cols>
  <sheetData>
    <row r="1" spans="1:12" x14ac:dyDescent="0.2">
      <c r="A1" s="1" t="s">
        <v>0</v>
      </c>
      <c r="B1" s="1" t="s">
        <v>1</v>
      </c>
      <c r="C1" s="1" t="s">
        <v>113</v>
      </c>
      <c r="D1" s="1" t="s">
        <v>116</v>
      </c>
      <c r="E1" s="1" t="s">
        <v>2</v>
      </c>
      <c r="F1" s="1" t="s">
        <v>111</v>
      </c>
      <c r="G1" s="7" t="s">
        <v>112</v>
      </c>
      <c r="H1" s="5" t="s">
        <v>114</v>
      </c>
      <c r="I1" s="11" t="s">
        <v>115</v>
      </c>
      <c r="K1" s="12"/>
      <c r="L1" s="12"/>
    </row>
    <row r="2" spans="1:12" s="8" customFormat="1" x14ac:dyDescent="0.2">
      <c r="A2" s="8" t="s">
        <v>42</v>
      </c>
      <c r="B2" s="8" t="s">
        <v>117</v>
      </c>
      <c r="C2" s="8" t="s">
        <v>119</v>
      </c>
      <c r="D2" s="8" t="s">
        <v>8</v>
      </c>
      <c r="E2" s="8" t="s">
        <v>6</v>
      </c>
      <c r="F2" s="8">
        <f t="shared" ref="F2:F15" si="0">92*1.04</f>
        <v>95.68</v>
      </c>
      <c r="G2" s="9">
        <v>70</v>
      </c>
      <c r="H2" s="9">
        <v>4</v>
      </c>
      <c r="I2" s="8">
        <f t="shared" ref="I2:I34" si="1">48*1.04</f>
        <v>49.92</v>
      </c>
      <c r="J2" s="12"/>
      <c r="K2" s="12"/>
      <c r="L2" s="12"/>
    </row>
    <row r="3" spans="1:12" x14ac:dyDescent="0.2">
      <c r="A3" s="22" t="s">
        <v>4</v>
      </c>
      <c r="B3" s="22" t="s">
        <v>117</v>
      </c>
      <c r="C3" s="22" t="s">
        <v>119</v>
      </c>
      <c r="D3" s="22" t="s">
        <v>8</v>
      </c>
      <c r="E3" s="22" t="s">
        <v>6</v>
      </c>
      <c r="F3" s="22">
        <f t="shared" si="0"/>
        <v>95.68</v>
      </c>
      <c r="G3" s="24">
        <v>15</v>
      </c>
      <c r="H3" s="24">
        <v>2</v>
      </c>
      <c r="I3" s="22">
        <f t="shared" si="1"/>
        <v>49.92</v>
      </c>
      <c r="K3" s="12"/>
      <c r="L3" s="12"/>
    </row>
    <row r="4" spans="1:12" x14ac:dyDescent="0.2">
      <c r="A4" t="s">
        <v>43</v>
      </c>
      <c r="B4" t="s">
        <v>117</v>
      </c>
      <c r="C4" t="s">
        <v>119</v>
      </c>
      <c r="D4" t="s">
        <v>8</v>
      </c>
      <c r="E4" t="s">
        <v>6</v>
      </c>
      <c r="F4">
        <f t="shared" si="0"/>
        <v>95.68</v>
      </c>
      <c r="G4" s="6">
        <v>3</v>
      </c>
      <c r="H4" s="6">
        <v>1</v>
      </c>
      <c r="I4">
        <f t="shared" si="1"/>
        <v>49.92</v>
      </c>
      <c r="K4" s="12"/>
      <c r="L4" s="12"/>
    </row>
    <row r="5" spans="1:12" x14ac:dyDescent="0.2">
      <c r="A5" t="s">
        <v>44</v>
      </c>
      <c r="B5" t="s">
        <v>117</v>
      </c>
      <c r="C5" t="s">
        <v>119</v>
      </c>
      <c r="D5" t="s">
        <v>8</v>
      </c>
      <c r="E5" t="s">
        <v>6</v>
      </c>
      <c r="F5">
        <f t="shared" si="0"/>
        <v>95.68</v>
      </c>
      <c r="G5" s="6">
        <v>1</v>
      </c>
      <c r="H5" s="4" t="s">
        <v>45</v>
      </c>
      <c r="I5">
        <f t="shared" si="1"/>
        <v>49.92</v>
      </c>
      <c r="K5" s="12"/>
      <c r="L5" s="12"/>
    </row>
    <row r="6" spans="1:12" s="8" customFormat="1" x14ac:dyDescent="0.2">
      <c r="A6" s="8" t="s">
        <v>46</v>
      </c>
      <c r="B6" s="8" t="s">
        <v>117</v>
      </c>
      <c r="C6" s="8" t="s">
        <v>119</v>
      </c>
      <c r="D6" s="8" t="s">
        <v>8</v>
      </c>
      <c r="E6" s="8" t="s">
        <v>6</v>
      </c>
      <c r="F6" s="8">
        <f t="shared" si="0"/>
        <v>95.68</v>
      </c>
      <c r="G6" s="9">
        <v>1</v>
      </c>
      <c r="H6" s="10" t="s">
        <v>45</v>
      </c>
      <c r="I6" s="8">
        <f t="shared" si="1"/>
        <v>49.92</v>
      </c>
      <c r="J6" s="12"/>
      <c r="K6" s="12"/>
      <c r="L6" s="12"/>
    </row>
    <row r="7" spans="1:12" s="8" customFormat="1" x14ac:dyDescent="0.2">
      <c r="A7" s="8" t="s">
        <v>47</v>
      </c>
      <c r="B7" s="8" t="s">
        <v>117</v>
      </c>
      <c r="C7" s="8" t="s">
        <v>119</v>
      </c>
      <c r="D7" s="8" t="s">
        <v>8</v>
      </c>
      <c r="E7" s="8" t="s">
        <v>6</v>
      </c>
      <c r="F7" s="8">
        <f t="shared" si="0"/>
        <v>95.68</v>
      </c>
      <c r="G7" s="9">
        <v>5</v>
      </c>
      <c r="H7" s="9">
        <v>1</v>
      </c>
      <c r="I7" s="8">
        <f t="shared" si="1"/>
        <v>49.92</v>
      </c>
      <c r="J7" s="21"/>
      <c r="K7" s="21"/>
      <c r="L7" s="21"/>
    </row>
    <row r="8" spans="1:12" x14ac:dyDescent="0.2">
      <c r="A8" s="22" t="s">
        <v>48</v>
      </c>
      <c r="B8" s="22" t="s">
        <v>117</v>
      </c>
      <c r="C8" s="22" t="s">
        <v>119</v>
      </c>
      <c r="D8" s="22" t="s">
        <v>8</v>
      </c>
      <c r="E8" s="22" t="s">
        <v>6</v>
      </c>
      <c r="F8" s="22">
        <f t="shared" si="0"/>
        <v>95.68</v>
      </c>
      <c r="G8" s="24">
        <v>1</v>
      </c>
      <c r="H8" s="27" t="s">
        <v>45</v>
      </c>
      <c r="I8" s="22">
        <f t="shared" si="1"/>
        <v>49.92</v>
      </c>
      <c r="K8" s="12"/>
      <c r="L8" s="12"/>
    </row>
    <row r="9" spans="1:12" s="8" customFormat="1" x14ac:dyDescent="0.2">
      <c r="A9" s="8" t="s">
        <v>49</v>
      </c>
      <c r="B9" s="8" t="s">
        <v>117</v>
      </c>
      <c r="C9" s="8" t="s">
        <v>119</v>
      </c>
      <c r="D9" s="8" t="s">
        <v>8</v>
      </c>
      <c r="E9" s="8" t="s">
        <v>6</v>
      </c>
      <c r="F9" s="8">
        <f t="shared" si="0"/>
        <v>95.68</v>
      </c>
      <c r="G9" s="9">
        <v>1</v>
      </c>
      <c r="H9" s="10" t="s">
        <v>45</v>
      </c>
      <c r="I9" s="8">
        <f t="shared" si="1"/>
        <v>49.92</v>
      </c>
      <c r="J9" s="12"/>
      <c r="K9" s="12"/>
      <c r="L9" s="12"/>
    </row>
    <row r="10" spans="1:12" x14ac:dyDescent="0.2">
      <c r="A10" s="22" t="s">
        <v>50</v>
      </c>
      <c r="B10" s="22" t="s">
        <v>117</v>
      </c>
      <c r="C10" s="22" t="s">
        <v>119</v>
      </c>
      <c r="D10" s="22" t="s">
        <v>8</v>
      </c>
      <c r="E10" s="22" t="s">
        <v>6</v>
      </c>
      <c r="F10" s="22">
        <f t="shared" si="0"/>
        <v>95.68</v>
      </c>
      <c r="G10" s="24">
        <v>1</v>
      </c>
      <c r="H10" s="27" t="s">
        <v>45</v>
      </c>
      <c r="I10" s="22">
        <f t="shared" si="1"/>
        <v>49.92</v>
      </c>
      <c r="J10" s="21"/>
      <c r="K10" s="21"/>
      <c r="L10" s="21"/>
    </row>
    <row r="11" spans="1:12" x14ac:dyDescent="0.2">
      <c r="A11" t="s">
        <v>51</v>
      </c>
      <c r="B11" t="s">
        <v>117</v>
      </c>
      <c r="C11" t="s">
        <v>119</v>
      </c>
      <c r="D11" t="s">
        <v>8</v>
      </c>
      <c r="E11" t="s">
        <v>6</v>
      </c>
      <c r="F11">
        <f t="shared" si="0"/>
        <v>95.68</v>
      </c>
      <c r="G11" s="6">
        <v>30</v>
      </c>
      <c r="H11" s="6">
        <v>3</v>
      </c>
      <c r="I11">
        <f t="shared" si="1"/>
        <v>49.92</v>
      </c>
      <c r="K11" s="12"/>
      <c r="L11" s="12"/>
    </row>
    <row r="12" spans="1:12" s="8" customFormat="1" x14ac:dyDescent="0.2">
      <c r="A12" s="23" t="s">
        <v>52</v>
      </c>
      <c r="B12" s="23" t="s">
        <v>117</v>
      </c>
      <c r="C12" s="23" t="s">
        <v>119</v>
      </c>
      <c r="D12" s="23" t="s">
        <v>8</v>
      </c>
      <c r="E12" s="23" t="s">
        <v>6</v>
      </c>
      <c r="F12" s="23">
        <f t="shared" si="0"/>
        <v>95.68</v>
      </c>
      <c r="G12" s="25">
        <v>5</v>
      </c>
      <c r="H12" s="25">
        <v>1</v>
      </c>
      <c r="I12" s="23">
        <f t="shared" si="1"/>
        <v>49.92</v>
      </c>
      <c r="J12" s="12"/>
      <c r="K12" s="12"/>
      <c r="L12" s="12"/>
    </row>
    <row r="13" spans="1:12" s="8" customFormat="1" x14ac:dyDescent="0.2">
      <c r="A13" s="23" t="s">
        <v>53</v>
      </c>
      <c r="B13" s="23" t="s">
        <v>117</v>
      </c>
      <c r="C13" s="23" t="s">
        <v>119</v>
      </c>
      <c r="D13" s="23" t="s">
        <v>8</v>
      </c>
      <c r="E13" s="23" t="s">
        <v>6</v>
      </c>
      <c r="F13" s="23">
        <f t="shared" si="0"/>
        <v>95.68</v>
      </c>
      <c r="G13" s="25">
        <v>1</v>
      </c>
      <c r="H13" s="26" t="s">
        <v>45</v>
      </c>
      <c r="I13" s="23">
        <f t="shared" si="1"/>
        <v>49.92</v>
      </c>
      <c r="J13" s="12"/>
      <c r="K13" s="12"/>
      <c r="L13" s="12"/>
    </row>
    <row r="14" spans="1:12" x14ac:dyDescent="0.2">
      <c r="A14" s="22" t="s">
        <v>54</v>
      </c>
      <c r="B14" s="22" t="s">
        <v>117</v>
      </c>
      <c r="C14" s="22" t="s">
        <v>119</v>
      </c>
      <c r="D14" s="22" t="s">
        <v>8</v>
      </c>
      <c r="E14" s="22" t="s">
        <v>6</v>
      </c>
      <c r="F14" s="22">
        <f t="shared" si="0"/>
        <v>95.68</v>
      </c>
      <c r="G14" s="24">
        <v>4</v>
      </c>
      <c r="H14" s="24">
        <v>1</v>
      </c>
      <c r="I14" s="22">
        <f t="shared" si="1"/>
        <v>49.92</v>
      </c>
      <c r="K14" s="12"/>
      <c r="L14" s="12"/>
    </row>
    <row r="15" spans="1:12" x14ac:dyDescent="0.2">
      <c r="A15" t="s">
        <v>55</v>
      </c>
      <c r="B15" t="s">
        <v>117</v>
      </c>
      <c r="C15" t="s">
        <v>119</v>
      </c>
      <c r="D15" t="s">
        <v>8</v>
      </c>
      <c r="E15" t="s">
        <v>6</v>
      </c>
      <c r="F15">
        <f t="shared" si="0"/>
        <v>95.68</v>
      </c>
      <c r="G15" s="6">
        <v>15</v>
      </c>
      <c r="H15" s="6">
        <v>2</v>
      </c>
      <c r="I15">
        <f t="shared" si="1"/>
        <v>49.92</v>
      </c>
      <c r="J15" s="21"/>
      <c r="K15" s="21"/>
      <c r="L15" s="21"/>
    </row>
    <row r="16" spans="1:12" s="14" customFormat="1" x14ac:dyDescent="0.2">
      <c r="A16" s="14" t="s">
        <v>43</v>
      </c>
      <c r="B16" s="14" t="s">
        <v>117</v>
      </c>
      <c r="C16" s="14" t="s">
        <v>120</v>
      </c>
      <c r="D16" s="14" t="s">
        <v>7</v>
      </c>
      <c r="E16" s="14" t="s">
        <v>6</v>
      </c>
      <c r="F16" s="14">
        <f t="shared" ref="F16:F34" si="2">96*1.04</f>
        <v>99.84</v>
      </c>
      <c r="G16" s="15">
        <v>25</v>
      </c>
      <c r="H16" s="15">
        <v>2</v>
      </c>
      <c r="I16" s="14">
        <f t="shared" si="1"/>
        <v>49.92</v>
      </c>
      <c r="J16" s="16"/>
      <c r="K16" s="16"/>
      <c r="L16" s="16"/>
    </row>
    <row r="17" spans="1:12" x14ac:dyDescent="0.2">
      <c r="A17" t="s">
        <v>56</v>
      </c>
      <c r="B17" t="s">
        <v>117</v>
      </c>
      <c r="C17" t="s">
        <v>120</v>
      </c>
      <c r="D17" t="s">
        <v>7</v>
      </c>
      <c r="E17" t="s">
        <v>6</v>
      </c>
      <c r="F17">
        <f t="shared" si="2"/>
        <v>99.84</v>
      </c>
      <c r="G17" s="6">
        <v>8</v>
      </c>
      <c r="H17" s="6">
        <v>2</v>
      </c>
      <c r="I17">
        <f t="shared" si="1"/>
        <v>49.92</v>
      </c>
      <c r="J17" s="21"/>
      <c r="K17" s="21"/>
      <c r="L17" s="21"/>
    </row>
    <row r="18" spans="1:12" s="8" customFormat="1" x14ac:dyDescent="0.2">
      <c r="A18" s="8" t="s">
        <v>47</v>
      </c>
      <c r="B18" s="8" t="s">
        <v>117</v>
      </c>
      <c r="C18" s="8" t="s">
        <v>120</v>
      </c>
      <c r="D18" s="8" t="s">
        <v>7</v>
      </c>
      <c r="E18" s="8" t="s">
        <v>6</v>
      </c>
      <c r="F18" s="8">
        <f t="shared" si="2"/>
        <v>99.84</v>
      </c>
      <c r="G18" s="9">
        <v>40</v>
      </c>
      <c r="H18" s="9">
        <v>3</v>
      </c>
      <c r="I18" s="8">
        <f t="shared" si="1"/>
        <v>49.92</v>
      </c>
      <c r="J18" s="12"/>
      <c r="K18" s="12"/>
      <c r="L18" s="12"/>
    </row>
    <row r="19" spans="1:12" s="8" customFormat="1" x14ac:dyDescent="0.2">
      <c r="A19" s="23" t="s">
        <v>53</v>
      </c>
      <c r="B19" s="23" t="s">
        <v>117</v>
      </c>
      <c r="C19" s="23" t="s">
        <v>120</v>
      </c>
      <c r="D19" s="23" t="s">
        <v>7</v>
      </c>
      <c r="E19" s="23" t="s">
        <v>6</v>
      </c>
      <c r="F19" s="23">
        <f t="shared" si="2"/>
        <v>99.84</v>
      </c>
      <c r="G19" s="25">
        <v>40</v>
      </c>
      <c r="H19" s="25">
        <v>3</v>
      </c>
      <c r="I19" s="23">
        <f t="shared" si="1"/>
        <v>49.92</v>
      </c>
      <c r="J19" s="12"/>
      <c r="K19" s="12"/>
      <c r="L19" s="12"/>
    </row>
    <row r="20" spans="1:12" x14ac:dyDescent="0.2">
      <c r="A20" t="s">
        <v>54</v>
      </c>
      <c r="B20" t="s">
        <v>117</v>
      </c>
      <c r="C20" t="s">
        <v>120</v>
      </c>
      <c r="D20" t="s">
        <v>7</v>
      </c>
      <c r="E20" t="s">
        <v>6</v>
      </c>
      <c r="F20">
        <f t="shared" si="2"/>
        <v>99.84</v>
      </c>
      <c r="G20" s="6">
        <v>4</v>
      </c>
      <c r="H20" s="6">
        <v>1</v>
      </c>
      <c r="I20">
        <f t="shared" si="1"/>
        <v>49.92</v>
      </c>
      <c r="K20" s="12"/>
      <c r="L20" s="12"/>
    </row>
    <row r="21" spans="1:12" s="8" customFormat="1" x14ac:dyDescent="0.2">
      <c r="A21" s="23" t="s">
        <v>49</v>
      </c>
      <c r="B21" s="23" t="s">
        <v>117</v>
      </c>
      <c r="C21" s="23" t="s">
        <v>120</v>
      </c>
      <c r="D21" s="23" t="s">
        <v>7</v>
      </c>
      <c r="E21" s="23" t="s">
        <v>6</v>
      </c>
      <c r="F21" s="23">
        <f t="shared" si="2"/>
        <v>99.84</v>
      </c>
      <c r="G21" s="25">
        <v>1</v>
      </c>
      <c r="H21" s="26" t="s">
        <v>45</v>
      </c>
      <c r="I21" s="23">
        <f t="shared" si="1"/>
        <v>49.92</v>
      </c>
      <c r="J21" s="12"/>
      <c r="K21" s="12"/>
      <c r="L21" s="12"/>
    </row>
    <row r="22" spans="1:12" x14ac:dyDescent="0.2">
      <c r="A22" s="22" t="s">
        <v>57</v>
      </c>
      <c r="B22" s="22" t="s">
        <v>117</v>
      </c>
      <c r="C22" s="22" t="s">
        <v>120</v>
      </c>
      <c r="D22" s="22" t="s">
        <v>7</v>
      </c>
      <c r="E22" s="22" t="s">
        <v>6</v>
      </c>
      <c r="F22" s="22">
        <f t="shared" si="2"/>
        <v>99.84</v>
      </c>
      <c r="G22" s="24">
        <v>3</v>
      </c>
      <c r="H22" s="24">
        <v>1</v>
      </c>
      <c r="I22" s="22">
        <f t="shared" si="1"/>
        <v>49.92</v>
      </c>
      <c r="K22" s="12"/>
      <c r="L22" s="12"/>
    </row>
    <row r="23" spans="1:12" x14ac:dyDescent="0.2">
      <c r="A23" s="22" t="s">
        <v>58</v>
      </c>
      <c r="B23" s="22" t="s">
        <v>117</v>
      </c>
      <c r="C23" s="22" t="s">
        <v>120</v>
      </c>
      <c r="D23" s="22" t="s">
        <v>7</v>
      </c>
      <c r="E23" s="22" t="s">
        <v>6</v>
      </c>
      <c r="F23" s="22">
        <f t="shared" si="2"/>
        <v>99.84</v>
      </c>
      <c r="G23" s="24">
        <v>1</v>
      </c>
      <c r="H23" s="27" t="s">
        <v>45</v>
      </c>
      <c r="I23" s="22">
        <f t="shared" si="1"/>
        <v>49.92</v>
      </c>
      <c r="K23" s="12"/>
      <c r="L23" s="12"/>
    </row>
    <row r="24" spans="1:12" x14ac:dyDescent="0.2">
      <c r="A24" s="22" t="s">
        <v>59</v>
      </c>
      <c r="B24" s="22" t="s">
        <v>117</v>
      </c>
      <c r="C24" s="22" t="s">
        <v>120</v>
      </c>
      <c r="D24" s="22" t="s">
        <v>7</v>
      </c>
      <c r="E24" s="22" t="s">
        <v>6</v>
      </c>
      <c r="F24" s="22">
        <f t="shared" si="2"/>
        <v>99.84</v>
      </c>
      <c r="G24" s="24">
        <v>5</v>
      </c>
      <c r="H24" s="24">
        <v>1</v>
      </c>
      <c r="I24" s="22">
        <f t="shared" si="1"/>
        <v>49.92</v>
      </c>
      <c r="K24" s="12"/>
      <c r="L24" s="12"/>
    </row>
    <row r="25" spans="1:12" x14ac:dyDescent="0.2">
      <c r="A25" t="s">
        <v>50</v>
      </c>
      <c r="B25" t="s">
        <v>117</v>
      </c>
      <c r="C25" t="s">
        <v>120</v>
      </c>
      <c r="D25" t="s">
        <v>7</v>
      </c>
      <c r="E25" t="s">
        <v>6</v>
      </c>
      <c r="F25">
        <f t="shared" si="2"/>
        <v>99.84</v>
      </c>
      <c r="G25" s="6">
        <v>1</v>
      </c>
      <c r="H25" s="4" t="s">
        <v>45</v>
      </c>
      <c r="I25">
        <f t="shared" si="1"/>
        <v>49.92</v>
      </c>
      <c r="K25" s="12"/>
      <c r="L25" s="12"/>
    </row>
    <row r="26" spans="1:12" s="8" customFormat="1" x14ac:dyDescent="0.2">
      <c r="A26" s="8" t="s">
        <v>42</v>
      </c>
      <c r="B26" s="8" t="s">
        <v>117</v>
      </c>
      <c r="C26" s="8" t="s">
        <v>120</v>
      </c>
      <c r="D26" s="8" t="s">
        <v>7</v>
      </c>
      <c r="E26" s="8" t="s">
        <v>6</v>
      </c>
      <c r="F26" s="8">
        <f t="shared" si="2"/>
        <v>99.84</v>
      </c>
      <c r="G26" s="9">
        <v>1</v>
      </c>
      <c r="H26" s="10" t="s">
        <v>45</v>
      </c>
      <c r="I26" s="8">
        <f t="shared" si="1"/>
        <v>49.92</v>
      </c>
      <c r="J26" s="12"/>
      <c r="K26" s="12"/>
      <c r="L26" s="12"/>
    </row>
    <row r="27" spans="1:12" x14ac:dyDescent="0.2">
      <c r="A27" s="22" t="s">
        <v>107</v>
      </c>
      <c r="B27" s="22" t="s">
        <v>117</v>
      </c>
      <c r="C27" s="22" t="s">
        <v>120</v>
      </c>
      <c r="D27" s="22" t="s">
        <v>7</v>
      </c>
      <c r="E27" s="22" t="s">
        <v>6</v>
      </c>
      <c r="F27" s="22">
        <f t="shared" si="2"/>
        <v>99.84</v>
      </c>
      <c r="G27" s="24">
        <v>1</v>
      </c>
      <c r="H27" s="27" t="s">
        <v>45</v>
      </c>
      <c r="I27" s="22">
        <f t="shared" si="1"/>
        <v>49.92</v>
      </c>
      <c r="K27" s="12"/>
      <c r="L27" s="12"/>
    </row>
    <row r="28" spans="1:12" x14ac:dyDescent="0.2">
      <c r="A28" t="s">
        <v>66</v>
      </c>
      <c r="B28" t="s">
        <v>117</v>
      </c>
      <c r="C28" t="s">
        <v>120</v>
      </c>
      <c r="D28" t="s">
        <v>7</v>
      </c>
      <c r="E28" t="s">
        <v>6</v>
      </c>
      <c r="F28">
        <f t="shared" si="2"/>
        <v>99.84</v>
      </c>
      <c r="G28" s="6">
        <v>1</v>
      </c>
      <c r="H28" s="4" t="s">
        <v>45</v>
      </c>
      <c r="I28">
        <f t="shared" si="1"/>
        <v>49.92</v>
      </c>
      <c r="K28" s="12"/>
      <c r="L28" s="12"/>
    </row>
    <row r="29" spans="1:12" x14ac:dyDescent="0.2">
      <c r="A29" t="s">
        <v>62</v>
      </c>
      <c r="B29" t="s">
        <v>117</v>
      </c>
      <c r="C29" t="s">
        <v>120</v>
      </c>
      <c r="D29" t="s">
        <v>7</v>
      </c>
      <c r="E29" t="s">
        <v>6</v>
      </c>
      <c r="F29">
        <f t="shared" si="2"/>
        <v>99.84</v>
      </c>
      <c r="G29" s="6">
        <v>1</v>
      </c>
      <c r="H29" s="4" t="s">
        <v>45</v>
      </c>
      <c r="I29">
        <f t="shared" si="1"/>
        <v>49.92</v>
      </c>
      <c r="K29" s="12"/>
      <c r="L29" s="12"/>
    </row>
    <row r="30" spans="1:12" s="8" customFormat="1" x14ac:dyDescent="0.2">
      <c r="A30" s="8" t="s">
        <v>63</v>
      </c>
      <c r="B30" s="8" t="s">
        <v>117</v>
      </c>
      <c r="C30" s="8" t="s">
        <v>120</v>
      </c>
      <c r="D30" s="8" t="s">
        <v>7</v>
      </c>
      <c r="E30" s="8" t="s">
        <v>6</v>
      </c>
      <c r="F30" s="8">
        <f t="shared" si="2"/>
        <v>99.84</v>
      </c>
      <c r="G30" s="9">
        <v>1</v>
      </c>
      <c r="H30" s="10" t="s">
        <v>45</v>
      </c>
      <c r="I30" s="8">
        <f t="shared" si="1"/>
        <v>49.92</v>
      </c>
      <c r="J30" s="12"/>
      <c r="K30" s="12"/>
      <c r="L30" s="12"/>
    </row>
    <row r="31" spans="1:12" x14ac:dyDescent="0.2">
      <c r="A31" t="s">
        <v>4</v>
      </c>
      <c r="B31" t="s">
        <v>117</v>
      </c>
      <c r="C31" t="s">
        <v>120</v>
      </c>
      <c r="D31" t="s">
        <v>7</v>
      </c>
      <c r="E31" t="s">
        <v>6</v>
      </c>
      <c r="F31">
        <f t="shared" si="2"/>
        <v>99.84</v>
      </c>
      <c r="G31" s="6">
        <v>1</v>
      </c>
      <c r="H31" s="4" t="s">
        <v>45</v>
      </c>
      <c r="I31">
        <f t="shared" si="1"/>
        <v>49.92</v>
      </c>
      <c r="K31" s="12"/>
      <c r="L31" s="12"/>
    </row>
    <row r="32" spans="1:12" s="8" customFormat="1" x14ac:dyDescent="0.2">
      <c r="A32" s="8" t="s">
        <v>52</v>
      </c>
      <c r="B32" s="8" t="s">
        <v>117</v>
      </c>
      <c r="C32" s="8" t="s">
        <v>120</v>
      </c>
      <c r="D32" s="8" t="s">
        <v>7</v>
      </c>
      <c r="E32" s="8" t="s">
        <v>6</v>
      </c>
      <c r="F32" s="8">
        <f t="shared" si="2"/>
        <v>99.84</v>
      </c>
      <c r="G32" s="9">
        <v>2</v>
      </c>
      <c r="H32" s="9">
        <v>1</v>
      </c>
      <c r="I32" s="8">
        <f t="shared" si="1"/>
        <v>49.92</v>
      </c>
      <c r="J32" s="12"/>
      <c r="K32" s="12"/>
      <c r="L32" s="12"/>
    </row>
    <row r="33" spans="1:12" x14ac:dyDescent="0.2">
      <c r="A33" s="22" t="s">
        <v>55</v>
      </c>
      <c r="B33" s="22" t="s">
        <v>117</v>
      </c>
      <c r="C33" s="22" t="s">
        <v>120</v>
      </c>
      <c r="D33" s="22" t="s">
        <v>7</v>
      </c>
      <c r="E33" s="22" t="s">
        <v>6</v>
      </c>
      <c r="F33" s="22">
        <f t="shared" si="2"/>
        <v>99.84</v>
      </c>
      <c r="G33" s="24">
        <v>2</v>
      </c>
      <c r="H33" s="24">
        <v>1</v>
      </c>
      <c r="I33" s="22">
        <f t="shared" si="1"/>
        <v>49.92</v>
      </c>
      <c r="K33" s="12"/>
      <c r="L33" s="12"/>
    </row>
    <row r="34" spans="1:12" s="8" customFormat="1" x14ac:dyDescent="0.2">
      <c r="A34" s="8" t="s">
        <v>64</v>
      </c>
      <c r="B34" s="8" t="s">
        <v>117</v>
      </c>
      <c r="C34" s="8" t="s">
        <v>120</v>
      </c>
      <c r="D34" s="8" t="s">
        <v>7</v>
      </c>
      <c r="E34" s="8" t="s">
        <v>6</v>
      </c>
      <c r="F34" s="8">
        <f t="shared" si="2"/>
        <v>99.84</v>
      </c>
      <c r="G34" s="9">
        <v>5</v>
      </c>
      <c r="H34" s="9">
        <v>1</v>
      </c>
      <c r="I34" s="8">
        <f t="shared" si="1"/>
        <v>49.92</v>
      </c>
      <c r="J34" s="12"/>
      <c r="K34" s="12"/>
      <c r="L34" s="12"/>
    </row>
    <row r="35" spans="1:12" s="14" customFormat="1" x14ac:dyDescent="0.2">
      <c r="A35" s="14" t="s">
        <v>65</v>
      </c>
      <c r="B35" s="14" t="s">
        <v>117</v>
      </c>
      <c r="C35" s="14" t="s">
        <v>121</v>
      </c>
      <c r="D35" s="14" t="s">
        <v>8</v>
      </c>
      <c r="E35" s="14" t="s">
        <v>6</v>
      </c>
      <c r="F35" s="14">
        <f t="shared" ref="F35:F42" si="3">87*1.04</f>
        <v>90.48</v>
      </c>
      <c r="G35" s="15">
        <v>50</v>
      </c>
      <c r="H35" s="15">
        <v>4</v>
      </c>
      <c r="I35" s="14">
        <f t="shared" ref="I35:I53" si="4">88*1.04</f>
        <v>91.52000000000001</v>
      </c>
      <c r="J35" s="16"/>
      <c r="K35" s="16"/>
      <c r="L35" s="16"/>
    </row>
    <row r="36" spans="1:12" x14ac:dyDescent="0.2">
      <c r="A36" t="s">
        <v>51</v>
      </c>
      <c r="B36" t="s">
        <v>117</v>
      </c>
      <c r="C36" t="s">
        <v>121</v>
      </c>
      <c r="D36" t="s">
        <v>8</v>
      </c>
      <c r="E36" t="s">
        <v>6</v>
      </c>
      <c r="F36">
        <f t="shared" si="3"/>
        <v>90.48</v>
      </c>
      <c r="G36" s="6">
        <v>30</v>
      </c>
      <c r="H36" s="6">
        <v>3</v>
      </c>
      <c r="I36">
        <f t="shared" si="4"/>
        <v>91.52000000000001</v>
      </c>
      <c r="J36" s="21"/>
      <c r="K36" s="21"/>
      <c r="L36" s="21"/>
    </row>
    <row r="37" spans="1:12" x14ac:dyDescent="0.2">
      <c r="A37" t="s">
        <v>66</v>
      </c>
      <c r="B37" t="s">
        <v>117</v>
      </c>
      <c r="C37" t="s">
        <v>121</v>
      </c>
      <c r="D37" t="s">
        <v>8</v>
      </c>
      <c r="E37" t="s">
        <v>6</v>
      </c>
      <c r="F37">
        <f t="shared" si="3"/>
        <v>90.48</v>
      </c>
      <c r="G37" s="6">
        <v>5</v>
      </c>
      <c r="H37" s="6">
        <v>1</v>
      </c>
      <c r="I37">
        <f t="shared" si="4"/>
        <v>91.52000000000001</v>
      </c>
      <c r="K37" s="12"/>
      <c r="L37" s="12"/>
    </row>
    <row r="38" spans="1:12" x14ac:dyDescent="0.2">
      <c r="A38" t="s">
        <v>67</v>
      </c>
      <c r="B38" t="s">
        <v>117</v>
      </c>
      <c r="C38" t="s">
        <v>121</v>
      </c>
      <c r="D38" t="s">
        <v>8</v>
      </c>
      <c r="E38" t="s">
        <v>6</v>
      </c>
      <c r="F38">
        <f t="shared" si="3"/>
        <v>90.48</v>
      </c>
      <c r="G38" s="6">
        <v>30</v>
      </c>
      <c r="H38" s="6">
        <v>3</v>
      </c>
      <c r="I38">
        <f t="shared" si="4"/>
        <v>91.52000000000001</v>
      </c>
      <c r="K38" s="12"/>
      <c r="L38" s="12"/>
    </row>
    <row r="39" spans="1:12" x14ac:dyDescent="0.2">
      <c r="A39" t="s">
        <v>57</v>
      </c>
      <c r="B39" t="s">
        <v>117</v>
      </c>
      <c r="C39" t="s">
        <v>121</v>
      </c>
      <c r="D39" t="s">
        <v>8</v>
      </c>
      <c r="E39" t="s">
        <v>6</v>
      </c>
      <c r="F39">
        <f t="shared" si="3"/>
        <v>90.48</v>
      </c>
      <c r="G39" s="6">
        <v>1</v>
      </c>
      <c r="H39" s="4" t="s">
        <v>45</v>
      </c>
      <c r="I39">
        <f t="shared" si="4"/>
        <v>91.52000000000001</v>
      </c>
      <c r="K39" s="12"/>
      <c r="L39" s="12"/>
    </row>
    <row r="40" spans="1:12" x14ac:dyDescent="0.2">
      <c r="A40" t="s">
        <v>4</v>
      </c>
      <c r="B40" t="s">
        <v>117</v>
      </c>
      <c r="C40" t="s">
        <v>121</v>
      </c>
      <c r="D40" t="s">
        <v>8</v>
      </c>
      <c r="E40" t="s">
        <v>6</v>
      </c>
      <c r="F40">
        <f t="shared" si="3"/>
        <v>90.48</v>
      </c>
      <c r="G40" s="6">
        <v>1</v>
      </c>
      <c r="H40" s="4" t="s">
        <v>45</v>
      </c>
      <c r="I40">
        <f t="shared" si="4"/>
        <v>91.52000000000001</v>
      </c>
      <c r="K40" s="12"/>
      <c r="L40" s="12"/>
    </row>
    <row r="41" spans="1:12" x14ac:dyDescent="0.2">
      <c r="A41" t="s">
        <v>55</v>
      </c>
      <c r="B41" t="s">
        <v>117</v>
      </c>
      <c r="C41" t="s">
        <v>121</v>
      </c>
      <c r="D41" t="s">
        <v>8</v>
      </c>
      <c r="E41" t="s">
        <v>6</v>
      </c>
      <c r="F41">
        <f t="shared" si="3"/>
        <v>90.48</v>
      </c>
      <c r="G41" s="6">
        <v>8</v>
      </c>
      <c r="H41" s="6">
        <v>2</v>
      </c>
      <c r="I41">
        <f t="shared" si="4"/>
        <v>91.52000000000001</v>
      </c>
      <c r="K41" s="12"/>
      <c r="L41" s="12"/>
    </row>
    <row r="42" spans="1:12" x14ac:dyDescent="0.2">
      <c r="A42" s="22" t="s">
        <v>9</v>
      </c>
      <c r="B42" s="22" t="s">
        <v>117</v>
      </c>
      <c r="C42" s="22" t="s">
        <v>121</v>
      </c>
      <c r="D42" s="22" t="s">
        <v>8</v>
      </c>
      <c r="E42" s="22" t="s">
        <v>6</v>
      </c>
      <c r="F42" s="22">
        <f t="shared" si="3"/>
        <v>90.48</v>
      </c>
      <c r="G42" s="24">
        <v>5</v>
      </c>
      <c r="H42" s="24">
        <v>1</v>
      </c>
      <c r="I42" s="22">
        <f t="shared" si="4"/>
        <v>91.52000000000001</v>
      </c>
      <c r="K42" s="12"/>
      <c r="L42" s="12"/>
    </row>
    <row r="43" spans="1:12" s="14" customFormat="1" x14ac:dyDescent="0.2">
      <c r="A43" s="14" t="s">
        <v>51</v>
      </c>
      <c r="B43" s="14" t="s">
        <v>117</v>
      </c>
      <c r="C43" s="14" t="s">
        <v>122</v>
      </c>
      <c r="D43" s="14" t="s">
        <v>7</v>
      </c>
      <c r="E43" s="14" t="s">
        <v>6</v>
      </c>
      <c r="F43" s="14">
        <f t="shared" ref="F43:F53" si="5">92*1.04</f>
        <v>95.68</v>
      </c>
      <c r="G43" s="15">
        <v>5</v>
      </c>
      <c r="H43" s="15">
        <v>1</v>
      </c>
      <c r="I43" s="14">
        <f t="shared" si="4"/>
        <v>91.52000000000001</v>
      </c>
      <c r="J43" s="16"/>
      <c r="K43" s="16"/>
      <c r="L43" s="16"/>
    </row>
    <row r="44" spans="1:12" x14ac:dyDescent="0.2">
      <c r="A44" t="s">
        <v>43</v>
      </c>
      <c r="B44" t="s">
        <v>117</v>
      </c>
      <c r="C44" t="s">
        <v>122</v>
      </c>
      <c r="D44" t="s">
        <v>7</v>
      </c>
      <c r="E44" t="s">
        <v>6</v>
      </c>
      <c r="F44">
        <f t="shared" si="5"/>
        <v>95.68</v>
      </c>
      <c r="G44" s="6">
        <v>5</v>
      </c>
      <c r="H44" s="6">
        <v>1</v>
      </c>
      <c r="I44">
        <f t="shared" si="4"/>
        <v>91.52000000000001</v>
      </c>
      <c r="K44" s="12"/>
      <c r="L44" s="12"/>
    </row>
    <row r="45" spans="1:12" x14ac:dyDescent="0.2">
      <c r="A45" t="s">
        <v>67</v>
      </c>
      <c r="B45" t="s">
        <v>117</v>
      </c>
      <c r="C45" t="s">
        <v>122</v>
      </c>
      <c r="D45" t="s">
        <v>7</v>
      </c>
      <c r="E45" t="s">
        <v>6</v>
      </c>
      <c r="F45">
        <f t="shared" si="5"/>
        <v>95.68</v>
      </c>
      <c r="G45" s="6">
        <v>10</v>
      </c>
      <c r="H45" s="6">
        <v>2</v>
      </c>
      <c r="I45">
        <f t="shared" si="4"/>
        <v>91.52000000000001</v>
      </c>
      <c r="K45" s="12"/>
      <c r="L45" s="12"/>
    </row>
    <row r="46" spans="1:12" s="8" customFormat="1" x14ac:dyDescent="0.2">
      <c r="A46" s="23" t="s">
        <v>53</v>
      </c>
      <c r="B46" s="23" t="s">
        <v>117</v>
      </c>
      <c r="C46" s="23" t="s">
        <v>122</v>
      </c>
      <c r="D46" s="23" t="s">
        <v>7</v>
      </c>
      <c r="E46" s="23" t="s">
        <v>6</v>
      </c>
      <c r="F46" s="23">
        <f t="shared" si="5"/>
        <v>95.68</v>
      </c>
      <c r="G46" s="25">
        <v>15</v>
      </c>
      <c r="H46" s="25">
        <v>2</v>
      </c>
      <c r="I46" s="23">
        <f t="shared" si="4"/>
        <v>91.52000000000001</v>
      </c>
      <c r="J46" s="21"/>
      <c r="K46" s="21"/>
      <c r="L46" s="21"/>
    </row>
    <row r="47" spans="1:12" s="8" customFormat="1" x14ac:dyDescent="0.2">
      <c r="A47" s="23" t="s">
        <v>46</v>
      </c>
      <c r="B47" s="23" t="s">
        <v>117</v>
      </c>
      <c r="C47" s="23" t="s">
        <v>122</v>
      </c>
      <c r="D47" s="23" t="s">
        <v>7</v>
      </c>
      <c r="E47" s="23" t="s">
        <v>6</v>
      </c>
      <c r="F47" s="23">
        <f t="shared" si="5"/>
        <v>95.68</v>
      </c>
      <c r="G47" s="25">
        <v>10</v>
      </c>
      <c r="H47" s="25">
        <v>2</v>
      </c>
      <c r="I47" s="23">
        <f t="shared" si="4"/>
        <v>91.52000000000001</v>
      </c>
      <c r="J47" s="12"/>
      <c r="K47" s="12"/>
      <c r="L47" s="12"/>
    </row>
    <row r="48" spans="1:12" x14ac:dyDescent="0.2">
      <c r="A48" s="22" t="s">
        <v>69</v>
      </c>
      <c r="B48" s="22" t="s">
        <v>117</v>
      </c>
      <c r="C48" s="22" t="s">
        <v>122</v>
      </c>
      <c r="D48" s="22" t="s">
        <v>7</v>
      </c>
      <c r="E48" s="22" t="s">
        <v>6</v>
      </c>
      <c r="F48" s="22">
        <f t="shared" si="5"/>
        <v>95.68</v>
      </c>
      <c r="G48" s="24">
        <v>5</v>
      </c>
      <c r="H48" s="24">
        <v>1</v>
      </c>
      <c r="I48" s="22">
        <f t="shared" si="4"/>
        <v>91.52000000000001</v>
      </c>
      <c r="K48" s="12"/>
      <c r="L48" s="12"/>
    </row>
    <row r="49" spans="1:12" x14ac:dyDescent="0.2">
      <c r="A49" s="22" t="s">
        <v>58</v>
      </c>
      <c r="B49" s="22" t="s">
        <v>117</v>
      </c>
      <c r="C49" s="22" t="s">
        <v>122</v>
      </c>
      <c r="D49" s="22" t="s">
        <v>7</v>
      </c>
      <c r="E49" s="22" t="s">
        <v>6</v>
      </c>
      <c r="F49" s="22">
        <f t="shared" si="5"/>
        <v>95.68</v>
      </c>
      <c r="G49" s="24">
        <v>10</v>
      </c>
      <c r="H49" s="24">
        <v>2</v>
      </c>
      <c r="I49" s="22">
        <f t="shared" si="4"/>
        <v>91.52000000000001</v>
      </c>
      <c r="K49" s="12"/>
      <c r="L49" s="12"/>
    </row>
    <row r="50" spans="1:12" x14ac:dyDescent="0.2">
      <c r="A50" t="s">
        <v>50</v>
      </c>
      <c r="B50" t="s">
        <v>117</v>
      </c>
      <c r="C50" t="s">
        <v>122</v>
      </c>
      <c r="D50" t="s">
        <v>7</v>
      </c>
      <c r="E50" t="s">
        <v>6</v>
      </c>
      <c r="F50">
        <f t="shared" si="5"/>
        <v>95.68</v>
      </c>
      <c r="G50" s="6">
        <v>1</v>
      </c>
      <c r="H50" s="4" t="s">
        <v>45</v>
      </c>
      <c r="I50">
        <f t="shared" si="4"/>
        <v>91.52000000000001</v>
      </c>
      <c r="K50" s="12"/>
      <c r="L50" s="12"/>
    </row>
    <row r="51" spans="1:12" x14ac:dyDescent="0.2">
      <c r="A51" t="s">
        <v>55</v>
      </c>
      <c r="B51" t="s">
        <v>117</v>
      </c>
      <c r="C51" t="s">
        <v>122</v>
      </c>
      <c r="D51" t="s">
        <v>7</v>
      </c>
      <c r="E51" t="s">
        <v>6</v>
      </c>
      <c r="F51">
        <f t="shared" si="5"/>
        <v>95.68</v>
      </c>
      <c r="G51" s="6">
        <v>25</v>
      </c>
      <c r="H51" s="6">
        <v>2</v>
      </c>
      <c r="I51">
        <f t="shared" si="4"/>
        <v>91.52000000000001</v>
      </c>
      <c r="J51" s="21"/>
      <c r="K51" s="21"/>
      <c r="L51" s="21"/>
    </row>
    <row r="52" spans="1:12" x14ac:dyDescent="0.2">
      <c r="A52" t="s">
        <v>41</v>
      </c>
      <c r="B52" t="s">
        <v>117</v>
      </c>
      <c r="C52" t="s">
        <v>122</v>
      </c>
      <c r="D52" t="s">
        <v>7</v>
      </c>
      <c r="E52" t="s">
        <v>6</v>
      </c>
      <c r="F52">
        <f t="shared" si="5"/>
        <v>95.68</v>
      </c>
      <c r="G52" s="6">
        <v>1</v>
      </c>
      <c r="H52" s="4" t="s">
        <v>45</v>
      </c>
      <c r="I52">
        <f t="shared" si="4"/>
        <v>91.52000000000001</v>
      </c>
      <c r="K52" s="12"/>
      <c r="L52" s="12"/>
    </row>
    <row r="53" spans="1:12" x14ac:dyDescent="0.2">
      <c r="A53" s="22" t="s">
        <v>14</v>
      </c>
      <c r="B53" s="22" t="s">
        <v>117</v>
      </c>
      <c r="C53" s="22" t="s">
        <v>122</v>
      </c>
      <c r="D53" s="22" t="s">
        <v>7</v>
      </c>
      <c r="E53" s="22" t="s">
        <v>6</v>
      </c>
      <c r="F53" s="22">
        <f t="shared" si="5"/>
        <v>95.68</v>
      </c>
      <c r="G53" s="24">
        <v>5</v>
      </c>
      <c r="H53" s="24">
        <v>1</v>
      </c>
      <c r="I53" s="22">
        <f t="shared" si="4"/>
        <v>91.52000000000001</v>
      </c>
      <c r="K53" s="12"/>
      <c r="L53" s="12"/>
    </row>
    <row r="54" spans="1:12" s="14" customFormat="1" x14ac:dyDescent="0.2">
      <c r="A54" s="14" t="s">
        <v>55</v>
      </c>
      <c r="B54" s="14" t="s">
        <v>117</v>
      </c>
      <c r="C54" s="14" t="s">
        <v>123</v>
      </c>
      <c r="D54" s="14" t="s">
        <v>8</v>
      </c>
      <c r="E54" s="14" t="s">
        <v>6</v>
      </c>
      <c r="F54" s="14">
        <f t="shared" ref="F54:F59" si="6">94*1.04</f>
        <v>97.76</v>
      </c>
      <c r="G54" s="15">
        <v>50</v>
      </c>
      <c r="H54" s="15">
        <v>4</v>
      </c>
      <c r="I54" s="14">
        <f t="shared" ref="I54:I67" si="7">93*1.04</f>
        <v>96.72</v>
      </c>
      <c r="J54" s="16"/>
      <c r="K54" s="16"/>
      <c r="L54" s="16"/>
    </row>
    <row r="55" spans="1:12" x14ac:dyDescent="0.2">
      <c r="A55" t="s">
        <v>67</v>
      </c>
      <c r="B55" t="s">
        <v>117</v>
      </c>
      <c r="C55" t="s">
        <v>123</v>
      </c>
      <c r="D55" t="s">
        <v>8</v>
      </c>
      <c r="E55" t="s">
        <v>6</v>
      </c>
      <c r="F55">
        <f t="shared" si="6"/>
        <v>97.76</v>
      </c>
      <c r="G55" s="6">
        <v>20</v>
      </c>
      <c r="H55" s="6">
        <v>2</v>
      </c>
      <c r="I55">
        <f t="shared" si="7"/>
        <v>96.72</v>
      </c>
      <c r="K55" s="12"/>
      <c r="L55" s="12"/>
    </row>
    <row r="56" spans="1:12" x14ac:dyDescent="0.2">
      <c r="A56" t="s">
        <v>65</v>
      </c>
      <c r="B56" t="s">
        <v>117</v>
      </c>
      <c r="C56" t="s">
        <v>123</v>
      </c>
      <c r="D56" t="s">
        <v>8</v>
      </c>
      <c r="E56" t="s">
        <v>6</v>
      </c>
      <c r="F56">
        <f t="shared" si="6"/>
        <v>97.76</v>
      </c>
      <c r="G56" s="6">
        <v>8</v>
      </c>
      <c r="H56" s="6">
        <v>2</v>
      </c>
      <c r="I56">
        <f t="shared" si="7"/>
        <v>96.72</v>
      </c>
      <c r="K56" s="12"/>
      <c r="L56" s="12"/>
    </row>
    <row r="57" spans="1:12" x14ac:dyDescent="0.2">
      <c r="A57" t="s">
        <v>70</v>
      </c>
      <c r="B57" t="s">
        <v>117</v>
      </c>
      <c r="C57" t="s">
        <v>123</v>
      </c>
      <c r="D57" t="s">
        <v>8</v>
      </c>
      <c r="E57" t="s">
        <v>6</v>
      </c>
      <c r="F57">
        <f t="shared" si="6"/>
        <v>97.76</v>
      </c>
      <c r="G57" s="6">
        <v>5</v>
      </c>
      <c r="H57" s="6">
        <v>1</v>
      </c>
      <c r="I57">
        <f t="shared" si="7"/>
        <v>96.72</v>
      </c>
      <c r="K57" s="12"/>
      <c r="L57" s="12"/>
    </row>
    <row r="58" spans="1:12" x14ac:dyDescent="0.2">
      <c r="A58" t="s">
        <v>54</v>
      </c>
      <c r="B58" t="s">
        <v>117</v>
      </c>
      <c r="C58" t="s">
        <v>123</v>
      </c>
      <c r="D58" t="s">
        <v>8</v>
      </c>
      <c r="E58" t="s">
        <v>6</v>
      </c>
      <c r="F58">
        <f t="shared" si="6"/>
        <v>97.76</v>
      </c>
      <c r="G58" s="6">
        <v>1</v>
      </c>
      <c r="H58" s="4" t="s">
        <v>45</v>
      </c>
      <c r="I58">
        <f t="shared" si="7"/>
        <v>96.72</v>
      </c>
      <c r="K58" s="12"/>
      <c r="L58" s="12"/>
    </row>
    <row r="59" spans="1:12" x14ac:dyDescent="0.2">
      <c r="A59" s="22" t="s">
        <v>71</v>
      </c>
      <c r="B59" s="22" t="s">
        <v>117</v>
      </c>
      <c r="C59" s="22" t="s">
        <v>123</v>
      </c>
      <c r="D59" s="22" t="s">
        <v>8</v>
      </c>
      <c r="E59" s="22" t="s">
        <v>6</v>
      </c>
      <c r="F59" s="22">
        <f t="shared" si="6"/>
        <v>97.76</v>
      </c>
      <c r="G59" s="24">
        <v>1</v>
      </c>
      <c r="H59" s="27" t="s">
        <v>45</v>
      </c>
      <c r="I59" s="22">
        <f t="shared" si="7"/>
        <v>96.72</v>
      </c>
      <c r="K59" s="12"/>
      <c r="L59" s="12"/>
    </row>
    <row r="60" spans="1:12" s="17" customFormat="1" x14ac:dyDescent="0.2">
      <c r="A60" s="17" t="s">
        <v>42</v>
      </c>
      <c r="B60" s="17" t="s">
        <v>117</v>
      </c>
      <c r="C60" s="17" t="s">
        <v>124</v>
      </c>
      <c r="D60" s="17" t="s">
        <v>7</v>
      </c>
      <c r="E60" s="17" t="s">
        <v>6</v>
      </c>
      <c r="F60" s="17">
        <f t="shared" ref="F60:F67" si="8">89*1.04</f>
        <v>92.56</v>
      </c>
      <c r="G60" s="18">
        <v>25</v>
      </c>
      <c r="H60" s="18">
        <v>2</v>
      </c>
      <c r="I60" s="17">
        <f t="shared" si="7"/>
        <v>96.72</v>
      </c>
      <c r="J60" s="16"/>
      <c r="K60" s="16"/>
      <c r="L60" s="16"/>
    </row>
    <row r="61" spans="1:12" x14ac:dyDescent="0.2">
      <c r="A61" t="s">
        <v>67</v>
      </c>
      <c r="B61" t="s">
        <v>117</v>
      </c>
      <c r="C61" t="s">
        <v>124</v>
      </c>
      <c r="D61" t="s">
        <v>7</v>
      </c>
      <c r="E61" t="s">
        <v>6</v>
      </c>
      <c r="F61">
        <f t="shared" si="8"/>
        <v>92.56</v>
      </c>
      <c r="G61" s="6">
        <v>10</v>
      </c>
      <c r="H61" s="6">
        <v>2</v>
      </c>
      <c r="I61">
        <f t="shared" si="7"/>
        <v>96.72</v>
      </c>
      <c r="K61" s="12"/>
      <c r="L61" s="12"/>
    </row>
    <row r="62" spans="1:12" s="8" customFormat="1" x14ac:dyDescent="0.2">
      <c r="A62" s="8" t="s">
        <v>63</v>
      </c>
      <c r="B62" s="8" t="s">
        <v>117</v>
      </c>
      <c r="C62" s="8" t="s">
        <v>124</v>
      </c>
      <c r="D62" s="8" t="s">
        <v>7</v>
      </c>
      <c r="E62" s="8" t="s">
        <v>6</v>
      </c>
      <c r="F62" s="8">
        <f t="shared" si="8"/>
        <v>92.56</v>
      </c>
      <c r="G62" s="9">
        <v>1</v>
      </c>
      <c r="H62" s="10" t="s">
        <v>45</v>
      </c>
      <c r="I62" s="8">
        <f t="shared" si="7"/>
        <v>96.72</v>
      </c>
      <c r="J62" s="12"/>
      <c r="K62" s="12"/>
      <c r="L62" s="12"/>
    </row>
    <row r="63" spans="1:12" x14ac:dyDescent="0.2">
      <c r="A63" t="s">
        <v>72</v>
      </c>
      <c r="B63" t="s">
        <v>117</v>
      </c>
      <c r="C63" t="s">
        <v>124</v>
      </c>
      <c r="D63" t="s">
        <v>7</v>
      </c>
      <c r="E63" t="s">
        <v>6</v>
      </c>
      <c r="F63">
        <f t="shared" si="8"/>
        <v>92.56</v>
      </c>
      <c r="G63" s="6">
        <v>1</v>
      </c>
      <c r="H63" s="4" t="s">
        <v>45</v>
      </c>
      <c r="I63">
        <f t="shared" si="7"/>
        <v>96.72</v>
      </c>
      <c r="K63" s="12"/>
      <c r="L63" s="12"/>
    </row>
    <row r="64" spans="1:12" x14ac:dyDescent="0.2">
      <c r="A64" s="22" t="s">
        <v>4</v>
      </c>
      <c r="B64" s="22" t="s">
        <v>117</v>
      </c>
      <c r="C64" s="22" t="s">
        <v>124</v>
      </c>
      <c r="D64" s="22" t="s">
        <v>7</v>
      </c>
      <c r="E64" s="22" t="s">
        <v>6</v>
      </c>
      <c r="F64" s="22">
        <f t="shared" si="8"/>
        <v>92.56</v>
      </c>
      <c r="G64" s="24">
        <v>5</v>
      </c>
      <c r="H64" s="24">
        <v>1</v>
      </c>
      <c r="I64" s="22">
        <f t="shared" si="7"/>
        <v>96.72</v>
      </c>
      <c r="K64" s="12"/>
      <c r="L64" s="12"/>
    </row>
    <row r="65" spans="1:12" s="8" customFormat="1" x14ac:dyDescent="0.2">
      <c r="A65" s="8" t="s">
        <v>64</v>
      </c>
      <c r="B65" s="8" t="s">
        <v>117</v>
      </c>
      <c r="C65" s="8" t="s">
        <v>124</v>
      </c>
      <c r="D65" s="8" t="s">
        <v>7</v>
      </c>
      <c r="E65" s="8" t="s">
        <v>6</v>
      </c>
      <c r="F65" s="8">
        <f t="shared" si="8"/>
        <v>92.56</v>
      </c>
      <c r="G65" s="9">
        <v>1</v>
      </c>
      <c r="H65" s="10" t="s">
        <v>45</v>
      </c>
      <c r="I65" s="8">
        <f t="shared" si="7"/>
        <v>96.72</v>
      </c>
      <c r="J65" s="12"/>
      <c r="K65" s="12"/>
      <c r="L65" s="12"/>
    </row>
    <row r="66" spans="1:12" x14ac:dyDescent="0.2">
      <c r="A66" t="s">
        <v>55</v>
      </c>
      <c r="B66" t="s">
        <v>117</v>
      </c>
      <c r="C66" t="s">
        <v>124</v>
      </c>
      <c r="D66" t="s">
        <v>7</v>
      </c>
      <c r="E66" t="s">
        <v>6</v>
      </c>
      <c r="F66">
        <f t="shared" si="8"/>
        <v>92.56</v>
      </c>
      <c r="G66" s="6">
        <v>50</v>
      </c>
      <c r="H66" s="6">
        <v>4</v>
      </c>
      <c r="I66">
        <f t="shared" si="7"/>
        <v>96.72</v>
      </c>
      <c r="K66" s="12"/>
      <c r="L66" s="12"/>
    </row>
    <row r="67" spans="1:12" x14ac:dyDescent="0.2">
      <c r="A67" t="s">
        <v>50</v>
      </c>
      <c r="B67" t="s">
        <v>117</v>
      </c>
      <c r="C67" t="s">
        <v>124</v>
      </c>
      <c r="D67" t="s">
        <v>7</v>
      </c>
      <c r="E67" t="s">
        <v>6</v>
      </c>
      <c r="F67">
        <f t="shared" si="8"/>
        <v>92.56</v>
      </c>
      <c r="G67" s="6">
        <v>5</v>
      </c>
      <c r="H67" s="6">
        <v>1</v>
      </c>
      <c r="I67">
        <f t="shared" si="7"/>
        <v>96.72</v>
      </c>
      <c r="K67" s="12"/>
      <c r="L67" s="12"/>
    </row>
    <row r="68" spans="1:12" s="14" customFormat="1" x14ac:dyDescent="0.2">
      <c r="A68" s="14" t="s">
        <v>55</v>
      </c>
      <c r="B68" s="14" t="s">
        <v>117</v>
      </c>
      <c r="C68" s="14" t="s">
        <v>125</v>
      </c>
      <c r="D68" s="14" t="s">
        <v>8</v>
      </c>
      <c r="E68" s="14" t="s">
        <v>6</v>
      </c>
      <c r="F68" s="14">
        <f>95*1.04</f>
        <v>98.8</v>
      </c>
      <c r="G68" s="15">
        <v>75</v>
      </c>
      <c r="H68" s="15">
        <v>5</v>
      </c>
      <c r="I68" s="14">
        <f t="shared" ref="I68:I75" si="9">75*1.04</f>
        <v>78</v>
      </c>
      <c r="J68" s="16"/>
      <c r="K68" s="16"/>
      <c r="L68" s="16"/>
    </row>
    <row r="69" spans="1:12" s="30" customFormat="1" x14ac:dyDescent="0.2">
      <c r="A69" s="30" t="s">
        <v>9</v>
      </c>
      <c r="B69" s="30" t="s">
        <v>117</v>
      </c>
      <c r="C69" s="30" t="s">
        <v>125</v>
      </c>
      <c r="D69" s="30" t="s">
        <v>8</v>
      </c>
      <c r="E69" s="30" t="s">
        <v>6</v>
      </c>
      <c r="F69" s="30">
        <f>95*1.04</f>
        <v>98.8</v>
      </c>
      <c r="G69" s="31">
        <v>35</v>
      </c>
      <c r="H69" s="31">
        <v>3</v>
      </c>
      <c r="I69" s="30">
        <f t="shared" si="9"/>
        <v>78</v>
      </c>
      <c r="J69" s="29"/>
      <c r="K69" s="29"/>
      <c r="L69" s="29"/>
    </row>
    <row r="70" spans="1:12" x14ac:dyDescent="0.2">
      <c r="A70" s="22" t="s">
        <v>55</v>
      </c>
      <c r="B70" s="22" t="s">
        <v>117</v>
      </c>
      <c r="C70" s="22" t="s">
        <v>126</v>
      </c>
      <c r="D70" s="22" t="s">
        <v>7</v>
      </c>
      <c r="E70" s="22" t="s">
        <v>6</v>
      </c>
      <c r="F70" s="22">
        <f t="shared" ref="F70:F75" si="10">93*1.04</f>
        <v>96.72</v>
      </c>
      <c r="G70" s="24">
        <v>50</v>
      </c>
      <c r="H70" s="24">
        <v>4</v>
      </c>
      <c r="I70" s="22">
        <f t="shared" si="9"/>
        <v>78</v>
      </c>
      <c r="K70" s="12"/>
      <c r="L70" s="12"/>
    </row>
    <row r="71" spans="1:12" x14ac:dyDescent="0.2">
      <c r="A71" t="s">
        <v>59</v>
      </c>
      <c r="B71" t="s">
        <v>117</v>
      </c>
      <c r="C71" t="s">
        <v>126</v>
      </c>
      <c r="D71" t="s">
        <v>7</v>
      </c>
      <c r="E71" t="s">
        <v>6</v>
      </c>
      <c r="F71">
        <f t="shared" si="10"/>
        <v>96.72</v>
      </c>
      <c r="G71" s="6">
        <v>15</v>
      </c>
      <c r="H71" s="6">
        <v>2</v>
      </c>
      <c r="I71">
        <f t="shared" si="9"/>
        <v>78</v>
      </c>
      <c r="K71" s="12"/>
      <c r="L71" s="12"/>
    </row>
    <row r="72" spans="1:12" x14ac:dyDescent="0.2">
      <c r="A72" t="s">
        <v>4</v>
      </c>
      <c r="B72" t="s">
        <v>117</v>
      </c>
      <c r="C72" t="s">
        <v>126</v>
      </c>
      <c r="D72" t="s">
        <v>7</v>
      </c>
      <c r="E72" t="s">
        <v>6</v>
      </c>
      <c r="F72">
        <f t="shared" si="10"/>
        <v>96.72</v>
      </c>
      <c r="G72" s="6">
        <v>1</v>
      </c>
      <c r="H72" s="4" t="s">
        <v>45</v>
      </c>
      <c r="I72">
        <f t="shared" si="9"/>
        <v>78</v>
      </c>
      <c r="K72" s="12"/>
      <c r="L72" s="12"/>
    </row>
    <row r="73" spans="1:12" x14ac:dyDescent="0.2">
      <c r="A73" s="22" t="s">
        <v>65</v>
      </c>
      <c r="B73" s="22" t="s">
        <v>117</v>
      </c>
      <c r="C73" s="22" t="s">
        <v>126</v>
      </c>
      <c r="D73" s="22" t="s">
        <v>7</v>
      </c>
      <c r="E73" s="22" t="s">
        <v>6</v>
      </c>
      <c r="F73" s="22">
        <f t="shared" si="10"/>
        <v>96.72</v>
      </c>
      <c r="G73" s="24">
        <v>10</v>
      </c>
      <c r="H73" s="24">
        <v>2</v>
      </c>
      <c r="I73" s="22">
        <f t="shared" si="9"/>
        <v>78</v>
      </c>
      <c r="K73" s="12"/>
      <c r="L73" s="12"/>
    </row>
    <row r="74" spans="1:12" x14ac:dyDescent="0.2">
      <c r="A74" s="22" t="s">
        <v>67</v>
      </c>
      <c r="B74" s="22" t="s">
        <v>117</v>
      </c>
      <c r="C74" s="22" t="s">
        <v>126</v>
      </c>
      <c r="D74" s="22" t="s">
        <v>7</v>
      </c>
      <c r="E74" s="22" t="s">
        <v>6</v>
      </c>
      <c r="F74" s="22">
        <f t="shared" si="10"/>
        <v>96.72</v>
      </c>
      <c r="G74" s="24">
        <v>5</v>
      </c>
      <c r="H74" s="24">
        <v>1</v>
      </c>
      <c r="I74" s="22">
        <f t="shared" si="9"/>
        <v>78</v>
      </c>
      <c r="J74" s="21"/>
      <c r="K74" s="21"/>
      <c r="L74" s="21"/>
    </row>
    <row r="75" spans="1:12" x14ac:dyDescent="0.2">
      <c r="A75" s="22" t="s">
        <v>9</v>
      </c>
      <c r="B75" s="22" t="s">
        <v>117</v>
      </c>
      <c r="C75" s="22" t="s">
        <v>126</v>
      </c>
      <c r="D75" s="22" t="s">
        <v>7</v>
      </c>
      <c r="E75" s="22" t="s">
        <v>6</v>
      </c>
      <c r="F75" s="22">
        <f t="shared" si="10"/>
        <v>96.72</v>
      </c>
      <c r="G75" s="24">
        <v>5</v>
      </c>
      <c r="H75" s="24">
        <v>1</v>
      </c>
      <c r="I75" s="22">
        <f t="shared" si="9"/>
        <v>78</v>
      </c>
      <c r="K75" s="12"/>
      <c r="L75" s="12"/>
    </row>
    <row r="76" spans="1:12" s="14" customFormat="1" x14ac:dyDescent="0.2">
      <c r="A76" s="14" t="s">
        <v>55</v>
      </c>
      <c r="B76" s="14" t="s">
        <v>117</v>
      </c>
      <c r="C76" s="14" t="s">
        <v>127</v>
      </c>
      <c r="D76" s="14" t="s">
        <v>8</v>
      </c>
      <c r="E76" s="14" t="s">
        <v>6</v>
      </c>
      <c r="F76" s="14">
        <f t="shared" ref="F76:F86" si="11">71*1.04</f>
        <v>73.84</v>
      </c>
      <c r="G76" s="15">
        <v>1</v>
      </c>
      <c r="H76" s="19" t="s">
        <v>45</v>
      </c>
      <c r="I76" s="14">
        <f t="shared" ref="I76:I93" si="12">91*1.04</f>
        <v>94.64</v>
      </c>
      <c r="J76" s="16"/>
      <c r="K76" s="16"/>
      <c r="L76" s="16"/>
    </row>
    <row r="77" spans="1:12" s="8" customFormat="1" x14ac:dyDescent="0.2">
      <c r="A77" s="8" t="s">
        <v>73</v>
      </c>
      <c r="B77" s="8" t="s">
        <v>117</v>
      </c>
      <c r="C77" s="8" t="s">
        <v>127</v>
      </c>
      <c r="D77" s="8" t="s">
        <v>8</v>
      </c>
      <c r="E77" s="8" t="s">
        <v>6</v>
      </c>
      <c r="F77" s="8">
        <f t="shared" si="11"/>
        <v>73.84</v>
      </c>
      <c r="G77" s="9">
        <v>25</v>
      </c>
      <c r="H77" s="9">
        <v>2</v>
      </c>
      <c r="I77" s="8">
        <f t="shared" si="12"/>
        <v>94.64</v>
      </c>
      <c r="J77" s="12"/>
      <c r="K77" s="12"/>
      <c r="L77" s="12"/>
    </row>
    <row r="78" spans="1:12" s="8" customFormat="1" x14ac:dyDescent="0.2">
      <c r="A78" s="8" t="s">
        <v>49</v>
      </c>
      <c r="B78" s="8" t="s">
        <v>117</v>
      </c>
      <c r="C78" s="8" t="s">
        <v>127</v>
      </c>
      <c r="D78" s="8" t="s">
        <v>8</v>
      </c>
      <c r="E78" s="8" t="s">
        <v>6</v>
      </c>
      <c r="F78" s="8">
        <f t="shared" si="11"/>
        <v>73.84</v>
      </c>
      <c r="G78" s="9">
        <v>75</v>
      </c>
      <c r="H78" s="9">
        <v>5</v>
      </c>
      <c r="I78" s="8">
        <f t="shared" si="12"/>
        <v>94.64</v>
      </c>
      <c r="J78" s="12"/>
      <c r="K78" s="12"/>
      <c r="L78" s="12"/>
    </row>
    <row r="79" spans="1:12" x14ac:dyDescent="0.2">
      <c r="A79" t="s">
        <v>58</v>
      </c>
      <c r="B79" t="s">
        <v>117</v>
      </c>
      <c r="C79" t="s">
        <v>127</v>
      </c>
      <c r="D79" t="s">
        <v>8</v>
      </c>
      <c r="E79" t="s">
        <v>6</v>
      </c>
      <c r="F79">
        <f t="shared" si="11"/>
        <v>73.84</v>
      </c>
      <c r="G79" s="6">
        <v>25</v>
      </c>
      <c r="H79" s="6">
        <v>2</v>
      </c>
      <c r="I79">
        <f t="shared" si="12"/>
        <v>94.64</v>
      </c>
      <c r="K79" s="12"/>
      <c r="L79" s="12"/>
    </row>
    <row r="80" spans="1:12" s="8" customFormat="1" x14ac:dyDescent="0.2">
      <c r="A80" s="23" t="s">
        <v>46</v>
      </c>
      <c r="B80" s="23" t="s">
        <v>117</v>
      </c>
      <c r="C80" s="23" t="s">
        <v>127</v>
      </c>
      <c r="D80" s="23" t="s">
        <v>8</v>
      </c>
      <c r="E80" s="23" t="s">
        <v>6</v>
      </c>
      <c r="F80" s="23">
        <f t="shared" si="11"/>
        <v>73.84</v>
      </c>
      <c r="G80" s="25">
        <v>35</v>
      </c>
      <c r="H80" s="25">
        <v>3</v>
      </c>
      <c r="I80" s="23">
        <f t="shared" si="12"/>
        <v>94.64</v>
      </c>
      <c r="J80" s="12"/>
      <c r="K80" s="12"/>
      <c r="L80" s="12"/>
    </row>
    <row r="81" spans="1:12" s="8" customFormat="1" x14ac:dyDescent="0.2">
      <c r="A81" s="8" t="s">
        <v>47</v>
      </c>
      <c r="B81" s="8" t="s">
        <v>117</v>
      </c>
      <c r="C81" s="8" t="s">
        <v>127</v>
      </c>
      <c r="D81" s="8" t="s">
        <v>8</v>
      </c>
      <c r="E81" s="8" t="s">
        <v>6</v>
      </c>
      <c r="F81" s="8">
        <f t="shared" si="11"/>
        <v>73.84</v>
      </c>
      <c r="G81" s="9">
        <v>15</v>
      </c>
      <c r="H81" s="9">
        <v>2</v>
      </c>
      <c r="I81" s="8">
        <f t="shared" si="12"/>
        <v>94.64</v>
      </c>
      <c r="J81" s="12"/>
      <c r="K81" s="12"/>
      <c r="L81" s="12"/>
    </row>
    <row r="82" spans="1:12" x14ac:dyDescent="0.2">
      <c r="A82" t="s">
        <v>43</v>
      </c>
      <c r="B82" t="s">
        <v>117</v>
      </c>
      <c r="C82" t="s">
        <v>127</v>
      </c>
      <c r="D82" t="s">
        <v>8</v>
      </c>
      <c r="E82" t="s">
        <v>6</v>
      </c>
      <c r="F82">
        <f t="shared" si="11"/>
        <v>73.84</v>
      </c>
      <c r="G82" s="6">
        <v>20</v>
      </c>
      <c r="H82" s="6">
        <v>2</v>
      </c>
      <c r="I82">
        <f t="shared" si="12"/>
        <v>94.64</v>
      </c>
      <c r="K82" s="12"/>
      <c r="L82" s="12"/>
    </row>
    <row r="83" spans="1:12" x14ac:dyDescent="0.2">
      <c r="A83" s="22" t="s">
        <v>74</v>
      </c>
      <c r="B83" s="22" t="s">
        <v>117</v>
      </c>
      <c r="C83" s="22" t="s">
        <v>127</v>
      </c>
      <c r="D83" s="22" t="s">
        <v>8</v>
      </c>
      <c r="E83" s="22" t="s">
        <v>6</v>
      </c>
      <c r="F83" s="22">
        <f t="shared" si="11"/>
        <v>73.84</v>
      </c>
      <c r="G83" s="24">
        <v>50</v>
      </c>
      <c r="H83" s="24">
        <v>4</v>
      </c>
      <c r="I83" s="22">
        <f t="shared" si="12"/>
        <v>94.64</v>
      </c>
      <c r="J83" s="21"/>
      <c r="K83" s="21"/>
      <c r="L83" s="21"/>
    </row>
    <row r="84" spans="1:12" s="8" customFormat="1" x14ac:dyDescent="0.2">
      <c r="A84" s="8" t="s">
        <v>75</v>
      </c>
      <c r="B84" s="8" t="s">
        <v>117</v>
      </c>
      <c r="C84" s="8" t="s">
        <v>127</v>
      </c>
      <c r="D84" s="8" t="s">
        <v>8</v>
      </c>
      <c r="E84" s="8" t="s">
        <v>6</v>
      </c>
      <c r="F84" s="8">
        <f t="shared" si="11"/>
        <v>73.84</v>
      </c>
      <c r="G84" s="9">
        <v>5</v>
      </c>
      <c r="H84" s="9">
        <v>1</v>
      </c>
      <c r="I84" s="8">
        <f t="shared" si="12"/>
        <v>94.64</v>
      </c>
      <c r="J84" s="12"/>
      <c r="K84" s="12"/>
      <c r="L84" s="12"/>
    </row>
    <row r="85" spans="1:12" x14ac:dyDescent="0.2">
      <c r="A85" s="22" t="s">
        <v>50</v>
      </c>
      <c r="B85" s="22" t="s">
        <v>117</v>
      </c>
      <c r="C85" s="22" t="s">
        <v>127</v>
      </c>
      <c r="D85" s="22" t="s">
        <v>8</v>
      </c>
      <c r="E85" s="22" t="s">
        <v>6</v>
      </c>
      <c r="F85" s="22">
        <f t="shared" si="11"/>
        <v>73.84</v>
      </c>
      <c r="G85" s="24">
        <v>5</v>
      </c>
      <c r="H85" s="24">
        <v>1</v>
      </c>
      <c r="I85" s="22">
        <f t="shared" si="12"/>
        <v>94.64</v>
      </c>
      <c r="K85" s="12"/>
      <c r="L85" s="12"/>
    </row>
    <row r="86" spans="1:12" s="8" customFormat="1" x14ac:dyDescent="0.2">
      <c r="A86" s="23" t="s">
        <v>63</v>
      </c>
      <c r="B86" s="23" t="s">
        <v>117</v>
      </c>
      <c r="C86" s="23" t="s">
        <v>127</v>
      </c>
      <c r="D86" s="23" t="s">
        <v>8</v>
      </c>
      <c r="E86" s="23" t="s">
        <v>6</v>
      </c>
      <c r="F86" s="23">
        <f t="shared" si="11"/>
        <v>73.84</v>
      </c>
      <c r="G86" s="25">
        <v>1</v>
      </c>
      <c r="H86" s="26" t="s">
        <v>45</v>
      </c>
      <c r="I86" s="23">
        <f t="shared" si="12"/>
        <v>94.64</v>
      </c>
      <c r="J86" s="12"/>
      <c r="K86" s="12"/>
      <c r="L86" s="12"/>
    </row>
    <row r="87" spans="1:12" s="14" customFormat="1" x14ac:dyDescent="0.2">
      <c r="A87" s="14" t="s">
        <v>55</v>
      </c>
      <c r="B87" s="14" t="s">
        <v>117</v>
      </c>
      <c r="C87" s="14" t="s">
        <v>128</v>
      </c>
      <c r="D87" s="14" t="s">
        <v>7</v>
      </c>
      <c r="E87" s="14" t="s">
        <v>6</v>
      </c>
      <c r="F87" s="14">
        <f t="shared" ref="F87:F93" si="13">82*1.04</f>
        <v>85.28</v>
      </c>
      <c r="G87" s="15">
        <v>1</v>
      </c>
      <c r="H87" s="19" t="s">
        <v>45</v>
      </c>
      <c r="I87" s="14">
        <f t="shared" si="12"/>
        <v>94.64</v>
      </c>
      <c r="J87" s="16"/>
      <c r="K87" s="16"/>
      <c r="L87" s="16"/>
    </row>
    <row r="88" spans="1:12" s="8" customFormat="1" x14ac:dyDescent="0.2">
      <c r="A88" s="8" t="s">
        <v>49</v>
      </c>
      <c r="B88" s="8" t="s">
        <v>117</v>
      </c>
      <c r="C88" s="8" t="s">
        <v>128</v>
      </c>
      <c r="D88" s="8" t="s">
        <v>7</v>
      </c>
      <c r="E88" s="8" t="s">
        <v>6</v>
      </c>
      <c r="F88" s="8">
        <f t="shared" si="13"/>
        <v>85.28</v>
      </c>
      <c r="G88" s="9">
        <v>85</v>
      </c>
      <c r="H88" s="9">
        <v>5</v>
      </c>
      <c r="I88" s="8">
        <f t="shared" si="12"/>
        <v>94.64</v>
      </c>
      <c r="J88" s="12"/>
      <c r="K88" s="12"/>
      <c r="L88" s="12"/>
    </row>
    <row r="89" spans="1:12" s="8" customFormat="1" x14ac:dyDescent="0.2">
      <c r="A89" s="8" t="s">
        <v>47</v>
      </c>
      <c r="B89" s="8" t="s">
        <v>117</v>
      </c>
      <c r="C89" s="8" t="s">
        <v>128</v>
      </c>
      <c r="D89" s="8" t="s">
        <v>7</v>
      </c>
      <c r="E89" s="8" t="s">
        <v>6</v>
      </c>
      <c r="F89" s="8">
        <f t="shared" si="13"/>
        <v>85.28</v>
      </c>
      <c r="G89" s="9">
        <v>15</v>
      </c>
      <c r="H89" s="9">
        <v>2</v>
      </c>
      <c r="I89" s="8">
        <f t="shared" si="12"/>
        <v>94.64</v>
      </c>
      <c r="J89" s="12"/>
      <c r="K89" s="12"/>
      <c r="L89" s="12"/>
    </row>
    <row r="90" spans="1:12" x14ac:dyDescent="0.2">
      <c r="A90" t="s">
        <v>76</v>
      </c>
      <c r="B90" t="s">
        <v>117</v>
      </c>
      <c r="C90" t="s">
        <v>128</v>
      </c>
      <c r="D90" t="s">
        <v>7</v>
      </c>
      <c r="E90" t="s">
        <v>6</v>
      </c>
      <c r="F90">
        <f t="shared" si="13"/>
        <v>85.28</v>
      </c>
      <c r="G90" s="6">
        <v>30</v>
      </c>
      <c r="H90" s="6">
        <v>3</v>
      </c>
      <c r="I90">
        <f t="shared" si="12"/>
        <v>94.64</v>
      </c>
      <c r="J90" s="21"/>
      <c r="K90" s="21"/>
      <c r="L90" s="21"/>
    </row>
    <row r="91" spans="1:12" x14ac:dyDescent="0.2">
      <c r="A91" t="s">
        <v>50</v>
      </c>
      <c r="B91" t="s">
        <v>117</v>
      </c>
      <c r="C91" t="s">
        <v>128</v>
      </c>
      <c r="D91" t="s">
        <v>7</v>
      </c>
      <c r="E91" t="s">
        <v>6</v>
      </c>
      <c r="F91">
        <f t="shared" si="13"/>
        <v>85.28</v>
      </c>
      <c r="G91" s="6">
        <v>8</v>
      </c>
      <c r="H91" s="6">
        <v>2</v>
      </c>
      <c r="I91">
        <f t="shared" si="12"/>
        <v>94.64</v>
      </c>
      <c r="K91" s="12"/>
      <c r="L91" s="12"/>
    </row>
    <row r="92" spans="1:12" s="8" customFormat="1" x14ac:dyDescent="0.2">
      <c r="A92" s="8" t="s">
        <v>63</v>
      </c>
      <c r="B92" s="8" t="s">
        <v>117</v>
      </c>
      <c r="C92" s="8" t="s">
        <v>128</v>
      </c>
      <c r="D92" s="8" t="s">
        <v>7</v>
      </c>
      <c r="E92" s="8" t="s">
        <v>6</v>
      </c>
      <c r="F92" s="8">
        <f t="shared" si="13"/>
        <v>85.28</v>
      </c>
      <c r="G92" s="9">
        <v>10</v>
      </c>
      <c r="H92" s="9">
        <v>2</v>
      </c>
      <c r="I92" s="8">
        <f t="shared" si="12"/>
        <v>94.64</v>
      </c>
      <c r="J92" s="12"/>
      <c r="K92" s="12"/>
      <c r="L92" s="12"/>
    </row>
    <row r="93" spans="1:12" s="8" customFormat="1" x14ac:dyDescent="0.2">
      <c r="A93" s="23" t="s">
        <v>75</v>
      </c>
      <c r="B93" s="23" t="s">
        <v>117</v>
      </c>
      <c r="C93" s="23" t="s">
        <v>128</v>
      </c>
      <c r="D93" s="23" t="s">
        <v>7</v>
      </c>
      <c r="E93" s="23" t="s">
        <v>6</v>
      </c>
      <c r="F93" s="23">
        <f t="shared" si="13"/>
        <v>85.28</v>
      </c>
      <c r="G93" s="25">
        <v>5</v>
      </c>
      <c r="H93" s="25">
        <v>1</v>
      </c>
      <c r="I93" s="23">
        <f t="shared" si="12"/>
        <v>94.64</v>
      </c>
      <c r="J93" s="12"/>
      <c r="K93" s="12"/>
      <c r="L93" s="12"/>
    </row>
    <row r="94" spans="1:12" s="14" customFormat="1" x14ac:dyDescent="0.2">
      <c r="A94" s="14" t="s">
        <v>43</v>
      </c>
      <c r="B94" s="14" t="s">
        <v>117</v>
      </c>
      <c r="C94" s="14" t="s">
        <v>178</v>
      </c>
      <c r="D94" s="14" t="s">
        <v>8</v>
      </c>
      <c r="E94" s="14" t="s">
        <v>21</v>
      </c>
      <c r="F94" s="14">
        <f t="shared" ref="F94:F113" si="14">79*1.04</f>
        <v>82.16</v>
      </c>
      <c r="G94" s="15">
        <v>10</v>
      </c>
      <c r="H94" s="15">
        <v>2</v>
      </c>
      <c r="I94" s="14">
        <f t="shared" ref="I94:I126" si="15">76*1.04</f>
        <v>79.040000000000006</v>
      </c>
      <c r="J94" s="16"/>
      <c r="K94" s="16"/>
      <c r="L94" s="16"/>
    </row>
    <row r="95" spans="1:12" s="8" customFormat="1" x14ac:dyDescent="0.2">
      <c r="A95" s="23" t="s">
        <v>47</v>
      </c>
      <c r="B95" s="23" t="s">
        <v>117</v>
      </c>
      <c r="C95" s="23" t="s">
        <v>178</v>
      </c>
      <c r="D95" s="23" t="s">
        <v>8</v>
      </c>
      <c r="E95" s="23" t="s">
        <v>21</v>
      </c>
      <c r="F95" s="23">
        <f t="shared" si="14"/>
        <v>82.16</v>
      </c>
      <c r="G95" s="25">
        <v>40</v>
      </c>
      <c r="H95" s="25">
        <v>3</v>
      </c>
      <c r="I95" s="23">
        <f t="shared" si="15"/>
        <v>79.040000000000006</v>
      </c>
      <c r="J95" s="12"/>
      <c r="K95" s="12"/>
      <c r="L95" s="12"/>
    </row>
    <row r="96" spans="1:12" s="8" customFormat="1" x14ac:dyDescent="0.2">
      <c r="A96" s="8" t="s">
        <v>53</v>
      </c>
      <c r="B96" s="8" t="s">
        <v>117</v>
      </c>
      <c r="C96" s="8" t="s">
        <v>178</v>
      </c>
      <c r="D96" s="8" t="s">
        <v>8</v>
      </c>
      <c r="E96" s="8" t="s">
        <v>21</v>
      </c>
      <c r="F96" s="8">
        <f t="shared" si="14"/>
        <v>82.16</v>
      </c>
      <c r="G96" s="9">
        <v>35</v>
      </c>
      <c r="H96" s="9">
        <v>3</v>
      </c>
      <c r="I96" s="8">
        <f t="shared" si="15"/>
        <v>79.040000000000006</v>
      </c>
      <c r="J96" s="12"/>
      <c r="K96" s="12"/>
      <c r="L96" s="12"/>
    </row>
    <row r="97" spans="1:12" x14ac:dyDescent="0.2">
      <c r="A97" s="22" t="s">
        <v>58</v>
      </c>
      <c r="B97" s="22" t="s">
        <v>117</v>
      </c>
      <c r="C97" s="22" t="s">
        <v>178</v>
      </c>
      <c r="D97" s="22" t="s">
        <v>8</v>
      </c>
      <c r="E97" s="22" t="s">
        <v>21</v>
      </c>
      <c r="F97" s="22">
        <f t="shared" si="14"/>
        <v>82.16</v>
      </c>
      <c r="G97" s="24">
        <v>5</v>
      </c>
      <c r="H97" s="24">
        <v>1</v>
      </c>
      <c r="I97" s="22">
        <f t="shared" si="15"/>
        <v>79.040000000000006</v>
      </c>
      <c r="K97" s="12"/>
      <c r="L97" s="12"/>
    </row>
    <row r="98" spans="1:12" x14ac:dyDescent="0.2">
      <c r="A98" s="22" t="s">
        <v>69</v>
      </c>
      <c r="B98" s="22" t="s">
        <v>117</v>
      </c>
      <c r="C98" s="22" t="s">
        <v>178</v>
      </c>
      <c r="D98" s="22" t="s">
        <v>8</v>
      </c>
      <c r="E98" s="22" t="s">
        <v>21</v>
      </c>
      <c r="F98" s="22">
        <f t="shared" si="14"/>
        <v>82.16</v>
      </c>
      <c r="G98" s="24">
        <v>20</v>
      </c>
      <c r="H98" s="24">
        <v>2</v>
      </c>
      <c r="I98" s="22">
        <f t="shared" si="15"/>
        <v>79.040000000000006</v>
      </c>
      <c r="K98" s="12"/>
      <c r="L98" s="12"/>
    </row>
    <row r="99" spans="1:12" x14ac:dyDescent="0.2">
      <c r="A99" s="22" t="s">
        <v>9</v>
      </c>
      <c r="B99" s="22" t="s">
        <v>117</v>
      </c>
      <c r="C99" s="22" t="s">
        <v>178</v>
      </c>
      <c r="D99" s="22" t="s">
        <v>8</v>
      </c>
      <c r="E99" s="22" t="s">
        <v>21</v>
      </c>
      <c r="F99" s="22">
        <f t="shared" si="14"/>
        <v>82.16</v>
      </c>
      <c r="G99" s="24">
        <v>10</v>
      </c>
      <c r="H99" s="24">
        <v>2</v>
      </c>
      <c r="I99" s="22">
        <f t="shared" si="15"/>
        <v>79.040000000000006</v>
      </c>
      <c r="K99" s="12"/>
      <c r="L99" s="12"/>
    </row>
    <row r="100" spans="1:12" x14ac:dyDescent="0.2">
      <c r="A100" t="s">
        <v>56</v>
      </c>
      <c r="B100" t="s">
        <v>117</v>
      </c>
      <c r="C100" t="s">
        <v>178</v>
      </c>
      <c r="D100" t="s">
        <v>8</v>
      </c>
      <c r="E100" t="s">
        <v>21</v>
      </c>
      <c r="F100">
        <f t="shared" si="14"/>
        <v>82.16</v>
      </c>
      <c r="G100" s="6">
        <v>15</v>
      </c>
      <c r="H100" s="6">
        <v>2</v>
      </c>
      <c r="I100">
        <f t="shared" si="15"/>
        <v>79.040000000000006</v>
      </c>
      <c r="K100" s="12"/>
      <c r="L100" s="12"/>
    </row>
    <row r="101" spans="1:12" x14ac:dyDescent="0.2">
      <c r="A101" t="s">
        <v>4</v>
      </c>
      <c r="B101" t="s">
        <v>117</v>
      </c>
      <c r="C101" t="s">
        <v>178</v>
      </c>
      <c r="D101" t="s">
        <v>8</v>
      </c>
      <c r="E101" t="s">
        <v>21</v>
      </c>
      <c r="F101">
        <f t="shared" si="14"/>
        <v>82.16</v>
      </c>
      <c r="G101" s="6">
        <v>1</v>
      </c>
      <c r="H101" s="4" t="s">
        <v>45</v>
      </c>
      <c r="I101">
        <f t="shared" si="15"/>
        <v>79.040000000000006</v>
      </c>
      <c r="J101" s="21"/>
      <c r="K101" s="21"/>
      <c r="L101" s="21"/>
    </row>
    <row r="102" spans="1:12" s="8" customFormat="1" x14ac:dyDescent="0.2">
      <c r="A102" s="8" t="s">
        <v>77</v>
      </c>
      <c r="B102" s="8" t="s">
        <v>117</v>
      </c>
      <c r="C102" s="8" t="s">
        <v>178</v>
      </c>
      <c r="D102" s="8" t="s">
        <v>8</v>
      </c>
      <c r="E102" s="8" t="s">
        <v>21</v>
      </c>
      <c r="F102" s="8">
        <f t="shared" si="14"/>
        <v>82.16</v>
      </c>
      <c r="G102" s="9">
        <v>10</v>
      </c>
      <c r="H102" s="9">
        <v>2</v>
      </c>
      <c r="I102" s="8">
        <f t="shared" si="15"/>
        <v>79.040000000000006</v>
      </c>
      <c r="J102" s="12"/>
      <c r="K102" s="12"/>
      <c r="L102" s="12"/>
    </row>
    <row r="103" spans="1:12" x14ac:dyDescent="0.2">
      <c r="A103" s="28" t="s">
        <v>22</v>
      </c>
      <c r="B103" s="22" t="s">
        <v>117</v>
      </c>
      <c r="C103" s="22" t="s">
        <v>178</v>
      </c>
      <c r="D103" s="22" t="s">
        <v>8</v>
      </c>
      <c r="E103" s="22" t="s">
        <v>21</v>
      </c>
      <c r="F103" s="22">
        <f t="shared" si="14"/>
        <v>82.16</v>
      </c>
      <c r="G103" s="24">
        <v>10</v>
      </c>
      <c r="H103" s="24">
        <v>2</v>
      </c>
      <c r="I103" s="22">
        <f t="shared" si="15"/>
        <v>79.040000000000006</v>
      </c>
      <c r="K103" s="12"/>
      <c r="L103" s="12"/>
    </row>
    <row r="104" spans="1:12" x14ac:dyDescent="0.2">
      <c r="A104" s="28" t="s">
        <v>72</v>
      </c>
      <c r="B104" s="22" t="s">
        <v>117</v>
      </c>
      <c r="C104" s="22" t="s">
        <v>178</v>
      </c>
      <c r="D104" s="22" t="s">
        <v>8</v>
      </c>
      <c r="E104" s="22" t="s">
        <v>21</v>
      </c>
      <c r="F104" s="22">
        <f t="shared" si="14"/>
        <v>82.16</v>
      </c>
      <c r="G104" s="24">
        <v>1</v>
      </c>
      <c r="H104" s="27" t="s">
        <v>45</v>
      </c>
      <c r="I104" s="22">
        <f t="shared" si="15"/>
        <v>79.040000000000006</v>
      </c>
      <c r="K104" s="12"/>
      <c r="L104" s="12"/>
    </row>
    <row r="105" spans="1:12" x14ac:dyDescent="0.2">
      <c r="A105" t="s">
        <v>78</v>
      </c>
      <c r="B105" t="s">
        <v>117</v>
      </c>
      <c r="C105" t="s">
        <v>178</v>
      </c>
      <c r="D105" t="s">
        <v>8</v>
      </c>
      <c r="E105" t="s">
        <v>21</v>
      </c>
      <c r="F105">
        <f t="shared" si="14"/>
        <v>82.16</v>
      </c>
      <c r="G105" s="6">
        <v>5</v>
      </c>
      <c r="H105" s="6">
        <v>1</v>
      </c>
      <c r="I105">
        <f t="shared" si="15"/>
        <v>79.040000000000006</v>
      </c>
      <c r="K105" s="12"/>
      <c r="L105" s="12"/>
    </row>
    <row r="106" spans="1:12" x14ac:dyDescent="0.2">
      <c r="A106" s="22" t="s">
        <v>54</v>
      </c>
      <c r="B106" s="22" t="s">
        <v>117</v>
      </c>
      <c r="C106" s="22" t="s">
        <v>178</v>
      </c>
      <c r="D106" s="22" t="s">
        <v>8</v>
      </c>
      <c r="E106" s="22" t="s">
        <v>21</v>
      </c>
      <c r="F106" s="22">
        <f t="shared" si="14"/>
        <v>82.16</v>
      </c>
      <c r="G106" s="24">
        <v>5</v>
      </c>
      <c r="H106" s="24">
        <v>1</v>
      </c>
      <c r="I106" s="22">
        <f t="shared" si="15"/>
        <v>79.040000000000006</v>
      </c>
      <c r="K106" s="12"/>
      <c r="L106" s="12"/>
    </row>
    <row r="107" spans="1:12" x14ac:dyDescent="0.2">
      <c r="A107" t="s">
        <v>79</v>
      </c>
      <c r="B107" t="s">
        <v>117</v>
      </c>
      <c r="C107" t="s">
        <v>178</v>
      </c>
      <c r="D107" t="s">
        <v>8</v>
      </c>
      <c r="E107" t="s">
        <v>21</v>
      </c>
      <c r="F107">
        <f t="shared" si="14"/>
        <v>82.16</v>
      </c>
      <c r="G107" s="6">
        <v>20</v>
      </c>
      <c r="H107" s="6">
        <v>2</v>
      </c>
      <c r="I107">
        <f t="shared" si="15"/>
        <v>79.040000000000006</v>
      </c>
      <c r="K107" s="12"/>
      <c r="L107" s="12"/>
    </row>
    <row r="108" spans="1:12" s="8" customFormat="1" x14ac:dyDescent="0.2">
      <c r="A108" s="8" t="s">
        <v>63</v>
      </c>
      <c r="B108" s="8" t="s">
        <v>117</v>
      </c>
      <c r="C108" s="8" t="s">
        <v>178</v>
      </c>
      <c r="D108" s="8" t="s">
        <v>8</v>
      </c>
      <c r="E108" s="8" t="s">
        <v>21</v>
      </c>
      <c r="F108" s="8">
        <f t="shared" si="14"/>
        <v>82.16</v>
      </c>
      <c r="G108" s="9">
        <v>5</v>
      </c>
      <c r="H108" s="9">
        <v>1</v>
      </c>
      <c r="I108" s="8">
        <f t="shared" si="15"/>
        <v>79.040000000000006</v>
      </c>
      <c r="J108" s="12"/>
      <c r="K108" s="12"/>
      <c r="L108" s="12"/>
    </row>
    <row r="109" spans="1:12" s="8" customFormat="1" x14ac:dyDescent="0.2">
      <c r="A109" s="8" t="s">
        <v>73</v>
      </c>
      <c r="B109" s="8" t="s">
        <v>117</v>
      </c>
      <c r="C109" s="8" t="s">
        <v>178</v>
      </c>
      <c r="D109" s="8" t="s">
        <v>8</v>
      </c>
      <c r="E109" s="8" t="s">
        <v>21</v>
      </c>
      <c r="F109" s="8">
        <f t="shared" si="14"/>
        <v>82.16</v>
      </c>
      <c r="G109" s="9">
        <v>10</v>
      </c>
      <c r="H109" s="9">
        <v>2</v>
      </c>
      <c r="I109" s="8">
        <f t="shared" si="15"/>
        <v>79.040000000000006</v>
      </c>
      <c r="J109" s="12"/>
      <c r="K109" s="12"/>
      <c r="L109" s="12"/>
    </row>
    <row r="110" spans="1:12" x14ac:dyDescent="0.2">
      <c r="A110" t="s">
        <v>50</v>
      </c>
      <c r="B110" t="s">
        <v>117</v>
      </c>
      <c r="C110" t="s">
        <v>178</v>
      </c>
      <c r="D110" t="s">
        <v>8</v>
      </c>
      <c r="E110" t="s">
        <v>21</v>
      </c>
      <c r="F110">
        <f t="shared" si="14"/>
        <v>82.16</v>
      </c>
      <c r="G110" s="6">
        <v>5</v>
      </c>
      <c r="H110" s="6">
        <v>1</v>
      </c>
      <c r="I110">
        <f t="shared" si="15"/>
        <v>79.040000000000006</v>
      </c>
      <c r="J110" s="21"/>
      <c r="K110" s="21"/>
      <c r="L110" s="21"/>
    </row>
    <row r="111" spans="1:12" s="8" customFormat="1" x14ac:dyDescent="0.2">
      <c r="A111" s="23" t="s">
        <v>46</v>
      </c>
      <c r="B111" s="23" t="s">
        <v>117</v>
      </c>
      <c r="C111" s="23" t="s">
        <v>178</v>
      </c>
      <c r="D111" s="23" t="s">
        <v>8</v>
      </c>
      <c r="E111" s="23" t="s">
        <v>21</v>
      </c>
      <c r="F111" s="23">
        <f t="shared" si="14"/>
        <v>82.16</v>
      </c>
      <c r="G111" s="25">
        <v>5</v>
      </c>
      <c r="H111" s="25">
        <v>1</v>
      </c>
      <c r="I111" s="23">
        <f t="shared" si="15"/>
        <v>79.040000000000006</v>
      </c>
      <c r="J111" s="12"/>
      <c r="K111" s="12"/>
      <c r="L111" s="12"/>
    </row>
    <row r="112" spans="1:12" x14ac:dyDescent="0.2">
      <c r="A112" t="s">
        <v>51</v>
      </c>
      <c r="B112" t="s">
        <v>117</v>
      </c>
      <c r="C112" t="s">
        <v>178</v>
      </c>
      <c r="D112" t="s">
        <v>8</v>
      </c>
      <c r="E112" t="s">
        <v>21</v>
      </c>
      <c r="F112">
        <f t="shared" si="14"/>
        <v>82.16</v>
      </c>
      <c r="G112" s="6">
        <v>5</v>
      </c>
      <c r="H112" s="6">
        <v>1</v>
      </c>
      <c r="I112">
        <f t="shared" si="15"/>
        <v>79.040000000000006</v>
      </c>
      <c r="K112" s="12"/>
      <c r="L112" s="12"/>
    </row>
    <row r="113" spans="1:12" x14ac:dyDescent="0.2">
      <c r="A113" s="22" t="s">
        <v>74</v>
      </c>
      <c r="B113" s="22" t="s">
        <v>117</v>
      </c>
      <c r="C113" s="22" t="s">
        <v>178</v>
      </c>
      <c r="D113" s="22" t="s">
        <v>8</v>
      </c>
      <c r="E113" s="22" t="s">
        <v>21</v>
      </c>
      <c r="F113" s="22">
        <f t="shared" si="14"/>
        <v>82.16</v>
      </c>
      <c r="G113" s="24">
        <v>1</v>
      </c>
      <c r="H113" s="27" t="s">
        <v>45</v>
      </c>
      <c r="I113" s="22">
        <f t="shared" si="15"/>
        <v>79.040000000000006</v>
      </c>
      <c r="K113" s="12"/>
      <c r="L113" s="12"/>
    </row>
    <row r="114" spans="1:12" s="14" customFormat="1" x14ac:dyDescent="0.2">
      <c r="A114" s="14" t="s">
        <v>56</v>
      </c>
      <c r="B114" s="14" t="s">
        <v>117</v>
      </c>
      <c r="C114" s="14" t="s">
        <v>177</v>
      </c>
      <c r="D114" s="14" t="s">
        <v>7</v>
      </c>
      <c r="E114" s="14" t="s">
        <v>21</v>
      </c>
      <c r="F114" s="14">
        <f t="shared" ref="F114:F126" si="16">87*1.04</f>
        <v>90.48</v>
      </c>
      <c r="G114" s="15">
        <v>20</v>
      </c>
      <c r="H114" s="15">
        <v>2</v>
      </c>
      <c r="I114" s="14">
        <f t="shared" si="15"/>
        <v>79.040000000000006</v>
      </c>
      <c r="J114" s="16"/>
      <c r="K114" s="16"/>
      <c r="L114" s="16"/>
    </row>
    <row r="115" spans="1:12" s="8" customFormat="1" x14ac:dyDescent="0.2">
      <c r="A115" s="23" t="s">
        <v>47</v>
      </c>
      <c r="B115" s="23" t="s">
        <v>117</v>
      </c>
      <c r="C115" s="23" t="s">
        <v>177</v>
      </c>
      <c r="D115" s="23" t="s">
        <v>7</v>
      </c>
      <c r="E115" s="23" t="s">
        <v>21</v>
      </c>
      <c r="F115" s="23">
        <f t="shared" si="16"/>
        <v>90.48</v>
      </c>
      <c r="G115" s="25">
        <v>75</v>
      </c>
      <c r="H115" s="25">
        <v>5</v>
      </c>
      <c r="I115" s="23">
        <f t="shared" si="15"/>
        <v>79.040000000000006</v>
      </c>
      <c r="J115" s="12"/>
      <c r="K115" s="12"/>
      <c r="L115" s="12"/>
    </row>
    <row r="116" spans="1:12" x14ac:dyDescent="0.2">
      <c r="A116" t="s">
        <v>22</v>
      </c>
      <c r="B116" t="s">
        <v>117</v>
      </c>
      <c r="C116" t="s">
        <v>177</v>
      </c>
      <c r="D116" t="s">
        <v>7</v>
      </c>
      <c r="E116" t="s">
        <v>21</v>
      </c>
      <c r="F116">
        <f t="shared" si="16"/>
        <v>90.48</v>
      </c>
      <c r="G116" s="6">
        <v>10</v>
      </c>
      <c r="H116" s="6">
        <v>2</v>
      </c>
      <c r="I116">
        <f t="shared" si="15"/>
        <v>79.040000000000006</v>
      </c>
      <c r="K116" s="12"/>
      <c r="L116" s="12"/>
    </row>
    <row r="117" spans="1:12" s="8" customFormat="1" x14ac:dyDescent="0.2">
      <c r="A117" s="8" t="s">
        <v>73</v>
      </c>
      <c r="B117" s="8" t="s">
        <v>117</v>
      </c>
      <c r="C117" s="8" t="s">
        <v>177</v>
      </c>
      <c r="D117" s="8" t="s">
        <v>7</v>
      </c>
      <c r="E117" s="8" t="s">
        <v>21</v>
      </c>
      <c r="F117" s="8">
        <f t="shared" si="16"/>
        <v>90.48</v>
      </c>
      <c r="G117" s="9">
        <v>75</v>
      </c>
      <c r="H117" s="9">
        <v>5</v>
      </c>
      <c r="I117" s="8">
        <f t="shared" si="15"/>
        <v>79.040000000000006</v>
      </c>
      <c r="J117" s="12"/>
      <c r="K117" s="12"/>
      <c r="L117" s="12"/>
    </row>
    <row r="118" spans="1:12" s="8" customFormat="1" x14ac:dyDescent="0.2">
      <c r="A118" s="8" t="s">
        <v>53</v>
      </c>
      <c r="B118" s="8" t="s">
        <v>117</v>
      </c>
      <c r="C118" s="8" t="s">
        <v>177</v>
      </c>
      <c r="D118" s="8" t="s">
        <v>7</v>
      </c>
      <c r="E118" s="8" t="s">
        <v>21</v>
      </c>
      <c r="F118" s="8">
        <f t="shared" si="16"/>
        <v>90.48</v>
      </c>
      <c r="G118" s="9">
        <v>15</v>
      </c>
      <c r="H118" s="9">
        <v>2</v>
      </c>
      <c r="I118" s="8">
        <f t="shared" si="15"/>
        <v>79.040000000000006</v>
      </c>
      <c r="J118" s="12"/>
      <c r="K118" s="12"/>
      <c r="L118" s="12"/>
    </row>
    <row r="119" spans="1:12" x14ac:dyDescent="0.2">
      <c r="A119" s="22" t="s">
        <v>43</v>
      </c>
      <c r="B119" s="22" t="s">
        <v>117</v>
      </c>
      <c r="C119" s="22" t="s">
        <v>177</v>
      </c>
      <c r="D119" s="22" t="s">
        <v>7</v>
      </c>
      <c r="E119" s="22" t="s">
        <v>21</v>
      </c>
      <c r="F119" s="22">
        <f t="shared" si="16"/>
        <v>90.48</v>
      </c>
      <c r="G119" s="24">
        <v>10</v>
      </c>
      <c r="H119" s="24">
        <v>2</v>
      </c>
      <c r="I119" s="22">
        <f t="shared" si="15"/>
        <v>79.040000000000006</v>
      </c>
      <c r="J119" s="21"/>
      <c r="K119" s="21"/>
      <c r="L119" s="21"/>
    </row>
    <row r="120" spans="1:12" x14ac:dyDescent="0.2">
      <c r="A120" s="22" t="s">
        <v>58</v>
      </c>
      <c r="B120" s="22" t="s">
        <v>117</v>
      </c>
      <c r="C120" s="22" t="s">
        <v>177</v>
      </c>
      <c r="D120" s="22" t="s">
        <v>7</v>
      </c>
      <c r="E120" s="22" t="s">
        <v>21</v>
      </c>
      <c r="F120" s="22">
        <f t="shared" si="16"/>
        <v>90.48</v>
      </c>
      <c r="G120" s="24">
        <v>40</v>
      </c>
      <c r="H120" s="24">
        <v>3</v>
      </c>
      <c r="I120" s="22">
        <f t="shared" si="15"/>
        <v>79.040000000000006</v>
      </c>
      <c r="K120" s="12"/>
      <c r="L120" s="12"/>
    </row>
    <row r="121" spans="1:12" s="8" customFormat="1" x14ac:dyDescent="0.2">
      <c r="A121" s="8" t="s">
        <v>46</v>
      </c>
      <c r="B121" s="8" t="s">
        <v>117</v>
      </c>
      <c r="C121" s="8" t="s">
        <v>177</v>
      </c>
      <c r="D121" s="8" t="s">
        <v>7</v>
      </c>
      <c r="E121" s="8" t="s">
        <v>21</v>
      </c>
      <c r="F121" s="8">
        <f t="shared" si="16"/>
        <v>90.48</v>
      </c>
      <c r="G121" s="9">
        <v>50</v>
      </c>
      <c r="H121" s="9">
        <v>4</v>
      </c>
      <c r="I121" s="8">
        <f t="shared" si="15"/>
        <v>79.040000000000006</v>
      </c>
      <c r="J121" s="12"/>
      <c r="K121" s="12"/>
      <c r="L121" s="12"/>
    </row>
    <row r="122" spans="1:12" x14ac:dyDescent="0.2">
      <c r="A122" t="s">
        <v>50</v>
      </c>
      <c r="B122" t="s">
        <v>117</v>
      </c>
      <c r="C122" t="s">
        <v>177</v>
      </c>
      <c r="D122" t="s">
        <v>7</v>
      </c>
      <c r="E122" t="s">
        <v>21</v>
      </c>
      <c r="F122">
        <f t="shared" si="16"/>
        <v>90.48</v>
      </c>
      <c r="G122" s="6">
        <v>20</v>
      </c>
      <c r="H122" s="6">
        <v>2</v>
      </c>
      <c r="I122">
        <f t="shared" si="15"/>
        <v>79.040000000000006</v>
      </c>
      <c r="K122" s="12"/>
      <c r="L122" s="12"/>
    </row>
    <row r="123" spans="1:12" x14ac:dyDescent="0.2">
      <c r="A123" t="s">
        <v>80</v>
      </c>
      <c r="B123" t="s">
        <v>117</v>
      </c>
      <c r="C123" t="s">
        <v>177</v>
      </c>
      <c r="D123" t="s">
        <v>7</v>
      </c>
      <c r="E123" t="s">
        <v>21</v>
      </c>
      <c r="F123">
        <f t="shared" si="16"/>
        <v>90.48</v>
      </c>
      <c r="G123" s="6">
        <v>20</v>
      </c>
      <c r="H123" s="6">
        <v>2</v>
      </c>
      <c r="I123">
        <f t="shared" si="15"/>
        <v>79.040000000000006</v>
      </c>
      <c r="J123" s="21"/>
      <c r="K123" s="21"/>
      <c r="L123" s="21"/>
    </row>
    <row r="124" spans="1:12" s="8" customFormat="1" x14ac:dyDescent="0.2">
      <c r="A124" s="8" t="s">
        <v>81</v>
      </c>
      <c r="B124" s="8" t="s">
        <v>117</v>
      </c>
      <c r="C124" s="8" t="s">
        <v>177</v>
      </c>
      <c r="D124" s="8" t="s">
        <v>7</v>
      </c>
      <c r="E124" s="8" t="s">
        <v>21</v>
      </c>
      <c r="F124" s="8">
        <f t="shared" si="16"/>
        <v>90.48</v>
      </c>
      <c r="G124" s="9">
        <v>15</v>
      </c>
      <c r="H124" s="9">
        <v>2</v>
      </c>
      <c r="I124" s="8">
        <f t="shared" si="15"/>
        <v>79.040000000000006</v>
      </c>
      <c r="J124" s="12"/>
      <c r="K124" s="12"/>
      <c r="L124" s="12"/>
    </row>
    <row r="125" spans="1:12" s="8" customFormat="1" x14ac:dyDescent="0.2">
      <c r="A125" s="8" t="s">
        <v>75</v>
      </c>
      <c r="B125" s="8" t="s">
        <v>117</v>
      </c>
      <c r="C125" s="8" t="s">
        <v>177</v>
      </c>
      <c r="D125" s="8" t="s">
        <v>7</v>
      </c>
      <c r="E125" s="8" t="s">
        <v>21</v>
      </c>
      <c r="F125" s="8">
        <f t="shared" si="16"/>
        <v>90.48</v>
      </c>
      <c r="G125" s="9">
        <v>10</v>
      </c>
      <c r="H125" s="9">
        <v>2</v>
      </c>
      <c r="I125" s="8">
        <f t="shared" si="15"/>
        <v>79.040000000000006</v>
      </c>
      <c r="J125" s="12"/>
      <c r="K125" s="12"/>
      <c r="L125" s="12"/>
    </row>
    <row r="126" spans="1:12" x14ac:dyDescent="0.2">
      <c r="A126" t="s">
        <v>82</v>
      </c>
      <c r="B126" t="s">
        <v>117</v>
      </c>
      <c r="C126" t="s">
        <v>177</v>
      </c>
      <c r="D126" t="s">
        <v>7</v>
      </c>
      <c r="E126" t="s">
        <v>21</v>
      </c>
      <c r="F126">
        <f t="shared" si="16"/>
        <v>90.48</v>
      </c>
      <c r="G126" s="6">
        <v>50</v>
      </c>
      <c r="H126" s="6">
        <v>4</v>
      </c>
      <c r="I126">
        <f t="shared" si="15"/>
        <v>79.040000000000006</v>
      </c>
      <c r="K126" s="12"/>
      <c r="L126" s="12"/>
    </row>
    <row r="127" spans="1:12" s="14" customFormat="1" x14ac:dyDescent="0.2">
      <c r="A127" s="14" t="s">
        <v>4</v>
      </c>
      <c r="B127" s="14" t="s">
        <v>117</v>
      </c>
      <c r="C127" s="14" t="s">
        <v>176</v>
      </c>
      <c r="D127" s="14" t="s">
        <v>8</v>
      </c>
      <c r="E127" s="14" t="s">
        <v>21</v>
      </c>
      <c r="F127" s="14">
        <f t="shared" ref="F127:F143" si="17">73*1.04</f>
        <v>75.92</v>
      </c>
      <c r="G127" s="15">
        <v>25</v>
      </c>
      <c r="H127" s="15">
        <v>2</v>
      </c>
      <c r="I127" s="14">
        <f t="shared" ref="I127:I158" si="18">86*1.04</f>
        <v>89.44</v>
      </c>
      <c r="J127" s="16"/>
      <c r="K127" s="16"/>
      <c r="L127" s="16"/>
    </row>
    <row r="128" spans="1:12" x14ac:dyDescent="0.2">
      <c r="A128" s="22" t="s">
        <v>10</v>
      </c>
      <c r="B128" s="22" t="s">
        <v>117</v>
      </c>
      <c r="C128" s="22" t="s">
        <v>176</v>
      </c>
      <c r="D128" s="22" t="s">
        <v>8</v>
      </c>
      <c r="E128" s="22" t="s">
        <v>21</v>
      </c>
      <c r="F128" s="22">
        <f t="shared" si="17"/>
        <v>75.92</v>
      </c>
      <c r="G128" s="24">
        <v>65</v>
      </c>
      <c r="H128" s="24">
        <v>4</v>
      </c>
      <c r="I128" s="22">
        <f t="shared" si="18"/>
        <v>89.44</v>
      </c>
      <c r="K128" s="12"/>
      <c r="L128" s="12"/>
    </row>
    <row r="129" spans="1:12" x14ac:dyDescent="0.2">
      <c r="A129" t="s">
        <v>54</v>
      </c>
      <c r="B129" t="s">
        <v>117</v>
      </c>
      <c r="C129" t="s">
        <v>176</v>
      </c>
      <c r="D129" t="s">
        <v>8</v>
      </c>
      <c r="E129" t="s">
        <v>21</v>
      </c>
      <c r="F129">
        <f t="shared" si="17"/>
        <v>75.92</v>
      </c>
      <c r="G129" s="6">
        <v>20</v>
      </c>
      <c r="H129" s="6">
        <v>2</v>
      </c>
      <c r="I129">
        <f t="shared" si="18"/>
        <v>89.44</v>
      </c>
      <c r="K129" s="12"/>
      <c r="L129" s="12"/>
    </row>
    <row r="130" spans="1:12" x14ac:dyDescent="0.2">
      <c r="A130" s="22" t="s">
        <v>43</v>
      </c>
      <c r="B130" s="22" t="s">
        <v>117</v>
      </c>
      <c r="C130" s="22" t="s">
        <v>176</v>
      </c>
      <c r="D130" s="22" t="s">
        <v>8</v>
      </c>
      <c r="E130" s="22" t="s">
        <v>21</v>
      </c>
      <c r="F130" s="22">
        <f t="shared" si="17"/>
        <v>75.92</v>
      </c>
      <c r="G130" s="24">
        <v>5</v>
      </c>
      <c r="H130" s="24">
        <v>1</v>
      </c>
      <c r="I130" s="22">
        <f t="shared" si="18"/>
        <v>89.44</v>
      </c>
      <c r="K130" s="12"/>
      <c r="L130" s="12"/>
    </row>
    <row r="131" spans="1:12" x14ac:dyDescent="0.2">
      <c r="A131" s="22" t="s">
        <v>58</v>
      </c>
      <c r="B131" s="22" t="s">
        <v>117</v>
      </c>
      <c r="C131" s="22" t="s">
        <v>176</v>
      </c>
      <c r="D131" s="22" t="s">
        <v>8</v>
      </c>
      <c r="E131" s="22" t="s">
        <v>21</v>
      </c>
      <c r="F131" s="22">
        <f t="shared" si="17"/>
        <v>75.92</v>
      </c>
      <c r="G131" s="24">
        <v>5</v>
      </c>
      <c r="H131" s="24">
        <v>1</v>
      </c>
      <c r="I131" s="22">
        <f t="shared" si="18"/>
        <v>89.44</v>
      </c>
      <c r="K131" s="12"/>
      <c r="L131" s="12"/>
    </row>
    <row r="132" spans="1:12" x14ac:dyDescent="0.2">
      <c r="A132" s="22" t="s">
        <v>22</v>
      </c>
      <c r="B132" s="22" t="s">
        <v>117</v>
      </c>
      <c r="C132" s="22" t="s">
        <v>176</v>
      </c>
      <c r="D132" s="22" t="s">
        <v>8</v>
      </c>
      <c r="E132" s="22" t="s">
        <v>21</v>
      </c>
      <c r="F132" s="22">
        <f t="shared" si="17"/>
        <v>75.92</v>
      </c>
      <c r="G132" s="24">
        <v>5</v>
      </c>
      <c r="H132" s="24">
        <v>1</v>
      </c>
      <c r="I132" s="22">
        <f t="shared" si="18"/>
        <v>89.44</v>
      </c>
      <c r="K132" s="12"/>
      <c r="L132" s="12"/>
    </row>
    <row r="133" spans="1:12" x14ac:dyDescent="0.2">
      <c r="A133" t="s">
        <v>83</v>
      </c>
      <c r="B133" t="s">
        <v>117</v>
      </c>
      <c r="C133" t="s">
        <v>176</v>
      </c>
      <c r="D133" t="s">
        <v>8</v>
      </c>
      <c r="E133" t="s">
        <v>21</v>
      </c>
      <c r="F133">
        <f t="shared" si="17"/>
        <v>75.92</v>
      </c>
      <c r="G133" s="6">
        <v>15</v>
      </c>
      <c r="H133" s="6">
        <v>2</v>
      </c>
      <c r="I133">
        <f t="shared" si="18"/>
        <v>89.44</v>
      </c>
      <c r="K133" s="12"/>
      <c r="L133" s="12"/>
    </row>
    <row r="134" spans="1:12" x14ac:dyDescent="0.2">
      <c r="A134" t="s">
        <v>72</v>
      </c>
      <c r="B134" t="s">
        <v>117</v>
      </c>
      <c r="C134" t="s">
        <v>176</v>
      </c>
      <c r="D134" t="s">
        <v>8</v>
      </c>
      <c r="E134" t="s">
        <v>21</v>
      </c>
      <c r="F134">
        <f t="shared" si="17"/>
        <v>75.92</v>
      </c>
      <c r="G134" s="6">
        <v>10</v>
      </c>
      <c r="H134" s="6">
        <v>2</v>
      </c>
      <c r="I134">
        <f t="shared" si="18"/>
        <v>89.44</v>
      </c>
      <c r="K134" s="12"/>
      <c r="L134" s="12"/>
    </row>
    <row r="135" spans="1:12" x14ac:dyDescent="0.2">
      <c r="A135" t="s">
        <v>69</v>
      </c>
      <c r="B135" t="s">
        <v>117</v>
      </c>
      <c r="C135" t="s">
        <v>176</v>
      </c>
      <c r="D135" t="s">
        <v>8</v>
      </c>
      <c r="E135" t="s">
        <v>21</v>
      </c>
      <c r="F135">
        <f t="shared" si="17"/>
        <v>75.92</v>
      </c>
      <c r="G135" s="6">
        <v>10</v>
      </c>
      <c r="H135" s="6">
        <v>2</v>
      </c>
      <c r="I135">
        <f t="shared" si="18"/>
        <v>89.44</v>
      </c>
      <c r="K135" s="12"/>
      <c r="L135" s="12"/>
    </row>
    <row r="136" spans="1:12" s="8" customFormat="1" x14ac:dyDescent="0.2">
      <c r="A136" s="8" t="s">
        <v>47</v>
      </c>
      <c r="B136" s="8" t="s">
        <v>117</v>
      </c>
      <c r="C136" s="8" t="s">
        <v>176</v>
      </c>
      <c r="D136" s="8" t="s">
        <v>8</v>
      </c>
      <c r="E136" s="8" t="s">
        <v>21</v>
      </c>
      <c r="F136" s="8">
        <f t="shared" si="17"/>
        <v>75.92</v>
      </c>
      <c r="G136" s="9">
        <v>5</v>
      </c>
      <c r="H136" s="9">
        <v>1</v>
      </c>
      <c r="I136" s="8">
        <f t="shared" si="18"/>
        <v>89.44</v>
      </c>
      <c r="J136" s="21"/>
      <c r="K136" s="21"/>
      <c r="L136" s="21"/>
    </row>
    <row r="137" spans="1:12" x14ac:dyDescent="0.2">
      <c r="A137" t="s">
        <v>76</v>
      </c>
      <c r="B137" t="s">
        <v>117</v>
      </c>
      <c r="C137" t="s">
        <v>176</v>
      </c>
      <c r="D137" t="s">
        <v>8</v>
      </c>
      <c r="E137" t="s">
        <v>21</v>
      </c>
      <c r="F137">
        <f t="shared" si="17"/>
        <v>75.92</v>
      </c>
      <c r="G137" s="6">
        <v>5</v>
      </c>
      <c r="H137" s="6">
        <v>1</v>
      </c>
      <c r="I137">
        <f t="shared" si="18"/>
        <v>89.44</v>
      </c>
      <c r="K137" s="12"/>
      <c r="L137" s="12"/>
    </row>
    <row r="138" spans="1:12" s="8" customFormat="1" x14ac:dyDescent="0.2">
      <c r="A138" s="23" t="s">
        <v>53</v>
      </c>
      <c r="B138" s="23" t="s">
        <v>117</v>
      </c>
      <c r="C138" s="23" t="s">
        <v>176</v>
      </c>
      <c r="D138" s="23" t="s">
        <v>8</v>
      </c>
      <c r="E138" s="23" t="s">
        <v>21</v>
      </c>
      <c r="F138" s="23">
        <f t="shared" si="17"/>
        <v>75.92</v>
      </c>
      <c r="G138" s="25">
        <v>5</v>
      </c>
      <c r="H138" s="25">
        <v>1</v>
      </c>
      <c r="I138" s="23">
        <f t="shared" si="18"/>
        <v>89.44</v>
      </c>
      <c r="J138" s="12"/>
      <c r="K138" s="12"/>
      <c r="L138" s="12"/>
    </row>
    <row r="139" spans="1:12" x14ac:dyDescent="0.2">
      <c r="A139" t="s">
        <v>84</v>
      </c>
      <c r="B139" t="s">
        <v>117</v>
      </c>
      <c r="C139" t="s">
        <v>176</v>
      </c>
      <c r="D139" t="s">
        <v>8</v>
      </c>
      <c r="E139" t="s">
        <v>21</v>
      </c>
      <c r="F139">
        <f t="shared" si="17"/>
        <v>75.92</v>
      </c>
      <c r="G139" s="6">
        <v>1</v>
      </c>
      <c r="H139" s="4" t="s">
        <v>45</v>
      </c>
      <c r="I139">
        <f t="shared" si="18"/>
        <v>89.44</v>
      </c>
      <c r="K139" s="12"/>
      <c r="L139" s="12"/>
    </row>
    <row r="140" spans="1:12" x14ac:dyDescent="0.2">
      <c r="A140" t="s">
        <v>56</v>
      </c>
      <c r="B140" t="s">
        <v>117</v>
      </c>
      <c r="C140" t="s">
        <v>176</v>
      </c>
      <c r="D140" t="s">
        <v>8</v>
      </c>
      <c r="E140" t="s">
        <v>21</v>
      </c>
      <c r="F140">
        <f t="shared" si="17"/>
        <v>75.92</v>
      </c>
      <c r="G140" s="6">
        <v>5</v>
      </c>
      <c r="H140" s="6">
        <v>1</v>
      </c>
      <c r="I140">
        <f t="shared" si="18"/>
        <v>89.44</v>
      </c>
      <c r="K140" s="12"/>
      <c r="L140" s="12"/>
    </row>
    <row r="141" spans="1:12" x14ac:dyDescent="0.2">
      <c r="A141" t="s">
        <v>71</v>
      </c>
      <c r="B141" t="s">
        <v>117</v>
      </c>
      <c r="C141" t="s">
        <v>176</v>
      </c>
      <c r="D141" t="s">
        <v>8</v>
      </c>
      <c r="E141" t="s">
        <v>21</v>
      </c>
      <c r="F141">
        <f t="shared" si="17"/>
        <v>75.92</v>
      </c>
      <c r="G141" s="6">
        <v>1</v>
      </c>
      <c r="H141" s="4" t="s">
        <v>45</v>
      </c>
      <c r="I141">
        <f t="shared" si="18"/>
        <v>89.44</v>
      </c>
      <c r="K141" s="12"/>
      <c r="L141" s="12"/>
    </row>
    <row r="142" spans="1:12" x14ac:dyDescent="0.2">
      <c r="A142" t="s">
        <v>66</v>
      </c>
      <c r="B142" t="s">
        <v>117</v>
      </c>
      <c r="C142" t="s">
        <v>176</v>
      </c>
      <c r="D142" t="s">
        <v>8</v>
      </c>
      <c r="E142" t="s">
        <v>21</v>
      </c>
      <c r="F142">
        <f t="shared" si="17"/>
        <v>75.92</v>
      </c>
      <c r="G142" s="6">
        <v>1</v>
      </c>
      <c r="H142" s="4" t="s">
        <v>45</v>
      </c>
      <c r="I142">
        <f t="shared" si="18"/>
        <v>89.44</v>
      </c>
      <c r="J142" s="21"/>
      <c r="K142" s="21"/>
      <c r="L142" s="21"/>
    </row>
    <row r="143" spans="1:12" x14ac:dyDescent="0.2">
      <c r="A143" s="22" t="s">
        <v>27</v>
      </c>
      <c r="B143" s="22" t="s">
        <v>117</v>
      </c>
      <c r="C143" s="22" t="s">
        <v>176</v>
      </c>
      <c r="D143" s="22" t="s">
        <v>8</v>
      </c>
      <c r="E143" s="22" t="s">
        <v>21</v>
      </c>
      <c r="F143" s="22">
        <f t="shared" si="17"/>
        <v>75.92</v>
      </c>
      <c r="G143" s="24">
        <v>1</v>
      </c>
      <c r="H143" s="27" t="s">
        <v>45</v>
      </c>
      <c r="I143" s="22">
        <f t="shared" si="18"/>
        <v>89.44</v>
      </c>
      <c r="K143" s="12"/>
      <c r="L143" s="12"/>
    </row>
    <row r="144" spans="1:12" s="14" customFormat="1" x14ac:dyDescent="0.2">
      <c r="A144" s="14" t="s">
        <v>65</v>
      </c>
      <c r="B144" s="14" t="s">
        <v>117</v>
      </c>
      <c r="C144" s="14" t="s">
        <v>175</v>
      </c>
      <c r="D144" s="14" t="s">
        <v>7</v>
      </c>
      <c r="E144" s="14" t="s">
        <v>21</v>
      </c>
      <c r="F144" s="14">
        <f t="shared" ref="F144:F151" si="19">88*1.04</f>
        <v>91.52000000000001</v>
      </c>
      <c r="G144" s="15">
        <v>15</v>
      </c>
      <c r="H144" s="15">
        <v>2</v>
      </c>
      <c r="I144" s="14">
        <f t="shared" si="18"/>
        <v>89.44</v>
      </c>
      <c r="J144" s="16"/>
      <c r="K144" s="16"/>
      <c r="L144" s="16"/>
    </row>
    <row r="145" spans="1:12" x14ac:dyDescent="0.2">
      <c r="A145" t="s">
        <v>54</v>
      </c>
      <c r="B145" t="s">
        <v>117</v>
      </c>
      <c r="C145" t="s">
        <v>175</v>
      </c>
      <c r="D145" t="s">
        <v>7</v>
      </c>
      <c r="E145" t="s">
        <v>21</v>
      </c>
      <c r="F145">
        <f t="shared" si="19"/>
        <v>91.52000000000001</v>
      </c>
      <c r="G145" s="6">
        <v>15</v>
      </c>
      <c r="H145" s="6">
        <v>2</v>
      </c>
      <c r="I145">
        <f t="shared" si="18"/>
        <v>89.44</v>
      </c>
      <c r="K145" s="12"/>
      <c r="L145" s="12"/>
    </row>
    <row r="146" spans="1:12" x14ac:dyDescent="0.2">
      <c r="A146" t="s">
        <v>55</v>
      </c>
      <c r="B146" t="s">
        <v>117</v>
      </c>
      <c r="C146" t="s">
        <v>175</v>
      </c>
      <c r="D146" t="s">
        <v>7</v>
      </c>
      <c r="E146" t="s">
        <v>21</v>
      </c>
      <c r="F146">
        <f t="shared" si="19"/>
        <v>91.52000000000001</v>
      </c>
      <c r="G146" s="6">
        <v>65</v>
      </c>
      <c r="H146" s="6">
        <v>4</v>
      </c>
      <c r="I146">
        <f t="shared" si="18"/>
        <v>89.44</v>
      </c>
      <c r="K146" s="12"/>
      <c r="L146" s="12"/>
    </row>
    <row r="147" spans="1:12" x14ac:dyDescent="0.2">
      <c r="A147" t="s">
        <v>9</v>
      </c>
      <c r="B147" t="s">
        <v>117</v>
      </c>
      <c r="C147" t="s">
        <v>175</v>
      </c>
      <c r="D147" t="s">
        <v>7</v>
      </c>
      <c r="E147" t="s">
        <v>21</v>
      </c>
      <c r="F147">
        <f t="shared" si="19"/>
        <v>91.52000000000001</v>
      </c>
      <c r="G147" s="6">
        <v>1</v>
      </c>
      <c r="H147" s="4" t="s">
        <v>45</v>
      </c>
      <c r="I147">
        <f t="shared" si="18"/>
        <v>89.44</v>
      </c>
      <c r="K147" s="12"/>
      <c r="L147" s="12"/>
    </row>
    <row r="148" spans="1:12" x14ac:dyDescent="0.2">
      <c r="A148" t="s">
        <v>84</v>
      </c>
      <c r="B148" t="s">
        <v>117</v>
      </c>
      <c r="C148" t="s">
        <v>175</v>
      </c>
      <c r="D148" t="s">
        <v>7</v>
      </c>
      <c r="E148" t="s">
        <v>21</v>
      </c>
      <c r="F148">
        <f t="shared" si="19"/>
        <v>91.52000000000001</v>
      </c>
      <c r="G148" s="6">
        <v>5</v>
      </c>
      <c r="H148" s="6">
        <v>1</v>
      </c>
      <c r="I148">
        <f t="shared" si="18"/>
        <v>89.44</v>
      </c>
      <c r="K148" s="12"/>
      <c r="L148" s="12"/>
    </row>
    <row r="149" spans="1:12" x14ac:dyDescent="0.2">
      <c r="A149" s="22" t="s">
        <v>4</v>
      </c>
      <c r="B149" s="22" t="s">
        <v>117</v>
      </c>
      <c r="C149" s="22" t="s">
        <v>175</v>
      </c>
      <c r="D149" s="22" t="s">
        <v>7</v>
      </c>
      <c r="E149" s="22" t="s">
        <v>21</v>
      </c>
      <c r="F149" s="22">
        <f t="shared" si="19"/>
        <v>91.52000000000001</v>
      </c>
      <c r="G149" s="24">
        <v>1</v>
      </c>
      <c r="H149" s="27" t="s">
        <v>45</v>
      </c>
      <c r="I149" s="22">
        <f t="shared" si="18"/>
        <v>89.44</v>
      </c>
      <c r="K149" s="12"/>
      <c r="L149" s="12"/>
    </row>
    <row r="150" spans="1:12" s="8" customFormat="1" x14ac:dyDescent="0.2">
      <c r="A150" s="8" t="s">
        <v>75</v>
      </c>
      <c r="B150" s="8" t="s">
        <v>117</v>
      </c>
      <c r="C150" s="8" t="s">
        <v>175</v>
      </c>
      <c r="D150" s="8" t="s">
        <v>7</v>
      </c>
      <c r="E150" s="8" t="s">
        <v>21</v>
      </c>
      <c r="F150" s="8">
        <f t="shared" si="19"/>
        <v>91.52000000000001</v>
      </c>
      <c r="G150" s="9">
        <v>1</v>
      </c>
      <c r="H150" s="10" t="s">
        <v>45</v>
      </c>
      <c r="I150" s="8">
        <f t="shared" si="18"/>
        <v>89.44</v>
      </c>
      <c r="J150" s="12"/>
      <c r="K150" s="12"/>
      <c r="L150" s="12"/>
    </row>
    <row r="151" spans="1:12" s="8" customFormat="1" x14ac:dyDescent="0.2">
      <c r="A151" s="8" t="s">
        <v>53</v>
      </c>
      <c r="B151" s="8" t="s">
        <v>117</v>
      </c>
      <c r="C151" s="8" t="s">
        <v>175</v>
      </c>
      <c r="D151" s="8" t="s">
        <v>7</v>
      </c>
      <c r="E151" s="8" t="s">
        <v>21</v>
      </c>
      <c r="F151" s="8">
        <f t="shared" si="19"/>
        <v>91.52000000000001</v>
      </c>
      <c r="G151" s="9">
        <v>1</v>
      </c>
      <c r="H151" s="10" t="s">
        <v>45</v>
      </c>
      <c r="I151" s="8">
        <f t="shared" si="18"/>
        <v>89.44</v>
      </c>
      <c r="J151" s="12"/>
      <c r="K151" s="12"/>
      <c r="L151" s="12"/>
    </row>
    <row r="152" spans="1:12" s="14" customFormat="1" x14ac:dyDescent="0.2">
      <c r="A152" s="14" t="s">
        <v>83</v>
      </c>
      <c r="B152" s="14" t="s">
        <v>117</v>
      </c>
      <c r="C152" s="14" t="s">
        <v>174</v>
      </c>
      <c r="D152" s="14" t="s">
        <v>8</v>
      </c>
      <c r="E152" s="14" t="s">
        <v>21</v>
      </c>
      <c r="F152" s="14">
        <f t="shared" ref="F152:F171" si="20">81*1.04</f>
        <v>84.240000000000009</v>
      </c>
      <c r="G152" s="15">
        <v>10</v>
      </c>
      <c r="H152" s="15">
        <v>2</v>
      </c>
      <c r="I152" s="14">
        <f t="shared" si="18"/>
        <v>89.44</v>
      </c>
      <c r="J152" s="16"/>
      <c r="K152" s="16"/>
      <c r="L152" s="16"/>
    </row>
    <row r="153" spans="1:12" s="8" customFormat="1" x14ac:dyDescent="0.2">
      <c r="A153" s="23" t="s">
        <v>53</v>
      </c>
      <c r="B153" s="23" t="s">
        <v>117</v>
      </c>
      <c r="C153" s="23" t="s">
        <v>174</v>
      </c>
      <c r="D153" s="23" t="s">
        <v>8</v>
      </c>
      <c r="E153" s="23" t="s">
        <v>21</v>
      </c>
      <c r="F153" s="23">
        <f t="shared" si="20"/>
        <v>84.240000000000009</v>
      </c>
      <c r="G153" s="25">
        <v>20</v>
      </c>
      <c r="H153" s="25">
        <v>2</v>
      </c>
      <c r="I153" s="23">
        <f t="shared" si="18"/>
        <v>89.44</v>
      </c>
      <c r="J153" s="12"/>
      <c r="K153" s="12"/>
      <c r="L153" s="12"/>
    </row>
    <row r="154" spans="1:12" s="8" customFormat="1" x14ac:dyDescent="0.2">
      <c r="A154" s="8" t="s">
        <v>73</v>
      </c>
      <c r="B154" s="8" t="s">
        <v>117</v>
      </c>
      <c r="C154" s="8" t="s">
        <v>174</v>
      </c>
      <c r="D154" s="8" t="s">
        <v>8</v>
      </c>
      <c r="E154" s="8" t="s">
        <v>21</v>
      </c>
      <c r="F154" s="8">
        <f t="shared" si="20"/>
        <v>84.240000000000009</v>
      </c>
      <c r="G154" s="9">
        <v>60</v>
      </c>
      <c r="H154" s="9">
        <v>4</v>
      </c>
      <c r="I154" s="8">
        <f t="shared" si="18"/>
        <v>89.44</v>
      </c>
      <c r="J154" s="12"/>
      <c r="K154" s="12"/>
      <c r="L154" s="12"/>
    </row>
    <row r="155" spans="1:12" x14ac:dyDescent="0.2">
      <c r="A155" t="s">
        <v>10</v>
      </c>
      <c r="B155" t="s">
        <v>117</v>
      </c>
      <c r="C155" t="s">
        <v>174</v>
      </c>
      <c r="D155" t="s">
        <v>8</v>
      </c>
      <c r="E155" t="s">
        <v>21</v>
      </c>
      <c r="F155">
        <f t="shared" si="20"/>
        <v>84.240000000000009</v>
      </c>
      <c r="G155" s="6">
        <v>25</v>
      </c>
      <c r="H155" s="6">
        <v>2</v>
      </c>
      <c r="I155">
        <f t="shared" si="18"/>
        <v>89.44</v>
      </c>
      <c r="K155" s="12"/>
      <c r="L155" s="12"/>
    </row>
    <row r="156" spans="1:12" x14ac:dyDescent="0.2">
      <c r="A156" t="s">
        <v>51</v>
      </c>
      <c r="B156" t="s">
        <v>117</v>
      </c>
      <c r="C156" t="s">
        <v>174</v>
      </c>
      <c r="D156" t="s">
        <v>8</v>
      </c>
      <c r="E156" t="s">
        <v>21</v>
      </c>
      <c r="F156">
        <f t="shared" si="20"/>
        <v>84.240000000000009</v>
      </c>
      <c r="G156" s="6">
        <v>40</v>
      </c>
      <c r="H156" s="6">
        <v>3</v>
      </c>
      <c r="I156">
        <f t="shared" si="18"/>
        <v>89.44</v>
      </c>
      <c r="J156" s="21"/>
      <c r="K156" s="21"/>
      <c r="L156" s="21"/>
    </row>
    <row r="157" spans="1:12" x14ac:dyDescent="0.2">
      <c r="A157" t="s">
        <v>56</v>
      </c>
      <c r="B157" t="s">
        <v>117</v>
      </c>
      <c r="C157" t="s">
        <v>174</v>
      </c>
      <c r="D157" t="s">
        <v>8</v>
      </c>
      <c r="E157" t="s">
        <v>21</v>
      </c>
      <c r="F157">
        <f t="shared" si="20"/>
        <v>84.240000000000009</v>
      </c>
      <c r="G157" s="6">
        <v>10</v>
      </c>
      <c r="H157" s="6">
        <v>2</v>
      </c>
      <c r="I157">
        <f t="shared" si="18"/>
        <v>89.44</v>
      </c>
      <c r="K157" s="12"/>
      <c r="L157" s="12"/>
    </row>
    <row r="158" spans="1:12" x14ac:dyDescent="0.2">
      <c r="A158" t="s">
        <v>43</v>
      </c>
      <c r="B158" t="s">
        <v>117</v>
      </c>
      <c r="C158" t="s">
        <v>174</v>
      </c>
      <c r="D158" t="s">
        <v>8</v>
      </c>
      <c r="E158" t="s">
        <v>21</v>
      </c>
      <c r="F158">
        <f t="shared" si="20"/>
        <v>84.240000000000009</v>
      </c>
      <c r="G158" s="6">
        <v>10</v>
      </c>
      <c r="H158" s="6">
        <v>2</v>
      </c>
      <c r="I158">
        <f t="shared" si="18"/>
        <v>89.44</v>
      </c>
      <c r="K158" s="12"/>
      <c r="L158" s="12"/>
    </row>
    <row r="159" spans="1:12" s="8" customFormat="1" x14ac:dyDescent="0.2">
      <c r="A159" s="8" t="s">
        <v>42</v>
      </c>
      <c r="B159" s="8" t="s">
        <v>117</v>
      </c>
      <c r="C159" s="8" t="s">
        <v>174</v>
      </c>
      <c r="D159" s="8" t="s">
        <v>8</v>
      </c>
      <c r="E159" s="8" t="s">
        <v>21</v>
      </c>
      <c r="F159" s="8">
        <f t="shared" si="20"/>
        <v>84.240000000000009</v>
      </c>
      <c r="G159" s="9">
        <v>1</v>
      </c>
      <c r="H159" s="10" t="s">
        <v>45</v>
      </c>
      <c r="I159" s="8">
        <f t="shared" ref="I159:I187" si="21">86*1.04</f>
        <v>89.44</v>
      </c>
      <c r="J159" s="12"/>
      <c r="K159" s="12"/>
      <c r="L159" s="12"/>
    </row>
    <row r="160" spans="1:12" s="8" customFormat="1" x14ac:dyDescent="0.2">
      <c r="A160" s="8" t="s">
        <v>46</v>
      </c>
      <c r="B160" s="8" t="s">
        <v>117</v>
      </c>
      <c r="C160" s="8" t="s">
        <v>174</v>
      </c>
      <c r="D160" s="8" t="s">
        <v>8</v>
      </c>
      <c r="E160" s="8" t="s">
        <v>21</v>
      </c>
      <c r="F160" s="8">
        <f t="shared" si="20"/>
        <v>84.240000000000009</v>
      </c>
      <c r="G160" s="9">
        <v>8</v>
      </c>
      <c r="H160" s="9">
        <v>2</v>
      </c>
      <c r="I160" s="8">
        <f t="shared" si="21"/>
        <v>89.44</v>
      </c>
      <c r="J160" s="12"/>
      <c r="K160" s="12"/>
      <c r="L160" s="12"/>
    </row>
    <row r="161" spans="1:12" x14ac:dyDescent="0.2">
      <c r="A161" t="s">
        <v>67</v>
      </c>
      <c r="B161" t="s">
        <v>117</v>
      </c>
      <c r="C161" t="s">
        <v>174</v>
      </c>
      <c r="D161" t="s">
        <v>8</v>
      </c>
      <c r="E161" t="s">
        <v>21</v>
      </c>
      <c r="F161">
        <f t="shared" si="20"/>
        <v>84.240000000000009</v>
      </c>
      <c r="G161" s="6">
        <v>20</v>
      </c>
      <c r="H161" s="6">
        <v>2</v>
      </c>
      <c r="I161">
        <f t="shared" si="21"/>
        <v>89.44</v>
      </c>
      <c r="K161" s="12"/>
      <c r="L161" s="12"/>
    </row>
    <row r="162" spans="1:12" x14ac:dyDescent="0.2">
      <c r="A162" s="22" t="s">
        <v>50</v>
      </c>
      <c r="B162" s="22" t="s">
        <v>117</v>
      </c>
      <c r="C162" s="22" t="s">
        <v>174</v>
      </c>
      <c r="D162" s="22" t="s">
        <v>8</v>
      </c>
      <c r="E162" s="22" t="s">
        <v>21</v>
      </c>
      <c r="F162" s="22">
        <f t="shared" si="20"/>
        <v>84.240000000000009</v>
      </c>
      <c r="G162" s="24">
        <v>20</v>
      </c>
      <c r="H162" s="24">
        <v>2</v>
      </c>
      <c r="I162" s="22">
        <f t="shared" si="21"/>
        <v>89.44</v>
      </c>
      <c r="K162" s="12"/>
      <c r="L162" s="12"/>
    </row>
    <row r="163" spans="1:12" x14ac:dyDescent="0.2">
      <c r="A163" s="22" t="s">
        <v>54</v>
      </c>
      <c r="B163" s="22" t="s">
        <v>117</v>
      </c>
      <c r="C163" s="22" t="s">
        <v>174</v>
      </c>
      <c r="D163" s="22" t="s">
        <v>8</v>
      </c>
      <c r="E163" s="22" t="s">
        <v>21</v>
      </c>
      <c r="F163" s="22">
        <f t="shared" si="20"/>
        <v>84.240000000000009</v>
      </c>
      <c r="G163" s="24">
        <v>5</v>
      </c>
      <c r="H163" s="24">
        <v>1</v>
      </c>
      <c r="I163" s="22">
        <f t="shared" si="21"/>
        <v>89.44</v>
      </c>
      <c r="K163" s="12"/>
      <c r="L163" s="12"/>
    </row>
    <row r="164" spans="1:12" x14ac:dyDescent="0.2">
      <c r="A164" s="22" t="s">
        <v>58</v>
      </c>
      <c r="B164" s="22" t="s">
        <v>117</v>
      </c>
      <c r="C164" s="22" t="s">
        <v>174</v>
      </c>
      <c r="D164" s="22" t="s">
        <v>8</v>
      </c>
      <c r="E164" s="22" t="s">
        <v>21</v>
      </c>
      <c r="F164" s="22">
        <f t="shared" si="20"/>
        <v>84.240000000000009</v>
      </c>
      <c r="G164" s="24">
        <v>10</v>
      </c>
      <c r="H164" s="24">
        <v>2</v>
      </c>
      <c r="I164" s="22">
        <f t="shared" si="21"/>
        <v>89.44</v>
      </c>
      <c r="K164" s="12"/>
      <c r="L164" s="12"/>
    </row>
    <row r="165" spans="1:12" x14ac:dyDescent="0.2">
      <c r="A165" t="s">
        <v>66</v>
      </c>
      <c r="B165" t="s">
        <v>117</v>
      </c>
      <c r="C165" t="s">
        <v>174</v>
      </c>
      <c r="D165" t="s">
        <v>8</v>
      </c>
      <c r="E165" t="s">
        <v>21</v>
      </c>
      <c r="F165">
        <f t="shared" si="20"/>
        <v>84.240000000000009</v>
      </c>
      <c r="G165" s="6">
        <v>5</v>
      </c>
      <c r="H165" s="6">
        <v>1</v>
      </c>
      <c r="I165">
        <f t="shared" si="21"/>
        <v>89.44</v>
      </c>
      <c r="J165" s="21"/>
      <c r="K165" s="21"/>
      <c r="L165" s="21"/>
    </row>
    <row r="166" spans="1:12" x14ac:dyDescent="0.2">
      <c r="A166" t="s">
        <v>22</v>
      </c>
      <c r="B166" t="s">
        <v>117</v>
      </c>
      <c r="C166" t="s">
        <v>174</v>
      </c>
      <c r="D166" t="s">
        <v>8</v>
      </c>
      <c r="E166" t="s">
        <v>21</v>
      </c>
      <c r="F166">
        <f t="shared" si="20"/>
        <v>84.240000000000009</v>
      </c>
      <c r="G166" s="6">
        <v>1</v>
      </c>
      <c r="H166" s="4" t="s">
        <v>45</v>
      </c>
      <c r="I166">
        <f t="shared" si="21"/>
        <v>89.44</v>
      </c>
      <c r="K166" s="12"/>
      <c r="L166" s="12"/>
    </row>
    <row r="167" spans="1:12" x14ac:dyDescent="0.2">
      <c r="A167" t="s">
        <v>4</v>
      </c>
      <c r="B167" t="s">
        <v>117</v>
      </c>
      <c r="C167" t="s">
        <v>174</v>
      </c>
      <c r="D167" t="s">
        <v>8</v>
      </c>
      <c r="E167" t="s">
        <v>21</v>
      </c>
      <c r="F167">
        <f t="shared" si="20"/>
        <v>84.240000000000009</v>
      </c>
      <c r="G167" s="6">
        <v>10</v>
      </c>
      <c r="H167" s="6">
        <v>2</v>
      </c>
      <c r="I167">
        <f t="shared" si="21"/>
        <v>89.44</v>
      </c>
      <c r="K167" s="12"/>
      <c r="L167" s="12"/>
    </row>
    <row r="168" spans="1:12" x14ac:dyDescent="0.2">
      <c r="A168" t="s">
        <v>84</v>
      </c>
      <c r="B168" t="s">
        <v>117</v>
      </c>
      <c r="C168" t="s">
        <v>174</v>
      </c>
      <c r="D168" t="s">
        <v>8</v>
      </c>
      <c r="E168" t="s">
        <v>21</v>
      </c>
      <c r="F168">
        <f t="shared" si="20"/>
        <v>84.240000000000009</v>
      </c>
      <c r="G168" s="6">
        <v>1</v>
      </c>
      <c r="H168" s="4" t="s">
        <v>45</v>
      </c>
      <c r="I168">
        <f t="shared" si="21"/>
        <v>89.44</v>
      </c>
      <c r="K168" s="12"/>
      <c r="L168" s="12"/>
    </row>
    <row r="169" spans="1:12" x14ac:dyDescent="0.2">
      <c r="A169" t="s">
        <v>78</v>
      </c>
      <c r="B169" t="s">
        <v>117</v>
      </c>
      <c r="C169" t="s">
        <v>174</v>
      </c>
      <c r="D169" t="s">
        <v>8</v>
      </c>
      <c r="E169" t="s">
        <v>21</v>
      </c>
      <c r="F169">
        <f t="shared" si="20"/>
        <v>84.240000000000009</v>
      </c>
      <c r="G169" s="6">
        <v>5</v>
      </c>
      <c r="H169" s="6">
        <v>1</v>
      </c>
      <c r="I169">
        <f t="shared" si="21"/>
        <v>89.44</v>
      </c>
      <c r="K169" s="12"/>
      <c r="L169" s="12"/>
    </row>
    <row r="170" spans="1:12" x14ac:dyDescent="0.2">
      <c r="A170" t="s">
        <v>85</v>
      </c>
      <c r="B170" t="s">
        <v>117</v>
      </c>
      <c r="C170" t="s">
        <v>174</v>
      </c>
      <c r="D170" t="s">
        <v>8</v>
      </c>
      <c r="E170" t="s">
        <v>21</v>
      </c>
      <c r="F170">
        <f t="shared" si="20"/>
        <v>84.240000000000009</v>
      </c>
      <c r="G170" s="6">
        <v>1</v>
      </c>
      <c r="H170" s="4" t="s">
        <v>45</v>
      </c>
      <c r="I170">
        <f t="shared" si="21"/>
        <v>89.44</v>
      </c>
      <c r="K170" s="12"/>
      <c r="L170" s="12"/>
    </row>
    <row r="171" spans="1:12" x14ac:dyDescent="0.2">
      <c r="A171" t="s">
        <v>41</v>
      </c>
      <c r="B171" t="s">
        <v>117</v>
      </c>
      <c r="C171" t="s">
        <v>174</v>
      </c>
      <c r="D171" t="s">
        <v>8</v>
      </c>
      <c r="E171" t="s">
        <v>21</v>
      </c>
      <c r="F171">
        <f t="shared" si="20"/>
        <v>84.240000000000009</v>
      </c>
      <c r="G171" s="6">
        <v>5</v>
      </c>
      <c r="H171" s="6">
        <v>1</v>
      </c>
      <c r="I171">
        <f t="shared" si="21"/>
        <v>89.44</v>
      </c>
      <c r="K171" s="12"/>
      <c r="L171" s="12"/>
    </row>
    <row r="172" spans="1:12" s="14" customFormat="1" x14ac:dyDescent="0.2">
      <c r="A172" s="14" t="s">
        <v>74</v>
      </c>
      <c r="B172" s="14" t="s">
        <v>117</v>
      </c>
      <c r="C172" s="14" t="s">
        <v>173</v>
      </c>
      <c r="D172" s="14" t="s">
        <v>7</v>
      </c>
      <c r="E172" s="14" t="s">
        <v>21</v>
      </c>
      <c r="F172" s="14">
        <f t="shared" ref="F172:F187" si="22">76*1.04</f>
        <v>79.040000000000006</v>
      </c>
      <c r="G172" s="15">
        <v>70</v>
      </c>
      <c r="H172" s="15">
        <v>4</v>
      </c>
      <c r="I172" s="14">
        <f t="shared" si="21"/>
        <v>89.44</v>
      </c>
      <c r="J172" s="16"/>
      <c r="K172" s="16"/>
      <c r="L172" s="16"/>
    </row>
    <row r="173" spans="1:12" x14ac:dyDescent="0.2">
      <c r="A173" t="s">
        <v>54</v>
      </c>
      <c r="B173" t="s">
        <v>117</v>
      </c>
      <c r="C173" t="s">
        <v>173</v>
      </c>
      <c r="D173" t="s">
        <v>7</v>
      </c>
      <c r="E173" t="s">
        <v>21</v>
      </c>
      <c r="F173">
        <f t="shared" si="22"/>
        <v>79.040000000000006</v>
      </c>
      <c r="G173" s="6">
        <v>75</v>
      </c>
      <c r="H173" s="6">
        <v>5</v>
      </c>
      <c r="I173">
        <f t="shared" si="21"/>
        <v>89.44</v>
      </c>
      <c r="K173" s="12"/>
      <c r="L173" s="12"/>
    </row>
    <row r="174" spans="1:12" s="8" customFormat="1" x14ac:dyDescent="0.2">
      <c r="A174" s="23" t="s">
        <v>73</v>
      </c>
      <c r="B174" s="23" t="s">
        <v>117</v>
      </c>
      <c r="C174" s="23" t="s">
        <v>173</v>
      </c>
      <c r="D174" s="23" t="s">
        <v>7</v>
      </c>
      <c r="E174" s="23" t="s">
        <v>21</v>
      </c>
      <c r="F174" s="23">
        <f t="shared" si="22"/>
        <v>79.040000000000006</v>
      </c>
      <c r="G174" s="25">
        <v>10</v>
      </c>
      <c r="H174" s="25">
        <v>2</v>
      </c>
      <c r="I174" s="23">
        <f t="shared" si="21"/>
        <v>89.44</v>
      </c>
      <c r="J174" s="12"/>
      <c r="K174" s="12"/>
      <c r="L174" s="12"/>
    </row>
    <row r="175" spans="1:12" x14ac:dyDescent="0.2">
      <c r="A175" t="s">
        <v>50</v>
      </c>
      <c r="B175" t="s">
        <v>117</v>
      </c>
      <c r="C175" t="s">
        <v>173</v>
      </c>
      <c r="D175" t="s">
        <v>7</v>
      </c>
      <c r="E175" t="s">
        <v>21</v>
      </c>
      <c r="F175">
        <f t="shared" si="22"/>
        <v>79.040000000000006</v>
      </c>
      <c r="G175" s="6">
        <v>15</v>
      </c>
      <c r="H175" s="6">
        <v>2</v>
      </c>
      <c r="I175">
        <f t="shared" si="21"/>
        <v>89.44</v>
      </c>
      <c r="K175" s="12"/>
      <c r="L175" s="12"/>
    </row>
    <row r="176" spans="1:12" s="8" customFormat="1" x14ac:dyDescent="0.2">
      <c r="A176" s="23" t="s">
        <v>42</v>
      </c>
      <c r="B176" s="23" t="s">
        <v>117</v>
      </c>
      <c r="C176" s="23" t="s">
        <v>173</v>
      </c>
      <c r="D176" s="23" t="s">
        <v>7</v>
      </c>
      <c r="E176" s="23" t="s">
        <v>21</v>
      </c>
      <c r="F176" s="23">
        <f t="shared" si="22"/>
        <v>79.040000000000006</v>
      </c>
      <c r="G176" s="25">
        <v>15</v>
      </c>
      <c r="H176" s="25">
        <v>2</v>
      </c>
      <c r="I176" s="23">
        <f t="shared" si="21"/>
        <v>89.44</v>
      </c>
      <c r="J176" s="12"/>
      <c r="K176" s="12"/>
      <c r="L176" s="12"/>
    </row>
    <row r="177" spans="1:12" x14ac:dyDescent="0.2">
      <c r="A177" s="22" t="s">
        <v>83</v>
      </c>
      <c r="B177" s="22" t="s">
        <v>117</v>
      </c>
      <c r="C177" s="22" t="s">
        <v>173</v>
      </c>
      <c r="D177" s="22" t="s">
        <v>7</v>
      </c>
      <c r="E177" s="22" t="s">
        <v>21</v>
      </c>
      <c r="F177" s="22">
        <f t="shared" si="22"/>
        <v>79.040000000000006</v>
      </c>
      <c r="G177" s="24">
        <v>10</v>
      </c>
      <c r="H177" s="24">
        <v>2</v>
      </c>
      <c r="I177" s="22">
        <f t="shared" si="21"/>
        <v>89.44</v>
      </c>
      <c r="K177" s="12"/>
      <c r="L177" s="12"/>
    </row>
    <row r="178" spans="1:12" x14ac:dyDescent="0.2">
      <c r="A178" t="s">
        <v>4</v>
      </c>
      <c r="B178" t="s">
        <v>117</v>
      </c>
      <c r="C178" t="s">
        <v>173</v>
      </c>
      <c r="D178" t="s">
        <v>7</v>
      </c>
      <c r="E178" t="s">
        <v>21</v>
      </c>
      <c r="F178">
        <f t="shared" si="22"/>
        <v>79.040000000000006</v>
      </c>
      <c r="G178" s="6">
        <v>10</v>
      </c>
      <c r="H178" s="6">
        <v>2</v>
      </c>
      <c r="I178">
        <f t="shared" si="21"/>
        <v>89.44</v>
      </c>
      <c r="K178" s="12"/>
      <c r="L178" s="12"/>
    </row>
    <row r="179" spans="1:12" s="8" customFormat="1" x14ac:dyDescent="0.2">
      <c r="A179" s="8" t="s">
        <v>53</v>
      </c>
      <c r="B179" s="8" t="s">
        <v>117</v>
      </c>
      <c r="C179" s="8" t="s">
        <v>173</v>
      </c>
      <c r="D179" s="8" t="s">
        <v>7</v>
      </c>
      <c r="E179" s="8" t="s">
        <v>21</v>
      </c>
      <c r="F179" s="8">
        <f t="shared" si="22"/>
        <v>79.040000000000006</v>
      </c>
      <c r="G179" s="9">
        <v>15</v>
      </c>
      <c r="H179" s="9">
        <v>2</v>
      </c>
      <c r="I179" s="8">
        <f t="shared" si="21"/>
        <v>89.44</v>
      </c>
      <c r="J179" s="12"/>
      <c r="K179" s="12"/>
      <c r="L179" s="12"/>
    </row>
    <row r="180" spans="1:12" x14ac:dyDescent="0.2">
      <c r="A180" t="s">
        <v>43</v>
      </c>
      <c r="B180" t="s">
        <v>117</v>
      </c>
      <c r="C180" t="s">
        <v>173</v>
      </c>
      <c r="D180" t="s">
        <v>7</v>
      </c>
      <c r="E180" t="s">
        <v>21</v>
      </c>
      <c r="F180">
        <f t="shared" si="22"/>
        <v>79.040000000000006</v>
      </c>
      <c r="G180" s="6">
        <v>10</v>
      </c>
      <c r="H180" s="6">
        <v>2</v>
      </c>
      <c r="I180">
        <f t="shared" si="21"/>
        <v>89.44</v>
      </c>
      <c r="K180" s="12"/>
      <c r="L180" s="12"/>
    </row>
    <row r="181" spans="1:12" x14ac:dyDescent="0.2">
      <c r="A181" t="s">
        <v>67</v>
      </c>
      <c r="B181" t="s">
        <v>117</v>
      </c>
      <c r="C181" t="s">
        <v>173</v>
      </c>
      <c r="D181" t="s">
        <v>7</v>
      </c>
      <c r="E181" t="s">
        <v>21</v>
      </c>
      <c r="F181">
        <f t="shared" si="22"/>
        <v>79.040000000000006</v>
      </c>
      <c r="G181" s="6">
        <v>15</v>
      </c>
      <c r="H181" s="6">
        <v>2</v>
      </c>
      <c r="I181">
        <f t="shared" si="21"/>
        <v>89.44</v>
      </c>
      <c r="K181" s="12"/>
      <c r="L181" s="12"/>
    </row>
    <row r="182" spans="1:12" x14ac:dyDescent="0.2">
      <c r="A182" s="22" t="s">
        <v>51</v>
      </c>
      <c r="B182" s="22" t="s">
        <v>117</v>
      </c>
      <c r="C182" s="22" t="s">
        <v>173</v>
      </c>
      <c r="D182" s="22" t="s">
        <v>7</v>
      </c>
      <c r="E182" s="22" t="s">
        <v>21</v>
      </c>
      <c r="F182" s="22">
        <f t="shared" si="22"/>
        <v>79.040000000000006</v>
      </c>
      <c r="G182" s="24">
        <v>5</v>
      </c>
      <c r="H182" s="24">
        <v>1</v>
      </c>
      <c r="I182" s="22">
        <f t="shared" si="21"/>
        <v>89.44</v>
      </c>
      <c r="K182" s="12"/>
      <c r="L182" s="12"/>
    </row>
    <row r="183" spans="1:12" x14ac:dyDescent="0.2">
      <c r="A183" s="22" t="s">
        <v>9</v>
      </c>
      <c r="B183" s="22" t="s">
        <v>117</v>
      </c>
      <c r="C183" s="22" t="s">
        <v>173</v>
      </c>
      <c r="D183" s="22" t="s">
        <v>7</v>
      </c>
      <c r="E183" s="22" t="s">
        <v>21</v>
      </c>
      <c r="F183" s="22">
        <f t="shared" si="22"/>
        <v>79.040000000000006</v>
      </c>
      <c r="G183" s="24">
        <v>5</v>
      </c>
      <c r="H183" s="24">
        <v>1</v>
      </c>
      <c r="I183" s="22">
        <f t="shared" si="21"/>
        <v>89.44</v>
      </c>
      <c r="K183" s="12"/>
      <c r="L183" s="12"/>
    </row>
    <row r="184" spans="1:12" x14ac:dyDescent="0.2">
      <c r="A184" t="s">
        <v>56</v>
      </c>
      <c r="B184" t="s">
        <v>117</v>
      </c>
      <c r="C184" t="s">
        <v>173</v>
      </c>
      <c r="D184" t="s">
        <v>7</v>
      </c>
      <c r="E184" t="s">
        <v>21</v>
      </c>
      <c r="F184">
        <f t="shared" si="22"/>
        <v>79.040000000000006</v>
      </c>
      <c r="G184" s="6">
        <v>15</v>
      </c>
      <c r="H184" s="6">
        <v>2</v>
      </c>
      <c r="I184">
        <f t="shared" si="21"/>
        <v>89.44</v>
      </c>
      <c r="J184" s="21"/>
      <c r="K184" s="21"/>
      <c r="L184" s="21"/>
    </row>
    <row r="185" spans="1:12" x14ac:dyDescent="0.2">
      <c r="A185" s="22" t="s">
        <v>86</v>
      </c>
      <c r="B185" s="22" t="s">
        <v>117</v>
      </c>
      <c r="C185" s="22" t="s">
        <v>173</v>
      </c>
      <c r="D185" s="22" t="s">
        <v>7</v>
      </c>
      <c r="E185" s="22" t="s">
        <v>21</v>
      </c>
      <c r="F185" s="22">
        <f t="shared" si="22"/>
        <v>79.040000000000006</v>
      </c>
      <c r="G185" s="24">
        <v>1</v>
      </c>
      <c r="H185" s="27" t="s">
        <v>45</v>
      </c>
      <c r="I185" s="22">
        <f t="shared" si="21"/>
        <v>89.44</v>
      </c>
      <c r="K185" s="12"/>
      <c r="L185" s="12"/>
    </row>
    <row r="186" spans="1:12" x14ac:dyDescent="0.2">
      <c r="A186" t="s">
        <v>10</v>
      </c>
      <c r="B186" t="s">
        <v>117</v>
      </c>
      <c r="C186" t="s">
        <v>173</v>
      </c>
      <c r="D186" t="s">
        <v>7</v>
      </c>
      <c r="E186" t="s">
        <v>21</v>
      </c>
      <c r="F186">
        <f t="shared" si="22"/>
        <v>79.040000000000006</v>
      </c>
      <c r="G186" s="6">
        <v>5</v>
      </c>
      <c r="H186" s="6">
        <v>1</v>
      </c>
      <c r="I186">
        <f t="shared" si="21"/>
        <v>89.44</v>
      </c>
      <c r="K186" s="12"/>
      <c r="L186" s="12"/>
    </row>
    <row r="187" spans="1:12" x14ac:dyDescent="0.2">
      <c r="A187" t="s">
        <v>87</v>
      </c>
      <c r="B187" t="s">
        <v>117</v>
      </c>
      <c r="C187" t="s">
        <v>173</v>
      </c>
      <c r="D187" t="s">
        <v>7</v>
      </c>
      <c r="E187" t="s">
        <v>21</v>
      </c>
      <c r="F187">
        <f t="shared" si="22"/>
        <v>79.040000000000006</v>
      </c>
      <c r="G187" s="6">
        <v>5</v>
      </c>
      <c r="H187" s="6">
        <v>1</v>
      </c>
      <c r="I187">
        <f t="shared" si="21"/>
        <v>89.44</v>
      </c>
      <c r="K187" s="12"/>
      <c r="L187" s="12"/>
    </row>
    <row r="188" spans="1:12" s="17" customFormat="1" x14ac:dyDescent="0.2">
      <c r="A188" s="17" t="s">
        <v>63</v>
      </c>
      <c r="B188" s="17" t="s">
        <v>117</v>
      </c>
      <c r="C188" s="17" t="s">
        <v>172</v>
      </c>
      <c r="D188" s="17" t="s">
        <v>8</v>
      </c>
      <c r="E188" s="17" t="s">
        <v>21</v>
      </c>
      <c r="F188" s="17">
        <f t="shared" ref="F188:F196" si="23">92*1.04</f>
        <v>95.68</v>
      </c>
      <c r="G188" s="18">
        <v>5</v>
      </c>
      <c r="H188" s="18">
        <v>1</v>
      </c>
      <c r="I188" s="17">
        <f t="shared" ref="I188:I201" si="24">73*1.04</f>
        <v>75.92</v>
      </c>
      <c r="J188" s="16"/>
      <c r="K188" s="16"/>
      <c r="L188" s="16"/>
    </row>
    <row r="189" spans="1:12" x14ac:dyDescent="0.2">
      <c r="A189" t="s">
        <v>51</v>
      </c>
      <c r="B189" t="s">
        <v>117</v>
      </c>
      <c r="C189" t="s">
        <v>172</v>
      </c>
      <c r="D189" t="s">
        <v>8</v>
      </c>
      <c r="E189" t="s">
        <v>21</v>
      </c>
      <c r="F189">
        <f t="shared" si="23"/>
        <v>95.68</v>
      </c>
      <c r="G189" s="6">
        <v>35</v>
      </c>
      <c r="H189" s="6">
        <v>3</v>
      </c>
      <c r="I189">
        <f t="shared" si="24"/>
        <v>75.92</v>
      </c>
      <c r="K189" s="12"/>
      <c r="L189" s="12"/>
    </row>
    <row r="190" spans="1:12" x14ac:dyDescent="0.2">
      <c r="A190" t="s">
        <v>4</v>
      </c>
      <c r="B190" t="s">
        <v>117</v>
      </c>
      <c r="C190" t="s">
        <v>172</v>
      </c>
      <c r="D190" t="s">
        <v>8</v>
      </c>
      <c r="E190" t="s">
        <v>21</v>
      </c>
      <c r="F190">
        <f t="shared" si="23"/>
        <v>95.68</v>
      </c>
      <c r="G190" s="6">
        <v>25</v>
      </c>
      <c r="H190" s="6">
        <v>3</v>
      </c>
      <c r="I190">
        <f t="shared" si="24"/>
        <v>75.92</v>
      </c>
      <c r="K190" s="12"/>
      <c r="L190" s="12"/>
    </row>
    <row r="191" spans="1:12" x14ac:dyDescent="0.2">
      <c r="A191" t="s">
        <v>54</v>
      </c>
      <c r="B191" t="s">
        <v>117</v>
      </c>
      <c r="C191" t="s">
        <v>172</v>
      </c>
      <c r="D191" t="s">
        <v>8</v>
      </c>
      <c r="E191" t="s">
        <v>21</v>
      </c>
      <c r="F191">
        <f t="shared" si="23"/>
        <v>95.68</v>
      </c>
      <c r="G191" s="6">
        <v>10</v>
      </c>
      <c r="H191" s="6">
        <v>2</v>
      </c>
      <c r="I191">
        <f t="shared" si="24"/>
        <v>75.92</v>
      </c>
      <c r="K191" s="12"/>
      <c r="L191" s="12"/>
    </row>
    <row r="192" spans="1:12" s="8" customFormat="1" x14ac:dyDescent="0.2">
      <c r="A192" s="23" t="s">
        <v>73</v>
      </c>
      <c r="B192" s="23" t="s">
        <v>117</v>
      </c>
      <c r="C192" s="23" t="s">
        <v>172</v>
      </c>
      <c r="D192" s="23" t="s">
        <v>8</v>
      </c>
      <c r="E192" s="23" t="s">
        <v>21</v>
      </c>
      <c r="F192" s="23">
        <f t="shared" si="23"/>
        <v>95.68</v>
      </c>
      <c r="G192" s="25">
        <v>1</v>
      </c>
      <c r="H192" s="26" t="s">
        <v>45</v>
      </c>
      <c r="I192" s="23">
        <f t="shared" si="24"/>
        <v>75.92</v>
      </c>
      <c r="J192" s="12"/>
      <c r="K192" s="12"/>
      <c r="L192" s="12"/>
    </row>
    <row r="193" spans="1:12" x14ac:dyDescent="0.2">
      <c r="A193" s="22" t="s">
        <v>67</v>
      </c>
      <c r="B193" s="22" t="s">
        <v>117</v>
      </c>
      <c r="C193" s="22" t="s">
        <v>172</v>
      </c>
      <c r="D193" s="22" t="s">
        <v>8</v>
      </c>
      <c r="E193" s="22" t="s">
        <v>21</v>
      </c>
      <c r="F193" s="22">
        <f t="shared" si="23"/>
        <v>95.68</v>
      </c>
      <c r="G193" s="24">
        <v>20</v>
      </c>
      <c r="H193" s="24">
        <v>2</v>
      </c>
      <c r="I193" s="22">
        <f t="shared" si="24"/>
        <v>75.92</v>
      </c>
      <c r="K193" s="12"/>
      <c r="L193" s="12"/>
    </row>
    <row r="194" spans="1:12" x14ac:dyDescent="0.2">
      <c r="A194" s="22" t="s">
        <v>88</v>
      </c>
      <c r="B194" s="22" t="s">
        <v>117</v>
      </c>
      <c r="C194" s="22" t="s">
        <v>172</v>
      </c>
      <c r="D194" s="22" t="s">
        <v>8</v>
      </c>
      <c r="E194" s="22" t="s">
        <v>21</v>
      </c>
      <c r="F194" s="22">
        <f t="shared" si="23"/>
        <v>95.68</v>
      </c>
      <c r="G194" s="24">
        <v>5</v>
      </c>
      <c r="H194" s="24">
        <v>1</v>
      </c>
      <c r="I194" s="22">
        <f t="shared" si="24"/>
        <v>75.92</v>
      </c>
      <c r="K194" s="12"/>
      <c r="L194" s="12"/>
    </row>
    <row r="195" spans="1:12" x14ac:dyDescent="0.2">
      <c r="A195" s="22" t="s">
        <v>43</v>
      </c>
      <c r="B195" s="22" t="s">
        <v>117</v>
      </c>
      <c r="C195" s="22" t="s">
        <v>172</v>
      </c>
      <c r="D195" s="22" t="s">
        <v>8</v>
      </c>
      <c r="E195" s="22" t="s">
        <v>21</v>
      </c>
      <c r="F195" s="22">
        <f t="shared" si="23"/>
        <v>95.68</v>
      </c>
      <c r="G195" s="24">
        <v>10</v>
      </c>
      <c r="H195" s="24">
        <v>2</v>
      </c>
      <c r="I195" s="22">
        <f t="shared" si="24"/>
        <v>75.92</v>
      </c>
      <c r="K195" s="12"/>
      <c r="L195" s="12"/>
    </row>
    <row r="196" spans="1:12" x14ac:dyDescent="0.2">
      <c r="A196" t="s">
        <v>9</v>
      </c>
      <c r="B196" t="s">
        <v>117</v>
      </c>
      <c r="C196" t="s">
        <v>172</v>
      </c>
      <c r="D196" t="s">
        <v>8</v>
      </c>
      <c r="E196" t="s">
        <v>21</v>
      </c>
      <c r="F196">
        <f t="shared" si="23"/>
        <v>95.68</v>
      </c>
      <c r="G196" s="6">
        <v>5</v>
      </c>
      <c r="H196" s="6">
        <v>1</v>
      </c>
      <c r="I196">
        <f t="shared" si="24"/>
        <v>75.92</v>
      </c>
      <c r="K196" s="12"/>
      <c r="L196" s="12"/>
    </row>
    <row r="197" spans="1:12" s="14" customFormat="1" x14ac:dyDescent="0.2">
      <c r="A197" s="14" t="s">
        <v>55</v>
      </c>
      <c r="B197" s="14" t="s">
        <v>117</v>
      </c>
      <c r="C197" s="14" t="s">
        <v>171</v>
      </c>
      <c r="D197" s="14" t="s">
        <v>7</v>
      </c>
      <c r="E197" s="14" t="s">
        <v>21</v>
      </c>
      <c r="F197" s="14">
        <f t="shared" ref="F197:F207" si="25">94*1.04</f>
        <v>97.76</v>
      </c>
      <c r="G197" s="15">
        <v>75</v>
      </c>
      <c r="H197" s="15">
        <v>5</v>
      </c>
      <c r="I197" s="14">
        <f t="shared" si="24"/>
        <v>75.92</v>
      </c>
      <c r="J197" s="16"/>
      <c r="K197" s="16"/>
      <c r="L197" s="16"/>
    </row>
    <row r="198" spans="1:12" x14ac:dyDescent="0.2">
      <c r="A198" t="s">
        <v>65</v>
      </c>
      <c r="B198" t="s">
        <v>117</v>
      </c>
      <c r="C198" t="s">
        <v>171</v>
      </c>
      <c r="D198" t="s">
        <v>7</v>
      </c>
      <c r="E198" t="s">
        <v>21</v>
      </c>
      <c r="F198">
        <f t="shared" si="25"/>
        <v>97.76</v>
      </c>
      <c r="G198" s="6">
        <v>5</v>
      </c>
      <c r="H198" s="6">
        <v>1</v>
      </c>
      <c r="I198">
        <f t="shared" si="24"/>
        <v>75.92</v>
      </c>
      <c r="K198" s="12"/>
      <c r="L198" s="12"/>
    </row>
    <row r="199" spans="1:12" x14ac:dyDescent="0.2">
      <c r="A199" t="s">
        <v>4</v>
      </c>
      <c r="B199" t="s">
        <v>117</v>
      </c>
      <c r="C199" t="s">
        <v>171</v>
      </c>
      <c r="D199" t="s">
        <v>7</v>
      </c>
      <c r="E199" t="s">
        <v>21</v>
      </c>
      <c r="F199">
        <f t="shared" si="25"/>
        <v>97.76</v>
      </c>
      <c r="G199" s="6">
        <v>5</v>
      </c>
      <c r="H199" s="6">
        <v>1</v>
      </c>
      <c r="I199">
        <f t="shared" si="24"/>
        <v>75.92</v>
      </c>
      <c r="K199" s="12"/>
      <c r="L199" s="12"/>
    </row>
    <row r="200" spans="1:12" x14ac:dyDescent="0.2">
      <c r="A200" t="s">
        <v>51</v>
      </c>
      <c r="B200" t="s">
        <v>117</v>
      </c>
      <c r="C200" t="s">
        <v>171</v>
      </c>
      <c r="D200" t="s">
        <v>7</v>
      </c>
      <c r="E200" t="s">
        <v>21</v>
      </c>
      <c r="F200">
        <f t="shared" si="25"/>
        <v>97.76</v>
      </c>
      <c r="G200" s="6">
        <v>8</v>
      </c>
      <c r="H200" s="6">
        <v>2</v>
      </c>
      <c r="I200">
        <f t="shared" si="24"/>
        <v>75.92</v>
      </c>
      <c r="K200" s="12"/>
      <c r="L200" s="12"/>
    </row>
    <row r="201" spans="1:12" x14ac:dyDescent="0.2">
      <c r="A201" t="s">
        <v>9</v>
      </c>
      <c r="B201" t="s">
        <v>117</v>
      </c>
      <c r="C201" t="s">
        <v>171</v>
      </c>
      <c r="D201" t="s">
        <v>7</v>
      </c>
      <c r="E201" t="s">
        <v>21</v>
      </c>
      <c r="F201">
        <f t="shared" si="25"/>
        <v>97.76</v>
      </c>
      <c r="G201" s="6">
        <v>5</v>
      </c>
      <c r="H201" s="6">
        <v>1</v>
      </c>
      <c r="I201">
        <f t="shared" si="24"/>
        <v>75.92</v>
      </c>
      <c r="K201" s="12"/>
      <c r="L201" s="12"/>
    </row>
    <row r="202" spans="1:12" s="14" customFormat="1" x14ac:dyDescent="0.2">
      <c r="A202" s="14" t="s">
        <v>56</v>
      </c>
      <c r="B202" s="14" t="s">
        <v>117</v>
      </c>
      <c r="C202" s="14" t="s">
        <v>170</v>
      </c>
      <c r="D202" s="14" t="s">
        <v>8</v>
      </c>
      <c r="E202" s="14" t="s">
        <v>21</v>
      </c>
      <c r="F202" s="14">
        <f t="shared" si="25"/>
        <v>97.76</v>
      </c>
      <c r="G202" s="15">
        <v>5</v>
      </c>
      <c r="H202" s="15">
        <v>1</v>
      </c>
      <c r="I202" s="14">
        <f t="shared" ref="I202:I217" si="26">95*1.04</f>
        <v>98.8</v>
      </c>
      <c r="J202" s="16"/>
      <c r="K202" s="16"/>
      <c r="L202" s="16"/>
    </row>
    <row r="203" spans="1:12" x14ac:dyDescent="0.2">
      <c r="A203" t="s">
        <v>9</v>
      </c>
      <c r="B203" t="s">
        <v>117</v>
      </c>
      <c r="C203" t="s">
        <v>170</v>
      </c>
      <c r="D203" t="s">
        <v>8</v>
      </c>
      <c r="E203" t="s">
        <v>21</v>
      </c>
      <c r="F203">
        <f t="shared" si="25"/>
        <v>97.76</v>
      </c>
      <c r="G203" s="6">
        <v>70</v>
      </c>
      <c r="H203" s="6">
        <v>5</v>
      </c>
      <c r="I203">
        <f t="shared" si="26"/>
        <v>98.8</v>
      </c>
      <c r="K203" s="12"/>
      <c r="L203" s="12"/>
    </row>
    <row r="204" spans="1:12" x14ac:dyDescent="0.2">
      <c r="A204" t="s">
        <v>4</v>
      </c>
      <c r="B204" t="s">
        <v>117</v>
      </c>
      <c r="C204" t="s">
        <v>170</v>
      </c>
      <c r="D204" t="s">
        <v>8</v>
      </c>
      <c r="E204" t="s">
        <v>21</v>
      </c>
      <c r="F204">
        <f t="shared" si="25"/>
        <v>97.76</v>
      </c>
      <c r="G204" s="6">
        <v>5</v>
      </c>
      <c r="H204" s="6">
        <v>1</v>
      </c>
      <c r="I204">
        <f t="shared" si="26"/>
        <v>98.8</v>
      </c>
      <c r="K204" s="12"/>
      <c r="L204" s="12"/>
    </row>
    <row r="205" spans="1:12" x14ac:dyDescent="0.2">
      <c r="A205" t="s">
        <v>43</v>
      </c>
      <c r="B205" t="s">
        <v>117</v>
      </c>
      <c r="C205" t="s">
        <v>170</v>
      </c>
      <c r="D205" t="s">
        <v>8</v>
      </c>
      <c r="E205" t="s">
        <v>21</v>
      </c>
      <c r="F205">
        <f t="shared" si="25"/>
        <v>97.76</v>
      </c>
      <c r="G205" s="6">
        <v>5</v>
      </c>
      <c r="H205" s="6">
        <v>1</v>
      </c>
      <c r="I205">
        <f t="shared" si="26"/>
        <v>98.8</v>
      </c>
      <c r="K205" s="12"/>
      <c r="L205" s="12"/>
    </row>
    <row r="206" spans="1:12" x14ac:dyDescent="0.2">
      <c r="A206" t="s">
        <v>55</v>
      </c>
      <c r="B206" t="s">
        <v>117</v>
      </c>
      <c r="C206" t="s">
        <v>170</v>
      </c>
      <c r="D206" t="s">
        <v>8</v>
      </c>
      <c r="E206" t="s">
        <v>21</v>
      </c>
      <c r="F206">
        <f t="shared" si="25"/>
        <v>97.76</v>
      </c>
      <c r="G206" s="6">
        <v>10</v>
      </c>
      <c r="H206" s="6">
        <v>2</v>
      </c>
      <c r="I206">
        <f t="shared" si="26"/>
        <v>98.8</v>
      </c>
      <c r="K206" s="12"/>
      <c r="L206" s="12"/>
    </row>
    <row r="207" spans="1:12" s="8" customFormat="1" x14ac:dyDescent="0.2">
      <c r="A207" s="23" t="s">
        <v>53</v>
      </c>
      <c r="B207" s="23" t="s">
        <v>117</v>
      </c>
      <c r="C207" s="23" t="s">
        <v>170</v>
      </c>
      <c r="D207" s="23" t="s">
        <v>8</v>
      </c>
      <c r="E207" s="23" t="s">
        <v>21</v>
      </c>
      <c r="F207" s="23">
        <f t="shared" si="25"/>
        <v>97.76</v>
      </c>
      <c r="G207" s="25">
        <v>5</v>
      </c>
      <c r="H207" s="25">
        <v>1</v>
      </c>
      <c r="I207" s="23">
        <f t="shared" si="26"/>
        <v>98.8</v>
      </c>
      <c r="J207" s="21"/>
      <c r="K207" s="21"/>
      <c r="L207" s="21"/>
    </row>
    <row r="208" spans="1:12" s="14" customFormat="1" x14ac:dyDescent="0.2">
      <c r="A208" s="14" t="s">
        <v>74</v>
      </c>
      <c r="B208" s="14" t="s">
        <v>117</v>
      </c>
      <c r="C208" s="14" t="s">
        <v>169</v>
      </c>
      <c r="D208" s="14" t="s">
        <v>7</v>
      </c>
      <c r="E208" s="14" t="s">
        <v>21</v>
      </c>
      <c r="F208" s="14">
        <f t="shared" ref="F208:F217" si="27">90*1.04</f>
        <v>93.600000000000009</v>
      </c>
      <c r="G208" s="15">
        <v>25</v>
      </c>
      <c r="H208" s="15">
        <v>3</v>
      </c>
      <c r="I208" s="14">
        <f t="shared" si="26"/>
        <v>98.8</v>
      </c>
      <c r="J208" s="16"/>
      <c r="K208" s="16"/>
      <c r="L208" s="16"/>
    </row>
    <row r="209" spans="1:12" s="8" customFormat="1" x14ac:dyDescent="0.2">
      <c r="A209" s="8" t="s">
        <v>73</v>
      </c>
      <c r="B209" s="8" t="s">
        <v>117</v>
      </c>
      <c r="C209" s="8" t="s">
        <v>169</v>
      </c>
      <c r="D209" s="8" t="s">
        <v>7</v>
      </c>
      <c r="E209" s="8" t="s">
        <v>21</v>
      </c>
      <c r="F209" s="8">
        <f t="shared" si="27"/>
        <v>93.600000000000009</v>
      </c>
      <c r="G209" s="9">
        <v>15</v>
      </c>
      <c r="H209" s="9">
        <v>2</v>
      </c>
      <c r="I209" s="8">
        <f t="shared" si="26"/>
        <v>98.8</v>
      </c>
      <c r="J209" s="12"/>
      <c r="K209" s="12"/>
      <c r="L209" s="12"/>
    </row>
    <row r="210" spans="1:12" x14ac:dyDescent="0.2">
      <c r="A210" t="s">
        <v>9</v>
      </c>
      <c r="B210" t="s">
        <v>117</v>
      </c>
      <c r="C210" t="s">
        <v>169</v>
      </c>
      <c r="D210" t="s">
        <v>7</v>
      </c>
      <c r="E210" t="s">
        <v>21</v>
      </c>
      <c r="F210">
        <f t="shared" si="27"/>
        <v>93.600000000000009</v>
      </c>
      <c r="G210" s="6">
        <v>60</v>
      </c>
      <c r="H210" s="6">
        <v>4</v>
      </c>
      <c r="I210">
        <f t="shared" si="26"/>
        <v>98.8</v>
      </c>
      <c r="K210" s="12"/>
      <c r="L210" s="12"/>
    </row>
    <row r="211" spans="1:12" s="8" customFormat="1" x14ac:dyDescent="0.2">
      <c r="A211" s="23" t="s">
        <v>77</v>
      </c>
      <c r="B211" s="23" t="s">
        <v>117</v>
      </c>
      <c r="C211" s="23" t="s">
        <v>169</v>
      </c>
      <c r="D211" s="23" t="s">
        <v>7</v>
      </c>
      <c r="E211" s="23" t="s">
        <v>21</v>
      </c>
      <c r="F211" s="23">
        <f t="shared" si="27"/>
        <v>93.600000000000009</v>
      </c>
      <c r="G211" s="25">
        <v>1</v>
      </c>
      <c r="H211" s="26" t="s">
        <v>45</v>
      </c>
      <c r="I211" s="23">
        <f t="shared" si="26"/>
        <v>98.8</v>
      </c>
      <c r="J211" s="12"/>
      <c r="K211" s="12"/>
      <c r="L211" s="12"/>
    </row>
    <row r="212" spans="1:12" x14ac:dyDescent="0.2">
      <c r="A212" t="s">
        <v>4</v>
      </c>
      <c r="B212" t="s">
        <v>117</v>
      </c>
      <c r="C212" t="s">
        <v>169</v>
      </c>
      <c r="D212" t="s">
        <v>7</v>
      </c>
      <c r="E212" t="s">
        <v>21</v>
      </c>
      <c r="F212">
        <f t="shared" si="27"/>
        <v>93.600000000000009</v>
      </c>
      <c r="G212" s="6">
        <v>15</v>
      </c>
      <c r="H212" s="6">
        <v>2</v>
      </c>
      <c r="I212">
        <f t="shared" si="26"/>
        <v>98.8</v>
      </c>
      <c r="J212" s="21"/>
      <c r="K212" s="21"/>
      <c r="L212" s="21"/>
    </row>
    <row r="213" spans="1:12" x14ac:dyDescent="0.2">
      <c r="A213" s="22" t="s">
        <v>56</v>
      </c>
      <c r="B213" s="22" t="s">
        <v>117</v>
      </c>
      <c r="C213" s="22" t="s">
        <v>169</v>
      </c>
      <c r="D213" s="22" t="s">
        <v>7</v>
      </c>
      <c r="E213" s="22" t="s">
        <v>21</v>
      </c>
      <c r="F213" s="22">
        <f t="shared" si="27"/>
        <v>93.600000000000009</v>
      </c>
      <c r="G213" s="24">
        <v>5</v>
      </c>
      <c r="H213" s="24">
        <v>1</v>
      </c>
      <c r="I213" s="22">
        <f t="shared" si="26"/>
        <v>98.8</v>
      </c>
      <c r="K213" s="12"/>
      <c r="L213" s="12"/>
    </row>
    <row r="214" spans="1:12" x14ac:dyDescent="0.2">
      <c r="A214" t="s">
        <v>66</v>
      </c>
      <c r="B214" t="s">
        <v>117</v>
      </c>
      <c r="C214" t="s">
        <v>169</v>
      </c>
      <c r="D214" t="s">
        <v>7</v>
      </c>
      <c r="E214" t="s">
        <v>21</v>
      </c>
      <c r="F214">
        <f t="shared" si="27"/>
        <v>93.600000000000009</v>
      </c>
      <c r="G214" s="6">
        <v>1</v>
      </c>
      <c r="H214" s="4" t="s">
        <v>45</v>
      </c>
      <c r="I214">
        <f t="shared" si="26"/>
        <v>98.8</v>
      </c>
      <c r="K214" s="12"/>
      <c r="L214" s="12"/>
    </row>
    <row r="215" spans="1:12" x14ac:dyDescent="0.2">
      <c r="A215" t="s">
        <v>43</v>
      </c>
      <c r="B215" t="s">
        <v>117</v>
      </c>
      <c r="C215" t="s">
        <v>169</v>
      </c>
      <c r="D215" t="s">
        <v>7</v>
      </c>
      <c r="E215" t="s">
        <v>21</v>
      </c>
      <c r="F215">
        <f t="shared" si="27"/>
        <v>93.600000000000009</v>
      </c>
      <c r="G215" s="6">
        <v>5</v>
      </c>
      <c r="H215" s="6">
        <v>1</v>
      </c>
      <c r="I215">
        <f t="shared" si="26"/>
        <v>98.8</v>
      </c>
      <c r="K215" s="12"/>
      <c r="L215" s="12"/>
    </row>
    <row r="216" spans="1:12" x14ac:dyDescent="0.2">
      <c r="A216" s="22" t="s">
        <v>67</v>
      </c>
      <c r="B216" s="22" t="s">
        <v>117</v>
      </c>
      <c r="C216" s="22" t="s">
        <v>169</v>
      </c>
      <c r="D216" s="22" t="s">
        <v>7</v>
      </c>
      <c r="E216" s="22" t="s">
        <v>21</v>
      </c>
      <c r="F216" s="22">
        <f t="shared" si="27"/>
        <v>93.600000000000009</v>
      </c>
      <c r="G216" s="24">
        <v>5</v>
      </c>
      <c r="H216" s="24">
        <v>1</v>
      </c>
      <c r="I216" s="22">
        <f t="shared" si="26"/>
        <v>98.8</v>
      </c>
      <c r="J216" s="21"/>
      <c r="K216" s="21"/>
      <c r="L216" s="21"/>
    </row>
    <row r="217" spans="1:12" x14ac:dyDescent="0.2">
      <c r="A217" s="22" t="s">
        <v>55</v>
      </c>
      <c r="B217" s="22" t="s">
        <v>117</v>
      </c>
      <c r="C217" s="22" t="s">
        <v>169</v>
      </c>
      <c r="D217" s="22" t="s">
        <v>7</v>
      </c>
      <c r="E217" s="22" t="s">
        <v>21</v>
      </c>
      <c r="F217" s="22">
        <f t="shared" si="27"/>
        <v>93.600000000000009</v>
      </c>
      <c r="G217" s="24">
        <v>15</v>
      </c>
      <c r="H217" s="24">
        <v>2</v>
      </c>
      <c r="I217" s="22">
        <f t="shared" si="26"/>
        <v>98.8</v>
      </c>
      <c r="K217" s="12"/>
      <c r="L217" s="12"/>
    </row>
    <row r="218" spans="1:12" s="14" customFormat="1" x14ac:dyDescent="0.2">
      <c r="A218" s="14" t="s">
        <v>9</v>
      </c>
      <c r="B218" s="14" t="s">
        <v>117</v>
      </c>
      <c r="C218" s="14" t="s">
        <v>168</v>
      </c>
      <c r="D218" s="14" t="s">
        <v>8</v>
      </c>
      <c r="E218" s="14" t="s">
        <v>31</v>
      </c>
      <c r="F218" s="14">
        <f t="shared" ref="F218:F224" si="28">86*1.04</f>
        <v>89.44</v>
      </c>
      <c r="G218" s="15">
        <v>15</v>
      </c>
      <c r="H218" s="15">
        <v>2</v>
      </c>
      <c r="I218" s="14">
        <f t="shared" ref="I218:I239" si="29">66*1.04</f>
        <v>68.64</v>
      </c>
      <c r="J218" s="16"/>
      <c r="K218" s="16"/>
      <c r="L218" s="16"/>
    </row>
    <row r="219" spans="1:12" x14ac:dyDescent="0.2">
      <c r="A219" t="s">
        <v>55</v>
      </c>
      <c r="B219" t="s">
        <v>117</v>
      </c>
      <c r="C219" t="s">
        <v>168</v>
      </c>
      <c r="D219" t="s">
        <v>8</v>
      </c>
      <c r="E219" t="s">
        <v>31</v>
      </c>
      <c r="F219">
        <f t="shared" si="28"/>
        <v>89.44</v>
      </c>
      <c r="G219" s="6">
        <v>85</v>
      </c>
      <c r="H219" s="6">
        <v>5</v>
      </c>
      <c r="I219">
        <f t="shared" si="29"/>
        <v>68.64</v>
      </c>
      <c r="K219" s="12"/>
      <c r="L219" s="12"/>
    </row>
    <row r="220" spans="1:12" s="8" customFormat="1" x14ac:dyDescent="0.2">
      <c r="A220" s="8" t="s">
        <v>47</v>
      </c>
      <c r="B220" s="8" t="s">
        <v>117</v>
      </c>
      <c r="C220" s="8" t="s">
        <v>168</v>
      </c>
      <c r="D220" s="8" t="s">
        <v>8</v>
      </c>
      <c r="E220" s="8" t="s">
        <v>31</v>
      </c>
      <c r="F220" s="8">
        <f t="shared" si="28"/>
        <v>89.44</v>
      </c>
      <c r="G220" s="9">
        <v>1</v>
      </c>
      <c r="H220" s="10" t="s">
        <v>45</v>
      </c>
      <c r="I220" s="8">
        <f t="shared" si="29"/>
        <v>68.64</v>
      </c>
      <c r="J220" s="12"/>
      <c r="K220" s="12"/>
      <c r="L220" s="12"/>
    </row>
    <row r="221" spans="1:12" x14ac:dyDescent="0.2">
      <c r="A221" t="s">
        <v>43</v>
      </c>
      <c r="B221" t="s">
        <v>117</v>
      </c>
      <c r="C221" t="s">
        <v>168</v>
      </c>
      <c r="D221" t="s">
        <v>8</v>
      </c>
      <c r="E221" t="s">
        <v>31</v>
      </c>
      <c r="F221">
        <f t="shared" si="28"/>
        <v>89.44</v>
      </c>
      <c r="G221" s="6">
        <v>1</v>
      </c>
      <c r="H221" s="4" t="s">
        <v>45</v>
      </c>
      <c r="I221">
        <f t="shared" si="29"/>
        <v>68.64</v>
      </c>
      <c r="K221" s="12"/>
      <c r="L221" s="12"/>
    </row>
    <row r="222" spans="1:12" x14ac:dyDescent="0.2">
      <c r="A222" s="22" t="s">
        <v>4</v>
      </c>
      <c r="B222" s="22" t="s">
        <v>117</v>
      </c>
      <c r="C222" s="22" t="s">
        <v>168</v>
      </c>
      <c r="D222" s="22" t="s">
        <v>8</v>
      </c>
      <c r="E222" s="22" t="s">
        <v>31</v>
      </c>
      <c r="F222" s="22">
        <f t="shared" si="28"/>
        <v>89.44</v>
      </c>
      <c r="G222" s="24">
        <v>1</v>
      </c>
      <c r="H222" s="27" t="s">
        <v>45</v>
      </c>
      <c r="I222" s="22">
        <f t="shared" si="29"/>
        <v>68.64</v>
      </c>
      <c r="K222" s="12"/>
      <c r="L222" s="12"/>
    </row>
    <row r="223" spans="1:12" x14ac:dyDescent="0.2">
      <c r="A223" s="22" t="s">
        <v>67</v>
      </c>
      <c r="B223" s="22" t="s">
        <v>117</v>
      </c>
      <c r="C223" s="22" t="s">
        <v>168</v>
      </c>
      <c r="D223" s="22" t="s">
        <v>8</v>
      </c>
      <c r="E223" s="22" t="s">
        <v>31</v>
      </c>
      <c r="F223" s="22">
        <f t="shared" si="28"/>
        <v>89.44</v>
      </c>
      <c r="G223" s="24">
        <v>1</v>
      </c>
      <c r="H223" s="27" t="s">
        <v>45</v>
      </c>
      <c r="I223" s="22">
        <f t="shared" si="29"/>
        <v>68.64</v>
      </c>
      <c r="J223" s="21"/>
      <c r="K223" s="21"/>
      <c r="L223" s="21"/>
    </row>
    <row r="224" spans="1:12" s="8" customFormat="1" x14ac:dyDescent="0.2">
      <c r="A224" s="8" t="s">
        <v>63</v>
      </c>
      <c r="B224" s="8" t="s">
        <v>117</v>
      </c>
      <c r="C224" s="8" t="s">
        <v>168</v>
      </c>
      <c r="D224" s="8" t="s">
        <v>8</v>
      </c>
      <c r="E224" s="8" t="s">
        <v>31</v>
      </c>
      <c r="F224" s="8">
        <f t="shared" si="28"/>
        <v>89.44</v>
      </c>
      <c r="G224" s="9">
        <v>1</v>
      </c>
      <c r="H224" s="10" t="s">
        <v>45</v>
      </c>
      <c r="I224" s="8">
        <f t="shared" si="29"/>
        <v>68.64</v>
      </c>
      <c r="J224" s="12"/>
      <c r="K224" s="12"/>
      <c r="L224" s="12"/>
    </row>
    <row r="225" spans="1:12" s="14" customFormat="1" x14ac:dyDescent="0.2">
      <c r="A225" s="14" t="s">
        <v>89</v>
      </c>
      <c r="B225" s="14" t="s">
        <v>117</v>
      </c>
      <c r="C225" s="14" t="s">
        <v>167</v>
      </c>
      <c r="D225" s="14" t="s">
        <v>7</v>
      </c>
      <c r="E225" s="14" t="s">
        <v>31</v>
      </c>
      <c r="F225" s="14">
        <f t="shared" ref="F225:F239" si="30">87*1.04</f>
        <v>90.48</v>
      </c>
      <c r="G225" s="15">
        <v>50</v>
      </c>
      <c r="H225" s="15">
        <v>4</v>
      </c>
      <c r="I225" s="14">
        <f t="shared" si="29"/>
        <v>68.64</v>
      </c>
      <c r="J225" s="16"/>
      <c r="K225" s="16"/>
      <c r="L225" s="16"/>
    </row>
    <row r="226" spans="1:12" s="8" customFormat="1" x14ac:dyDescent="0.2">
      <c r="A226" s="23" t="s">
        <v>52</v>
      </c>
      <c r="B226" s="23" t="s">
        <v>117</v>
      </c>
      <c r="C226" s="23" t="s">
        <v>167</v>
      </c>
      <c r="D226" s="23" t="s">
        <v>7</v>
      </c>
      <c r="E226" s="23" t="s">
        <v>31</v>
      </c>
      <c r="F226" s="23">
        <f t="shared" si="30"/>
        <v>90.48</v>
      </c>
      <c r="G226" s="25">
        <v>10</v>
      </c>
      <c r="H226" s="25">
        <v>2</v>
      </c>
      <c r="I226" s="23">
        <f t="shared" si="29"/>
        <v>68.64</v>
      </c>
      <c r="J226" s="12"/>
      <c r="K226" s="12"/>
      <c r="L226" s="12"/>
    </row>
    <row r="227" spans="1:12" x14ac:dyDescent="0.2">
      <c r="A227" t="s">
        <v>65</v>
      </c>
      <c r="B227" t="s">
        <v>117</v>
      </c>
      <c r="C227" t="s">
        <v>167</v>
      </c>
      <c r="D227" t="s">
        <v>7</v>
      </c>
      <c r="E227" t="s">
        <v>31</v>
      </c>
      <c r="F227">
        <f t="shared" si="30"/>
        <v>90.48</v>
      </c>
      <c r="G227" s="6">
        <v>10</v>
      </c>
      <c r="H227" s="6">
        <v>2</v>
      </c>
      <c r="I227">
        <f t="shared" si="29"/>
        <v>68.64</v>
      </c>
      <c r="K227" s="12"/>
      <c r="L227" s="12"/>
    </row>
    <row r="228" spans="1:12" x14ac:dyDescent="0.2">
      <c r="A228" t="s">
        <v>90</v>
      </c>
      <c r="B228" t="s">
        <v>117</v>
      </c>
      <c r="C228" t="s">
        <v>167</v>
      </c>
      <c r="D228" t="s">
        <v>7</v>
      </c>
      <c r="E228" t="s">
        <v>31</v>
      </c>
      <c r="F228">
        <f t="shared" si="30"/>
        <v>90.48</v>
      </c>
      <c r="G228" s="6">
        <v>10</v>
      </c>
      <c r="H228" s="6">
        <v>2</v>
      </c>
      <c r="I228">
        <f t="shared" si="29"/>
        <v>68.64</v>
      </c>
      <c r="K228" s="12"/>
      <c r="L228" s="12"/>
    </row>
    <row r="229" spans="1:12" s="8" customFormat="1" x14ac:dyDescent="0.2">
      <c r="A229" s="8" t="s">
        <v>73</v>
      </c>
      <c r="B229" s="8" t="s">
        <v>117</v>
      </c>
      <c r="C229" s="8" t="s">
        <v>167</v>
      </c>
      <c r="D229" s="8" t="s">
        <v>7</v>
      </c>
      <c r="E229" s="8" t="s">
        <v>31</v>
      </c>
      <c r="F229" s="8">
        <f t="shared" si="30"/>
        <v>90.48</v>
      </c>
      <c r="G229" s="9">
        <v>5</v>
      </c>
      <c r="H229" s="9">
        <v>1</v>
      </c>
      <c r="I229" s="8">
        <f t="shared" si="29"/>
        <v>68.64</v>
      </c>
      <c r="J229" s="12"/>
      <c r="K229" s="12"/>
      <c r="L229" s="12"/>
    </row>
    <row r="230" spans="1:12" s="8" customFormat="1" x14ac:dyDescent="0.2">
      <c r="A230" s="8" t="s">
        <v>77</v>
      </c>
      <c r="B230" s="8" t="s">
        <v>117</v>
      </c>
      <c r="C230" s="8" t="s">
        <v>167</v>
      </c>
      <c r="D230" s="8" t="s">
        <v>7</v>
      </c>
      <c r="E230" s="8" t="s">
        <v>31</v>
      </c>
      <c r="F230" s="8">
        <f t="shared" si="30"/>
        <v>90.48</v>
      </c>
      <c r="G230" s="9">
        <v>5</v>
      </c>
      <c r="H230" s="9">
        <v>1</v>
      </c>
      <c r="I230" s="8">
        <f t="shared" si="29"/>
        <v>68.64</v>
      </c>
      <c r="J230" s="12"/>
      <c r="K230" s="12"/>
      <c r="L230" s="12"/>
    </row>
    <row r="231" spans="1:12" x14ac:dyDescent="0.2">
      <c r="A231" t="s">
        <v>9</v>
      </c>
      <c r="B231" t="s">
        <v>117</v>
      </c>
      <c r="C231" t="s">
        <v>167</v>
      </c>
      <c r="D231" t="s">
        <v>7</v>
      </c>
      <c r="E231" t="s">
        <v>31</v>
      </c>
      <c r="F231">
        <f t="shared" si="30"/>
        <v>90.48</v>
      </c>
      <c r="G231" s="6">
        <v>25</v>
      </c>
      <c r="H231" s="6">
        <v>3</v>
      </c>
      <c r="I231">
        <f t="shared" si="29"/>
        <v>68.64</v>
      </c>
      <c r="K231" s="12"/>
      <c r="L231" s="12"/>
    </row>
    <row r="232" spans="1:12" x14ac:dyDescent="0.2">
      <c r="A232" t="s">
        <v>54</v>
      </c>
      <c r="B232" t="s">
        <v>117</v>
      </c>
      <c r="C232" t="s">
        <v>167</v>
      </c>
      <c r="D232" t="s">
        <v>7</v>
      </c>
      <c r="E232" t="s">
        <v>31</v>
      </c>
      <c r="F232">
        <f t="shared" si="30"/>
        <v>90.48</v>
      </c>
      <c r="G232" s="6">
        <v>5</v>
      </c>
      <c r="H232" s="6">
        <v>1</v>
      </c>
      <c r="I232">
        <f t="shared" si="29"/>
        <v>68.64</v>
      </c>
      <c r="K232" s="12"/>
      <c r="L232" s="12"/>
    </row>
    <row r="233" spans="1:12" x14ac:dyDescent="0.2">
      <c r="A233" s="22" t="s">
        <v>66</v>
      </c>
      <c r="B233" s="22" t="s">
        <v>117</v>
      </c>
      <c r="C233" s="22" t="s">
        <v>167</v>
      </c>
      <c r="D233" s="22" t="s">
        <v>7</v>
      </c>
      <c r="E233" s="22" t="s">
        <v>31</v>
      </c>
      <c r="F233" s="22">
        <f t="shared" si="30"/>
        <v>90.48</v>
      </c>
      <c r="G233" s="24">
        <v>25</v>
      </c>
      <c r="H233" s="24">
        <v>3</v>
      </c>
      <c r="I233" s="22">
        <f t="shared" si="29"/>
        <v>68.64</v>
      </c>
      <c r="J233" s="21"/>
      <c r="K233" s="21"/>
      <c r="L233" s="21"/>
    </row>
    <row r="234" spans="1:12" x14ac:dyDescent="0.2">
      <c r="A234" s="22" t="s">
        <v>91</v>
      </c>
      <c r="B234" s="22" t="s">
        <v>117</v>
      </c>
      <c r="C234" s="22" t="s">
        <v>167</v>
      </c>
      <c r="D234" s="22" t="s">
        <v>7</v>
      </c>
      <c r="E234" s="22" t="s">
        <v>31</v>
      </c>
      <c r="F234" s="22">
        <f t="shared" si="30"/>
        <v>90.48</v>
      </c>
      <c r="G234" s="24">
        <v>5</v>
      </c>
      <c r="H234" s="24">
        <v>1</v>
      </c>
      <c r="I234" s="22">
        <f t="shared" si="29"/>
        <v>68.64</v>
      </c>
      <c r="K234" s="12"/>
      <c r="L234" s="12"/>
    </row>
    <row r="235" spans="1:12" x14ac:dyDescent="0.2">
      <c r="A235" s="22" t="s">
        <v>69</v>
      </c>
      <c r="B235" s="22" t="s">
        <v>117</v>
      </c>
      <c r="C235" s="22" t="s">
        <v>167</v>
      </c>
      <c r="D235" s="22" t="s">
        <v>7</v>
      </c>
      <c r="E235" s="22" t="s">
        <v>31</v>
      </c>
      <c r="F235" s="22">
        <f t="shared" si="30"/>
        <v>90.48</v>
      </c>
      <c r="G235" s="24">
        <v>1</v>
      </c>
      <c r="H235" s="27" t="s">
        <v>45</v>
      </c>
      <c r="I235" s="22">
        <f t="shared" si="29"/>
        <v>68.64</v>
      </c>
      <c r="K235" s="12"/>
      <c r="L235" s="12"/>
    </row>
    <row r="236" spans="1:12" x14ac:dyDescent="0.2">
      <c r="A236" t="s">
        <v>50</v>
      </c>
      <c r="B236" t="s">
        <v>117</v>
      </c>
      <c r="C236" t="s">
        <v>167</v>
      </c>
      <c r="D236" t="s">
        <v>7</v>
      </c>
      <c r="E236" t="s">
        <v>31</v>
      </c>
      <c r="F236">
        <f t="shared" si="30"/>
        <v>90.48</v>
      </c>
      <c r="G236" s="6">
        <v>1</v>
      </c>
      <c r="H236" s="4" t="s">
        <v>45</v>
      </c>
      <c r="I236">
        <f t="shared" si="29"/>
        <v>68.64</v>
      </c>
      <c r="K236" s="12"/>
      <c r="L236" s="12"/>
    </row>
    <row r="237" spans="1:12" x14ac:dyDescent="0.2">
      <c r="A237" t="s">
        <v>87</v>
      </c>
      <c r="B237" t="s">
        <v>117</v>
      </c>
      <c r="C237" t="s">
        <v>167</v>
      </c>
      <c r="D237" t="s">
        <v>7</v>
      </c>
      <c r="E237" t="s">
        <v>31</v>
      </c>
      <c r="F237">
        <f t="shared" si="30"/>
        <v>90.48</v>
      </c>
      <c r="G237" s="6">
        <v>1</v>
      </c>
      <c r="H237" s="4" t="s">
        <v>45</v>
      </c>
      <c r="I237">
        <f t="shared" si="29"/>
        <v>68.64</v>
      </c>
      <c r="K237" s="12"/>
      <c r="L237" s="12"/>
    </row>
    <row r="238" spans="1:12" x14ac:dyDescent="0.2">
      <c r="A238" t="s">
        <v>72</v>
      </c>
      <c r="B238" t="s">
        <v>117</v>
      </c>
      <c r="C238" t="s">
        <v>167</v>
      </c>
      <c r="D238" t="s">
        <v>7</v>
      </c>
      <c r="E238" t="s">
        <v>31</v>
      </c>
      <c r="F238">
        <f t="shared" si="30"/>
        <v>90.48</v>
      </c>
      <c r="G238" s="6">
        <v>1</v>
      </c>
      <c r="H238" s="4" t="s">
        <v>45</v>
      </c>
      <c r="I238">
        <f t="shared" si="29"/>
        <v>68.64</v>
      </c>
      <c r="K238" s="12"/>
      <c r="L238" s="12"/>
    </row>
    <row r="239" spans="1:12" s="8" customFormat="1" x14ac:dyDescent="0.2">
      <c r="A239" s="8" t="s">
        <v>63</v>
      </c>
      <c r="B239" s="8" t="s">
        <v>117</v>
      </c>
      <c r="C239" s="8" t="s">
        <v>167</v>
      </c>
      <c r="D239" s="8" t="s">
        <v>7</v>
      </c>
      <c r="E239" s="8" t="s">
        <v>31</v>
      </c>
      <c r="F239" s="8">
        <f t="shared" si="30"/>
        <v>90.48</v>
      </c>
      <c r="G239" s="9">
        <v>1</v>
      </c>
      <c r="H239" s="10" t="s">
        <v>45</v>
      </c>
      <c r="I239" s="8">
        <f t="shared" si="29"/>
        <v>68.64</v>
      </c>
      <c r="J239" s="12"/>
      <c r="K239" s="12"/>
      <c r="L239" s="12"/>
    </row>
    <row r="240" spans="1:12" s="14" customFormat="1" x14ac:dyDescent="0.2">
      <c r="A240" s="14" t="s">
        <v>54</v>
      </c>
      <c r="B240" s="14" t="s">
        <v>117</v>
      </c>
      <c r="C240" s="14" t="s">
        <v>166</v>
      </c>
      <c r="D240" s="14" t="s">
        <v>8</v>
      </c>
      <c r="E240" s="14" t="s">
        <v>31</v>
      </c>
      <c r="F240" s="14">
        <f t="shared" ref="F240:F250" si="31">92*1.04</f>
        <v>95.68</v>
      </c>
      <c r="G240" s="15">
        <v>50</v>
      </c>
      <c r="H240" s="15">
        <v>4</v>
      </c>
      <c r="I240" s="14">
        <f t="shared" ref="I240:I263" si="32">72*1.04</f>
        <v>74.88</v>
      </c>
      <c r="J240" s="16"/>
      <c r="K240" s="16"/>
      <c r="L240" s="16"/>
    </row>
    <row r="241" spans="1:12" s="8" customFormat="1" x14ac:dyDescent="0.2">
      <c r="A241" s="8" t="s">
        <v>73</v>
      </c>
      <c r="B241" s="8" t="s">
        <v>117</v>
      </c>
      <c r="C241" s="8" t="s">
        <v>166</v>
      </c>
      <c r="D241" s="8" t="s">
        <v>8</v>
      </c>
      <c r="E241" s="8" t="s">
        <v>31</v>
      </c>
      <c r="F241" s="8">
        <f t="shared" si="31"/>
        <v>95.68</v>
      </c>
      <c r="G241" s="9">
        <v>25</v>
      </c>
      <c r="H241" s="9">
        <v>3</v>
      </c>
      <c r="I241" s="8">
        <f t="shared" si="32"/>
        <v>74.88</v>
      </c>
      <c r="J241" s="12"/>
      <c r="K241" s="12"/>
      <c r="L241" s="12"/>
    </row>
    <row r="242" spans="1:12" s="8" customFormat="1" x14ac:dyDescent="0.2">
      <c r="A242" s="8" t="s">
        <v>46</v>
      </c>
      <c r="B242" s="8" t="s">
        <v>117</v>
      </c>
      <c r="C242" s="8" t="s">
        <v>166</v>
      </c>
      <c r="D242" s="8" t="s">
        <v>8</v>
      </c>
      <c r="E242" s="8" t="s">
        <v>31</v>
      </c>
      <c r="F242" s="8">
        <f t="shared" si="31"/>
        <v>95.68</v>
      </c>
      <c r="G242" s="9">
        <v>5</v>
      </c>
      <c r="H242" s="9">
        <v>1</v>
      </c>
      <c r="I242" s="8">
        <f t="shared" si="32"/>
        <v>74.88</v>
      </c>
      <c r="J242" s="21"/>
      <c r="K242" s="21"/>
      <c r="L242" s="21"/>
    </row>
    <row r="243" spans="1:12" s="8" customFormat="1" x14ac:dyDescent="0.2">
      <c r="A243" s="8" t="s">
        <v>42</v>
      </c>
      <c r="B243" s="8" t="s">
        <v>117</v>
      </c>
      <c r="C243" s="8" t="s">
        <v>166</v>
      </c>
      <c r="D243" s="8" t="s">
        <v>8</v>
      </c>
      <c r="E243" s="8" t="s">
        <v>31</v>
      </c>
      <c r="F243" s="8">
        <f t="shared" si="31"/>
        <v>95.68</v>
      </c>
      <c r="G243" s="9">
        <v>15</v>
      </c>
      <c r="H243" s="9">
        <v>2</v>
      </c>
      <c r="I243" s="8">
        <f t="shared" si="32"/>
        <v>74.88</v>
      </c>
      <c r="J243" s="12"/>
      <c r="K243" s="12"/>
      <c r="L243" s="12"/>
    </row>
    <row r="244" spans="1:12" x14ac:dyDescent="0.2">
      <c r="A244" t="s">
        <v>72</v>
      </c>
      <c r="B244" t="s">
        <v>117</v>
      </c>
      <c r="C244" t="s">
        <v>166</v>
      </c>
      <c r="D244" t="s">
        <v>8</v>
      </c>
      <c r="E244" t="s">
        <v>31</v>
      </c>
      <c r="F244">
        <f t="shared" si="31"/>
        <v>95.68</v>
      </c>
      <c r="G244" s="6">
        <v>15</v>
      </c>
      <c r="H244" s="6">
        <v>2</v>
      </c>
      <c r="I244">
        <f t="shared" si="32"/>
        <v>74.88</v>
      </c>
      <c r="K244" s="12"/>
      <c r="L244" s="12"/>
    </row>
    <row r="245" spans="1:12" x14ac:dyDescent="0.2">
      <c r="A245" t="s">
        <v>92</v>
      </c>
      <c r="B245" t="s">
        <v>117</v>
      </c>
      <c r="C245" t="s">
        <v>166</v>
      </c>
      <c r="D245" t="s">
        <v>8</v>
      </c>
      <c r="E245" t="s">
        <v>31</v>
      </c>
      <c r="F245">
        <f t="shared" si="31"/>
        <v>95.68</v>
      </c>
      <c r="G245" s="6">
        <v>15</v>
      </c>
      <c r="H245" s="6">
        <v>2</v>
      </c>
      <c r="I245">
        <f t="shared" si="32"/>
        <v>74.88</v>
      </c>
      <c r="K245" s="12"/>
      <c r="L245" s="12"/>
    </row>
    <row r="246" spans="1:12" x14ac:dyDescent="0.2">
      <c r="A246" s="22" t="s">
        <v>22</v>
      </c>
      <c r="B246" s="22" t="s">
        <v>117</v>
      </c>
      <c r="C246" s="22" t="s">
        <v>166</v>
      </c>
      <c r="D246" s="22" t="s">
        <v>8</v>
      </c>
      <c r="E246" s="22" t="s">
        <v>31</v>
      </c>
      <c r="F246" s="22">
        <f t="shared" si="31"/>
        <v>95.68</v>
      </c>
      <c r="G246" s="24">
        <v>10</v>
      </c>
      <c r="H246" s="24">
        <v>2</v>
      </c>
      <c r="I246" s="22">
        <f t="shared" si="32"/>
        <v>74.88</v>
      </c>
      <c r="K246" s="12"/>
      <c r="L246" s="12"/>
    </row>
    <row r="247" spans="1:12" x14ac:dyDescent="0.2">
      <c r="A247" t="s">
        <v>43</v>
      </c>
      <c r="B247" t="s">
        <v>117</v>
      </c>
      <c r="C247" t="s">
        <v>166</v>
      </c>
      <c r="D247" t="s">
        <v>8</v>
      </c>
      <c r="E247" t="s">
        <v>31</v>
      </c>
      <c r="F247">
        <f t="shared" si="31"/>
        <v>95.68</v>
      </c>
      <c r="G247" s="6">
        <v>8</v>
      </c>
      <c r="H247" s="6">
        <v>2</v>
      </c>
      <c r="I247">
        <f t="shared" si="32"/>
        <v>74.88</v>
      </c>
      <c r="K247" s="12"/>
      <c r="L247" s="12"/>
    </row>
    <row r="248" spans="1:12" s="8" customFormat="1" x14ac:dyDescent="0.2">
      <c r="A248" s="23" t="s">
        <v>63</v>
      </c>
      <c r="B248" s="23" t="s">
        <v>117</v>
      </c>
      <c r="C248" s="23" t="s">
        <v>166</v>
      </c>
      <c r="D248" s="23" t="s">
        <v>8</v>
      </c>
      <c r="E248" s="23" t="s">
        <v>31</v>
      </c>
      <c r="F248" s="23">
        <f t="shared" si="31"/>
        <v>95.68</v>
      </c>
      <c r="G248" s="25">
        <v>1</v>
      </c>
      <c r="H248" s="26" t="s">
        <v>45</v>
      </c>
      <c r="I248" s="23">
        <f t="shared" si="32"/>
        <v>74.88</v>
      </c>
      <c r="J248" s="12"/>
      <c r="K248" s="12"/>
      <c r="L248" s="12"/>
    </row>
    <row r="249" spans="1:12" s="8" customFormat="1" x14ac:dyDescent="0.2">
      <c r="A249" s="23" t="s">
        <v>47</v>
      </c>
      <c r="B249" s="23" t="s">
        <v>117</v>
      </c>
      <c r="C249" s="23" t="s">
        <v>166</v>
      </c>
      <c r="D249" s="23" t="s">
        <v>8</v>
      </c>
      <c r="E249" s="23" t="s">
        <v>31</v>
      </c>
      <c r="F249" s="23">
        <f t="shared" si="31"/>
        <v>95.68</v>
      </c>
      <c r="G249" s="25">
        <v>10</v>
      </c>
      <c r="H249" s="25">
        <v>2</v>
      </c>
      <c r="I249" s="23">
        <f t="shared" si="32"/>
        <v>74.88</v>
      </c>
      <c r="J249" s="12"/>
      <c r="K249" s="12"/>
      <c r="L249" s="12"/>
    </row>
    <row r="250" spans="1:12" s="8" customFormat="1" x14ac:dyDescent="0.2">
      <c r="A250" s="8" t="s">
        <v>77</v>
      </c>
      <c r="B250" s="8" t="s">
        <v>117</v>
      </c>
      <c r="C250" s="8" t="s">
        <v>166</v>
      </c>
      <c r="D250" s="8" t="s">
        <v>8</v>
      </c>
      <c r="E250" s="8" t="s">
        <v>31</v>
      </c>
      <c r="F250" s="8">
        <f t="shared" si="31"/>
        <v>95.68</v>
      </c>
      <c r="G250" s="9">
        <v>5</v>
      </c>
      <c r="H250" s="9">
        <v>1</v>
      </c>
      <c r="I250" s="8">
        <f t="shared" si="32"/>
        <v>74.88</v>
      </c>
      <c r="J250" s="12"/>
      <c r="K250" s="12"/>
      <c r="L250" s="12"/>
    </row>
    <row r="251" spans="1:12" s="17" customFormat="1" x14ac:dyDescent="0.2">
      <c r="A251" s="17" t="s">
        <v>73</v>
      </c>
      <c r="B251" s="17" t="s">
        <v>117</v>
      </c>
      <c r="C251" s="17" t="s">
        <v>165</v>
      </c>
      <c r="D251" s="17" t="s">
        <v>7</v>
      </c>
      <c r="E251" s="17" t="s">
        <v>31</v>
      </c>
      <c r="F251" s="17">
        <f t="shared" ref="F251:F263" si="33">24*1.04</f>
        <v>24.96</v>
      </c>
      <c r="G251" s="18">
        <v>90</v>
      </c>
      <c r="H251" s="18">
        <v>5</v>
      </c>
      <c r="I251" s="17">
        <f t="shared" si="32"/>
        <v>74.88</v>
      </c>
      <c r="J251" s="16"/>
      <c r="K251" s="16"/>
      <c r="L251" s="16"/>
    </row>
    <row r="252" spans="1:12" s="8" customFormat="1" x14ac:dyDescent="0.2">
      <c r="A252" s="8" t="s">
        <v>77</v>
      </c>
      <c r="B252" s="8" t="s">
        <v>117</v>
      </c>
      <c r="C252" s="8" t="s">
        <v>165</v>
      </c>
      <c r="D252" s="8" t="s">
        <v>7</v>
      </c>
      <c r="E252" s="8" t="s">
        <v>31</v>
      </c>
      <c r="F252" s="8">
        <f t="shared" si="33"/>
        <v>24.96</v>
      </c>
      <c r="G252" s="9">
        <v>90</v>
      </c>
      <c r="H252" s="9">
        <v>5</v>
      </c>
      <c r="I252" s="8">
        <f t="shared" si="32"/>
        <v>74.88</v>
      </c>
      <c r="J252" s="12"/>
      <c r="K252" s="12"/>
      <c r="L252" s="12"/>
    </row>
    <row r="253" spans="1:12" s="8" customFormat="1" x14ac:dyDescent="0.2">
      <c r="A253" s="8" t="s">
        <v>46</v>
      </c>
      <c r="B253" s="8" t="s">
        <v>117</v>
      </c>
      <c r="C253" s="8" t="s">
        <v>165</v>
      </c>
      <c r="D253" s="8" t="s">
        <v>7</v>
      </c>
      <c r="E253" s="8" t="s">
        <v>31</v>
      </c>
      <c r="F253" s="8">
        <f t="shared" si="33"/>
        <v>24.96</v>
      </c>
      <c r="G253" s="9">
        <v>90</v>
      </c>
      <c r="H253" s="9">
        <v>5</v>
      </c>
      <c r="I253" s="8">
        <f t="shared" si="32"/>
        <v>74.88</v>
      </c>
      <c r="J253" s="12"/>
      <c r="K253" s="12"/>
      <c r="L253" s="12"/>
    </row>
    <row r="254" spans="1:12" s="8" customFormat="1" x14ac:dyDescent="0.2">
      <c r="A254" s="23" t="s">
        <v>53</v>
      </c>
      <c r="B254" s="23" t="s">
        <v>117</v>
      </c>
      <c r="C254" s="23" t="s">
        <v>165</v>
      </c>
      <c r="D254" s="23" t="s">
        <v>7</v>
      </c>
      <c r="E254" s="23" t="s">
        <v>31</v>
      </c>
      <c r="F254" s="23">
        <f t="shared" si="33"/>
        <v>24.96</v>
      </c>
      <c r="G254" s="25">
        <v>60</v>
      </c>
      <c r="H254" s="25">
        <v>4</v>
      </c>
      <c r="I254" s="23">
        <f t="shared" si="32"/>
        <v>74.88</v>
      </c>
      <c r="J254" s="12"/>
      <c r="K254" s="12"/>
      <c r="L254" s="12"/>
    </row>
    <row r="255" spans="1:12" s="8" customFormat="1" x14ac:dyDescent="0.2">
      <c r="A255" s="23" t="s">
        <v>42</v>
      </c>
      <c r="B255" s="23" t="s">
        <v>117</v>
      </c>
      <c r="C255" s="23" t="s">
        <v>165</v>
      </c>
      <c r="D255" s="23" t="s">
        <v>7</v>
      </c>
      <c r="E255" s="23" t="s">
        <v>31</v>
      </c>
      <c r="F255" s="23">
        <f t="shared" si="33"/>
        <v>24.96</v>
      </c>
      <c r="G255" s="25">
        <v>10</v>
      </c>
      <c r="H255" s="25">
        <v>2</v>
      </c>
      <c r="I255" s="23">
        <f t="shared" si="32"/>
        <v>74.88</v>
      </c>
      <c r="J255" s="12"/>
      <c r="K255" s="12"/>
      <c r="L255" s="12"/>
    </row>
    <row r="256" spans="1:12" x14ac:dyDescent="0.2">
      <c r="A256" t="s">
        <v>54</v>
      </c>
      <c r="B256" t="s">
        <v>117</v>
      </c>
      <c r="C256" t="s">
        <v>165</v>
      </c>
      <c r="D256" t="s">
        <v>7</v>
      </c>
      <c r="E256" t="s">
        <v>31</v>
      </c>
      <c r="F256">
        <f t="shared" si="33"/>
        <v>24.96</v>
      </c>
      <c r="G256" s="6">
        <v>10</v>
      </c>
      <c r="H256" s="6">
        <v>2</v>
      </c>
      <c r="I256">
        <f t="shared" si="32"/>
        <v>74.88</v>
      </c>
      <c r="K256" s="12"/>
      <c r="L256" s="12"/>
    </row>
    <row r="257" spans="1:12" x14ac:dyDescent="0.2">
      <c r="A257" t="s">
        <v>4</v>
      </c>
      <c r="B257" t="s">
        <v>117</v>
      </c>
      <c r="C257" t="s">
        <v>165</v>
      </c>
      <c r="D257" t="s">
        <v>7</v>
      </c>
      <c r="E257" t="s">
        <v>31</v>
      </c>
      <c r="F257">
        <f t="shared" si="33"/>
        <v>24.96</v>
      </c>
      <c r="G257" s="6">
        <v>5</v>
      </c>
      <c r="H257" s="6">
        <v>1</v>
      </c>
      <c r="I257">
        <f t="shared" si="32"/>
        <v>74.88</v>
      </c>
      <c r="K257" s="12"/>
      <c r="L257" s="12"/>
    </row>
    <row r="258" spans="1:12" x14ac:dyDescent="0.2">
      <c r="A258" s="22" t="s">
        <v>80</v>
      </c>
      <c r="B258" s="22" t="s">
        <v>117</v>
      </c>
      <c r="C258" s="22" t="s">
        <v>165</v>
      </c>
      <c r="D258" s="22" t="s">
        <v>7</v>
      </c>
      <c r="E258" s="22" t="s">
        <v>31</v>
      </c>
      <c r="F258" s="22">
        <f t="shared" si="33"/>
        <v>24.96</v>
      </c>
      <c r="G258" s="24">
        <v>10</v>
      </c>
      <c r="H258" s="24">
        <v>2</v>
      </c>
      <c r="I258" s="22">
        <f t="shared" si="32"/>
        <v>74.88</v>
      </c>
      <c r="K258" s="12"/>
      <c r="L258" s="12"/>
    </row>
    <row r="259" spans="1:12" x14ac:dyDescent="0.2">
      <c r="A259" s="22" t="s">
        <v>43</v>
      </c>
      <c r="B259" s="22" t="s">
        <v>117</v>
      </c>
      <c r="C259" s="22" t="s">
        <v>165</v>
      </c>
      <c r="D259" s="22" t="s">
        <v>7</v>
      </c>
      <c r="E259" s="22" t="s">
        <v>31</v>
      </c>
      <c r="F259" s="22">
        <f t="shared" si="33"/>
        <v>24.96</v>
      </c>
      <c r="G259" s="24">
        <v>5</v>
      </c>
      <c r="H259" s="24">
        <v>1</v>
      </c>
      <c r="I259" s="22">
        <f t="shared" si="32"/>
        <v>74.88</v>
      </c>
      <c r="K259" s="12"/>
      <c r="L259" s="12"/>
    </row>
    <row r="260" spans="1:12" s="8" customFormat="1" x14ac:dyDescent="0.2">
      <c r="A260" s="8" t="s">
        <v>93</v>
      </c>
      <c r="B260" s="8" t="s">
        <v>117</v>
      </c>
      <c r="C260" s="8" t="s">
        <v>165</v>
      </c>
      <c r="D260" s="8" t="s">
        <v>7</v>
      </c>
      <c r="E260" s="8" t="s">
        <v>31</v>
      </c>
      <c r="F260" s="8">
        <f t="shared" si="33"/>
        <v>24.96</v>
      </c>
      <c r="G260" s="9">
        <v>1</v>
      </c>
      <c r="H260" s="10" t="s">
        <v>45</v>
      </c>
      <c r="I260" s="8">
        <f t="shared" si="32"/>
        <v>74.88</v>
      </c>
      <c r="J260" s="12"/>
      <c r="K260" s="12"/>
      <c r="L260" s="12"/>
    </row>
    <row r="261" spans="1:12" x14ac:dyDescent="0.2">
      <c r="A261" s="22" t="s">
        <v>67</v>
      </c>
      <c r="B261" s="22" t="s">
        <v>117</v>
      </c>
      <c r="C261" s="22" t="s">
        <v>165</v>
      </c>
      <c r="D261" s="22" t="s">
        <v>7</v>
      </c>
      <c r="E261" s="22" t="s">
        <v>31</v>
      </c>
      <c r="F261" s="22">
        <f t="shared" si="33"/>
        <v>24.96</v>
      </c>
      <c r="G261" s="24">
        <v>5</v>
      </c>
      <c r="H261" s="24">
        <v>1</v>
      </c>
      <c r="I261" s="22">
        <f t="shared" si="32"/>
        <v>74.88</v>
      </c>
      <c r="K261" s="12"/>
      <c r="L261" s="12"/>
    </row>
    <row r="262" spans="1:12" x14ac:dyDescent="0.2">
      <c r="A262" t="s">
        <v>94</v>
      </c>
      <c r="B262" t="s">
        <v>117</v>
      </c>
      <c r="C262" t="s">
        <v>165</v>
      </c>
      <c r="D262" t="s">
        <v>7</v>
      </c>
      <c r="E262" t="s">
        <v>31</v>
      </c>
      <c r="F262">
        <f t="shared" si="33"/>
        <v>24.96</v>
      </c>
      <c r="G262" s="6">
        <v>1</v>
      </c>
      <c r="H262" s="4" t="s">
        <v>45</v>
      </c>
      <c r="I262">
        <f t="shared" si="32"/>
        <v>74.88</v>
      </c>
      <c r="K262" s="12"/>
      <c r="L262" s="12"/>
    </row>
    <row r="263" spans="1:12" x14ac:dyDescent="0.2">
      <c r="A263" s="22" t="s">
        <v>5</v>
      </c>
      <c r="B263" s="22" t="s">
        <v>117</v>
      </c>
      <c r="C263" s="22" t="s">
        <v>165</v>
      </c>
      <c r="D263" s="22" t="s">
        <v>7</v>
      </c>
      <c r="E263" s="22" t="s">
        <v>31</v>
      </c>
      <c r="F263" s="22">
        <f t="shared" si="33"/>
        <v>24.96</v>
      </c>
      <c r="G263" s="24">
        <v>5</v>
      </c>
      <c r="H263" s="24">
        <v>1</v>
      </c>
      <c r="I263" s="22">
        <f t="shared" si="32"/>
        <v>74.88</v>
      </c>
      <c r="K263" s="12"/>
      <c r="L263" s="12"/>
    </row>
    <row r="264" spans="1:12" s="14" customFormat="1" x14ac:dyDescent="0.2">
      <c r="A264" s="14" t="s">
        <v>54</v>
      </c>
      <c r="B264" s="14" t="s">
        <v>117</v>
      </c>
      <c r="C264" s="14" t="s">
        <v>164</v>
      </c>
      <c r="D264" s="14" t="s">
        <v>8</v>
      </c>
      <c r="E264" s="14" t="s">
        <v>31</v>
      </c>
      <c r="F264" s="14">
        <f t="shared" ref="F264:F273" si="34">76*1.04</f>
        <v>79.040000000000006</v>
      </c>
      <c r="G264" s="15">
        <v>75</v>
      </c>
      <c r="H264" s="15">
        <v>5</v>
      </c>
      <c r="I264" s="14">
        <f t="shared" ref="I264:I283" si="35">87*1.04</f>
        <v>90.48</v>
      </c>
      <c r="J264" s="16"/>
      <c r="K264" s="16"/>
      <c r="L264" s="16"/>
    </row>
    <row r="265" spans="1:12" s="8" customFormat="1" x14ac:dyDescent="0.2">
      <c r="A265" s="23" t="s">
        <v>42</v>
      </c>
      <c r="B265" s="23" t="s">
        <v>117</v>
      </c>
      <c r="C265" s="23" t="s">
        <v>164</v>
      </c>
      <c r="D265" s="23" t="s">
        <v>8</v>
      </c>
      <c r="E265" s="23" t="s">
        <v>31</v>
      </c>
      <c r="F265" s="23">
        <f t="shared" si="34"/>
        <v>79.040000000000006</v>
      </c>
      <c r="G265" s="25">
        <v>1</v>
      </c>
      <c r="H265" s="26" t="s">
        <v>45</v>
      </c>
      <c r="I265" s="23">
        <f t="shared" si="35"/>
        <v>90.48</v>
      </c>
      <c r="J265" s="12"/>
      <c r="K265" s="12"/>
      <c r="L265" s="12"/>
    </row>
    <row r="266" spans="1:12" x14ac:dyDescent="0.2">
      <c r="A266" s="22" t="s">
        <v>43</v>
      </c>
      <c r="B266" s="22" t="s">
        <v>117</v>
      </c>
      <c r="C266" s="22" t="s">
        <v>164</v>
      </c>
      <c r="D266" s="22" t="s">
        <v>8</v>
      </c>
      <c r="E266" s="22" t="s">
        <v>31</v>
      </c>
      <c r="F266" s="22">
        <f t="shared" si="34"/>
        <v>79.040000000000006</v>
      </c>
      <c r="G266" s="24">
        <v>5</v>
      </c>
      <c r="H266" s="24">
        <v>1</v>
      </c>
      <c r="I266" s="22">
        <f t="shared" si="35"/>
        <v>90.48</v>
      </c>
      <c r="J266" s="21"/>
      <c r="K266" s="21"/>
      <c r="L266" s="21"/>
    </row>
    <row r="267" spans="1:12" s="8" customFormat="1" x14ac:dyDescent="0.2">
      <c r="A267" s="8" t="s">
        <v>47</v>
      </c>
      <c r="B267" s="8" t="s">
        <v>117</v>
      </c>
      <c r="C267" s="8" t="s">
        <v>164</v>
      </c>
      <c r="D267" s="8" t="s">
        <v>8</v>
      </c>
      <c r="E267" s="8" t="s">
        <v>31</v>
      </c>
      <c r="F267" s="8">
        <f t="shared" si="34"/>
        <v>79.040000000000006</v>
      </c>
      <c r="G267" s="9">
        <v>10</v>
      </c>
      <c r="H267" s="9">
        <v>2</v>
      </c>
      <c r="I267" s="8">
        <f t="shared" si="35"/>
        <v>90.48</v>
      </c>
      <c r="J267" s="12"/>
      <c r="K267" s="12"/>
      <c r="L267" s="12"/>
    </row>
    <row r="268" spans="1:12" s="8" customFormat="1" x14ac:dyDescent="0.2">
      <c r="A268" s="23" t="s">
        <v>63</v>
      </c>
      <c r="B268" s="23" t="s">
        <v>117</v>
      </c>
      <c r="C268" s="23" t="s">
        <v>164</v>
      </c>
      <c r="D268" s="23" t="s">
        <v>8</v>
      </c>
      <c r="E268" s="23" t="s">
        <v>31</v>
      </c>
      <c r="F268" s="23">
        <f t="shared" si="34"/>
        <v>79.040000000000006</v>
      </c>
      <c r="G268" s="25">
        <v>5</v>
      </c>
      <c r="H268" s="25">
        <v>1</v>
      </c>
      <c r="I268" s="23">
        <f t="shared" si="35"/>
        <v>90.48</v>
      </c>
      <c r="J268" s="12"/>
      <c r="K268" s="12"/>
      <c r="L268" s="12"/>
    </row>
    <row r="269" spans="1:12" x14ac:dyDescent="0.2">
      <c r="A269" t="s">
        <v>95</v>
      </c>
      <c r="B269" t="s">
        <v>117</v>
      </c>
      <c r="C269" t="s">
        <v>164</v>
      </c>
      <c r="D269" t="s">
        <v>8</v>
      </c>
      <c r="E269" t="s">
        <v>31</v>
      </c>
      <c r="F269">
        <f t="shared" si="34"/>
        <v>79.040000000000006</v>
      </c>
      <c r="G269" s="6">
        <v>5</v>
      </c>
      <c r="H269" s="6">
        <v>1</v>
      </c>
      <c r="I269">
        <f t="shared" si="35"/>
        <v>90.48</v>
      </c>
      <c r="K269" s="12"/>
      <c r="L269" s="12"/>
    </row>
    <row r="270" spans="1:12" x14ac:dyDescent="0.2">
      <c r="A270" t="s">
        <v>67</v>
      </c>
      <c r="B270" t="s">
        <v>117</v>
      </c>
      <c r="C270" t="s">
        <v>164</v>
      </c>
      <c r="D270" t="s">
        <v>8</v>
      </c>
      <c r="E270" t="s">
        <v>31</v>
      </c>
      <c r="F270">
        <f t="shared" si="34"/>
        <v>79.040000000000006</v>
      </c>
      <c r="G270" s="6">
        <v>5</v>
      </c>
      <c r="H270" s="6">
        <v>1</v>
      </c>
      <c r="I270">
        <f t="shared" si="35"/>
        <v>90.48</v>
      </c>
      <c r="K270" s="12"/>
      <c r="L270" s="12"/>
    </row>
    <row r="271" spans="1:12" x14ac:dyDescent="0.2">
      <c r="A271" t="s">
        <v>11</v>
      </c>
      <c r="B271" t="s">
        <v>117</v>
      </c>
      <c r="C271" t="s">
        <v>164</v>
      </c>
      <c r="D271" t="s">
        <v>8</v>
      </c>
      <c r="E271" t="s">
        <v>31</v>
      </c>
      <c r="F271">
        <f t="shared" si="34"/>
        <v>79.040000000000006</v>
      </c>
      <c r="G271" s="6">
        <v>1</v>
      </c>
      <c r="H271" s="4" t="s">
        <v>45</v>
      </c>
      <c r="I271">
        <f t="shared" si="35"/>
        <v>90.48</v>
      </c>
      <c r="K271" s="12"/>
      <c r="L271" s="12"/>
    </row>
    <row r="272" spans="1:12" x14ac:dyDescent="0.2">
      <c r="A272" t="s">
        <v>92</v>
      </c>
      <c r="B272" t="s">
        <v>117</v>
      </c>
      <c r="C272" t="s">
        <v>164</v>
      </c>
      <c r="D272" t="s">
        <v>8</v>
      </c>
      <c r="E272" t="s">
        <v>31</v>
      </c>
      <c r="F272">
        <f t="shared" si="34"/>
        <v>79.040000000000006</v>
      </c>
      <c r="G272" s="6">
        <v>5</v>
      </c>
      <c r="H272" s="6">
        <v>1</v>
      </c>
      <c r="I272">
        <f t="shared" si="35"/>
        <v>90.48</v>
      </c>
      <c r="K272" s="12"/>
      <c r="L272" s="12"/>
    </row>
    <row r="273" spans="1:12" s="8" customFormat="1" x14ac:dyDescent="0.2">
      <c r="A273" s="8" t="s">
        <v>73</v>
      </c>
      <c r="B273" s="8" t="s">
        <v>117</v>
      </c>
      <c r="C273" s="8" t="s">
        <v>164</v>
      </c>
      <c r="D273" s="8" t="s">
        <v>8</v>
      </c>
      <c r="E273" s="8" t="s">
        <v>31</v>
      </c>
      <c r="F273" s="8">
        <f t="shared" si="34"/>
        <v>79.040000000000006</v>
      </c>
      <c r="G273" s="9">
        <v>5</v>
      </c>
      <c r="H273" s="9">
        <v>1</v>
      </c>
      <c r="I273" s="8">
        <f t="shared" si="35"/>
        <v>90.48</v>
      </c>
      <c r="J273" s="12"/>
      <c r="K273" s="12"/>
      <c r="L273" s="12"/>
    </row>
    <row r="274" spans="1:12" s="14" customFormat="1" x14ac:dyDescent="0.2">
      <c r="A274" s="14" t="s">
        <v>59</v>
      </c>
      <c r="B274" s="14" t="s">
        <v>117</v>
      </c>
      <c r="C274" s="14" t="s">
        <v>163</v>
      </c>
      <c r="D274" s="14" t="s">
        <v>7</v>
      </c>
      <c r="E274" s="14" t="s">
        <v>31</v>
      </c>
      <c r="F274" s="14">
        <f t="shared" ref="F274:F283" si="36">60*1.04</f>
        <v>62.400000000000006</v>
      </c>
      <c r="G274" s="15">
        <v>50</v>
      </c>
      <c r="H274" s="15">
        <v>4</v>
      </c>
      <c r="I274" s="14">
        <f t="shared" si="35"/>
        <v>90.48</v>
      </c>
      <c r="J274" s="16"/>
      <c r="K274" s="16"/>
      <c r="L274" s="16"/>
    </row>
    <row r="275" spans="1:12" s="8" customFormat="1" x14ac:dyDescent="0.2">
      <c r="A275" s="8" t="s">
        <v>73</v>
      </c>
      <c r="B275" s="8" t="s">
        <v>117</v>
      </c>
      <c r="C275" s="8" t="s">
        <v>163</v>
      </c>
      <c r="D275" s="8" t="s">
        <v>7</v>
      </c>
      <c r="E275" s="8" t="s">
        <v>31</v>
      </c>
      <c r="F275" s="8">
        <f t="shared" si="36"/>
        <v>62.400000000000006</v>
      </c>
      <c r="G275" s="9">
        <v>75</v>
      </c>
      <c r="H275" s="9">
        <v>5</v>
      </c>
      <c r="I275" s="8">
        <f t="shared" si="35"/>
        <v>90.48</v>
      </c>
      <c r="J275" s="12"/>
      <c r="K275" s="12"/>
      <c r="L275" s="12"/>
    </row>
    <row r="276" spans="1:12" s="8" customFormat="1" x14ac:dyDescent="0.2">
      <c r="A276" s="8" t="s">
        <v>77</v>
      </c>
      <c r="B276" s="8" t="s">
        <v>117</v>
      </c>
      <c r="C276" s="8" t="s">
        <v>163</v>
      </c>
      <c r="D276" s="8" t="s">
        <v>7</v>
      </c>
      <c r="E276" s="8" t="s">
        <v>31</v>
      </c>
      <c r="F276" s="8">
        <f t="shared" si="36"/>
        <v>62.400000000000006</v>
      </c>
      <c r="G276" s="9">
        <v>25</v>
      </c>
      <c r="H276" s="9">
        <v>3</v>
      </c>
      <c r="I276" s="8">
        <f t="shared" si="35"/>
        <v>90.48</v>
      </c>
      <c r="J276" s="12"/>
      <c r="K276" s="12"/>
      <c r="L276" s="12"/>
    </row>
    <row r="277" spans="1:12" s="8" customFormat="1" x14ac:dyDescent="0.2">
      <c r="A277" s="23" t="s">
        <v>46</v>
      </c>
      <c r="B277" s="23" t="s">
        <v>117</v>
      </c>
      <c r="C277" s="23" t="s">
        <v>163</v>
      </c>
      <c r="D277" s="23" t="s">
        <v>7</v>
      </c>
      <c r="E277" s="23" t="s">
        <v>31</v>
      </c>
      <c r="F277" s="23">
        <f t="shared" si="36"/>
        <v>62.400000000000006</v>
      </c>
      <c r="G277" s="25">
        <v>10</v>
      </c>
      <c r="H277" s="25">
        <v>2</v>
      </c>
      <c r="I277" s="23">
        <f t="shared" si="35"/>
        <v>90.48</v>
      </c>
      <c r="J277" s="12"/>
      <c r="K277" s="12"/>
      <c r="L277" s="12"/>
    </row>
    <row r="278" spans="1:12" s="8" customFormat="1" x14ac:dyDescent="0.2">
      <c r="A278" s="23" t="s">
        <v>52</v>
      </c>
      <c r="B278" s="23" t="s">
        <v>117</v>
      </c>
      <c r="C278" s="23" t="s">
        <v>163</v>
      </c>
      <c r="D278" s="23" t="s">
        <v>7</v>
      </c>
      <c r="E278" s="23" t="s">
        <v>31</v>
      </c>
      <c r="F278" s="23">
        <f t="shared" si="36"/>
        <v>62.400000000000006</v>
      </c>
      <c r="G278" s="25">
        <v>90</v>
      </c>
      <c r="H278" s="25">
        <v>5</v>
      </c>
      <c r="I278" s="23">
        <f t="shared" si="35"/>
        <v>90.48</v>
      </c>
      <c r="J278" s="12"/>
      <c r="K278" s="12"/>
      <c r="L278" s="12"/>
    </row>
    <row r="279" spans="1:12" x14ac:dyDescent="0.2">
      <c r="A279" t="s">
        <v>54</v>
      </c>
      <c r="B279" t="s">
        <v>117</v>
      </c>
      <c r="C279" t="s">
        <v>163</v>
      </c>
      <c r="D279" t="s">
        <v>7</v>
      </c>
      <c r="E279" t="s">
        <v>31</v>
      </c>
      <c r="F279">
        <f t="shared" si="36"/>
        <v>62.400000000000006</v>
      </c>
      <c r="G279" s="6">
        <v>5</v>
      </c>
      <c r="H279" s="6">
        <v>1</v>
      </c>
      <c r="I279">
        <f t="shared" si="35"/>
        <v>90.48</v>
      </c>
      <c r="K279" s="12"/>
      <c r="L279" s="12"/>
    </row>
    <row r="280" spans="1:12" x14ac:dyDescent="0.2">
      <c r="A280" s="22" t="s">
        <v>92</v>
      </c>
      <c r="B280" s="22" t="s">
        <v>117</v>
      </c>
      <c r="C280" s="22" t="s">
        <v>163</v>
      </c>
      <c r="D280" s="22" t="s">
        <v>7</v>
      </c>
      <c r="E280" s="22" t="s">
        <v>31</v>
      </c>
      <c r="F280" s="22">
        <f t="shared" si="36"/>
        <v>62.400000000000006</v>
      </c>
      <c r="G280" s="24">
        <v>5</v>
      </c>
      <c r="H280" s="24">
        <v>1</v>
      </c>
      <c r="I280" s="22">
        <f t="shared" si="35"/>
        <v>90.48</v>
      </c>
      <c r="K280" s="12"/>
      <c r="L280" s="12"/>
    </row>
    <row r="281" spans="1:12" s="8" customFormat="1" x14ac:dyDescent="0.2">
      <c r="A281" s="8" t="s">
        <v>53</v>
      </c>
      <c r="B281" s="8" t="s">
        <v>117</v>
      </c>
      <c r="C281" s="8" t="s">
        <v>163</v>
      </c>
      <c r="D281" s="8" t="s">
        <v>7</v>
      </c>
      <c r="E281" s="8" t="s">
        <v>31</v>
      </c>
      <c r="F281" s="8">
        <f t="shared" si="36"/>
        <v>62.400000000000006</v>
      </c>
      <c r="G281" s="9">
        <v>1</v>
      </c>
      <c r="H281" s="10" t="s">
        <v>45</v>
      </c>
      <c r="I281" s="8">
        <f t="shared" si="35"/>
        <v>90.48</v>
      </c>
      <c r="J281" s="12"/>
      <c r="K281" s="12"/>
      <c r="L281" s="12"/>
    </row>
    <row r="282" spans="1:12" s="8" customFormat="1" x14ac:dyDescent="0.2">
      <c r="A282" s="8" t="s">
        <v>47</v>
      </c>
      <c r="B282" s="8" t="s">
        <v>117</v>
      </c>
      <c r="C282" s="8" t="s">
        <v>163</v>
      </c>
      <c r="D282" s="8" t="s">
        <v>7</v>
      </c>
      <c r="E282" s="8" t="s">
        <v>31</v>
      </c>
      <c r="F282" s="8">
        <f t="shared" si="36"/>
        <v>62.400000000000006</v>
      </c>
      <c r="G282" s="9">
        <v>15</v>
      </c>
      <c r="H282" s="9">
        <v>2</v>
      </c>
      <c r="I282" s="8">
        <f t="shared" si="35"/>
        <v>90.48</v>
      </c>
      <c r="J282" s="21"/>
      <c r="K282" s="21"/>
      <c r="L282" s="21"/>
    </row>
    <row r="283" spans="1:12" x14ac:dyDescent="0.2">
      <c r="A283" t="s">
        <v>67</v>
      </c>
      <c r="B283" t="s">
        <v>117</v>
      </c>
      <c r="C283" t="s">
        <v>163</v>
      </c>
      <c r="D283" t="s">
        <v>7</v>
      </c>
      <c r="E283" t="s">
        <v>31</v>
      </c>
      <c r="F283">
        <f t="shared" si="36"/>
        <v>62.400000000000006</v>
      </c>
      <c r="G283" s="6">
        <v>5</v>
      </c>
      <c r="H283" s="6">
        <v>1</v>
      </c>
      <c r="I283">
        <f t="shared" si="35"/>
        <v>90.48</v>
      </c>
      <c r="K283" s="12"/>
      <c r="L283" s="12"/>
    </row>
    <row r="284" spans="1:12" s="17" customFormat="1" x14ac:dyDescent="0.2">
      <c r="A284" s="17" t="s">
        <v>52</v>
      </c>
      <c r="B284" s="17" t="s">
        <v>117</v>
      </c>
      <c r="C284" s="17" t="s">
        <v>162</v>
      </c>
      <c r="D284" s="17" t="s">
        <v>8</v>
      </c>
      <c r="E284" s="17" t="s">
        <v>31</v>
      </c>
      <c r="F284" s="17">
        <f t="shared" ref="F284:F291" si="37">93*1.04</f>
        <v>96.72</v>
      </c>
      <c r="G284" s="18">
        <v>65</v>
      </c>
      <c r="H284" s="18">
        <v>4</v>
      </c>
      <c r="I284" s="17">
        <f t="shared" ref="I284:I306" si="38">77*1.04</f>
        <v>80.08</v>
      </c>
      <c r="J284" s="16"/>
      <c r="K284" s="16"/>
      <c r="L284" s="16"/>
    </row>
    <row r="285" spans="1:12" s="8" customFormat="1" x14ac:dyDescent="0.2">
      <c r="A285" s="23" t="s">
        <v>42</v>
      </c>
      <c r="B285" s="23" t="s">
        <v>117</v>
      </c>
      <c r="C285" s="23" t="s">
        <v>162</v>
      </c>
      <c r="D285" s="23" t="s">
        <v>8</v>
      </c>
      <c r="E285" s="23" t="s">
        <v>31</v>
      </c>
      <c r="F285" s="23">
        <f t="shared" si="37"/>
        <v>96.72</v>
      </c>
      <c r="G285" s="25">
        <v>15</v>
      </c>
      <c r="H285" s="25">
        <v>2</v>
      </c>
      <c r="I285" s="23">
        <f t="shared" si="38"/>
        <v>80.08</v>
      </c>
      <c r="J285" s="12"/>
      <c r="K285" s="12"/>
      <c r="L285" s="12"/>
    </row>
    <row r="286" spans="1:12" s="8" customFormat="1" x14ac:dyDescent="0.2">
      <c r="A286" s="8" t="s">
        <v>77</v>
      </c>
      <c r="B286" s="8" t="s">
        <v>117</v>
      </c>
      <c r="C286" s="8" t="s">
        <v>162</v>
      </c>
      <c r="D286" s="8" t="s">
        <v>8</v>
      </c>
      <c r="E286" s="8" t="s">
        <v>31</v>
      </c>
      <c r="F286" s="8">
        <f t="shared" si="37"/>
        <v>96.72</v>
      </c>
      <c r="G286" s="9">
        <v>25</v>
      </c>
      <c r="H286" s="9">
        <v>3</v>
      </c>
      <c r="I286" s="8">
        <f t="shared" si="38"/>
        <v>80.08</v>
      </c>
      <c r="J286" s="12"/>
      <c r="K286" s="12"/>
      <c r="L286" s="12"/>
    </row>
    <row r="287" spans="1:12" x14ac:dyDescent="0.2">
      <c r="A287" t="s">
        <v>95</v>
      </c>
      <c r="B287" t="s">
        <v>117</v>
      </c>
      <c r="C287" t="s">
        <v>162</v>
      </c>
      <c r="D287" t="s">
        <v>8</v>
      </c>
      <c r="E287" t="s">
        <v>31</v>
      </c>
      <c r="F287">
        <f t="shared" si="37"/>
        <v>96.72</v>
      </c>
      <c r="G287" s="6">
        <v>10</v>
      </c>
      <c r="H287" s="6">
        <v>2</v>
      </c>
      <c r="I287">
        <f t="shared" si="38"/>
        <v>80.08</v>
      </c>
      <c r="K287" s="12"/>
      <c r="L287" s="12"/>
    </row>
    <row r="288" spans="1:12" s="8" customFormat="1" x14ac:dyDescent="0.2">
      <c r="A288" s="23" t="s">
        <v>73</v>
      </c>
      <c r="B288" s="23" t="s">
        <v>117</v>
      </c>
      <c r="C288" s="23" t="s">
        <v>162</v>
      </c>
      <c r="D288" s="23" t="s">
        <v>8</v>
      </c>
      <c r="E288" s="23" t="s">
        <v>31</v>
      </c>
      <c r="F288" s="23">
        <f t="shared" si="37"/>
        <v>96.72</v>
      </c>
      <c r="G288" s="25">
        <v>20</v>
      </c>
      <c r="H288" s="25">
        <v>2</v>
      </c>
      <c r="I288" s="23">
        <f t="shared" si="38"/>
        <v>80.08</v>
      </c>
      <c r="J288" s="12"/>
      <c r="K288" s="12"/>
      <c r="L288" s="12"/>
    </row>
    <row r="289" spans="1:12" s="8" customFormat="1" x14ac:dyDescent="0.2">
      <c r="A289" s="23" t="s">
        <v>47</v>
      </c>
      <c r="B289" s="23" t="s">
        <v>117</v>
      </c>
      <c r="C289" s="23" t="s">
        <v>162</v>
      </c>
      <c r="D289" s="23" t="s">
        <v>8</v>
      </c>
      <c r="E289" s="23" t="s">
        <v>31</v>
      </c>
      <c r="F289" s="23">
        <f t="shared" si="37"/>
        <v>96.72</v>
      </c>
      <c r="G289" s="25">
        <v>5</v>
      </c>
      <c r="H289" s="25">
        <v>1</v>
      </c>
      <c r="I289" s="23">
        <f t="shared" si="38"/>
        <v>80.08</v>
      </c>
      <c r="J289" s="12"/>
      <c r="K289" s="12"/>
      <c r="L289" s="12"/>
    </row>
    <row r="290" spans="1:12" x14ac:dyDescent="0.2">
      <c r="A290" t="s">
        <v>50</v>
      </c>
      <c r="B290" t="s">
        <v>117</v>
      </c>
      <c r="C290" t="s">
        <v>162</v>
      </c>
      <c r="D290" t="s">
        <v>8</v>
      </c>
      <c r="E290" t="s">
        <v>31</v>
      </c>
      <c r="F290">
        <f t="shared" si="37"/>
        <v>96.72</v>
      </c>
      <c r="G290" s="4">
        <v>1</v>
      </c>
      <c r="H290" s="4" t="s">
        <v>45</v>
      </c>
      <c r="I290">
        <f t="shared" si="38"/>
        <v>80.08</v>
      </c>
      <c r="K290" s="12"/>
      <c r="L290" s="12"/>
    </row>
    <row r="291" spans="1:12" x14ac:dyDescent="0.2">
      <c r="A291" t="s">
        <v>96</v>
      </c>
      <c r="B291" t="s">
        <v>117</v>
      </c>
      <c r="C291" t="s">
        <v>162</v>
      </c>
      <c r="D291" t="s">
        <v>8</v>
      </c>
      <c r="E291" t="s">
        <v>31</v>
      </c>
      <c r="F291">
        <f t="shared" si="37"/>
        <v>96.72</v>
      </c>
      <c r="G291" s="6">
        <v>10</v>
      </c>
      <c r="H291" s="6">
        <v>2</v>
      </c>
      <c r="I291">
        <f t="shared" si="38"/>
        <v>80.08</v>
      </c>
      <c r="J291" s="21"/>
      <c r="K291" s="21"/>
      <c r="L291" s="21"/>
    </row>
    <row r="292" spans="1:12" s="17" customFormat="1" x14ac:dyDescent="0.2">
      <c r="A292" s="17" t="s">
        <v>52</v>
      </c>
      <c r="B292" s="17" t="s">
        <v>117</v>
      </c>
      <c r="C292" s="17" t="s">
        <v>161</v>
      </c>
      <c r="D292" s="17" t="s">
        <v>7</v>
      </c>
      <c r="E292" s="17" t="s">
        <v>31</v>
      </c>
      <c r="F292" s="17">
        <f t="shared" ref="F292:F306" si="39">73*1.04</f>
        <v>75.92</v>
      </c>
      <c r="G292" s="18">
        <v>80</v>
      </c>
      <c r="H292" s="18">
        <v>5</v>
      </c>
      <c r="I292" s="17">
        <f t="shared" si="38"/>
        <v>80.08</v>
      </c>
      <c r="J292" s="16"/>
      <c r="K292" s="16"/>
      <c r="L292" s="16"/>
    </row>
    <row r="293" spans="1:12" x14ac:dyDescent="0.2">
      <c r="A293" t="s">
        <v>90</v>
      </c>
      <c r="B293" t="s">
        <v>117</v>
      </c>
      <c r="C293" t="s">
        <v>161</v>
      </c>
      <c r="D293" t="s">
        <v>7</v>
      </c>
      <c r="E293" t="s">
        <v>31</v>
      </c>
      <c r="F293">
        <f t="shared" si="39"/>
        <v>75.92</v>
      </c>
      <c r="G293" s="6">
        <v>10</v>
      </c>
      <c r="H293" s="6">
        <v>2</v>
      </c>
      <c r="I293">
        <f t="shared" si="38"/>
        <v>80.08</v>
      </c>
      <c r="K293" s="12"/>
      <c r="L293" s="12"/>
    </row>
    <row r="294" spans="1:12" x14ac:dyDescent="0.2">
      <c r="A294" t="s">
        <v>54</v>
      </c>
      <c r="B294" t="s">
        <v>117</v>
      </c>
      <c r="C294" t="s">
        <v>161</v>
      </c>
      <c r="D294" t="s">
        <v>7</v>
      </c>
      <c r="E294" t="s">
        <v>31</v>
      </c>
      <c r="F294">
        <f t="shared" si="39"/>
        <v>75.92</v>
      </c>
      <c r="G294" s="6">
        <v>88</v>
      </c>
      <c r="H294" s="6">
        <v>5</v>
      </c>
      <c r="I294">
        <f t="shared" si="38"/>
        <v>80.08</v>
      </c>
      <c r="K294" s="12"/>
      <c r="L294" s="12"/>
    </row>
    <row r="295" spans="1:12" s="8" customFormat="1" x14ac:dyDescent="0.2">
      <c r="A295" s="8" t="s">
        <v>73</v>
      </c>
      <c r="B295" s="8" t="s">
        <v>117</v>
      </c>
      <c r="C295" s="8" t="s">
        <v>161</v>
      </c>
      <c r="D295" s="8" t="s">
        <v>7</v>
      </c>
      <c r="E295" s="8" t="s">
        <v>31</v>
      </c>
      <c r="F295" s="8">
        <f t="shared" si="39"/>
        <v>75.92</v>
      </c>
      <c r="G295" s="9">
        <v>25</v>
      </c>
      <c r="H295" s="9">
        <v>3</v>
      </c>
      <c r="I295" s="8">
        <f t="shared" si="38"/>
        <v>80.08</v>
      </c>
      <c r="J295" s="12"/>
      <c r="K295" s="12"/>
      <c r="L295" s="12"/>
    </row>
    <row r="296" spans="1:12" x14ac:dyDescent="0.2">
      <c r="A296" t="s">
        <v>97</v>
      </c>
      <c r="B296" t="s">
        <v>117</v>
      </c>
      <c r="C296" t="s">
        <v>161</v>
      </c>
      <c r="D296" t="s">
        <v>7</v>
      </c>
      <c r="E296" t="s">
        <v>31</v>
      </c>
      <c r="F296">
        <f t="shared" si="39"/>
        <v>75.92</v>
      </c>
      <c r="G296" s="6">
        <v>10</v>
      </c>
      <c r="H296" s="6">
        <v>2</v>
      </c>
      <c r="I296">
        <f t="shared" si="38"/>
        <v>80.08</v>
      </c>
      <c r="K296" s="12"/>
      <c r="L296" s="12"/>
    </row>
    <row r="297" spans="1:12" x14ac:dyDescent="0.2">
      <c r="A297" t="s">
        <v>95</v>
      </c>
      <c r="B297" t="s">
        <v>117</v>
      </c>
      <c r="C297" t="s">
        <v>161</v>
      </c>
      <c r="D297" t="s">
        <v>7</v>
      </c>
      <c r="E297" t="s">
        <v>31</v>
      </c>
      <c r="F297">
        <f t="shared" si="39"/>
        <v>75.92</v>
      </c>
      <c r="G297" s="6">
        <v>1</v>
      </c>
      <c r="H297" s="4" t="s">
        <v>45</v>
      </c>
      <c r="I297">
        <f t="shared" si="38"/>
        <v>80.08</v>
      </c>
      <c r="K297" s="12"/>
      <c r="L297" s="12"/>
    </row>
    <row r="298" spans="1:12" s="8" customFormat="1" x14ac:dyDescent="0.2">
      <c r="A298" s="23" t="s">
        <v>46</v>
      </c>
      <c r="B298" s="23" t="s">
        <v>117</v>
      </c>
      <c r="C298" s="23" t="s">
        <v>161</v>
      </c>
      <c r="D298" s="23" t="s">
        <v>7</v>
      </c>
      <c r="E298" s="23" t="s">
        <v>31</v>
      </c>
      <c r="F298" s="23">
        <f t="shared" si="39"/>
        <v>75.92</v>
      </c>
      <c r="G298" s="25">
        <v>5</v>
      </c>
      <c r="H298" s="25">
        <v>1</v>
      </c>
      <c r="I298" s="23">
        <f t="shared" si="38"/>
        <v>80.08</v>
      </c>
      <c r="J298" s="12"/>
      <c r="K298" s="12"/>
      <c r="L298" s="12"/>
    </row>
    <row r="299" spans="1:12" s="8" customFormat="1" x14ac:dyDescent="0.2">
      <c r="A299" s="23" t="s">
        <v>53</v>
      </c>
      <c r="B299" s="23" t="s">
        <v>117</v>
      </c>
      <c r="C299" s="23" t="s">
        <v>161</v>
      </c>
      <c r="D299" s="23" t="s">
        <v>7</v>
      </c>
      <c r="E299" s="23" t="s">
        <v>31</v>
      </c>
      <c r="F299" s="23">
        <f t="shared" si="39"/>
        <v>75.92</v>
      </c>
      <c r="G299" s="25">
        <v>5</v>
      </c>
      <c r="H299" s="25">
        <v>1</v>
      </c>
      <c r="I299" s="23">
        <f t="shared" si="38"/>
        <v>80.08</v>
      </c>
      <c r="J299" s="12"/>
      <c r="K299" s="12"/>
      <c r="L299" s="12"/>
    </row>
    <row r="300" spans="1:12" s="8" customFormat="1" x14ac:dyDescent="0.2">
      <c r="A300" s="8" t="s">
        <v>47</v>
      </c>
      <c r="B300" s="8" t="s">
        <v>117</v>
      </c>
      <c r="C300" s="8" t="s">
        <v>161</v>
      </c>
      <c r="D300" s="8" t="s">
        <v>7</v>
      </c>
      <c r="E300" s="8" t="s">
        <v>31</v>
      </c>
      <c r="F300" s="8">
        <f t="shared" si="39"/>
        <v>75.92</v>
      </c>
      <c r="G300" s="9">
        <v>5</v>
      </c>
      <c r="H300" s="9">
        <v>1</v>
      </c>
      <c r="I300" s="8">
        <f t="shared" si="38"/>
        <v>80.08</v>
      </c>
      <c r="J300" s="12"/>
      <c r="K300" s="12"/>
      <c r="L300" s="12"/>
    </row>
    <row r="301" spans="1:12" x14ac:dyDescent="0.2">
      <c r="A301" s="22" t="s">
        <v>43</v>
      </c>
      <c r="B301" s="22" t="s">
        <v>117</v>
      </c>
      <c r="C301" s="22" t="s">
        <v>161</v>
      </c>
      <c r="D301" s="22" t="s">
        <v>7</v>
      </c>
      <c r="E301" s="22" t="s">
        <v>31</v>
      </c>
      <c r="F301" s="22">
        <f t="shared" si="39"/>
        <v>75.92</v>
      </c>
      <c r="G301" s="24">
        <v>5</v>
      </c>
      <c r="H301" s="24">
        <v>1</v>
      </c>
      <c r="I301" s="22">
        <f t="shared" si="38"/>
        <v>80.08</v>
      </c>
      <c r="K301" s="12"/>
      <c r="L301" s="12"/>
    </row>
    <row r="302" spans="1:12" x14ac:dyDescent="0.2">
      <c r="A302" s="22" t="s">
        <v>56</v>
      </c>
      <c r="B302" s="22" t="s">
        <v>117</v>
      </c>
      <c r="C302" s="22" t="s">
        <v>161</v>
      </c>
      <c r="D302" s="22" t="s">
        <v>7</v>
      </c>
      <c r="E302" s="22" t="s">
        <v>31</v>
      </c>
      <c r="F302" s="22">
        <f t="shared" si="39"/>
        <v>75.92</v>
      </c>
      <c r="G302" s="24">
        <v>8</v>
      </c>
      <c r="H302" s="24">
        <v>2</v>
      </c>
      <c r="I302" s="22">
        <f t="shared" si="38"/>
        <v>80.08</v>
      </c>
      <c r="K302" s="12"/>
      <c r="L302" s="12"/>
    </row>
    <row r="303" spans="1:12" s="8" customFormat="1" x14ac:dyDescent="0.2">
      <c r="A303" s="8" t="s">
        <v>81</v>
      </c>
      <c r="B303" s="8" t="s">
        <v>117</v>
      </c>
      <c r="C303" s="8" t="s">
        <v>161</v>
      </c>
      <c r="D303" s="8" t="s">
        <v>7</v>
      </c>
      <c r="E303" s="8" t="s">
        <v>31</v>
      </c>
      <c r="F303" s="8">
        <f t="shared" si="39"/>
        <v>75.92</v>
      </c>
      <c r="G303" s="9">
        <v>1</v>
      </c>
      <c r="H303" s="10" t="s">
        <v>45</v>
      </c>
      <c r="I303" s="8">
        <f t="shared" si="38"/>
        <v>80.08</v>
      </c>
      <c r="J303" s="12"/>
      <c r="K303" s="12"/>
      <c r="L303" s="12"/>
    </row>
    <row r="304" spans="1:12" s="8" customFormat="1" x14ac:dyDescent="0.2">
      <c r="A304" s="8" t="s">
        <v>42</v>
      </c>
      <c r="B304" s="8" t="s">
        <v>117</v>
      </c>
      <c r="C304" s="8" t="s">
        <v>161</v>
      </c>
      <c r="D304" s="8" t="s">
        <v>7</v>
      </c>
      <c r="E304" s="8" t="s">
        <v>31</v>
      </c>
      <c r="F304" s="8">
        <f t="shared" si="39"/>
        <v>75.92</v>
      </c>
      <c r="G304" s="9">
        <v>1</v>
      </c>
      <c r="H304" s="10" t="s">
        <v>45</v>
      </c>
      <c r="I304" s="8">
        <f t="shared" si="38"/>
        <v>80.08</v>
      </c>
      <c r="J304" s="12"/>
      <c r="K304" s="12"/>
      <c r="L304" s="12"/>
    </row>
    <row r="305" spans="1:12" x14ac:dyDescent="0.2">
      <c r="A305" t="s">
        <v>89</v>
      </c>
      <c r="B305" t="s">
        <v>117</v>
      </c>
      <c r="C305" t="s">
        <v>161</v>
      </c>
      <c r="D305" t="s">
        <v>7</v>
      </c>
      <c r="E305" t="s">
        <v>31</v>
      </c>
      <c r="F305">
        <f t="shared" si="39"/>
        <v>75.92</v>
      </c>
      <c r="G305" s="6">
        <v>5</v>
      </c>
      <c r="H305" s="6">
        <v>1</v>
      </c>
      <c r="I305">
        <f t="shared" si="38"/>
        <v>80.08</v>
      </c>
      <c r="K305" s="12"/>
      <c r="L305" s="12"/>
    </row>
    <row r="306" spans="1:12" x14ac:dyDescent="0.2">
      <c r="A306" s="22" t="s">
        <v>98</v>
      </c>
      <c r="B306" s="22" t="s">
        <v>117</v>
      </c>
      <c r="C306" s="22" t="s">
        <v>161</v>
      </c>
      <c r="D306" s="22" t="s">
        <v>7</v>
      </c>
      <c r="E306" s="22" t="s">
        <v>31</v>
      </c>
      <c r="F306" s="22">
        <f t="shared" si="39"/>
        <v>75.92</v>
      </c>
      <c r="G306" s="24">
        <v>1</v>
      </c>
      <c r="H306" s="27" t="s">
        <v>45</v>
      </c>
      <c r="I306" s="22">
        <f t="shared" si="38"/>
        <v>80.08</v>
      </c>
      <c r="K306" s="12"/>
      <c r="L306" s="12"/>
    </row>
    <row r="307" spans="1:12" s="14" customFormat="1" x14ac:dyDescent="0.2">
      <c r="A307" s="14" t="s">
        <v>55</v>
      </c>
      <c r="B307" s="14" t="s">
        <v>117</v>
      </c>
      <c r="C307" s="14" t="s">
        <v>160</v>
      </c>
      <c r="D307" s="14" t="s">
        <v>8</v>
      </c>
      <c r="E307" s="14" t="s">
        <v>31</v>
      </c>
      <c r="F307" s="14">
        <f t="shared" ref="F307:F323" si="40">87*1.04</f>
        <v>90.48</v>
      </c>
      <c r="G307" s="15">
        <v>80</v>
      </c>
      <c r="H307" s="15">
        <v>5</v>
      </c>
      <c r="I307" s="14">
        <f t="shared" ref="I307:I323" si="41">83*1.04</f>
        <v>86.320000000000007</v>
      </c>
      <c r="J307" s="16"/>
      <c r="K307" s="16"/>
      <c r="L307" s="16"/>
    </row>
    <row r="308" spans="1:12" x14ac:dyDescent="0.2">
      <c r="A308" t="s">
        <v>4</v>
      </c>
      <c r="B308" t="s">
        <v>117</v>
      </c>
      <c r="C308" t="s">
        <v>160</v>
      </c>
      <c r="D308" t="s">
        <v>8</v>
      </c>
      <c r="E308" t="s">
        <v>31</v>
      </c>
      <c r="F308">
        <f t="shared" si="40"/>
        <v>90.48</v>
      </c>
      <c r="G308" s="6">
        <v>5</v>
      </c>
      <c r="H308" s="6">
        <v>1</v>
      </c>
      <c r="I308">
        <f t="shared" si="41"/>
        <v>86.320000000000007</v>
      </c>
      <c r="K308" s="12"/>
      <c r="L308" s="12"/>
    </row>
    <row r="309" spans="1:12" x14ac:dyDescent="0.2">
      <c r="A309" t="s">
        <v>9</v>
      </c>
      <c r="B309" t="s">
        <v>117</v>
      </c>
      <c r="C309" t="s">
        <v>160</v>
      </c>
      <c r="D309" t="s">
        <v>8</v>
      </c>
      <c r="E309" t="s">
        <v>31</v>
      </c>
      <c r="F309">
        <f t="shared" si="40"/>
        <v>90.48</v>
      </c>
      <c r="G309" s="6">
        <v>5</v>
      </c>
      <c r="H309" s="6">
        <v>1</v>
      </c>
      <c r="I309">
        <f t="shared" si="41"/>
        <v>86.320000000000007</v>
      </c>
      <c r="K309" s="12"/>
      <c r="L309" s="12"/>
    </row>
    <row r="310" spans="1:12" x14ac:dyDescent="0.2">
      <c r="A310" s="22" t="s">
        <v>54</v>
      </c>
      <c r="B310" s="22" t="s">
        <v>117</v>
      </c>
      <c r="C310" s="22" t="s">
        <v>160</v>
      </c>
      <c r="D310" s="22" t="s">
        <v>8</v>
      </c>
      <c r="E310" s="22" t="s">
        <v>31</v>
      </c>
      <c r="F310" s="22">
        <f t="shared" si="40"/>
        <v>90.48</v>
      </c>
      <c r="G310" s="24">
        <v>5</v>
      </c>
      <c r="H310" s="24">
        <v>1</v>
      </c>
      <c r="I310" s="22">
        <f t="shared" si="41"/>
        <v>86.320000000000007</v>
      </c>
      <c r="K310" s="12"/>
      <c r="L310" s="12"/>
    </row>
    <row r="311" spans="1:12" x14ac:dyDescent="0.2">
      <c r="A311" t="s">
        <v>65</v>
      </c>
      <c r="B311" t="s">
        <v>117</v>
      </c>
      <c r="C311" t="s">
        <v>160</v>
      </c>
      <c r="D311" t="s">
        <v>8</v>
      </c>
      <c r="E311" t="s">
        <v>31</v>
      </c>
      <c r="F311">
        <f t="shared" si="40"/>
        <v>90.48</v>
      </c>
      <c r="G311" s="6">
        <v>5</v>
      </c>
      <c r="H311" s="6">
        <v>1</v>
      </c>
      <c r="I311">
        <f t="shared" si="41"/>
        <v>86.320000000000007</v>
      </c>
      <c r="J311" s="21"/>
      <c r="K311" s="21"/>
      <c r="L311" s="21"/>
    </row>
    <row r="312" spans="1:12" s="14" customFormat="1" x14ac:dyDescent="0.2">
      <c r="A312" s="14" t="s">
        <v>43</v>
      </c>
      <c r="B312" s="14" t="s">
        <v>117</v>
      </c>
      <c r="C312" s="14" t="s">
        <v>159</v>
      </c>
      <c r="D312" s="14" t="s">
        <v>7</v>
      </c>
      <c r="E312" s="14" t="s">
        <v>31</v>
      </c>
      <c r="F312" s="14">
        <f t="shared" si="40"/>
        <v>90.48</v>
      </c>
      <c r="G312" s="15">
        <v>5</v>
      </c>
      <c r="H312" s="15">
        <v>1</v>
      </c>
      <c r="I312" s="14">
        <f t="shared" si="41"/>
        <v>86.320000000000007</v>
      </c>
      <c r="J312" s="16"/>
      <c r="K312" s="16"/>
      <c r="L312" s="16"/>
    </row>
    <row r="313" spans="1:12" s="8" customFormat="1" x14ac:dyDescent="0.2">
      <c r="A313" s="8" t="s">
        <v>53</v>
      </c>
      <c r="B313" s="8" t="s">
        <v>117</v>
      </c>
      <c r="C313" s="8" t="s">
        <v>159</v>
      </c>
      <c r="D313" s="8" t="s">
        <v>7</v>
      </c>
      <c r="E313" s="8" t="s">
        <v>31</v>
      </c>
      <c r="F313" s="8">
        <f t="shared" si="40"/>
        <v>90.48</v>
      </c>
      <c r="G313" s="9">
        <v>5</v>
      </c>
      <c r="H313" s="9">
        <v>1</v>
      </c>
      <c r="I313" s="8">
        <f t="shared" si="41"/>
        <v>86.320000000000007</v>
      </c>
      <c r="J313" s="12"/>
      <c r="K313" s="12"/>
      <c r="L313" s="12"/>
    </row>
    <row r="314" spans="1:12" x14ac:dyDescent="0.2">
      <c r="A314" t="s">
        <v>50</v>
      </c>
      <c r="B314" t="s">
        <v>117</v>
      </c>
      <c r="C314" t="s">
        <v>159</v>
      </c>
      <c r="D314" t="s">
        <v>7</v>
      </c>
      <c r="E314" t="s">
        <v>31</v>
      </c>
      <c r="F314">
        <f t="shared" si="40"/>
        <v>90.48</v>
      </c>
      <c r="G314" s="6">
        <v>5</v>
      </c>
      <c r="H314" s="6">
        <v>1</v>
      </c>
      <c r="I314">
        <f t="shared" si="41"/>
        <v>86.320000000000007</v>
      </c>
      <c r="K314" s="12"/>
      <c r="L314" s="12"/>
    </row>
    <row r="315" spans="1:12" s="8" customFormat="1" x14ac:dyDescent="0.2">
      <c r="A315" s="8" t="s">
        <v>63</v>
      </c>
      <c r="B315" s="8" t="s">
        <v>117</v>
      </c>
      <c r="C315" s="8" t="s">
        <v>159</v>
      </c>
      <c r="D315" s="8" t="s">
        <v>7</v>
      </c>
      <c r="E315" s="8" t="s">
        <v>31</v>
      </c>
      <c r="F315" s="8">
        <f t="shared" si="40"/>
        <v>90.48</v>
      </c>
      <c r="G315" s="9">
        <v>5</v>
      </c>
      <c r="H315" s="9">
        <v>1</v>
      </c>
      <c r="I315" s="8">
        <f t="shared" si="41"/>
        <v>86.320000000000007</v>
      </c>
      <c r="J315" s="12"/>
      <c r="K315" s="12"/>
      <c r="L315" s="12"/>
    </row>
    <row r="316" spans="1:12" x14ac:dyDescent="0.2">
      <c r="A316" t="s">
        <v>54</v>
      </c>
      <c r="B316" t="s">
        <v>117</v>
      </c>
      <c r="C316" t="s">
        <v>159</v>
      </c>
      <c r="D316" t="s">
        <v>7</v>
      </c>
      <c r="E316" t="s">
        <v>31</v>
      </c>
      <c r="F316">
        <f t="shared" si="40"/>
        <v>90.48</v>
      </c>
      <c r="G316" s="6">
        <v>5</v>
      </c>
      <c r="H316" s="6">
        <v>1</v>
      </c>
      <c r="I316">
        <f t="shared" si="41"/>
        <v>86.320000000000007</v>
      </c>
      <c r="K316" s="12"/>
      <c r="L316" s="12"/>
    </row>
    <row r="317" spans="1:12" x14ac:dyDescent="0.2">
      <c r="A317" t="s">
        <v>55</v>
      </c>
      <c r="B317" t="s">
        <v>117</v>
      </c>
      <c r="C317" t="s">
        <v>159</v>
      </c>
      <c r="D317" t="s">
        <v>7</v>
      </c>
      <c r="E317" t="s">
        <v>31</v>
      </c>
      <c r="F317">
        <f t="shared" si="40"/>
        <v>90.48</v>
      </c>
      <c r="G317" s="6">
        <v>25</v>
      </c>
      <c r="H317" s="6">
        <v>3</v>
      </c>
      <c r="I317">
        <f t="shared" si="41"/>
        <v>86.320000000000007</v>
      </c>
      <c r="K317" s="12"/>
      <c r="L317" s="12"/>
    </row>
    <row r="318" spans="1:12" s="8" customFormat="1" x14ac:dyDescent="0.2">
      <c r="A318" s="23" t="s">
        <v>77</v>
      </c>
      <c r="B318" s="23" t="s">
        <v>117</v>
      </c>
      <c r="C318" s="23" t="s">
        <v>159</v>
      </c>
      <c r="D318" s="23" t="s">
        <v>7</v>
      </c>
      <c r="E318" s="23" t="s">
        <v>31</v>
      </c>
      <c r="F318" s="23">
        <f t="shared" si="40"/>
        <v>90.48</v>
      </c>
      <c r="G318" s="25">
        <v>20</v>
      </c>
      <c r="H318" s="25">
        <v>2</v>
      </c>
      <c r="I318" s="23">
        <f t="shared" si="41"/>
        <v>86.320000000000007</v>
      </c>
      <c r="J318" s="12"/>
      <c r="K318" s="12"/>
      <c r="L318" s="12"/>
    </row>
    <row r="319" spans="1:12" s="8" customFormat="1" x14ac:dyDescent="0.2">
      <c r="A319" s="23" t="s">
        <v>73</v>
      </c>
      <c r="B319" s="23" t="s">
        <v>117</v>
      </c>
      <c r="C319" s="23" t="s">
        <v>159</v>
      </c>
      <c r="D319" s="23" t="s">
        <v>7</v>
      </c>
      <c r="E319" s="23" t="s">
        <v>31</v>
      </c>
      <c r="F319" s="23">
        <f t="shared" si="40"/>
        <v>90.48</v>
      </c>
      <c r="G319" s="25">
        <v>10</v>
      </c>
      <c r="H319" s="25">
        <v>2</v>
      </c>
      <c r="I319" s="23">
        <f t="shared" si="41"/>
        <v>86.320000000000007</v>
      </c>
      <c r="J319" s="12"/>
      <c r="K319" s="12"/>
      <c r="L319" s="12"/>
    </row>
    <row r="320" spans="1:12" s="8" customFormat="1" x14ac:dyDescent="0.2">
      <c r="A320" s="8" t="s">
        <v>81</v>
      </c>
      <c r="B320" s="8" t="s">
        <v>117</v>
      </c>
      <c r="C320" s="8" t="s">
        <v>159</v>
      </c>
      <c r="D320" s="8" t="s">
        <v>7</v>
      </c>
      <c r="E320" s="8" t="s">
        <v>31</v>
      </c>
      <c r="F320" s="8">
        <f t="shared" si="40"/>
        <v>90.48</v>
      </c>
      <c r="G320" s="9">
        <v>10</v>
      </c>
      <c r="H320" s="9">
        <v>2</v>
      </c>
      <c r="I320" s="8">
        <f t="shared" si="41"/>
        <v>86.320000000000007</v>
      </c>
      <c r="J320" s="12"/>
      <c r="K320" s="12"/>
      <c r="L320" s="12"/>
    </row>
    <row r="321" spans="1:12" x14ac:dyDescent="0.2">
      <c r="A321" t="s">
        <v>9</v>
      </c>
      <c r="B321" t="s">
        <v>117</v>
      </c>
      <c r="C321" t="s">
        <v>159</v>
      </c>
      <c r="D321" t="s">
        <v>7</v>
      </c>
      <c r="E321" t="s">
        <v>31</v>
      </c>
      <c r="F321">
        <f t="shared" si="40"/>
        <v>90.48</v>
      </c>
      <c r="G321" s="6">
        <v>5</v>
      </c>
      <c r="H321" s="6">
        <v>1</v>
      </c>
      <c r="I321">
        <f t="shared" si="41"/>
        <v>86.320000000000007</v>
      </c>
      <c r="K321" s="12"/>
      <c r="L321" s="12"/>
    </row>
    <row r="322" spans="1:12" x14ac:dyDescent="0.2">
      <c r="A322" t="s">
        <v>95</v>
      </c>
      <c r="B322" t="s">
        <v>117</v>
      </c>
      <c r="C322" t="s">
        <v>159</v>
      </c>
      <c r="D322" t="s">
        <v>7</v>
      </c>
      <c r="E322" t="s">
        <v>31</v>
      </c>
      <c r="F322">
        <f t="shared" si="40"/>
        <v>90.48</v>
      </c>
      <c r="G322" s="6">
        <v>5</v>
      </c>
      <c r="H322" s="6">
        <v>1</v>
      </c>
      <c r="I322">
        <f t="shared" si="41"/>
        <v>86.320000000000007</v>
      </c>
      <c r="K322" s="12"/>
      <c r="L322" s="12"/>
    </row>
    <row r="323" spans="1:12" s="8" customFormat="1" x14ac:dyDescent="0.2">
      <c r="A323" s="23" t="s">
        <v>52</v>
      </c>
      <c r="B323" s="23" t="s">
        <v>117</v>
      </c>
      <c r="C323" s="23" t="s">
        <v>159</v>
      </c>
      <c r="D323" s="23" t="s">
        <v>7</v>
      </c>
      <c r="E323" s="23" t="s">
        <v>31</v>
      </c>
      <c r="F323" s="23">
        <f t="shared" si="40"/>
        <v>90.48</v>
      </c>
      <c r="G323" s="25">
        <v>10</v>
      </c>
      <c r="H323" s="25">
        <v>2</v>
      </c>
      <c r="I323" s="23">
        <f t="shared" si="41"/>
        <v>86.320000000000007</v>
      </c>
      <c r="J323" s="12"/>
      <c r="K323" s="12"/>
      <c r="L323" s="12"/>
    </row>
    <row r="324" spans="1:12" s="14" customFormat="1" x14ac:dyDescent="0.2">
      <c r="A324" s="14" t="s">
        <v>55</v>
      </c>
      <c r="B324" s="14" t="s">
        <v>118</v>
      </c>
      <c r="C324" s="14" t="s">
        <v>158</v>
      </c>
      <c r="D324" s="14" t="s">
        <v>8</v>
      </c>
      <c r="E324" s="14" t="s">
        <v>21</v>
      </c>
      <c r="F324" s="14">
        <f t="shared" ref="F324:F330" si="42">80*1.04</f>
        <v>83.2</v>
      </c>
      <c r="G324" s="15">
        <v>50</v>
      </c>
      <c r="H324" s="15">
        <v>4</v>
      </c>
      <c r="I324" s="14">
        <f t="shared" ref="I324:I338" si="43">82*1.04</f>
        <v>85.28</v>
      </c>
      <c r="J324" s="16"/>
      <c r="K324" s="16"/>
      <c r="L324" s="16"/>
    </row>
    <row r="325" spans="1:12" x14ac:dyDescent="0.2">
      <c r="A325" s="22" t="s">
        <v>54</v>
      </c>
      <c r="B325" s="22" t="s">
        <v>118</v>
      </c>
      <c r="C325" s="22" t="s">
        <v>158</v>
      </c>
      <c r="D325" s="22" t="s">
        <v>8</v>
      </c>
      <c r="E325" s="22" t="s">
        <v>21</v>
      </c>
      <c r="F325" s="22">
        <f t="shared" si="42"/>
        <v>83.2</v>
      </c>
      <c r="G325" s="24">
        <v>15</v>
      </c>
      <c r="H325" s="24">
        <v>2</v>
      </c>
      <c r="I325" s="22">
        <f t="shared" si="43"/>
        <v>85.28</v>
      </c>
      <c r="K325" s="12"/>
      <c r="L325" s="12"/>
    </row>
    <row r="326" spans="1:12" x14ac:dyDescent="0.2">
      <c r="A326" s="22" t="s">
        <v>22</v>
      </c>
      <c r="B326" s="22" t="s">
        <v>118</v>
      </c>
      <c r="C326" s="22" t="s">
        <v>158</v>
      </c>
      <c r="D326" s="22" t="s">
        <v>8</v>
      </c>
      <c r="E326" s="22" t="s">
        <v>21</v>
      </c>
      <c r="F326" s="22">
        <f t="shared" si="42"/>
        <v>83.2</v>
      </c>
      <c r="G326" s="24">
        <v>5</v>
      </c>
      <c r="H326" s="24">
        <v>1</v>
      </c>
      <c r="I326" s="22">
        <f t="shared" si="43"/>
        <v>85.28</v>
      </c>
      <c r="K326" s="12"/>
      <c r="L326" s="12"/>
    </row>
    <row r="327" spans="1:12" x14ac:dyDescent="0.2">
      <c r="A327" s="22" t="s">
        <v>4</v>
      </c>
      <c r="B327" s="22" t="s">
        <v>118</v>
      </c>
      <c r="C327" s="22" t="s">
        <v>158</v>
      </c>
      <c r="D327" s="22" t="s">
        <v>8</v>
      </c>
      <c r="E327" s="22" t="s">
        <v>21</v>
      </c>
      <c r="F327" s="22">
        <f t="shared" si="42"/>
        <v>83.2</v>
      </c>
      <c r="G327" s="24">
        <v>10</v>
      </c>
      <c r="H327" s="24">
        <v>2</v>
      </c>
      <c r="I327" s="22">
        <f t="shared" si="43"/>
        <v>85.28</v>
      </c>
      <c r="K327" s="12"/>
      <c r="L327" s="12"/>
    </row>
    <row r="328" spans="1:12" s="8" customFormat="1" x14ac:dyDescent="0.2">
      <c r="A328" s="8" t="s">
        <v>63</v>
      </c>
      <c r="B328" s="8" t="s">
        <v>118</v>
      </c>
      <c r="C328" s="8" t="s">
        <v>158</v>
      </c>
      <c r="D328" s="8" t="s">
        <v>8</v>
      </c>
      <c r="E328" s="8" t="s">
        <v>21</v>
      </c>
      <c r="F328" s="8">
        <f t="shared" si="42"/>
        <v>83.2</v>
      </c>
      <c r="G328" s="9">
        <v>5</v>
      </c>
      <c r="H328" s="9">
        <v>1</v>
      </c>
      <c r="I328" s="8">
        <f t="shared" si="43"/>
        <v>85.28</v>
      </c>
      <c r="J328" s="12"/>
      <c r="K328" s="12"/>
      <c r="L328" s="12"/>
    </row>
    <row r="329" spans="1:12" x14ac:dyDescent="0.2">
      <c r="A329" t="s">
        <v>51</v>
      </c>
      <c r="B329" t="s">
        <v>118</v>
      </c>
      <c r="C329" t="s">
        <v>158</v>
      </c>
      <c r="D329" t="s">
        <v>8</v>
      </c>
      <c r="E329" t="s">
        <v>21</v>
      </c>
      <c r="F329">
        <f t="shared" si="42"/>
        <v>83.2</v>
      </c>
      <c r="G329" s="6">
        <v>5</v>
      </c>
      <c r="H329" s="6">
        <v>1</v>
      </c>
      <c r="I329">
        <f t="shared" si="43"/>
        <v>85.28</v>
      </c>
      <c r="K329" s="12"/>
      <c r="L329" s="12"/>
    </row>
    <row r="330" spans="1:12" x14ac:dyDescent="0.2">
      <c r="A330" t="s">
        <v>43</v>
      </c>
      <c r="B330" t="s">
        <v>118</v>
      </c>
      <c r="C330" t="s">
        <v>158</v>
      </c>
      <c r="D330" t="s">
        <v>8</v>
      </c>
      <c r="E330" t="s">
        <v>21</v>
      </c>
      <c r="F330">
        <f t="shared" si="42"/>
        <v>83.2</v>
      </c>
      <c r="G330" s="6">
        <v>5</v>
      </c>
      <c r="H330" s="6">
        <v>1</v>
      </c>
      <c r="I330">
        <f t="shared" si="43"/>
        <v>85.28</v>
      </c>
      <c r="K330" s="12"/>
      <c r="L330" s="12"/>
    </row>
    <row r="331" spans="1:12" s="14" customFormat="1" x14ac:dyDescent="0.2">
      <c r="A331" s="14" t="s">
        <v>55</v>
      </c>
      <c r="B331" s="14" t="s">
        <v>118</v>
      </c>
      <c r="C331" s="14" t="s">
        <v>157</v>
      </c>
      <c r="D331" s="14" t="s">
        <v>7</v>
      </c>
      <c r="E331" s="14" t="s">
        <v>21</v>
      </c>
      <c r="F331" s="14">
        <f t="shared" ref="F331:F338" si="44">87*1.04</f>
        <v>90.48</v>
      </c>
      <c r="G331" s="15">
        <v>60</v>
      </c>
      <c r="H331" s="15">
        <v>4</v>
      </c>
      <c r="I331" s="14">
        <f t="shared" si="43"/>
        <v>85.28</v>
      </c>
      <c r="J331" s="16"/>
      <c r="K331" s="16"/>
      <c r="L331" s="16"/>
    </row>
    <row r="332" spans="1:12" x14ac:dyDescent="0.2">
      <c r="A332" t="s">
        <v>79</v>
      </c>
      <c r="B332" t="s">
        <v>118</v>
      </c>
      <c r="C332" t="s">
        <v>157</v>
      </c>
      <c r="D332" t="s">
        <v>7</v>
      </c>
      <c r="E332" t="s">
        <v>21</v>
      </c>
      <c r="F332">
        <f t="shared" si="44"/>
        <v>90.48</v>
      </c>
      <c r="G332" s="6">
        <v>15</v>
      </c>
      <c r="H332" s="6">
        <v>2</v>
      </c>
      <c r="I332">
        <f t="shared" si="43"/>
        <v>85.28</v>
      </c>
      <c r="K332" s="12"/>
      <c r="L332" s="12"/>
    </row>
    <row r="333" spans="1:12" x14ac:dyDescent="0.2">
      <c r="A333" s="22" t="s">
        <v>4</v>
      </c>
      <c r="B333" s="22" t="s">
        <v>118</v>
      </c>
      <c r="C333" s="22" t="s">
        <v>157</v>
      </c>
      <c r="D333" s="22" t="s">
        <v>7</v>
      </c>
      <c r="E333" s="22" t="s">
        <v>21</v>
      </c>
      <c r="F333" s="22">
        <f t="shared" si="44"/>
        <v>90.48</v>
      </c>
      <c r="G333" s="24">
        <v>5</v>
      </c>
      <c r="H333" s="24">
        <v>1</v>
      </c>
      <c r="I333" s="22">
        <f t="shared" si="43"/>
        <v>85.28</v>
      </c>
      <c r="K333" s="12"/>
      <c r="L333" s="12"/>
    </row>
    <row r="334" spans="1:12" x14ac:dyDescent="0.2">
      <c r="A334" s="22" t="s">
        <v>22</v>
      </c>
      <c r="B334" s="22" t="s">
        <v>118</v>
      </c>
      <c r="C334" s="22" t="s">
        <v>157</v>
      </c>
      <c r="D334" s="22" t="s">
        <v>7</v>
      </c>
      <c r="E334" s="22" t="s">
        <v>21</v>
      </c>
      <c r="F334" s="22">
        <f t="shared" si="44"/>
        <v>90.48</v>
      </c>
      <c r="G334" s="24">
        <v>5</v>
      </c>
      <c r="H334" s="24">
        <v>1</v>
      </c>
      <c r="I334" s="22">
        <f t="shared" si="43"/>
        <v>85.28</v>
      </c>
      <c r="K334" s="12"/>
      <c r="L334" s="12"/>
    </row>
    <row r="335" spans="1:12" x14ac:dyDescent="0.2">
      <c r="A335" t="s">
        <v>54</v>
      </c>
      <c r="B335" t="s">
        <v>118</v>
      </c>
      <c r="C335" t="s">
        <v>157</v>
      </c>
      <c r="D335" t="s">
        <v>7</v>
      </c>
      <c r="E335" t="s">
        <v>21</v>
      </c>
      <c r="F335">
        <f t="shared" si="44"/>
        <v>90.48</v>
      </c>
      <c r="G335" s="6">
        <v>1</v>
      </c>
      <c r="H335" s="4" t="s">
        <v>45</v>
      </c>
      <c r="I335">
        <f t="shared" si="43"/>
        <v>85.28</v>
      </c>
      <c r="K335" s="12"/>
      <c r="L335" s="12"/>
    </row>
    <row r="336" spans="1:12" x14ac:dyDescent="0.2">
      <c r="A336" t="s">
        <v>35</v>
      </c>
      <c r="B336" t="s">
        <v>118</v>
      </c>
      <c r="C336" t="s">
        <v>157</v>
      </c>
      <c r="D336" t="s">
        <v>7</v>
      </c>
      <c r="E336" t="s">
        <v>21</v>
      </c>
      <c r="F336">
        <f t="shared" si="44"/>
        <v>90.48</v>
      </c>
      <c r="G336" s="6">
        <v>1</v>
      </c>
      <c r="H336" s="4" t="s">
        <v>45</v>
      </c>
      <c r="I336">
        <f t="shared" si="43"/>
        <v>85.28</v>
      </c>
      <c r="K336" s="12"/>
      <c r="L336" s="12"/>
    </row>
    <row r="337" spans="1:12" x14ac:dyDescent="0.2">
      <c r="A337" t="s">
        <v>99</v>
      </c>
      <c r="B337" t="s">
        <v>118</v>
      </c>
      <c r="C337" t="s">
        <v>157</v>
      </c>
      <c r="D337" t="s">
        <v>7</v>
      </c>
      <c r="E337" t="s">
        <v>21</v>
      </c>
      <c r="F337">
        <f t="shared" si="44"/>
        <v>90.48</v>
      </c>
      <c r="G337" s="6">
        <v>1</v>
      </c>
      <c r="H337" s="4" t="s">
        <v>45</v>
      </c>
      <c r="I337">
        <f t="shared" si="43"/>
        <v>85.28</v>
      </c>
      <c r="J337" s="21"/>
      <c r="K337" s="21"/>
      <c r="L337" s="21"/>
    </row>
    <row r="338" spans="1:12" x14ac:dyDescent="0.2">
      <c r="A338" t="s">
        <v>69</v>
      </c>
      <c r="B338" t="s">
        <v>118</v>
      </c>
      <c r="C338" t="s">
        <v>157</v>
      </c>
      <c r="D338" t="s">
        <v>7</v>
      </c>
      <c r="E338" t="s">
        <v>21</v>
      </c>
      <c r="F338">
        <f t="shared" si="44"/>
        <v>90.48</v>
      </c>
      <c r="G338" s="6">
        <v>1</v>
      </c>
      <c r="H338" s="4" t="s">
        <v>45</v>
      </c>
      <c r="I338">
        <f t="shared" si="43"/>
        <v>85.28</v>
      </c>
      <c r="K338" s="12"/>
      <c r="L338" s="12"/>
    </row>
    <row r="339" spans="1:12" s="14" customFormat="1" x14ac:dyDescent="0.2">
      <c r="A339" s="14" t="s">
        <v>55</v>
      </c>
      <c r="B339" s="14" t="s">
        <v>118</v>
      </c>
      <c r="C339" s="14" t="s">
        <v>156</v>
      </c>
      <c r="D339" s="14" t="s">
        <v>8</v>
      </c>
      <c r="E339" s="14" t="s">
        <v>21</v>
      </c>
      <c r="F339" s="14">
        <f t="shared" ref="F339:F347" si="45">73*1.04</f>
        <v>75.92</v>
      </c>
      <c r="G339" s="15">
        <v>20</v>
      </c>
      <c r="H339" s="15">
        <v>2</v>
      </c>
      <c r="I339" s="14">
        <f t="shared" ref="I339:I357" si="46">83*1.04</f>
        <v>86.320000000000007</v>
      </c>
      <c r="J339" s="16"/>
      <c r="K339" s="16"/>
      <c r="L339" s="16"/>
    </row>
    <row r="340" spans="1:12" x14ac:dyDescent="0.2">
      <c r="A340" t="s">
        <v>22</v>
      </c>
      <c r="B340" t="s">
        <v>118</v>
      </c>
      <c r="C340" t="s">
        <v>156</v>
      </c>
      <c r="D340" t="s">
        <v>8</v>
      </c>
      <c r="E340" t="s">
        <v>21</v>
      </c>
      <c r="F340">
        <f t="shared" si="45"/>
        <v>75.92</v>
      </c>
      <c r="G340" s="6">
        <v>20</v>
      </c>
      <c r="H340" s="6">
        <v>2</v>
      </c>
      <c r="I340">
        <f t="shared" si="46"/>
        <v>86.320000000000007</v>
      </c>
      <c r="K340" s="12"/>
      <c r="L340" s="12"/>
    </row>
    <row r="341" spans="1:12" x14ac:dyDescent="0.2">
      <c r="A341" s="22" t="s">
        <v>100</v>
      </c>
      <c r="B341" s="22" t="s">
        <v>118</v>
      </c>
      <c r="C341" s="22" t="s">
        <v>156</v>
      </c>
      <c r="D341" s="22" t="s">
        <v>8</v>
      </c>
      <c r="E341" s="22" t="s">
        <v>21</v>
      </c>
      <c r="F341" s="22">
        <f t="shared" si="45"/>
        <v>75.92</v>
      </c>
      <c r="G341" s="24">
        <v>5</v>
      </c>
      <c r="H341" s="24">
        <v>1</v>
      </c>
      <c r="I341" s="22">
        <f t="shared" si="46"/>
        <v>86.320000000000007</v>
      </c>
      <c r="J341" s="21"/>
      <c r="K341" s="21"/>
      <c r="L341" s="21"/>
    </row>
    <row r="342" spans="1:12" x14ac:dyDescent="0.2">
      <c r="A342" t="s">
        <v>4</v>
      </c>
      <c r="B342" t="s">
        <v>118</v>
      </c>
      <c r="C342" t="s">
        <v>156</v>
      </c>
      <c r="D342" t="s">
        <v>8</v>
      </c>
      <c r="E342" t="s">
        <v>21</v>
      </c>
      <c r="F342">
        <f t="shared" si="45"/>
        <v>75.92</v>
      </c>
      <c r="G342" s="6">
        <v>1</v>
      </c>
      <c r="H342" s="4" t="s">
        <v>45</v>
      </c>
      <c r="I342">
        <f t="shared" si="46"/>
        <v>86.320000000000007</v>
      </c>
      <c r="K342" s="12"/>
      <c r="L342" s="12"/>
    </row>
    <row r="343" spans="1:12" x14ac:dyDescent="0.2">
      <c r="A343" t="s">
        <v>69</v>
      </c>
      <c r="B343" t="s">
        <v>118</v>
      </c>
      <c r="C343" t="s">
        <v>156</v>
      </c>
      <c r="D343" t="s">
        <v>8</v>
      </c>
      <c r="E343" t="s">
        <v>21</v>
      </c>
      <c r="F343">
        <f t="shared" si="45"/>
        <v>75.92</v>
      </c>
      <c r="G343" s="6">
        <v>10</v>
      </c>
      <c r="H343" s="6">
        <v>2</v>
      </c>
      <c r="I343">
        <f t="shared" si="46"/>
        <v>86.320000000000007</v>
      </c>
      <c r="K343" s="12"/>
      <c r="L343" s="12"/>
    </row>
    <row r="344" spans="1:12" x14ac:dyDescent="0.2">
      <c r="A344" s="22" t="s">
        <v>54</v>
      </c>
      <c r="B344" s="22" t="s">
        <v>118</v>
      </c>
      <c r="C344" s="22" t="s">
        <v>156</v>
      </c>
      <c r="D344" s="22" t="s">
        <v>8</v>
      </c>
      <c r="E344" s="22" t="s">
        <v>21</v>
      </c>
      <c r="F344" s="22">
        <f t="shared" si="45"/>
        <v>75.92</v>
      </c>
      <c r="G344" s="24">
        <v>10</v>
      </c>
      <c r="H344" s="24">
        <v>2</v>
      </c>
      <c r="I344" s="22">
        <f t="shared" si="46"/>
        <v>86.320000000000007</v>
      </c>
      <c r="K344" s="12"/>
      <c r="L344" s="12"/>
    </row>
    <row r="345" spans="1:12" x14ac:dyDescent="0.2">
      <c r="A345" s="22" t="s">
        <v>79</v>
      </c>
      <c r="B345" s="22" t="s">
        <v>118</v>
      </c>
      <c r="C345" s="22" t="s">
        <v>156</v>
      </c>
      <c r="D345" s="22" t="s">
        <v>8</v>
      </c>
      <c r="E345" s="22" t="s">
        <v>21</v>
      </c>
      <c r="F345" s="22">
        <f t="shared" si="45"/>
        <v>75.92</v>
      </c>
      <c r="G345" s="24">
        <v>5</v>
      </c>
      <c r="H345" s="24">
        <v>1</v>
      </c>
      <c r="I345" s="22">
        <f t="shared" si="46"/>
        <v>86.320000000000007</v>
      </c>
      <c r="K345" s="12"/>
      <c r="L345" s="12"/>
    </row>
    <row r="346" spans="1:12" x14ac:dyDescent="0.2">
      <c r="A346" s="22" t="s">
        <v>98</v>
      </c>
      <c r="B346" s="22" t="s">
        <v>118</v>
      </c>
      <c r="C346" s="22" t="s">
        <v>156</v>
      </c>
      <c r="D346" s="22" t="s">
        <v>8</v>
      </c>
      <c r="E346" s="22" t="s">
        <v>21</v>
      </c>
      <c r="F346" s="22">
        <f t="shared" si="45"/>
        <v>75.92</v>
      </c>
      <c r="G346" s="24">
        <v>5</v>
      </c>
      <c r="H346" s="24">
        <v>1</v>
      </c>
      <c r="I346" s="22">
        <f t="shared" si="46"/>
        <v>86.320000000000007</v>
      </c>
      <c r="K346" s="12"/>
      <c r="L346" s="12"/>
    </row>
    <row r="347" spans="1:12" x14ac:dyDescent="0.2">
      <c r="A347" s="22" t="s">
        <v>65</v>
      </c>
      <c r="B347" s="22" t="s">
        <v>118</v>
      </c>
      <c r="C347" s="22" t="s">
        <v>156</v>
      </c>
      <c r="D347" s="22" t="s">
        <v>8</v>
      </c>
      <c r="E347" s="22" t="s">
        <v>21</v>
      </c>
      <c r="F347" s="22">
        <f t="shared" si="45"/>
        <v>75.92</v>
      </c>
      <c r="G347" s="24">
        <v>5</v>
      </c>
      <c r="H347" s="24">
        <v>1</v>
      </c>
      <c r="I347" s="22">
        <f t="shared" si="46"/>
        <v>86.320000000000007</v>
      </c>
      <c r="K347" s="12"/>
      <c r="L347" s="12"/>
    </row>
    <row r="348" spans="1:12" s="14" customFormat="1" x14ac:dyDescent="0.2">
      <c r="A348" s="14" t="s">
        <v>55</v>
      </c>
      <c r="B348" s="14" t="s">
        <v>118</v>
      </c>
      <c r="C348" s="14" t="s">
        <v>155</v>
      </c>
      <c r="D348" s="14" t="s">
        <v>7</v>
      </c>
      <c r="E348" s="14" t="s">
        <v>21</v>
      </c>
      <c r="F348" s="14">
        <f t="shared" ref="F348:F357" si="47">87*1.04</f>
        <v>90.48</v>
      </c>
      <c r="G348" s="15">
        <v>20</v>
      </c>
      <c r="H348" s="15">
        <v>2</v>
      </c>
      <c r="I348" s="14">
        <f t="shared" si="46"/>
        <v>86.320000000000007</v>
      </c>
      <c r="J348" s="16"/>
      <c r="K348" s="16"/>
      <c r="L348" s="16"/>
    </row>
    <row r="349" spans="1:12" x14ac:dyDescent="0.2">
      <c r="A349" s="22" t="s">
        <v>54</v>
      </c>
      <c r="B349" s="22" t="s">
        <v>118</v>
      </c>
      <c r="C349" s="22" t="s">
        <v>155</v>
      </c>
      <c r="D349" s="22" t="s">
        <v>7</v>
      </c>
      <c r="E349" s="22" t="s">
        <v>21</v>
      </c>
      <c r="F349" s="22">
        <f t="shared" si="47"/>
        <v>90.48</v>
      </c>
      <c r="G349" s="24">
        <v>35</v>
      </c>
      <c r="H349" s="24">
        <v>3</v>
      </c>
      <c r="I349" s="22">
        <f t="shared" si="46"/>
        <v>86.320000000000007</v>
      </c>
      <c r="K349" s="12"/>
      <c r="L349" s="12"/>
    </row>
    <row r="350" spans="1:12" x14ac:dyDescent="0.2">
      <c r="A350" t="s">
        <v>22</v>
      </c>
      <c r="B350" t="s">
        <v>118</v>
      </c>
      <c r="C350" t="s">
        <v>155</v>
      </c>
      <c r="D350" t="s">
        <v>7</v>
      </c>
      <c r="E350" t="s">
        <v>21</v>
      </c>
      <c r="F350">
        <f t="shared" si="47"/>
        <v>90.48</v>
      </c>
      <c r="G350" s="6">
        <v>5</v>
      </c>
      <c r="H350" s="6">
        <v>1</v>
      </c>
      <c r="I350">
        <f t="shared" si="46"/>
        <v>86.320000000000007</v>
      </c>
      <c r="K350" s="12"/>
      <c r="L350" s="12"/>
    </row>
    <row r="351" spans="1:12" s="8" customFormat="1" x14ac:dyDescent="0.2">
      <c r="A351" s="8" t="s">
        <v>73</v>
      </c>
      <c r="B351" s="8" t="s">
        <v>118</v>
      </c>
      <c r="C351" s="8" t="s">
        <v>155</v>
      </c>
      <c r="D351" s="8" t="s">
        <v>7</v>
      </c>
      <c r="E351" s="8" t="s">
        <v>21</v>
      </c>
      <c r="F351" s="8">
        <f t="shared" si="47"/>
        <v>90.48</v>
      </c>
      <c r="G351" s="9">
        <v>5</v>
      </c>
      <c r="H351" s="9">
        <v>1</v>
      </c>
      <c r="I351" s="8">
        <f t="shared" si="46"/>
        <v>86.320000000000007</v>
      </c>
      <c r="J351" s="12"/>
      <c r="K351" s="12"/>
      <c r="L351" s="12"/>
    </row>
    <row r="352" spans="1:12" x14ac:dyDescent="0.2">
      <c r="A352" s="22" t="s">
        <v>4</v>
      </c>
      <c r="B352" s="22" t="s">
        <v>118</v>
      </c>
      <c r="C352" s="22" t="s">
        <v>155</v>
      </c>
      <c r="D352" s="22" t="s">
        <v>7</v>
      </c>
      <c r="E352" s="22" t="s">
        <v>21</v>
      </c>
      <c r="F352" s="22">
        <f t="shared" si="47"/>
        <v>90.48</v>
      </c>
      <c r="G352" s="24">
        <v>5</v>
      </c>
      <c r="H352" s="24">
        <v>1</v>
      </c>
      <c r="I352" s="22">
        <f t="shared" si="46"/>
        <v>86.320000000000007</v>
      </c>
      <c r="K352" s="12"/>
      <c r="L352" s="12"/>
    </row>
    <row r="353" spans="1:12" x14ac:dyDescent="0.2">
      <c r="A353" s="22" t="s">
        <v>43</v>
      </c>
      <c r="B353" s="22" t="s">
        <v>118</v>
      </c>
      <c r="C353" s="22" t="s">
        <v>155</v>
      </c>
      <c r="D353" s="22" t="s">
        <v>7</v>
      </c>
      <c r="E353" s="22" t="s">
        <v>21</v>
      </c>
      <c r="F353" s="22">
        <f t="shared" si="47"/>
        <v>90.48</v>
      </c>
      <c r="G353" s="24">
        <v>5</v>
      </c>
      <c r="H353" s="24">
        <v>1</v>
      </c>
      <c r="I353" s="22">
        <f t="shared" si="46"/>
        <v>86.320000000000007</v>
      </c>
      <c r="K353" s="12"/>
      <c r="L353" s="12"/>
    </row>
    <row r="354" spans="1:12" x14ac:dyDescent="0.2">
      <c r="A354" t="s">
        <v>72</v>
      </c>
      <c r="B354" t="s">
        <v>118</v>
      </c>
      <c r="C354" t="s">
        <v>155</v>
      </c>
      <c r="D354" t="s">
        <v>7</v>
      </c>
      <c r="E354" t="s">
        <v>21</v>
      </c>
      <c r="F354">
        <f t="shared" si="47"/>
        <v>90.48</v>
      </c>
      <c r="G354" s="6">
        <v>1</v>
      </c>
      <c r="H354" s="4" t="s">
        <v>45</v>
      </c>
      <c r="I354">
        <f t="shared" si="46"/>
        <v>86.320000000000007</v>
      </c>
      <c r="K354" s="12"/>
      <c r="L354" s="12"/>
    </row>
    <row r="355" spans="1:12" x14ac:dyDescent="0.2">
      <c r="A355" t="s">
        <v>101</v>
      </c>
      <c r="B355" t="s">
        <v>118</v>
      </c>
      <c r="C355" t="s">
        <v>155</v>
      </c>
      <c r="D355" t="s">
        <v>7</v>
      </c>
      <c r="E355" t="s">
        <v>21</v>
      </c>
      <c r="F355">
        <f t="shared" si="47"/>
        <v>90.48</v>
      </c>
      <c r="G355" s="6">
        <v>15</v>
      </c>
      <c r="H355" s="6">
        <v>2</v>
      </c>
      <c r="I355">
        <f t="shared" si="46"/>
        <v>86.320000000000007</v>
      </c>
      <c r="K355" s="12"/>
      <c r="L355" s="12"/>
    </row>
    <row r="356" spans="1:12" x14ac:dyDescent="0.2">
      <c r="A356" t="s">
        <v>98</v>
      </c>
      <c r="B356" t="s">
        <v>118</v>
      </c>
      <c r="C356" t="s">
        <v>155</v>
      </c>
      <c r="D356" t="s">
        <v>7</v>
      </c>
      <c r="E356" t="s">
        <v>21</v>
      </c>
      <c r="F356">
        <f t="shared" si="47"/>
        <v>90.48</v>
      </c>
      <c r="G356" s="6">
        <v>5</v>
      </c>
      <c r="H356" s="6">
        <v>1</v>
      </c>
      <c r="I356">
        <f t="shared" si="46"/>
        <v>86.320000000000007</v>
      </c>
      <c r="K356" s="12"/>
      <c r="L356" s="12"/>
    </row>
    <row r="357" spans="1:12" x14ac:dyDescent="0.2">
      <c r="A357" t="s">
        <v>100</v>
      </c>
      <c r="B357" t="s">
        <v>118</v>
      </c>
      <c r="C357" t="s">
        <v>155</v>
      </c>
      <c r="D357" t="s">
        <v>7</v>
      </c>
      <c r="E357" t="s">
        <v>21</v>
      </c>
      <c r="F357">
        <f t="shared" si="47"/>
        <v>90.48</v>
      </c>
      <c r="G357" s="6">
        <v>10</v>
      </c>
      <c r="H357" s="6">
        <v>2</v>
      </c>
      <c r="I357">
        <f t="shared" si="46"/>
        <v>86.320000000000007</v>
      </c>
      <c r="K357" s="12"/>
      <c r="L357" s="12"/>
    </row>
    <row r="358" spans="1:12" s="14" customFormat="1" x14ac:dyDescent="0.2">
      <c r="A358" s="14" t="s">
        <v>54</v>
      </c>
      <c r="B358" s="14" t="s">
        <v>118</v>
      </c>
      <c r="C358" s="14" t="s">
        <v>154</v>
      </c>
      <c r="D358" s="14" t="s">
        <v>8</v>
      </c>
      <c r="E358" s="14" t="s">
        <v>21</v>
      </c>
      <c r="F358" s="14">
        <f t="shared" ref="F358:F372" si="48">91*1.04</f>
        <v>94.64</v>
      </c>
      <c r="G358" s="15">
        <v>10</v>
      </c>
      <c r="H358" s="15">
        <v>2</v>
      </c>
      <c r="I358" s="14">
        <f t="shared" ref="I358:I379" si="49">88*1.04</f>
        <v>91.52000000000001</v>
      </c>
      <c r="J358" s="16"/>
      <c r="K358" s="16"/>
      <c r="L358" s="16"/>
    </row>
    <row r="359" spans="1:12" x14ac:dyDescent="0.2">
      <c r="A359" t="s">
        <v>66</v>
      </c>
      <c r="B359" t="s">
        <v>118</v>
      </c>
      <c r="C359" t="s">
        <v>154</v>
      </c>
      <c r="D359" t="s">
        <v>8</v>
      </c>
      <c r="E359" t="s">
        <v>21</v>
      </c>
      <c r="F359">
        <f t="shared" si="48"/>
        <v>94.64</v>
      </c>
      <c r="G359" s="6">
        <v>5</v>
      </c>
      <c r="H359" s="6">
        <v>1</v>
      </c>
      <c r="I359">
        <f t="shared" si="49"/>
        <v>91.52000000000001</v>
      </c>
      <c r="K359" s="12"/>
      <c r="L359" s="12"/>
    </row>
    <row r="360" spans="1:12" x14ac:dyDescent="0.2">
      <c r="A360" t="s">
        <v>59</v>
      </c>
      <c r="B360" t="s">
        <v>118</v>
      </c>
      <c r="C360" t="s">
        <v>154</v>
      </c>
      <c r="D360" t="s">
        <v>8</v>
      </c>
      <c r="E360" t="s">
        <v>21</v>
      </c>
      <c r="F360">
        <f t="shared" si="48"/>
        <v>94.64</v>
      </c>
      <c r="G360" s="6">
        <v>25</v>
      </c>
      <c r="H360" s="6">
        <v>3</v>
      </c>
      <c r="I360">
        <f t="shared" si="49"/>
        <v>91.52000000000001</v>
      </c>
      <c r="K360" s="12"/>
      <c r="L360" s="12"/>
    </row>
    <row r="361" spans="1:12" x14ac:dyDescent="0.2">
      <c r="A361" t="s">
        <v>89</v>
      </c>
      <c r="B361" t="s">
        <v>118</v>
      </c>
      <c r="C361" t="s">
        <v>154</v>
      </c>
      <c r="D361" t="s">
        <v>8</v>
      </c>
      <c r="E361" t="s">
        <v>21</v>
      </c>
      <c r="F361">
        <f t="shared" si="48"/>
        <v>94.64</v>
      </c>
      <c r="G361" s="6">
        <v>5</v>
      </c>
      <c r="H361" s="6">
        <v>1</v>
      </c>
      <c r="I361">
        <f t="shared" si="49"/>
        <v>91.52000000000001</v>
      </c>
      <c r="K361" s="12"/>
      <c r="L361" s="12"/>
    </row>
    <row r="362" spans="1:12" x14ac:dyDescent="0.2">
      <c r="A362" s="22" t="s">
        <v>67</v>
      </c>
      <c r="B362" s="22" t="s">
        <v>118</v>
      </c>
      <c r="C362" s="22" t="s">
        <v>154</v>
      </c>
      <c r="D362" s="22" t="s">
        <v>8</v>
      </c>
      <c r="E362" s="22" t="s">
        <v>21</v>
      </c>
      <c r="F362" s="22">
        <f t="shared" si="48"/>
        <v>94.64</v>
      </c>
      <c r="G362" s="24">
        <v>5</v>
      </c>
      <c r="H362" s="24">
        <v>1</v>
      </c>
      <c r="I362" s="22">
        <f t="shared" si="49"/>
        <v>91.52000000000001</v>
      </c>
      <c r="K362" s="12"/>
      <c r="L362" s="12"/>
    </row>
    <row r="363" spans="1:12" x14ac:dyDescent="0.2">
      <c r="A363" t="s">
        <v>50</v>
      </c>
      <c r="B363" t="s">
        <v>118</v>
      </c>
      <c r="C363" t="s">
        <v>154</v>
      </c>
      <c r="D363" t="s">
        <v>8</v>
      </c>
      <c r="E363" t="s">
        <v>21</v>
      </c>
      <c r="F363">
        <f t="shared" si="48"/>
        <v>94.64</v>
      </c>
      <c r="G363" s="6">
        <v>10</v>
      </c>
      <c r="H363" s="6">
        <v>2</v>
      </c>
      <c r="I363">
        <f t="shared" si="49"/>
        <v>91.52000000000001</v>
      </c>
      <c r="K363" s="12"/>
      <c r="L363" s="12"/>
    </row>
    <row r="364" spans="1:12" s="8" customFormat="1" x14ac:dyDescent="0.2">
      <c r="A364" s="8" t="s">
        <v>52</v>
      </c>
      <c r="B364" s="8" t="s">
        <v>118</v>
      </c>
      <c r="C364" s="8" t="s">
        <v>154</v>
      </c>
      <c r="D364" s="8" t="s">
        <v>8</v>
      </c>
      <c r="E364" s="8" t="s">
        <v>21</v>
      </c>
      <c r="F364" s="8">
        <f t="shared" si="48"/>
        <v>94.64</v>
      </c>
      <c r="G364" s="9">
        <v>10</v>
      </c>
      <c r="H364" s="9">
        <v>2</v>
      </c>
      <c r="I364" s="8">
        <f t="shared" si="49"/>
        <v>91.52000000000001</v>
      </c>
      <c r="J364" s="12"/>
      <c r="K364" s="12"/>
      <c r="L364" s="12"/>
    </row>
    <row r="365" spans="1:12" x14ac:dyDescent="0.2">
      <c r="A365" t="s">
        <v>65</v>
      </c>
      <c r="B365" t="s">
        <v>118</v>
      </c>
      <c r="C365" t="s">
        <v>154</v>
      </c>
      <c r="D365" t="s">
        <v>8</v>
      </c>
      <c r="E365" t="s">
        <v>21</v>
      </c>
      <c r="F365">
        <f t="shared" si="48"/>
        <v>94.64</v>
      </c>
      <c r="G365" s="6">
        <v>5</v>
      </c>
      <c r="H365" s="6">
        <v>1</v>
      </c>
      <c r="I365">
        <f t="shared" si="49"/>
        <v>91.52000000000001</v>
      </c>
      <c r="K365" s="12"/>
      <c r="L365" s="12"/>
    </row>
    <row r="366" spans="1:12" x14ac:dyDescent="0.2">
      <c r="A366" t="s">
        <v>4</v>
      </c>
      <c r="B366" t="s">
        <v>118</v>
      </c>
      <c r="C366" t="s">
        <v>154</v>
      </c>
      <c r="D366" t="s">
        <v>8</v>
      </c>
      <c r="E366" t="s">
        <v>21</v>
      </c>
      <c r="F366">
        <f t="shared" si="48"/>
        <v>94.64</v>
      </c>
      <c r="G366" s="6">
        <v>8</v>
      </c>
      <c r="H366" s="6">
        <v>2</v>
      </c>
      <c r="I366">
        <f t="shared" si="49"/>
        <v>91.52000000000001</v>
      </c>
      <c r="K366" s="12"/>
      <c r="L366" s="12"/>
    </row>
    <row r="367" spans="1:12" x14ac:dyDescent="0.2">
      <c r="A367" t="s">
        <v>55</v>
      </c>
      <c r="B367" t="s">
        <v>118</v>
      </c>
      <c r="C367" t="s">
        <v>154</v>
      </c>
      <c r="D367" t="s">
        <v>8</v>
      </c>
      <c r="E367" t="s">
        <v>21</v>
      </c>
      <c r="F367">
        <f t="shared" si="48"/>
        <v>94.64</v>
      </c>
      <c r="G367" s="6">
        <v>5</v>
      </c>
      <c r="H367" s="6">
        <v>1</v>
      </c>
      <c r="I367">
        <f t="shared" si="49"/>
        <v>91.52000000000001</v>
      </c>
      <c r="K367" s="12"/>
      <c r="L367" s="12"/>
    </row>
    <row r="368" spans="1:12" s="8" customFormat="1" x14ac:dyDescent="0.2">
      <c r="A368" s="8" t="s">
        <v>53</v>
      </c>
      <c r="B368" s="8" t="s">
        <v>118</v>
      </c>
      <c r="C368" s="8" t="s">
        <v>154</v>
      </c>
      <c r="D368" s="8" t="s">
        <v>8</v>
      </c>
      <c r="E368" s="8" t="s">
        <v>21</v>
      </c>
      <c r="F368" s="8">
        <f t="shared" si="48"/>
        <v>94.64</v>
      </c>
      <c r="G368" s="9">
        <v>15</v>
      </c>
      <c r="H368" s="9">
        <v>2</v>
      </c>
      <c r="I368" s="8">
        <f t="shared" si="49"/>
        <v>91.52000000000001</v>
      </c>
      <c r="J368" s="12"/>
      <c r="K368" s="12"/>
      <c r="L368" s="12"/>
    </row>
    <row r="369" spans="1:12" x14ac:dyDescent="0.2">
      <c r="A369" t="s">
        <v>100</v>
      </c>
      <c r="B369" t="s">
        <v>118</v>
      </c>
      <c r="C369" t="s">
        <v>154</v>
      </c>
      <c r="D369" t="s">
        <v>8</v>
      </c>
      <c r="E369" t="s">
        <v>21</v>
      </c>
      <c r="F369">
        <f t="shared" si="48"/>
        <v>94.64</v>
      </c>
      <c r="G369" s="6">
        <v>10</v>
      </c>
      <c r="H369" s="6">
        <v>2</v>
      </c>
      <c r="I369">
        <f t="shared" si="49"/>
        <v>91.52000000000001</v>
      </c>
      <c r="K369" s="12"/>
      <c r="L369" s="12"/>
    </row>
    <row r="370" spans="1:12" x14ac:dyDescent="0.2">
      <c r="A370" s="22" t="s">
        <v>90</v>
      </c>
      <c r="B370" s="22" t="s">
        <v>118</v>
      </c>
      <c r="C370" s="22" t="s">
        <v>154</v>
      </c>
      <c r="D370" s="22" t="s">
        <v>8</v>
      </c>
      <c r="E370" s="22" t="s">
        <v>21</v>
      </c>
      <c r="F370" s="22">
        <f t="shared" si="48"/>
        <v>94.64</v>
      </c>
      <c r="G370" s="24">
        <v>10</v>
      </c>
      <c r="H370" s="24">
        <v>2</v>
      </c>
      <c r="I370" s="22">
        <f t="shared" si="49"/>
        <v>91.52000000000001</v>
      </c>
      <c r="K370" s="12"/>
      <c r="L370" s="12"/>
    </row>
    <row r="371" spans="1:12" s="8" customFormat="1" x14ac:dyDescent="0.2">
      <c r="A371" s="8" t="s">
        <v>73</v>
      </c>
      <c r="B371" s="8" t="s">
        <v>118</v>
      </c>
      <c r="C371" s="8" t="s">
        <v>154</v>
      </c>
      <c r="D371" s="8" t="s">
        <v>8</v>
      </c>
      <c r="E371" s="8" t="s">
        <v>21</v>
      </c>
      <c r="F371" s="8">
        <f t="shared" si="48"/>
        <v>94.64</v>
      </c>
      <c r="G371" s="9">
        <v>10</v>
      </c>
      <c r="H371" s="9">
        <v>2</v>
      </c>
      <c r="I371" s="8">
        <f t="shared" si="49"/>
        <v>91.52000000000001</v>
      </c>
      <c r="J371" s="12"/>
      <c r="K371" s="12"/>
      <c r="L371" s="12"/>
    </row>
    <row r="372" spans="1:12" s="8" customFormat="1" x14ac:dyDescent="0.2">
      <c r="A372" s="8" t="s">
        <v>63</v>
      </c>
      <c r="B372" s="8" t="s">
        <v>118</v>
      </c>
      <c r="C372" s="8" t="s">
        <v>154</v>
      </c>
      <c r="D372" s="8" t="s">
        <v>8</v>
      </c>
      <c r="E372" s="8" t="s">
        <v>21</v>
      </c>
      <c r="F372" s="8">
        <f t="shared" si="48"/>
        <v>94.64</v>
      </c>
      <c r="G372" s="9">
        <v>1</v>
      </c>
      <c r="H372" s="10" t="s">
        <v>45</v>
      </c>
      <c r="I372" s="8">
        <f t="shared" si="49"/>
        <v>91.52000000000001</v>
      </c>
      <c r="J372" s="12"/>
      <c r="K372" s="12"/>
      <c r="L372" s="12"/>
    </row>
    <row r="373" spans="1:12" s="14" customFormat="1" x14ac:dyDescent="0.2">
      <c r="A373" s="14" t="s">
        <v>65</v>
      </c>
      <c r="B373" s="14" t="s">
        <v>118</v>
      </c>
      <c r="C373" s="14" t="s">
        <v>153</v>
      </c>
      <c r="D373" s="14" t="s">
        <v>7</v>
      </c>
      <c r="E373" s="14" t="s">
        <v>21</v>
      </c>
      <c r="F373" s="14">
        <f t="shared" ref="F373:F379" si="50">81*1.04</f>
        <v>84.240000000000009</v>
      </c>
      <c r="G373" s="15">
        <v>25</v>
      </c>
      <c r="H373" s="15">
        <v>3</v>
      </c>
      <c r="I373" s="14">
        <f t="shared" si="49"/>
        <v>91.52000000000001</v>
      </c>
      <c r="J373" s="16"/>
      <c r="K373" s="16"/>
      <c r="L373" s="16"/>
    </row>
    <row r="374" spans="1:12" x14ac:dyDescent="0.2">
      <c r="A374" s="22" t="s">
        <v>55</v>
      </c>
      <c r="B374" s="22" t="s">
        <v>118</v>
      </c>
      <c r="C374" s="22" t="s">
        <v>153</v>
      </c>
      <c r="D374" s="22" t="s">
        <v>7</v>
      </c>
      <c r="E374" s="22" t="s">
        <v>21</v>
      </c>
      <c r="F374" s="22">
        <f t="shared" si="50"/>
        <v>84.240000000000009</v>
      </c>
      <c r="G374" s="24">
        <v>25</v>
      </c>
      <c r="H374" s="24">
        <v>3</v>
      </c>
      <c r="I374" s="22">
        <f t="shared" si="49"/>
        <v>91.52000000000001</v>
      </c>
      <c r="K374" s="12"/>
      <c r="L374" s="12"/>
    </row>
    <row r="375" spans="1:12" x14ac:dyDescent="0.2">
      <c r="A375" t="s">
        <v>4</v>
      </c>
      <c r="B375" t="s">
        <v>118</v>
      </c>
      <c r="C375" t="s">
        <v>153</v>
      </c>
      <c r="D375" t="s">
        <v>7</v>
      </c>
      <c r="E375" t="s">
        <v>21</v>
      </c>
      <c r="F375">
        <f t="shared" si="50"/>
        <v>84.240000000000009</v>
      </c>
      <c r="G375" s="6">
        <v>8</v>
      </c>
      <c r="H375" s="6">
        <v>2</v>
      </c>
      <c r="I375">
        <f t="shared" si="49"/>
        <v>91.52000000000001</v>
      </c>
      <c r="J375" s="21"/>
      <c r="K375" s="21"/>
      <c r="L375" s="21"/>
    </row>
    <row r="376" spans="1:12" s="8" customFormat="1" x14ac:dyDescent="0.2">
      <c r="A376" s="23" t="s">
        <v>53</v>
      </c>
      <c r="B376" s="23" t="s">
        <v>118</v>
      </c>
      <c r="C376" s="23" t="s">
        <v>153</v>
      </c>
      <c r="D376" s="23" t="s">
        <v>7</v>
      </c>
      <c r="E376" s="23" t="s">
        <v>21</v>
      </c>
      <c r="F376" s="23">
        <f t="shared" si="50"/>
        <v>84.240000000000009</v>
      </c>
      <c r="G376" s="25">
        <v>5</v>
      </c>
      <c r="H376" s="25">
        <v>1</v>
      </c>
      <c r="I376" s="23">
        <f t="shared" si="49"/>
        <v>91.52000000000001</v>
      </c>
      <c r="J376" s="12"/>
      <c r="K376" s="12"/>
      <c r="L376" s="12"/>
    </row>
    <row r="377" spans="1:12" x14ac:dyDescent="0.2">
      <c r="A377" t="s">
        <v>66</v>
      </c>
      <c r="B377" t="s">
        <v>118</v>
      </c>
      <c r="C377" t="s">
        <v>153</v>
      </c>
      <c r="D377" t="s">
        <v>7</v>
      </c>
      <c r="E377" t="s">
        <v>21</v>
      </c>
      <c r="F377">
        <f t="shared" si="50"/>
        <v>84.240000000000009</v>
      </c>
      <c r="G377" s="6">
        <v>8</v>
      </c>
      <c r="H377" s="6">
        <v>2</v>
      </c>
      <c r="I377">
        <f t="shared" si="49"/>
        <v>91.52000000000001</v>
      </c>
      <c r="K377" s="12"/>
      <c r="L377" s="12"/>
    </row>
    <row r="378" spans="1:12" x14ac:dyDescent="0.2">
      <c r="A378" t="s">
        <v>91</v>
      </c>
      <c r="B378" t="s">
        <v>118</v>
      </c>
      <c r="C378" t="s">
        <v>153</v>
      </c>
      <c r="D378" t="s">
        <v>7</v>
      </c>
      <c r="E378" t="s">
        <v>21</v>
      </c>
      <c r="F378">
        <f t="shared" si="50"/>
        <v>84.240000000000009</v>
      </c>
      <c r="G378" s="6">
        <v>8</v>
      </c>
      <c r="H378" s="6">
        <v>2</v>
      </c>
      <c r="I378">
        <f t="shared" si="49"/>
        <v>91.52000000000001</v>
      </c>
      <c r="K378" s="12"/>
      <c r="L378" s="12"/>
    </row>
    <row r="379" spans="1:12" x14ac:dyDescent="0.2">
      <c r="A379" t="s">
        <v>59</v>
      </c>
      <c r="B379" t="s">
        <v>118</v>
      </c>
      <c r="C379" t="s">
        <v>153</v>
      </c>
      <c r="D379" t="s">
        <v>7</v>
      </c>
      <c r="E379" t="s">
        <v>21</v>
      </c>
      <c r="F379">
        <f t="shared" si="50"/>
        <v>84.240000000000009</v>
      </c>
      <c r="G379" s="6">
        <v>8</v>
      </c>
      <c r="H379" s="6">
        <v>2</v>
      </c>
      <c r="I379">
        <f t="shared" si="49"/>
        <v>91.52000000000001</v>
      </c>
      <c r="K379" s="12"/>
      <c r="L379" s="12"/>
    </row>
    <row r="380" spans="1:12" s="14" customFormat="1" x14ac:dyDescent="0.2">
      <c r="A380" s="14" t="s">
        <v>55</v>
      </c>
      <c r="B380" s="14" t="s">
        <v>118</v>
      </c>
      <c r="C380" s="14" t="s">
        <v>152</v>
      </c>
      <c r="D380" s="14" t="s">
        <v>8</v>
      </c>
      <c r="E380" s="14" t="s">
        <v>21</v>
      </c>
      <c r="F380" s="14">
        <f t="shared" ref="F380:F387" si="51">78*1.04</f>
        <v>81.12</v>
      </c>
      <c r="G380" s="15">
        <v>75</v>
      </c>
      <c r="H380" s="15">
        <v>5</v>
      </c>
      <c r="I380" s="14">
        <f t="shared" ref="I380:I392" si="52">93*1.04</f>
        <v>96.72</v>
      </c>
      <c r="J380" s="16"/>
      <c r="K380" s="16"/>
      <c r="L380" s="16"/>
    </row>
    <row r="381" spans="1:12" x14ac:dyDescent="0.2">
      <c r="A381" s="22" t="s">
        <v>65</v>
      </c>
      <c r="B381" s="22" t="s">
        <v>118</v>
      </c>
      <c r="C381" s="22" t="s">
        <v>152</v>
      </c>
      <c r="D381" s="22" t="s">
        <v>8</v>
      </c>
      <c r="E381" s="22" t="s">
        <v>21</v>
      </c>
      <c r="F381" s="22">
        <f t="shared" si="51"/>
        <v>81.12</v>
      </c>
      <c r="G381" s="24">
        <v>5</v>
      </c>
      <c r="H381" s="24">
        <v>1</v>
      </c>
      <c r="I381" s="22">
        <f t="shared" si="52"/>
        <v>96.72</v>
      </c>
      <c r="K381" s="12"/>
      <c r="L381" s="12"/>
    </row>
    <row r="382" spans="1:12" x14ac:dyDescent="0.2">
      <c r="A382" t="s">
        <v>4</v>
      </c>
      <c r="B382" t="s">
        <v>118</v>
      </c>
      <c r="C382" t="s">
        <v>152</v>
      </c>
      <c r="D382" t="s">
        <v>8</v>
      </c>
      <c r="E382" t="s">
        <v>21</v>
      </c>
      <c r="F382">
        <f t="shared" si="51"/>
        <v>81.12</v>
      </c>
      <c r="G382" s="6">
        <v>5</v>
      </c>
      <c r="H382" s="6">
        <v>1</v>
      </c>
      <c r="I382">
        <f t="shared" si="52"/>
        <v>96.72</v>
      </c>
      <c r="K382" s="12"/>
      <c r="L382" s="12"/>
    </row>
    <row r="383" spans="1:12" x14ac:dyDescent="0.2">
      <c r="A383" s="22" t="s">
        <v>92</v>
      </c>
      <c r="B383" s="22" t="s">
        <v>118</v>
      </c>
      <c r="C383" s="22" t="s">
        <v>152</v>
      </c>
      <c r="D383" s="22" t="s">
        <v>8</v>
      </c>
      <c r="E383" s="22" t="s">
        <v>21</v>
      </c>
      <c r="F383" s="22">
        <f t="shared" si="51"/>
        <v>81.12</v>
      </c>
      <c r="G383" s="24">
        <v>5</v>
      </c>
      <c r="H383" s="24">
        <v>1</v>
      </c>
      <c r="I383" s="22">
        <f t="shared" si="52"/>
        <v>96.72</v>
      </c>
      <c r="K383" s="12"/>
      <c r="L383" s="12"/>
    </row>
    <row r="384" spans="1:12" x14ac:dyDescent="0.2">
      <c r="A384" t="s">
        <v>102</v>
      </c>
      <c r="B384" t="s">
        <v>118</v>
      </c>
      <c r="C384" t="s">
        <v>152</v>
      </c>
      <c r="D384" t="s">
        <v>8</v>
      </c>
      <c r="E384" t="s">
        <v>21</v>
      </c>
      <c r="F384">
        <f t="shared" si="51"/>
        <v>81.12</v>
      </c>
      <c r="G384" s="6">
        <v>5</v>
      </c>
      <c r="H384" s="6">
        <v>1</v>
      </c>
      <c r="I384">
        <f t="shared" si="52"/>
        <v>96.72</v>
      </c>
      <c r="K384" s="12"/>
      <c r="L384" s="12"/>
    </row>
    <row r="385" spans="1:12" x14ac:dyDescent="0.2">
      <c r="A385" t="s">
        <v>84</v>
      </c>
      <c r="B385" t="s">
        <v>118</v>
      </c>
      <c r="C385" t="s">
        <v>152</v>
      </c>
      <c r="D385" t="s">
        <v>8</v>
      </c>
      <c r="E385" t="s">
        <v>21</v>
      </c>
      <c r="F385">
        <f t="shared" si="51"/>
        <v>81.12</v>
      </c>
      <c r="G385" s="6">
        <v>5</v>
      </c>
      <c r="H385" s="6">
        <v>1</v>
      </c>
      <c r="I385">
        <f t="shared" si="52"/>
        <v>96.72</v>
      </c>
      <c r="K385" s="12"/>
      <c r="L385" s="12"/>
    </row>
    <row r="386" spans="1:12" x14ac:dyDescent="0.2">
      <c r="A386" t="s">
        <v>79</v>
      </c>
      <c r="B386" t="s">
        <v>118</v>
      </c>
      <c r="C386" t="s">
        <v>152</v>
      </c>
      <c r="D386" t="s">
        <v>8</v>
      </c>
      <c r="E386" t="s">
        <v>21</v>
      </c>
      <c r="F386">
        <f t="shared" si="51"/>
        <v>81.12</v>
      </c>
      <c r="G386" s="6">
        <v>5</v>
      </c>
      <c r="H386" s="6">
        <v>1</v>
      </c>
      <c r="I386">
        <f t="shared" si="52"/>
        <v>96.72</v>
      </c>
      <c r="K386" s="12"/>
      <c r="L386" s="12"/>
    </row>
    <row r="387" spans="1:12" x14ac:dyDescent="0.2">
      <c r="A387" s="22" t="s">
        <v>101</v>
      </c>
      <c r="B387" s="22" t="s">
        <v>118</v>
      </c>
      <c r="C387" s="22" t="s">
        <v>152</v>
      </c>
      <c r="D387" s="22" t="s">
        <v>8</v>
      </c>
      <c r="E387" s="22" t="s">
        <v>21</v>
      </c>
      <c r="F387" s="22">
        <f t="shared" si="51"/>
        <v>81.12</v>
      </c>
      <c r="G387" s="24">
        <v>5</v>
      </c>
      <c r="H387" s="24">
        <v>1</v>
      </c>
      <c r="I387" s="22">
        <f t="shared" si="52"/>
        <v>96.72</v>
      </c>
      <c r="K387" s="12"/>
      <c r="L387" s="12"/>
    </row>
    <row r="388" spans="1:12" s="14" customFormat="1" x14ac:dyDescent="0.2">
      <c r="A388" s="14" t="s">
        <v>55</v>
      </c>
      <c r="B388" s="14" t="s">
        <v>118</v>
      </c>
      <c r="C388" s="14" t="s">
        <v>151</v>
      </c>
      <c r="D388" s="14" t="s">
        <v>7</v>
      </c>
      <c r="E388" s="14" t="s">
        <v>21</v>
      </c>
      <c r="F388" s="14">
        <f>89*1.04</f>
        <v>92.56</v>
      </c>
      <c r="G388" s="15">
        <v>80</v>
      </c>
      <c r="H388" s="15">
        <v>5</v>
      </c>
      <c r="I388" s="14">
        <f t="shared" si="52"/>
        <v>96.72</v>
      </c>
      <c r="J388" s="16"/>
      <c r="K388" s="16"/>
      <c r="L388" s="16"/>
    </row>
    <row r="389" spans="1:12" x14ac:dyDescent="0.2">
      <c r="A389" s="22" t="s">
        <v>4</v>
      </c>
      <c r="B389" s="22" t="s">
        <v>118</v>
      </c>
      <c r="C389" s="22" t="s">
        <v>151</v>
      </c>
      <c r="D389" s="22" t="s">
        <v>7</v>
      </c>
      <c r="E389" s="22" t="s">
        <v>21</v>
      </c>
      <c r="F389" s="22">
        <f>89*1.04</f>
        <v>92.56</v>
      </c>
      <c r="G389" s="24">
        <v>5</v>
      </c>
      <c r="H389" s="24">
        <v>1</v>
      </c>
      <c r="I389" s="22">
        <f t="shared" si="52"/>
        <v>96.72</v>
      </c>
      <c r="K389" s="12"/>
      <c r="L389" s="12"/>
    </row>
    <row r="390" spans="1:12" x14ac:dyDescent="0.2">
      <c r="A390" t="s">
        <v>54</v>
      </c>
      <c r="B390" t="s">
        <v>118</v>
      </c>
      <c r="C390" t="s">
        <v>151</v>
      </c>
      <c r="D390" t="s">
        <v>7</v>
      </c>
      <c r="E390" t="s">
        <v>21</v>
      </c>
      <c r="F390">
        <f>89*1.04</f>
        <v>92.56</v>
      </c>
      <c r="G390" s="6">
        <v>5</v>
      </c>
      <c r="H390" s="6">
        <v>1</v>
      </c>
      <c r="I390">
        <f t="shared" si="52"/>
        <v>96.72</v>
      </c>
      <c r="K390" s="12"/>
      <c r="L390" s="12"/>
    </row>
    <row r="391" spans="1:12" x14ac:dyDescent="0.2">
      <c r="A391" t="s">
        <v>65</v>
      </c>
      <c r="B391" t="s">
        <v>118</v>
      </c>
      <c r="C391" t="s">
        <v>151</v>
      </c>
      <c r="D391" t="s">
        <v>7</v>
      </c>
      <c r="E391" t="s">
        <v>21</v>
      </c>
      <c r="F391">
        <f>89*1.04</f>
        <v>92.56</v>
      </c>
      <c r="G391" s="6">
        <v>1</v>
      </c>
      <c r="H391" s="4" t="s">
        <v>45</v>
      </c>
      <c r="I391">
        <f t="shared" si="52"/>
        <v>96.72</v>
      </c>
      <c r="K391" s="12"/>
      <c r="L391" s="12"/>
    </row>
    <row r="392" spans="1:12" x14ac:dyDescent="0.2">
      <c r="A392" t="s">
        <v>67</v>
      </c>
      <c r="B392" t="s">
        <v>118</v>
      </c>
      <c r="C392" t="s">
        <v>151</v>
      </c>
      <c r="D392" t="s">
        <v>7</v>
      </c>
      <c r="E392" t="s">
        <v>21</v>
      </c>
      <c r="F392">
        <f>89*1.04</f>
        <v>92.56</v>
      </c>
      <c r="G392" s="6">
        <v>1</v>
      </c>
      <c r="H392" s="4" t="s">
        <v>45</v>
      </c>
      <c r="I392">
        <f t="shared" si="52"/>
        <v>96.72</v>
      </c>
      <c r="J392" s="21"/>
      <c r="K392" s="21"/>
      <c r="L392" s="21"/>
    </row>
    <row r="393" spans="1:12" s="14" customFormat="1" x14ac:dyDescent="0.2">
      <c r="A393" s="14" t="s">
        <v>55</v>
      </c>
      <c r="B393" s="14" t="s">
        <v>118</v>
      </c>
      <c r="C393" s="14" t="s">
        <v>150</v>
      </c>
      <c r="D393" s="14" t="s">
        <v>8</v>
      </c>
      <c r="E393" s="14" t="s">
        <v>21</v>
      </c>
      <c r="F393" s="14">
        <f>81*1.04</f>
        <v>84.240000000000009</v>
      </c>
      <c r="G393" s="15">
        <v>90</v>
      </c>
      <c r="H393" s="15">
        <v>5</v>
      </c>
      <c r="I393" s="14">
        <f t="shared" ref="I393:I407" si="53">79*1.04</f>
        <v>82.16</v>
      </c>
      <c r="J393" s="16"/>
      <c r="K393" s="16"/>
      <c r="L393" s="16"/>
    </row>
    <row r="394" spans="1:12" x14ac:dyDescent="0.2">
      <c r="A394" t="s">
        <v>4</v>
      </c>
      <c r="B394" t="s">
        <v>118</v>
      </c>
      <c r="C394" t="s">
        <v>150</v>
      </c>
      <c r="D394" t="s">
        <v>8</v>
      </c>
      <c r="E394" t="s">
        <v>21</v>
      </c>
      <c r="F394">
        <f>81*1.04</f>
        <v>84.240000000000009</v>
      </c>
      <c r="G394" s="6">
        <v>10</v>
      </c>
      <c r="H394" s="6">
        <v>2</v>
      </c>
      <c r="I394">
        <f t="shared" si="53"/>
        <v>82.16</v>
      </c>
      <c r="K394" s="12"/>
      <c r="L394" s="12"/>
    </row>
    <row r="395" spans="1:12" x14ac:dyDescent="0.2">
      <c r="A395" t="s">
        <v>92</v>
      </c>
      <c r="B395" t="s">
        <v>118</v>
      </c>
      <c r="C395" t="s">
        <v>150</v>
      </c>
      <c r="D395" t="s">
        <v>8</v>
      </c>
      <c r="E395" t="s">
        <v>21</v>
      </c>
      <c r="F395">
        <f>81*1.04</f>
        <v>84.240000000000009</v>
      </c>
      <c r="G395" s="6">
        <v>1</v>
      </c>
      <c r="H395" s="4" t="s">
        <v>45</v>
      </c>
      <c r="I395">
        <f t="shared" si="53"/>
        <v>82.16</v>
      </c>
      <c r="K395" s="12"/>
      <c r="L395" s="12"/>
    </row>
    <row r="396" spans="1:12" s="14" customFormat="1" x14ac:dyDescent="0.2">
      <c r="A396" s="14" t="s">
        <v>54</v>
      </c>
      <c r="B396" s="14" t="s">
        <v>118</v>
      </c>
      <c r="C396" s="14" t="s">
        <v>149</v>
      </c>
      <c r="D396" s="14" t="s">
        <v>7</v>
      </c>
      <c r="E396" s="14" t="s">
        <v>21</v>
      </c>
      <c r="F396" s="14">
        <f t="shared" ref="F396:F407" si="54">82*1.04</f>
        <v>85.28</v>
      </c>
      <c r="G396" s="15">
        <v>40</v>
      </c>
      <c r="H396" s="15">
        <v>3</v>
      </c>
      <c r="I396" s="14">
        <f t="shared" si="53"/>
        <v>82.16</v>
      </c>
      <c r="J396" s="16"/>
      <c r="K396" s="16"/>
      <c r="L396" s="16"/>
    </row>
    <row r="397" spans="1:12" x14ac:dyDescent="0.2">
      <c r="A397" t="s">
        <v>4</v>
      </c>
      <c r="B397" t="s">
        <v>118</v>
      </c>
      <c r="C397" t="s">
        <v>149</v>
      </c>
      <c r="D397" t="s">
        <v>7</v>
      </c>
      <c r="E397" t="s">
        <v>21</v>
      </c>
      <c r="F397">
        <f t="shared" si="54"/>
        <v>85.28</v>
      </c>
      <c r="G397" s="6">
        <v>30</v>
      </c>
      <c r="H397" s="6">
        <v>3</v>
      </c>
      <c r="I397">
        <f t="shared" si="53"/>
        <v>82.16</v>
      </c>
      <c r="K397" s="12"/>
      <c r="L397" s="12"/>
    </row>
    <row r="398" spans="1:12" x14ac:dyDescent="0.2">
      <c r="A398" t="s">
        <v>43</v>
      </c>
      <c r="B398" t="s">
        <v>118</v>
      </c>
      <c r="C398" t="s">
        <v>149</v>
      </c>
      <c r="D398" t="s">
        <v>7</v>
      </c>
      <c r="E398" t="s">
        <v>21</v>
      </c>
      <c r="F398">
        <f t="shared" si="54"/>
        <v>85.28</v>
      </c>
      <c r="G398" s="6">
        <v>5</v>
      </c>
      <c r="H398" s="6">
        <v>1</v>
      </c>
      <c r="I398">
        <f t="shared" si="53"/>
        <v>82.16</v>
      </c>
      <c r="K398" s="12"/>
      <c r="L398" s="12"/>
    </row>
    <row r="399" spans="1:12" x14ac:dyDescent="0.2">
      <c r="A399" s="22" t="s">
        <v>9</v>
      </c>
      <c r="B399" s="22" t="s">
        <v>118</v>
      </c>
      <c r="C399" s="22" t="s">
        <v>149</v>
      </c>
      <c r="D399" s="22" t="s">
        <v>7</v>
      </c>
      <c r="E399" s="22" t="s">
        <v>21</v>
      </c>
      <c r="F399" s="22">
        <f t="shared" si="54"/>
        <v>85.28</v>
      </c>
      <c r="G399" s="24">
        <v>1</v>
      </c>
      <c r="H399" s="27" t="s">
        <v>45</v>
      </c>
      <c r="I399" s="22">
        <f t="shared" si="53"/>
        <v>82.16</v>
      </c>
      <c r="J399" s="21"/>
      <c r="K399" s="21"/>
      <c r="L399" s="21"/>
    </row>
    <row r="400" spans="1:12" x14ac:dyDescent="0.2">
      <c r="A400" s="22" t="s">
        <v>101</v>
      </c>
      <c r="B400" s="22" t="s">
        <v>118</v>
      </c>
      <c r="C400" s="22" t="s">
        <v>149</v>
      </c>
      <c r="D400" s="22" t="s">
        <v>7</v>
      </c>
      <c r="E400" s="22" t="s">
        <v>21</v>
      </c>
      <c r="F400" s="22">
        <f t="shared" si="54"/>
        <v>85.28</v>
      </c>
      <c r="G400" s="24">
        <v>8</v>
      </c>
      <c r="H400" s="24">
        <v>2</v>
      </c>
      <c r="I400" s="22">
        <f t="shared" si="53"/>
        <v>82.16</v>
      </c>
      <c r="K400" s="12"/>
      <c r="L400" s="12"/>
    </row>
    <row r="401" spans="1:12" x14ac:dyDescent="0.2">
      <c r="A401" t="s">
        <v>92</v>
      </c>
      <c r="B401" t="s">
        <v>118</v>
      </c>
      <c r="C401" t="s">
        <v>149</v>
      </c>
      <c r="D401" t="s">
        <v>7</v>
      </c>
      <c r="E401" t="s">
        <v>21</v>
      </c>
      <c r="F401">
        <f t="shared" si="54"/>
        <v>85.28</v>
      </c>
      <c r="G401" s="6">
        <v>1</v>
      </c>
      <c r="H401" s="4" t="s">
        <v>45</v>
      </c>
      <c r="I401">
        <f t="shared" si="53"/>
        <v>82.16</v>
      </c>
      <c r="K401" s="12"/>
      <c r="L401" s="12"/>
    </row>
    <row r="402" spans="1:12" s="8" customFormat="1" x14ac:dyDescent="0.2">
      <c r="A402" s="8" t="s">
        <v>53</v>
      </c>
      <c r="B402" s="8" t="s">
        <v>118</v>
      </c>
      <c r="C402" s="8" t="s">
        <v>149</v>
      </c>
      <c r="D402" s="8" t="s">
        <v>7</v>
      </c>
      <c r="E402" s="8" t="s">
        <v>21</v>
      </c>
      <c r="F402" s="8">
        <f t="shared" si="54"/>
        <v>85.28</v>
      </c>
      <c r="G402" s="9">
        <v>1</v>
      </c>
      <c r="H402" s="10" t="s">
        <v>45</v>
      </c>
      <c r="I402" s="8">
        <f t="shared" si="53"/>
        <v>82.16</v>
      </c>
      <c r="J402" s="12"/>
      <c r="K402" s="12"/>
      <c r="L402" s="12"/>
    </row>
    <row r="403" spans="1:12" x14ac:dyDescent="0.2">
      <c r="A403" t="s">
        <v>28</v>
      </c>
      <c r="B403" t="s">
        <v>118</v>
      </c>
      <c r="C403" t="s">
        <v>149</v>
      </c>
      <c r="D403" t="s">
        <v>7</v>
      </c>
      <c r="E403" t="s">
        <v>21</v>
      </c>
      <c r="F403">
        <f t="shared" si="54"/>
        <v>85.28</v>
      </c>
      <c r="G403" s="6">
        <v>1</v>
      </c>
      <c r="H403" s="4" t="s">
        <v>45</v>
      </c>
      <c r="I403">
        <f t="shared" si="53"/>
        <v>82.16</v>
      </c>
      <c r="K403" s="12"/>
      <c r="L403" s="12"/>
    </row>
    <row r="404" spans="1:12" x14ac:dyDescent="0.2">
      <c r="A404" t="s">
        <v>27</v>
      </c>
      <c r="B404" t="s">
        <v>118</v>
      </c>
      <c r="C404" t="s">
        <v>149</v>
      </c>
      <c r="D404" t="s">
        <v>7</v>
      </c>
      <c r="E404" t="s">
        <v>21</v>
      </c>
      <c r="F404">
        <f t="shared" si="54"/>
        <v>85.28</v>
      </c>
      <c r="G404" s="6">
        <v>1</v>
      </c>
      <c r="H404" s="4" t="s">
        <v>45</v>
      </c>
      <c r="I404">
        <f t="shared" si="53"/>
        <v>82.16</v>
      </c>
      <c r="K404" s="12"/>
      <c r="L404" s="12"/>
    </row>
    <row r="405" spans="1:12" x14ac:dyDescent="0.2">
      <c r="A405" s="22" t="s">
        <v>103</v>
      </c>
      <c r="B405" s="22" t="s">
        <v>118</v>
      </c>
      <c r="C405" s="22" t="s">
        <v>149</v>
      </c>
      <c r="D405" s="22" t="s">
        <v>7</v>
      </c>
      <c r="E405" s="22" t="s">
        <v>21</v>
      </c>
      <c r="F405" s="22">
        <f t="shared" si="54"/>
        <v>85.28</v>
      </c>
      <c r="G405" s="24">
        <v>1</v>
      </c>
      <c r="H405" s="27" t="s">
        <v>45</v>
      </c>
      <c r="I405" s="22">
        <f t="shared" si="53"/>
        <v>82.16</v>
      </c>
      <c r="K405" s="12"/>
      <c r="L405" s="12"/>
    </row>
    <row r="406" spans="1:12" x14ac:dyDescent="0.2">
      <c r="A406" t="s">
        <v>55</v>
      </c>
      <c r="B406" t="s">
        <v>118</v>
      </c>
      <c r="C406" t="s">
        <v>149</v>
      </c>
      <c r="D406" t="s">
        <v>7</v>
      </c>
      <c r="E406" t="s">
        <v>21</v>
      </c>
      <c r="F406">
        <f t="shared" si="54"/>
        <v>85.28</v>
      </c>
      <c r="G406" s="6">
        <v>5</v>
      </c>
      <c r="H406" s="4" t="s">
        <v>45</v>
      </c>
      <c r="I406">
        <f t="shared" si="53"/>
        <v>82.16</v>
      </c>
      <c r="K406" s="12"/>
      <c r="L406" s="12"/>
    </row>
    <row r="407" spans="1:12" x14ac:dyDescent="0.2">
      <c r="A407" s="22" t="s">
        <v>67</v>
      </c>
      <c r="B407" s="22" t="s">
        <v>118</v>
      </c>
      <c r="C407" s="22" t="s">
        <v>149</v>
      </c>
      <c r="D407" s="22" t="s">
        <v>7</v>
      </c>
      <c r="E407" s="22" t="s">
        <v>21</v>
      </c>
      <c r="F407" s="22">
        <f t="shared" si="54"/>
        <v>85.28</v>
      </c>
      <c r="G407" s="24">
        <v>1</v>
      </c>
      <c r="H407" s="27" t="s">
        <v>45</v>
      </c>
      <c r="I407" s="22">
        <f t="shared" si="53"/>
        <v>82.16</v>
      </c>
      <c r="K407" s="12"/>
      <c r="L407" s="12"/>
    </row>
    <row r="408" spans="1:12" s="14" customFormat="1" x14ac:dyDescent="0.2">
      <c r="A408" s="14" t="s">
        <v>54</v>
      </c>
      <c r="B408" s="14" t="s">
        <v>118</v>
      </c>
      <c r="C408" s="14" t="s">
        <v>148</v>
      </c>
      <c r="D408" s="14" t="s">
        <v>8</v>
      </c>
      <c r="E408" s="14" t="s">
        <v>31</v>
      </c>
      <c r="F408" s="14">
        <f t="shared" ref="F408:F415" si="55">93*1.04</f>
        <v>96.72</v>
      </c>
      <c r="G408" s="15">
        <v>25</v>
      </c>
      <c r="H408" s="15">
        <v>3</v>
      </c>
      <c r="I408" s="14">
        <f t="shared" ref="I408:I427" si="56">82*1.04</f>
        <v>85.28</v>
      </c>
      <c r="J408" s="16"/>
      <c r="K408" s="16"/>
      <c r="L408" s="16"/>
    </row>
    <row r="409" spans="1:12" x14ac:dyDescent="0.2">
      <c r="A409" t="s">
        <v>4</v>
      </c>
      <c r="B409" t="s">
        <v>118</v>
      </c>
      <c r="C409" t="s">
        <v>148</v>
      </c>
      <c r="D409" t="s">
        <v>8</v>
      </c>
      <c r="E409" t="s">
        <v>31</v>
      </c>
      <c r="F409">
        <f t="shared" si="55"/>
        <v>96.72</v>
      </c>
      <c r="G409" s="6">
        <v>40</v>
      </c>
      <c r="H409" s="6">
        <v>3</v>
      </c>
      <c r="I409">
        <f t="shared" si="56"/>
        <v>85.28</v>
      </c>
      <c r="K409" s="12"/>
      <c r="L409" s="12"/>
    </row>
    <row r="410" spans="1:12" x14ac:dyDescent="0.2">
      <c r="A410" t="s">
        <v>66</v>
      </c>
      <c r="B410" t="s">
        <v>118</v>
      </c>
      <c r="C410" t="s">
        <v>148</v>
      </c>
      <c r="D410" t="s">
        <v>8</v>
      </c>
      <c r="E410" t="s">
        <v>31</v>
      </c>
      <c r="F410">
        <f t="shared" si="55"/>
        <v>96.72</v>
      </c>
      <c r="G410" s="6">
        <v>10</v>
      </c>
      <c r="H410" s="6">
        <v>2</v>
      </c>
      <c r="I410">
        <f t="shared" si="56"/>
        <v>85.28</v>
      </c>
      <c r="K410" s="12"/>
      <c r="L410" s="12"/>
    </row>
    <row r="411" spans="1:12" x14ac:dyDescent="0.2">
      <c r="A411" t="s">
        <v>103</v>
      </c>
      <c r="B411" t="s">
        <v>118</v>
      </c>
      <c r="C411" t="s">
        <v>148</v>
      </c>
      <c r="D411" t="s">
        <v>8</v>
      </c>
      <c r="E411" t="s">
        <v>31</v>
      </c>
      <c r="F411">
        <f t="shared" si="55"/>
        <v>96.72</v>
      </c>
      <c r="G411" s="6">
        <v>1</v>
      </c>
      <c r="H411" s="4" t="s">
        <v>45</v>
      </c>
      <c r="I411">
        <f t="shared" si="56"/>
        <v>85.28</v>
      </c>
      <c r="K411" s="12"/>
      <c r="L411" s="12"/>
    </row>
    <row r="412" spans="1:12" x14ac:dyDescent="0.2">
      <c r="A412" t="s">
        <v>56</v>
      </c>
      <c r="B412" t="s">
        <v>118</v>
      </c>
      <c r="C412" t="s">
        <v>148</v>
      </c>
      <c r="D412" t="s">
        <v>8</v>
      </c>
      <c r="E412" t="s">
        <v>31</v>
      </c>
      <c r="F412">
        <f t="shared" si="55"/>
        <v>96.72</v>
      </c>
      <c r="G412" s="6">
        <v>1</v>
      </c>
      <c r="H412" s="4" t="s">
        <v>45</v>
      </c>
      <c r="I412">
        <f t="shared" si="56"/>
        <v>85.28</v>
      </c>
      <c r="K412" s="12"/>
      <c r="L412" s="12"/>
    </row>
    <row r="413" spans="1:12" x14ac:dyDescent="0.2">
      <c r="A413" t="s">
        <v>27</v>
      </c>
      <c r="B413" t="s">
        <v>118</v>
      </c>
      <c r="C413" t="s">
        <v>148</v>
      </c>
      <c r="D413" t="s">
        <v>8</v>
      </c>
      <c r="E413" t="s">
        <v>31</v>
      </c>
      <c r="F413">
        <f t="shared" si="55"/>
        <v>96.72</v>
      </c>
      <c r="G413" s="6">
        <v>5</v>
      </c>
      <c r="H413" s="6">
        <v>1</v>
      </c>
      <c r="I413">
        <f t="shared" si="56"/>
        <v>85.28</v>
      </c>
      <c r="K413" s="12"/>
      <c r="L413" s="12"/>
    </row>
    <row r="414" spans="1:12" x14ac:dyDescent="0.2">
      <c r="A414" s="22" t="s">
        <v>67</v>
      </c>
      <c r="B414" s="22" t="s">
        <v>118</v>
      </c>
      <c r="C414" s="22" t="s">
        <v>148</v>
      </c>
      <c r="D414" s="22" t="s">
        <v>8</v>
      </c>
      <c r="E414" s="22" t="s">
        <v>31</v>
      </c>
      <c r="F414" s="22">
        <f t="shared" si="55"/>
        <v>96.72</v>
      </c>
      <c r="G414" s="24">
        <v>1</v>
      </c>
      <c r="H414" s="27" t="s">
        <v>45</v>
      </c>
      <c r="I414" s="22">
        <f t="shared" si="56"/>
        <v>85.28</v>
      </c>
      <c r="K414" s="12"/>
      <c r="L414" s="12"/>
    </row>
    <row r="415" spans="1:12" ht="18" customHeight="1" x14ac:dyDescent="0.2">
      <c r="A415" t="s">
        <v>5</v>
      </c>
      <c r="B415" t="s">
        <v>118</v>
      </c>
      <c r="C415" t="s">
        <v>148</v>
      </c>
      <c r="D415" t="s">
        <v>8</v>
      </c>
      <c r="E415" t="s">
        <v>31</v>
      </c>
      <c r="F415">
        <f t="shared" si="55"/>
        <v>96.72</v>
      </c>
      <c r="G415" s="6">
        <v>1</v>
      </c>
      <c r="H415" s="4" t="s">
        <v>45</v>
      </c>
      <c r="I415">
        <f t="shared" si="56"/>
        <v>85.28</v>
      </c>
      <c r="K415" s="12"/>
      <c r="L415" s="12"/>
    </row>
    <row r="416" spans="1:12" s="14" customFormat="1" x14ac:dyDescent="0.2">
      <c r="A416" s="14" t="s">
        <v>59</v>
      </c>
      <c r="B416" s="14" t="s">
        <v>118</v>
      </c>
      <c r="C416" s="14" t="s">
        <v>147</v>
      </c>
      <c r="D416" s="14" t="s">
        <v>7</v>
      </c>
      <c r="E416" s="14" t="s">
        <v>31</v>
      </c>
      <c r="F416" s="14">
        <f t="shared" ref="F416:F427" si="57">83*1.04</f>
        <v>86.320000000000007</v>
      </c>
      <c r="G416" s="15">
        <v>75</v>
      </c>
      <c r="H416" s="15"/>
      <c r="I416" s="14">
        <f t="shared" si="56"/>
        <v>85.28</v>
      </c>
      <c r="J416" s="16"/>
      <c r="K416" s="16"/>
      <c r="L416" s="16"/>
    </row>
    <row r="417" spans="1:12" x14ac:dyDescent="0.2">
      <c r="A417" s="22" t="s">
        <v>58</v>
      </c>
      <c r="B417" s="22" t="s">
        <v>118</v>
      </c>
      <c r="C417" s="22" t="s">
        <v>147</v>
      </c>
      <c r="D417" s="22" t="s">
        <v>7</v>
      </c>
      <c r="E417" s="22" t="s">
        <v>31</v>
      </c>
      <c r="F417" s="22">
        <f t="shared" si="57"/>
        <v>86.320000000000007</v>
      </c>
      <c r="G417" s="24">
        <v>25</v>
      </c>
      <c r="H417" s="24"/>
      <c r="I417" s="22">
        <f t="shared" si="56"/>
        <v>85.28</v>
      </c>
      <c r="K417" s="12"/>
      <c r="L417" s="12"/>
    </row>
    <row r="418" spans="1:12" x14ac:dyDescent="0.2">
      <c r="A418" t="s">
        <v>72</v>
      </c>
      <c r="B418" t="s">
        <v>118</v>
      </c>
      <c r="C418" t="s">
        <v>147</v>
      </c>
      <c r="D418" t="s">
        <v>7</v>
      </c>
      <c r="E418" t="s">
        <v>31</v>
      </c>
      <c r="F418">
        <f t="shared" si="57"/>
        <v>86.320000000000007</v>
      </c>
      <c r="G418" s="6">
        <v>5</v>
      </c>
      <c r="I418">
        <f t="shared" si="56"/>
        <v>85.28</v>
      </c>
      <c r="K418" s="12"/>
      <c r="L418" s="12"/>
    </row>
    <row r="419" spans="1:12" x14ac:dyDescent="0.2">
      <c r="A419" t="s">
        <v>4</v>
      </c>
      <c r="B419" t="s">
        <v>118</v>
      </c>
      <c r="C419" t="s">
        <v>147</v>
      </c>
      <c r="D419" t="s">
        <v>7</v>
      </c>
      <c r="E419" t="s">
        <v>31</v>
      </c>
      <c r="F419">
        <f t="shared" si="57"/>
        <v>86.320000000000007</v>
      </c>
      <c r="G419" s="6">
        <v>10</v>
      </c>
      <c r="I419">
        <f t="shared" si="56"/>
        <v>85.28</v>
      </c>
      <c r="K419" s="12"/>
      <c r="L419" s="12"/>
    </row>
    <row r="420" spans="1:12" x14ac:dyDescent="0.2">
      <c r="A420" t="s">
        <v>66</v>
      </c>
      <c r="B420" t="s">
        <v>118</v>
      </c>
      <c r="C420" t="s">
        <v>147</v>
      </c>
      <c r="D420" t="s">
        <v>7</v>
      </c>
      <c r="E420" t="s">
        <v>31</v>
      </c>
      <c r="F420">
        <f t="shared" si="57"/>
        <v>86.320000000000007</v>
      </c>
      <c r="G420" s="6">
        <v>1</v>
      </c>
      <c r="I420">
        <f t="shared" si="56"/>
        <v>85.28</v>
      </c>
      <c r="K420" s="12"/>
      <c r="L420" s="12"/>
    </row>
    <row r="421" spans="1:12" x14ac:dyDescent="0.2">
      <c r="A421" t="s">
        <v>10</v>
      </c>
      <c r="B421" t="s">
        <v>118</v>
      </c>
      <c r="C421" t="s">
        <v>147</v>
      </c>
      <c r="D421" t="s">
        <v>7</v>
      </c>
      <c r="E421" t="s">
        <v>31</v>
      </c>
      <c r="F421">
        <f t="shared" si="57"/>
        <v>86.320000000000007</v>
      </c>
      <c r="G421" s="6">
        <v>5</v>
      </c>
      <c r="I421">
        <f t="shared" si="56"/>
        <v>85.28</v>
      </c>
      <c r="J421" s="13"/>
      <c r="K421" s="12"/>
      <c r="L421" s="12"/>
    </row>
    <row r="422" spans="1:12" x14ac:dyDescent="0.2">
      <c r="A422" t="s">
        <v>11</v>
      </c>
      <c r="B422" t="s">
        <v>118</v>
      </c>
      <c r="C422" t="s">
        <v>147</v>
      </c>
      <c r="D422" t="s">
        <v>7</v>
      </c>
      <c r="E422" t="s">
        <v>31</v>
      </c>
      <c r="F422">
        <f t="shared" si="57"/>
        <v>86.320000000000007</v>
      </c>
      <c r="G422" s="6">
        <v>5</v>
      </c>
      <c r="I422">
        <f t="shared" si="56"/>
        <v>85.28</v>
      </c>
      <c r="J422" s="13"/>
      <c r="K422" s="12"/>
      <c r="L422" s="12"/>
    </row>
    <row r="423" spans="1:12" x14ac:dyDescent="0.2">
      <c r="A423" t="s">
        <v>27</v>
      </c>
      <c r="B423" t="s">
        <v>118</v>
      </c>
      <c r="C423" t="s">
        <v>147</v>
      </c>
      <c r="D423" t="s">
        <v>7</v>
      </c>
      <c r="E423" t="s">
        <v>31</v>
      </c>
      <c r="F423">
        <f t="shared" si="57"/>
        <v>86.320000000000007</v>
      </c>
      <c r="G423" s="6">
        <v>1</v>
      </c>
      <c r="I423">
        <f t="shared" si="56"/>
        <v>85.28</v>
      </c>
      <c r="J423" s="13"/>
      <c r="K423" s="12"/>
      <c r="L423" s="12"/>
    </row>
    <row r="424" spans="1:12" s="8" customFormat="1" x14ac:dyDescent="0.2">
      <c r="A424" s="8" t="s">
        <v>53</v>
      </c>
      <c r="B424" s="8" t="s">
        <v>118</v>
      </c>
      <c r="C424" s="8" t="s">
        <v>147</v>
      </c>
      <c r="D424" s="8" t="s">
        <v>7</v>
      </c>
      <c r="E424" s="8" t="s">
        <v>31</v>
      </c>
      <c r="F424" s="8">
        <f t="shared" si="57"/>
        <v>86.320000000000007</v>
      </c>
      <c r="G424" s="9">
        <v>1</v>
      </c>
      <c r="H424" s="9"/>
      <c r="I424" s="8">
        <f t="shared" si="56"/>
        <v>85.28</v>
      </c>
      <c r="J424" s="13"/>
      <c r="K424" s="12"/>
      <c r="L424" s="12"/>
    </row>
    <row r="425" spans="1:12" x14ac:dyDescent="0.2">
      <c r="A425" t="s">
        <v>43</v>
      </c>
      <c r="B425" t="s">
        <v>118</v>
      </c>
      <c r="C425" t="s">
        <v>147</v>
      </c>
      <c r="D425" t="s">
        <v>7</v>
      </c>
      <c r="E425" t="s">
        <v>31</v>
      </c>
      <c r="F425">
        <f t="shared" si="57"/>
        <v>86.320000000000007</v>
      </c>
      <c r="G425" s="6">
        <v>1</v>
      </c>
      <c r="I425">
        <f t="shared" si="56"/>
        <v>85.28</v>
      </c>
      <c r="J425" s="13"/>
      <c r="K425" s="12"/>
      <c r="L425" s="12"/>
    </row>
    <row r="426" spans="1:12" x14ac:dyDescent="0.2">
      <c r="A426" s="22" t="s">
        <v>54</v>
      </c>
      <c r="B426" s="22" t="s">
        <v>118</v>
      </c>
      <c r="C426" s="22" t="s">
        <v>147</v>
      </c>
      <c r="D426" s="22" t="s">
        <v>7</v>
      </c>
      <c r="E426" s="22" t="s">
        <v>31</v>
      </c>
      <c r="F426" s="22">
        <f t="shared" si="57"/>
        <v>86.320000000000007</v>
      </c>
      <c r="G426" s="24">
        <v>10</v>
      </c>
      <c r="H426" s="27"/>
      <c r="I426" s="22">
        <f t="shared" si="56"/>
        <v>85.28</v>
      </c>
      <c r="J426" s="13"/>
      <c r="K426" s="12"/>
      <c r="L426" s="12"/>
    </row>
    <row r="427" spans="1:12" s="8" customFormat="1" x14ac:dyDescent="0.2">
      <c r="A427" s="8" t="s">
        <v>52</v>
      </c>
      <c r="B427" s="8" t="s">
        <v>118</v>
      </c>
      <c r="C427" s="8" t="s">
        <v>147</v>
      </c>
      <c r="D427" s="8" t="s">
        <v>7</v>
      </c>
      <c r="E427" s="8" t="s">
        <v>31</v>
      </c>
      <c r="F427" s="8">
        <f t="shared" si="57"/>
        <v>86.320000000000007</v>
      </c>
      <c r="G427" s="9">
        <v>15</v>
      </c>
      <c r="H427" s="9"/>
      <c r="I427" s="8">
        <f t="shared" si="56"/>
        <v>85.28</v>
      </c>
      <c r="J427" s="13"/>
      <c r="K427" s="12"/>
      <c r="L427" s="12"/>
    </row>
    <row r="428" spans="1:12" s="14" customFormat="1" x14ac:dyDescent="0.2">
      <c r="A428" s="14" t="s">
        <v>55</v>
      </c>
      <c r="B428" s="14" t="s">
        <v>118</v>
      </c>
      <c r="C428" s="14" t="s">
        <v>146</v>
      </c>
      <c r="D428" s="14" t="s">
        <v>8</v>
      </c>
      <c r="E428" s="14" t="s">
        <v>31</v>
      </c>
      <c r="F428" s="14">
        <f t="shared" ref="F428:F433" si="58">91*1.04</f>
        <v>94.64</v>
      </c>
      <c r="G428" s="15">
        <v>80</v>
      </c>
      <c r="H428" s="15">
        <v>5</v>
      </c>
      <c r="I428" s="14">
        <f t="shared" ref="I428:I444" si="59">83*1.04</f>
        <v>86.320000000000007</v>
      </c>
      <c r="J428" s="16"/>
      <c r="K428" s="16"/>
      <c r="L428" s="16"/>
    </row>
    <row r="429" spans="1:12" x14ac:dyDescent="0.2">
      <c r="A429" t="s">
        <v>4</v>
      </c>
      <c r="B429" t="s">
        <v>118</v>
      </c>
      <c r="C429" t="s">
        <v>146</v>
      </c>
      <c r="D429" t="s">
        <v>8</v>
      </c>
      <c r="E429" t="s">
        <v>31</v>
      </c>
      <c r="F429">
        <f t="shared" si="58"/>
        <v>94.64</v>
      </c>
      <c r="G429" s="6">
        <v>5</v>
      </c>
      <c r="H429" s="6">
        <v>1</v>
      </c>
      <c r="I429">
        <f t="shared" si="59"/>
        <v>86.320000000000007</v>
      </c>
      <c r="K429" s="12"/>
      <c r="L429" s="12"/>
    </row>
    <row r="430" spans="1:12" x14ac:dyDescent="0.2">
      <c r="A430" t="s">
        <v>54</v>
      </c>
      <c r="B430" t="s">
        <v>118</v>
      </c>
      <c r="C430" t="s">
        <v>146</v>
      </c>
      <c r="D430" t="s">
        <v>8</v>
      </c>
      <c r="E430" t="s">
        <v>31</v>
      </c>
      <c r="F430">
        <f t="shared" si="58"/>
        <v>94.64</v>
      </c>
      <c r="G430" s="6">
        <v>5</v>
      </c>
      <c r="H430" s="6">
        <v>1</v>
      </c>
      <c r="I430">
        <f t="shared" si="59"/>
        <v>86.320000000000007</v>
      </c>
      <c r="J430" s="21"/>
      <c r="K430" s="21"/>
      <c r="L430" s="21"/>
    </row>
    <row r="431" spans="1:12" x14ac:dyDescent="0.2">
      <c r="A431" s="22" t="s">
        <v>72</v>
      </c>
      <c r="B431" s="22" t="s">
        <v>118</v>
      </c>
      <c r="C431" s="22" t="s">
        <v>146</v>
      </c>
      <c r="D431" s="22" t="s">
        <v>8</v>
      </c>
      <c r="E431" s="22" t="s">
        <v>31</v>
      </c>
      <c r="F431" s="22">
        <f t="shared" si="58"/>
        <v>94.64</v>
      </c>
      <c r="G431" s="24">
        <v>1</v>
      </c>
      <c r="H431" s="27" t="s">
        <v>45</v>
      </c>
      <c r="I431" s="22">
        <f t="shared" si="59"/>
        <v>86.320000000000007</v>
      </c>
      <c r="K431" s="12"/>
      <c r="L431" s="12"/>
    </row>
    <row r="432" spans="1:12" x14ac:dyDescent="0.2">
      <c r="A432" s="22" t="s">
        <v>27</v>
      </c>
      <c r="B432" s="22" t="s">
        <v>118</v>
      </c>
      <c r="C432" s="22" t="s">
        <v>146</v>
      </c>
      <c r="D432" s="22" t="s">
        <v>8</v>
      </c>
      <c r="E432" s="22" t="s">
        <v>31</v>
      </c>
      <c r="F432" s="22">
        <f t="shared" si="58"/>
        <v>94.64</v>
      </c>
      <c r="G432" s="24">
        <v>1</v>
      </c>
      <c r="H432" s="27" t="s">
        <v>45</v>
      </c>
      <c r="I432" s="22">
        <f t="shared" si="59"/>
        <v>86.320000000000007</v>
      </c>
      <c r="K432" s="12"/>
      <c r="L432" s="12"/>
    </row>
    <row r="433" spans="1:12" x14ac:dyDescent="0.2">
      <c r="A433" s="22" t="s">
        <v>43</v>
      </c>
      <c r="B433" s="22" t="s">
        <v>118</v>
      </c>
      <c r="C433" s="22" t="s">
        <v>146</v>
      </c>
      <c r="D433" s="22" t="s">
        <v>8</v>
      </c>
      <c r="E433" s="22" t="s">
        <v>31</v>
      </c>
      <c r="F433" s="22">
        <f t="shared" si="58"/>
        <v>94.64</v>
      </c>
      <c r="G433" s="24">
        <v>1</v>
      </c>
      <c r="H433" s="27" t="s">
        <v>45</v>
      </c>
      <c r="I433" s="22">
        <f t="shared" si="59"/>
        <v>86.320000000000007</v>
      </c>
      <c r="K433" s="12"/>
      <c r="L433" s="12"/>
    </row>
    <row r="434" spans="1:12" s="14" customFormat="1" x14ac:dyDescent="0.2">
      <c r="A434" s="14" t="s">
        <v>54</v>
      </c>
      <c r="B434" s="14" t="s">
        <v>118</v>
      </c>
      <c r="C434" s="14" t="s">
        <v>145</v>
      </c>
      <c r="D434" s="14" t="s">
        <v>7</v>
      </c>
      <c r="E434" s="14" t="s">
        <v>31</v>
      </c>
      <c r="F434" s="14">
        <f t="shared" ref="F434:F453" si="60">73*1.04</f>
        <v>75.92</v>
      </c>
      <c r="G434" s="15">
        <v>40</v>
      </c>
      <c r="H434" s="15">
        <v>3</v>
      </c>
      <c r="I434" s="14">
        <f t="shared" si="59"/>
        <v>86.320000000000007</v>
      </c>
      <c r="J434" s="16"/>
      <c r="K434" s="16"/>
      <c r="L434" s="16"/>
    </row>
    <row r="435" spans="1:12" x14ac:dyDescent="0.2">
      <c r="A435" t="s">
        <v>55</v>
      </c>
      <c r="B435" t="s">
        <v>118</v>
      </c>
      <c r="C435" t="s">
        <v>145</v>
      </c>
      <c r="D435" t="s">
        <v>7</v>
      </c>
      <c r="E435" t="s">
        <v>31</v>
      </c>
      <c r="F435">
        <f t="shared" si="60"/>
        <v>75.92</v>
      </c>
      <c r="G435" s="6">
        <v>20</v>
      </c>
      <c r="H435" s="6">
        <v>2</v>
      </c>
      <c r="I435">
        <f t="shared" si="59"/>
        <v>86.320000000000007</v>
      </c>
      <c r="K435" s="12"/>
      <c r="L435" s="12"/>
    </row>
    <row r="436" spans="1:12" x14ac:dyDescent="0.2">
      <c r="A436" t="s">
        <v>43</v>
      </c>
      <c r="B436" t="s">
        <v>118</v>
      </c>
      <c r="C436" t="s">
        <v>145</v>
      </c>
      <c r="D436" t="s">
        <v>7</v>
      </c>
      <c r="E436" t="s">
        <v>31</v>
      </c>
      <c r="F436">
        <f t="shared" si="60"/>
        <v>75.92</v>
      </c>
      <c r="G436" s="6">
        <v>5</v>
      </c>
      <c r="H436" s="6">
        <v>1</v>
      </c>
      <c r="I436">
        <f t="shared" si="59"/>
        <v>86.320000000000007</v>
      </c>
      <c r="K436" s="12"/>
      <c r="L436" s="12"/>
    </row>
    <row r="437" spans="1:12" x14ac:dyDescent="0.2">
      <c r="A437" s="22" t="s">
        <v>4</v>
      </c>
      <c r="B437" s="22" t="s">
        <v>118</v>
      </c>
      <c r="C437" s="22" t="s">
        <v>145</v>
      </c>
      <c r="D437" s="22" t="s">
        <v>7</v>
      </c>
      <c r="E437" s="22" t="s">
        <v>31</v>
      </c>
      <c r="F437" s="22">
        <f t="shared" si="60"/>
        <v>75.92</v>
      </c>
      <c r="G437" s="24">
        <v>5</v>
      </c>
      <c r="H437" s="24">
        <v>1</v>
      </c>
      <c r="I437" s="22">
        <f t="shared" si="59"/>
        <v>86.320000000000007</v>
      </c>
      <c r="K437" s="12"/>
      <c r="L437" s="12"/>
    </row>
    <row r="438" spans="1:12" x14ac:dyDescent="0.2">
      <c r="A438" s="22" t="s">
        <v>103</v>
      </c>
      <c r="B438" s="22" t="s">
        <v>118</v>
      </c>
      <c r="C438" s="22" t="s">
        <v>145</v>
      </c>
      <c r="D438" s="22" t="s">
        <v>7</v>
      </c>
      <c r="E438" s="22" t="s">
        <v>31</v>
      </c>
      <c r="F438" s="22">
        <f t="shared" si="60"/>
        <v>75.92</v>
      </c>
      <c r="G438" s="24">
        <v>5</v>
      </c>
      <c r="H438" s="24">
        <v>1</v>
      </c>
      <c r="I438" s="22">
        <f t="shared" si="59"/>
        <v>86.320000000000007</v>
      </c>
      <c r="K438" s="12"/>
      <c r="L438" s="12"/>
    </row>
    <row r="439" spans="1:12" s="8" customFormat="1" x14ac:dyDescent="0.2">
      <c r="A439" s="23" t="s">
        <v>63</v>
      </c>
      <c r="B439" s="23" t="s">
        <v>118</v>
      </c>
      <c r="C439" s="23" t="s">
        <v>145</v>
      </c>
      <c r="D439" s="23" t="s">
        <v>7</v>
      </c>
      <c r="E439" s="23" t="s">
        <v>31</v>
      </c>
      <c r="F439" s="23">
        <f t="shared" si="60"/>
        <v>75.92</v>
      </c>
      <c r="G439" s="25">
        <v>1</v>
      </c>
      <c r="H439" s="26" t="s">
        <v>45</v>
      </c>
      <c r="I439" s="23">
        <f t="shared" si="59"/>
        <v>86.320000000000007</v>
      </c>
      <c r="J439" s="12"/>
      <c r="K439" s="12"/>
      <c r="L439" s="12"/>
    </row>
    <row r="440" spans="1:12" x14ac:dyDescent="0.2">
      <c r="A440" s="22" t="s">
        <v>9</v>
      </c>
      <c r="B440" s="22" t="s">
        <v>118</v>
      </c>
      <c r="C440" s="22" t="s">
        <v>145</v>
      </c>
      <c r="D440" s="22" t="s">
        <v>7</v>
      </c>
      <c r="E440" s="22" t="s">
        <v>31</v>
      </c>
      <c r="F440" s="22">
        <f t="shared" si="60"/>
        <v>75.92</v>
      </c>
      <c r="G440" s="24">
        <v>15</v>
      </c>
      <c r="H440" s="24">
        <v>2</v>
      </c>
      <c r="I440" s="22">
        <f t="shared" si="59"/>
        <v>86.320000000000007</v>
      </c>
      <c r="K440" s="12"/>
      <c r="L440" s="12"/>
    </row>
    <row r="441" spans="1:12" x14ac:dyDescent="0.2">
      <c r="A441" s="22" t="s">
        <v>92</v>
      </c>
      <c r="B441" s="22" t="s">
        <v>118</v>
      </c>
      <c r="C441" s="22" t="s">
        <v>145</v>
      </c>
      <c r="D441" s="22" t="s">
        <v>7</v>
      </c>
      <c r="E441" s="22" t="s">
        <v>31</v>
      </c>
      <c r="F441" s="22">
        <f t="shared" si="60"/>
        <v>75.92</v>
      </c>
      <c r="G441" s="24">
        <v>1</v>
      </c>
      <c r="H441" s="27" t="s">
        <v>45</v>
      </c>
      <c r="I441" s="22">
        <f t="shared" si="59"/>
        <v>86.320000000000007</v>
      </c>
      <c r="K441" s="12"/>
      <c r="L441" s="12"/>
    </row>
    <row r="442" spans="1:12" x14ac:dyDescent="0.2">
      <c r="A442" t="s">
        <v>101</v>
      </c>
      <c r="B442" t="s">
        <v>118</v>
      </c>
      <c r="C442" t="s">
        <v>145</v>
      </c>
      <c r="D442" t="s">
        <v>7</v>
      </c>
      <c r="E442" t="s">
        <v>31</v>
      </c>
      <c r="F442">
        <f t="shared" si="60"/>
        <v>75.92</v>
      </c>
      <c r="G442" s="6">
        <v>1</v>
      </c>
      <c r="H442" s="4" t="s">
        <v>45</v>
      </c>
      <c r="I442">
        <f t="shared" si="59"/>
        <v>86.320000000000007</v>
      </c>
      <c r="K442" s="12"/>
      <c r="L442" s="12"/>
    </row>
    <row r="443" spans="1:12" s="8" customFormat="1" x14ac:dyDescent="0.2">
      <c r="A443" s="8" t="s">
        <v>53</v>
      </c>
      <c r="B443" s="8" t="s">
        <v>118</v>
      </c>
      <c r="C443" s="8" t="s">
        <v>145</v>
      </c>
      <c r="D443" s="8" t="s">
        <v>7</v>
      </c>
      <c r="E443" s="8" t="s">
        <v>31</v>
      </c>
      <c r="F443" s="8">
        <f t="shared" si="60"/>
        <v>75.92</v>
      </c>
      <c r="G443" s="9">
        <v>1</v>
      </c>
      <c r="H443" s="10" t="s">
        <v>45</v>
      </c>
      <c r="I443" s="8">
        <f t="shared" si="59"/>
        <v>86.320000000000007</v>
      </c>
      <c r="J443" s="12"/>
      <c r="K443" s="12"/>
      <c r="L443" s="12"/>
    </row>
    <row r="444" spans="1:12" x14ac:dyDescent="0.2">
      <c r="A444" s="22" t="s">
        <v>66</v>
      </c>
      <c r="B444" s="22" t="s">
        <v>118</v>
      </c>
      <c r="C444" s="22" t="s">
        <v>145</v>
      </c>
      <c r="D444" s="22" t="s">
        <v>7</v>
      </c>
      <c r="E444" s="22" t="s">
        <v>31</v>
      </c>
      <c r="F444" s="22">
        <f t="shared" si="60"/>
        <v>75.92</v>
      </c>
      <c r="G444" s="24">
        <v>1</v>
      </c>
      <c r="H444" s="27" t="s">
        <v>45</v>
      </c>
      <c r="I444" s="22">
        <f t="shared" si="59"/>
        <v>86.320000000000007</v>
      </c>
      <c r="K444" s="12"/>
      <c r="L444" s="12"/>
    </row>
    <row r="445" spans="1:12" s="14" customFormat="1" x14ac:dyDescent="0.2">
      <c r="A445" s="14" t="s">
        <v>55</v>
      </c>
      <c r="B445" s="14" t="s">
        <v>118</v>
      </c>
      <c r="C445" s="14" t="s">
        <v>144</v>
      </c>
      <c r="D445" s="14" t="s">
        <v>8</v>
      </c>
      <c r="E445" s="14" t="s">
        <v>31</v>
      </c>
      <c r="F445" s="14">
        <f t="shared" si="60"/>
        <v>75.92</v>
      </c>
      <c r="G445" s="15">
        <v>20</v>
      </c>
      <c r="H445" s="15">
        <v>2</v>
      </c>
      <c r="I445" s="14">
        <f t="shared" ref="I445:I464" si="61">80*1.04</f>
        <v>83.2</v>
      </c>
      <c r="J445" s="16"/>
      <c r="K445" s="16"/>
      <c r="L445" s="16"/>
    </row>
    <row r="446" spans="1:12" x14ac:dyDescent="0.2">
      <c r="A446" t="s">
        <v>101</v>
      </c>
      <c r="B446" t="s">
        <v>118</v>
      </c>
      <c r="C446" t="s">
        <v>144</v>
      </c>
      <c r="D446" t="s">
        <v>8</v>
      </c>
      <c r="E446" t="s">
        <v>31</v>
      </c>
      <c r="F446">
        <f t="shared" si="60"/>
        <v>75.92</v>
      </c>
      <c r="G446" s="6">
        <v>50</v>
      </c>
      <c r="H446" s="6">
        <v>4</v>
      </c>
      <c r="I446">
        <f t="shared" si="61"/>
        <v>83.2</v>
      </c>
      <c r="K446" s="12"/>
      <c r="L446" s="12"/>
    </row>
    <row r="447" spans="1:12" x14ac:dyDescent="0.2">
      <c r="A447" t="s">
        <v>54</v>
      </c>
      <c r="B447" t="s">
        <v>118</v>
      </c>
      <c r="C447" t="s">
        <v>144</v>
      </c>
      <c r="D447" t="s">
        <v>8</v>
      </c>
      <c r="E447" t="s">
        <v>31</v>
      </c>
      <c r="F447">
        <f t="shared" si="60"/>
        <v>75.92</v>
      </c>
      <c r="G447" s="6">
        <v>5</v>
      </c>
      <c r="H447" s="6">
        <v>1</v>
      </c>
      <c r="I447">
        <f t="shared" si="61"/>
        <v>83.2</v>
      </c>
      <c r="K447" s="12"/>
      <c r="L447" s="12"/>
    </row>
    <row r="448" spans="1:12" x14ac:dyDescent="0.2">
      <c r="A448" t="s">
        <v>84</v>
      </c>
      <c r="B448" t="s">
        <v>118</v>
      </c>
      <c r="C448" t="s">
        <v>144</v>
      </c>
      <c r="D448" t="s">
        <v>8</v>
      </c>
      <c r="E448" t="s">
        <v>31</v>
      </c>
      <c r="F448">
        <f t="shared" si="60"/>
        <v>75.92</v>
      </c>
      <c r="G448" s="6">
        <v>1</v>
      </c>
      <c r="H448" s="4" t="s">
        <v>45</v>
      </c>
      <c r="I448">
        <f t="shared" si="61"/>
        <v>83.2</v>
      </c>
      <c r="J448" s="21"/>
      <c r="K448" s="21"/>
      <c r="L448" s="21"/>
    </row>
    <row r="449" spans="1:12" x14ac:dyDescent="0.2">
      <c r="A449" t="s">
        <v>4</v>
      </c>
      <c r="B449" t="s">
        <v>118</v>
      </c>
      <c r="C449" t="s">
        <v>144</v>
      </c>
      <c r="D449" t="s">
        <v>8</v>
      </c>
      <c r="E449" t="s">
        <v>31</v>
      </c>
      <c r="F449">
        <f t="shared" si="60"/>
        <v>75.92</v>
      </c>
      <c r="G449" s="6">
        <v>5</v>
      </c>
      <c r="H449" s="6">
        <v>1</v>
      </c>
      <c r="I449">
        <f t="shared" si="61"/>
        <v>83.2</v>
      </c>
      <c r="K449" s="12"/>
      <c r="L449" s="12"/>
    </row>
    <row r="450" spans="1:12" x14ac:dyDescent="0.2">
      <c r="A450" t="s">
        <v>66</v>
      </c>
      <c r="B450" t="s">
        <v>118</v>
      </c>
      <c r="C450" t="s">
        <v>144</v>
      </c>
      <c r="D450" t="s">
        <v>8</v>
      </c>
      <c r="E450" t="s">
        <v>31</v>
      </c>
      <c r="F450">
        <f t="shared" si="60"/>
        <v>75.92</v>
      </c>
      <c r="G450" s="6">
        <v>5</v>
      </c>
      <c r="H450" s="6">
        <v>1</v>
      </c>
      <c r="I450">
        <f t="shared" si="61"/>
        <v>83.2</v>
      </c>
      <c r="K450" s="12"/>
      <c r="L450" s="12"/>
    </row>
    <row r="451" spans="1:12" x14ac:dyDescent="0.2">
      <c r="A451" s="22" t="s">
        <v>9</v>
      </c>
      <c r="B451" s="22" t="s">
        <v>118</v>
      </c>
      <c r="C451" s="22" t="s">
        <v>144</v>
      </c>
      <c r="D451" s="22" t="s">
        <v>8</v>
      </c>
      <c r="E451" s="22" t="s">
        <v>31</v>
      </c>
      <c r="F451" s="22">
        <f t="shared" si="60"/>
        <v>75.92</v>
      </c>
      <c r="G451" s="24">
        <v>5</v>
      </c>
      <c r="H451" s="24">
        <v>1</v>
      </c>
      <c r="I451" s="22">
        <f t="shared" si="61"/>
        <v>83.2</v>
      </c>
      <c r="K451" s="12"/>
      <c r="L451" s="12"/>
    </row>
    <row r="452" spans="1:12" x14ac:dyDescent="0.2">
      <c r="A452" s="22" t="s">
        <v>100</v>
      </c>
      <c r="B452" s="22" t="s">
        <v>118</v>
      </c>
      <c r="C452" s="22" t="s">
        <v>144</v>
      </c>
      <c r="D452" s="22" t="s">
        <v>8</v>
      </c>
      <c r="E452" s="22" t="s">
        <v>31</v>
      </c>
      <c r="F452" s="22">
        <f t="shared" si="60"/>
        <v>75.92</v>
      </c>
      <c r="G452" s="24">
        <v>5</v>
      </c>
      <c r="H452" s="24">
        <v>1</v>
      </c>
      <c r="I452" s="22">
        <f t="shared" si="61"/>
        <v>83.2</v>
      </c>
      <c r="K452" s="12"/>
      <c r="L452" s="12"/>
    </row>
    <row r="453" spans="1:12" x14ac:dyDescent="0.2">
      <c r="A453" t="s">
        <v>67</v>
      </c>
      <c r="B453" t="s">
        <v>118</v>
      </c>
      <c r="C453" t="s">
        <v>144</v>
      </c>
      <c r="D453" t="s">
        <v>8</v>
      </c>
      <c r="E453" t="s">
        <v>31</v>
      </c>
      <c r="F453">
        <f t="shared" si="60"/>
        <v>75.92</v>
      </c>
      <c r="G453" s="6">
        <v>5</v>
      </c>
      <c r="H453" s="6">
        <v>1</v>
      </c>
      <c r="I453">
        <f t="shared" si="61"/>
        <v>83.2</v>
      </c>
      <c r="K453" s="12"/>
      <c r="L453" s="12"/>
    </row>
    <row r="454" spans="1:12" s="14" customFormat="1" x14ac:dyDescent="0.2">
      <c r="A454" s="14" t="s">
        <v>55</v>
      </c>
      <c r="B454" s="14" t="s">
        <v>118</v>
      </c>
      <c r="C454" s="14" t="s">
        <v>143</v>
      </c>
      <c r="D454" s="14" t="s">
        <v>7</v>
      </c>
      <c r="E454" s="14" t="s">
        <v>31</v>
      </c>
      <c r="F454" s="14">
        <f t="shared" ref="F454:F464" si="62">72*1.04</f>
        <v>74.88</v>
      </c>
      <c r="G454" s="15">
        <v>10</v>
      </c>
      <c r="H454" s="15">
        <v>2</v>
      </c>
      <c r="I454" s="14">
        <f t="shared" si="61"/>
        <v>83.2</v>
      </c>
      <c r="J454" s="16"/>
      <c r="K454" s="16"/>
      <c r="L454" s="16"/>
    </row>
    <row r="455" spans="1:12" x14ac:dyDescent="0.2">
      <c r="A455" s="22" t="s">
        <v>51</v>
      </c>
      <c r="B455" s="22" t="s">
        <v>118</v>
      </c>
      <c r="C455" s="22" t="s">
        <v>143</v>
      </c>
      <c r="D455" s="22" t="s">
        <v>7</v>
      </c>
      <c r="E455" s="22" t="s">
        <v>31</v>
      </c>
      <c r="F455" s="22">
        <f t="shared" si="62"/>
        <v>74.88</v>
      </c>
      <c r="G455" s="24">
        <v>20</v>
      </c>
      <c r="H455" s="24">
        <v>2</v>
      </c>
      <c r="I455" s="22">
        <f t="shared" si="61"/>
        <v>83.2</v>
      </c>
      <c r="K455" s="12"/>
      <c r="L455" s="12"/>
    </row>
    <row r="456" spans="1:12" x14ac:dyDescent="0.2">
      <c r="A456" t="s">
        <v>66</v>
      </c>
      <c r="B456" t="s">
        <v>118</v>
      </c>
      <c r="C456" t="s">
        <v>143</v>
      </c>
      <c r="D456" t="s">
        <v>7</v>
      </c>
      <c r="E456" t="s">
        <v>31</v>
      </c>
      <c r="F456">
        <f t="shared" si="62"/>
        <v>74.88</v>
      </c>
      <c r="G456" s="6">
        <v>15</v>
      </c>
      <c r="H456" s="6">
        <v>2</v>
      </c>
      <c r="I456">
        <f t="shared" si="61"/>
        <v>83.2</v>
      </c>
      <c r="K456" s="12"/>
      <c r="L456" s="12"/>
    </row>
    <row r="457" spans="1:12" x14ac:dyDescent="0.2">
      <c r="A457" s="22" t="s">
        <v>74</v>
      </c>
      <c r="B457" s="22" t="s">
        <v>118</v>
      </c>
      <c r="C457" s="22" t="s">
        <v>143</v>
      </c>
      <c r="D457" s="22" t="s">
        <v>7</v>
      </c>
      <c r="E457" s="22" t="s">
        <v>31</v>
      </c>
      <c r="F457" s="22">
        <f t="shared" si="62"/>
        <v>74.88</v>
      </c>
      <c r="G457" s="24">
        <v>15</v>
      </c>
      <c r="H457" s="24">
        <v>2</v>
      </c>
      <c r="I457" s="22">
        <f t="shared" si="61"/>
        <v>83.2</v>
      </c>
      <c r="J457" s="21"/>
      <c r="K457" s="21"/>
      <c r="L457" s="21"/>
    </row>
    <row r="458" spans="1:12" x14ac:dyDescent="0.2">
      <c r="A458" s="22" t="s">
        <v>4</v>
      </c>
      <c r="B458" s="22" t="s">
        <v>118</v>
      </c>
      <c r="C458" s="22" t="s">
        <v>143</v>
      </c>
      <c r="D458" s="22" t="s">
        <v>7</v>
      </c>
      <c r="E458" s="22" t="s">
        <v>31</v>
      </c>
      <c r="F458" s="22">
        <f t="shared" si="62"/>
        <v>74.88</v>
      </c>
      <c r="G458" s="24">
        <v>10</v>
      </c>
      <c r="H458" s="24">
        <v>2</v>
      </c>
      <c r="I458" s="22">
        <f t="shared" si="61"/>
        <v>83.2</v>
      </c>
      <c r="K458" s="12"/>
      <c r="L458" s="12"/>
    </row>
    <row r="459" spans="1:12" s="8" customFormat="1" x14ac:dyDescent="0.2">
      <c r="A459" s="8" t="s">
        <v>53</v>
      </c>
      <c r="B459" s="8" t="s">
        <v>118</v>
      </c>
      <c r="C459" s="8" t="s">
        <v>143</v>
      </c>
      <c r="D459" s="8" t="s">
        <v>7</v>
      </c>
      <c r="E459" s="8" t="s">
        <v>31</v>
      </c>
      <c r="F459" s="8">
        <f t="shared" si="62"/>
        <v>74.88</v>
      </c>
      <c r="G459" s="9">
        <v>5</v>
      </c>
      <c r="H459" s="9">
        <v>1</v>
      </c>
      <c r="I459" s="8">
        <f t="shared" si="61"/>
        <v>83.2</v>
      </c>
      <c r="J459" s="12"/>
      <c r="K459" s="12"/>
      <c r="L459" s="12"/>
    </row>
    <row r="460" spans="1:12" x14ac:dyDescent="0.2">
      <c r="A460" t="s">
        <v>10</v>
      </c>
      <c r="B460" t="s">
        <v>118</v>
      </c>
      <c r="C460" t="s">
        <v>143</v>
      </c>
      <c r="D460" t="s">
        <v>7</v>
      </c>
      <c r="E460" t="s">
        <v>31</v>
      </c>
      <c r="F460">
        <f t="shared" si="62"/>
        <v>74.88</v>
      </c>
      <c r="G460" s="6">
        <v>1</v>
      </c>
      <c r="H460" s="4" t="s">
        <v>45</v>
      </c>
      <c r="I460">
        <f t="shared" si="61"/>
        <v>83.2</v>
      </c>
      <c r="K460" s="12"/>
      <c r="L460" s="12"/>
    </row>
    <row r="461" spans="1:12" x14ac:dyDescent="0.2">
      <c r="A461" t="s">
        <v>9</v>
      </c>
      <c r="B461" t="s">
        <v>118</v>
      </c>
      <c r="C461" t="s">
        <v>143</v>
      </c>
      <c r="D461" t="s">
        <v>7</v>
      </c>
      <c r="E461" t="s">
        <v>31</v>
      </c>
      <c r="F461">
        <f t="shared" si="62"/>
        <v>74.88</v>
      </c>
      <c r="G461" s="6">
        <v>5</v>
      </c>
      <c r="H461" s="6">
        <v>1</v>
      </c>
      <c r="I461">
        <f t="shared" si="61"/>
        <v>83.2</v>
      </c>
      <c r="K461" s="12"/>
      <c r="L461" s="12"/>
    </row>
    <row r="462" spans="1:12" x14ac:dyDescent="0.2">
      <c r="A462" t="s">
        <v>58</v>
      </c>
      <c r="B462" t="s">
        <v>118</v>
      </c>
      <c r="C462" t="s">
        <v>143</v>
      </c>
      <c r="D462" t="s">
        <v>7</v>
      </c>
      <c r="E462" t="s">
        <v>31</v>
      </c>
      <c r="F462">
        <f t="shared" si="62"/>
        <v>74.88</v>
      </c>
      <c r="G462" s="6">
        <v>8</v>
      </c>
      <c r="H462" s="6">
        <v>2</v>
      </c>
      <c r="I462">
        <f t="shared" si="61"/>
        <v>83.2</v>
      </c>
      <c r="K462" s="12"/>
      <c r="L462" s="12"/>
    </row>
    <row r="463" spans="1:12" x14ac:dyDescent="0.2">
      <c r="A463" t="s">
        <v>43</v>
      </c>
      <c r="B463" t="s">
        <v>118</v>
      </c>
      <c r="C463" t="s">
        <v>143</v>
      </c>
      <c r="D463" t="s">
        <v>7</v>
      </c>
      <c r="E463" t="s">
        <v>31</v>
      </c>
      <c r="F463">
        <f t="shared" si="62"/>
        <v>74.88</v>
      </c>
      <c r="G463" s="6">
        <v>5</v>
      </c>
      <c r="H463" s="6">
        <v>1</v>
      </c>
      <c r="I463">
        <f t="shared" si="61"/>
        <v>83.2</v>
      </c>
      <c r="K463" s="12"/>
      <c r="L463" s="12"/>
    </row>
    <row r="464" spans="1:12" s="8" customFormat="1" x14ac:dyDescent="0.2">
      <c r="A464" s="8" t="s">
        <v>63</v>
      </c>
      <c r="B464" s="8" t="s">
        <v>118</v>
      </c>
      <c r="C464" s="8" t="s">
        <v>143</v>
      </c>
      <c r="D464" s="8" t="s">
        <v>7</v>
      </c>
      <c r="E464" s="8" t="s">
        <v>31</v>
      </c>
      <c r="F464" s="8">
        <f t="shared" si="62"/>
        <v>74.88</v>
      </c>
      <c r="G464" s="9">
        <v>1</v>
      </c>
      <c r="H464" s="10" t="s">
        <v>45</v>
      </c>
      <c r="I464" s="8">
        <f t="shared" si="61"/>
        <v>83.2</v>
      </c>
      <c r="J464" s="12"/>
      <c r="K464" s="12"/>
      <c r="L464" s="12"/>
    </row>
    <row r="465" spans="1:12" s="14" customFormat="1" x14ac:dyDescent="0.2">
      <c r="A465" s="14" t="s">
        <v>55</v>
      </c>
      <c r="B465" s="14" t="s">
        <v>118</v>
      </c>
      <c r="C465" s="14" t="s">
        <v>142</v>
      </c>
      <c r="D465" s="14" t="s">
        <v>8</v>
      </c>
      <c r="E465" s="14" t="s">
        <v>31</v>
      </c>
      <c r="F465" s="14">
        <f t="shared" ref="F465:F474" si="63">85*1.04</f>
        <v>88.4</v>
      </c>
      <c r="G465" s="15">
        <v>25</v>
      </c>
      <c r="H465" s="15">
        <v>3</v>
      </c>
      <c r="I465" s="14">
        <f t="shared" ref="I465:I479" si="64">86*1.04</f>
        <v>89.44</v>
      </c>
      <c r="J465" s="16"/>
      <c r="K465" s="16"/>
      <c r="L465" s="16"/>
    </row>
    <row r="466" spans="1:12" x14ac:dyDescent="0.2">
      <c r="A466" t="s">
        <v>74</v>
      </c>
      <c r="B466" t="s">
        <v>118</v>
      </c>
      <c r="C466" t="s">
        <v>142</v>
      </c>
      <c r="D466" t="s">
        <v>8</v>
      </c>
      <c r="E466" t="s">
        <v>31</v>
      </c>
      <c r="F466">
        <f t="shared" si="63"/>
        <v>88.4</v>
      </c>
      <c r="G466" s="6">
        <v>30</v>
      </c>
      <c r="H466" s="6">
        <v>3</v>
      </c>
      <c r="I466">
        <f t="shared" si="64"/>
        <v>89.44</v>
      </c>
      <c r="K466" s="12"/>
      <c r="L466" s="12"/>
    </row>
    <row r="467" spans="1:12" x14ac:dyDescent="0.2">
      <c r="A467" t="s">
        <v>65</v>
      </c>
      <c r="B467" t="s">
        <v>118</v>
      </c>
      <c r="C467" t="s">
        <v>142</v>
      </c>
      <c r="D467" t="s">
        <v>8</v>
      </c>
      <c r="E467" t="s">
        <v>31</v>
      </c>
      <c r="F467">
        <f t="shared" si="63"/>
        <v>88.4</v>
      </c>
      <c r="G467" s="6">
        <v>10</v>
      </c>
      <c r="H467" s="6">
        <v>2</v>
      </c>
      <c r="I467">
        <f t="shared" si="64"/>
        <v>89.44</v>
      </c>
      <c r="K467" s="12"/>
      <c r="L467" s="12"/>
    </row>
    <row r="468" spans="1:12" x14ac:dyDescent="0.2">
      <c r="A468" s="22" t="s">
        <v>4</v>
      </c>
      <c r="B468" s="22" t="s">
        <v>118</v>
      </c>
      <c r="C468" s="22" t="s">
        <v>142</v>
      </c>
      <c r="D468" s="22" t="s">
        <v>8</v>
      </c>
      <c r="E468" s="22" t="s">
        <v>31</v>
      </c>
      <c r="F468" s="22">
        <f t="shared" si="63"/>
        <v>88.4</v>
      </c>
      <c r="G468" s="24">
        <v>10</v>
      </c>
      <c r="H468" s="24">
        <v>2</v>
      </c>
      <c r="I468" s="22">
        <f t="shared" si="64"/>
        <v>89.44</v>
      </c>
      <c r="K468" s="12"/>
      <c r="L468" s="12"/>
    </row>
    <row r="469" spans="1:12" x14ac:dyDescent="0.2">
      <c r="A469" t="s">
        <v>9</v>
      </c>
      <c r="B469" t="s">
        <v>118</v>
      </c>
      <c r="C469" t="s">
        <v>142</v>
      </c>
      <c r="D469" t="s">
        <v>8</v>
      </c>
      <c r="E469" t="s">
        <v>31</v>
      </c>
      <c r="F469">
        <f t="shared" si="63"/>
        <v>88.4</v>
      </c>
      <c r="G469" s="6">
        <v>8</v>
      </c>
      <c r="H469" s="6">
        <v>2</v>
      </c>
      <c r="I469">
        <f t="shared" si="64"/>
        <v>89.44</v>
      </c>
      <c r="K469" s="12"/>
      <c r="L469" s="12"/>
    </row>
    <row r="470" spans="1:12" s="8" customFormat="1" x14ac:dyDescent="0.2">
      <c r="A470" s="8" t="s">
        <v>53</v>
      </c>
      <c r="B470" s="8" t="s">
        <v>118</v>
      </c>
      <c r="C470" s="8" t="s">
        <v>142</v>
      </c>
      <c r="D470" s="8" t="s">
        <v>8</v>
      </c>
      <c r="E470" s="8" t="s">
        <v>31</v>
      </c>
      <c r="F470" s="8">
        <f t="shared" si="63"/>
        <v>88.4</v>
      </c>
      <c r="G470" s="9">
        <v>1</v>
      </c>
      <c r="H470" s="10" t="s">
        <v>45</v>
      </c>
      <c r="I470" s="8">
        <f t="shared" si="64"/>
        <v>89.44</v>
      </c>
      <c r="J470" s="21"/>
      <c r="K470" s="21"/>
      <c r="L470" s="21"/>
    </row>
    <row r="471" spans="1:12" x14ac:dyDescent="0.2">
      <c r="A471" t="s">
        <v>85</v>
      </c>
      <c r="B471" t="s">
        <v>118</v>
      </c>
      <c r="C471" t="s">
        <v>142</v>
      </c>
      <c r="D471" t="s">
        <v>8</v>
      </c>
      <c r="E471" t="s">
        <v>31</v>
      </c>
      <c r="F471">
        <f t="shared" si="63"/>
        <v>88.4</v>
      </c>
      <c r="G471" s="6">
        <v>1</v>
      </c>
      <c r="H471" s="4" t="s">
        <v>45</v>
      </c>
      <c r="I471">
        <f t="shared" si="64"/>
        <v>89.44</v>
      </c>
      <c r="K471" s="12"/>
      <c r="L471" s="12"/>
    </row>
    <row r="472" spans="1:12" x14ac:dyDescent="0.2">
      <c r="A472" s="22" t="s">
        <v>101</v>
      </c>
      <c r="B472" s="22" t="s">
        <v>118</v>
      </c>
      <c r="C472" s="22" t="s">
        <v>142</v>
      </c>
      <c r="D472" s="22" t="s">
        <v>8</v>
      </c>
      <c r="E472" s="22" t="s">
        <v>31</v>
      </c>
      <c r="F472" s="22">
        <f t="shared" si="63"/>
        <v>88.4</v>
      </c>
      <c r="G472" s="24">
        <v>1</v>
      </c>
      <c r="H472" s="27" t="s">
        <v>45</v>
      </c>
      <c r="I472" s="22">
        <f t="shared" si="64"/>
        <v>89.44</v>
      </c>
      <c r="K472" s="12"/>
      <c r="L472" s="12"/>
    </row>
    <row r="473" spans="1:12" x14ac:dyDescent="0.2">
      <c r="A473" t="s">
        <v>43</v>
      </c>
      <c r="B473" t="s">
        <v>118</v>
      </c>
      <c r="C473" t="s">
        <v>142</v>
      </c>
      <c r="D473" t="s">
        <v>8</v>
      </c>
      <c r="E473" t="s">
        <v>31</v>
      </c>
      <c r="F473">
        <f t="shared" si="63"/>
        <v>88.4</v>
      </c>
      <c r="G473" s="6">
        <v>1</v>
      </c>
      <c r="H473" s="4" t="s">
        <v>45</v>
      </c>
      <c r="I473">
        <f t="shared" si="64"/>
        <v>89.44</v>
      </c>
      <c r="K473" s="12"/>
      <c r="L473" s="12"/>
    </row>
    <row r="474" spans="1:12" x14ac:dyDescent="0.2">
      <c r="A474" s="22" t="s">
        <v>54</v>
      </c>
      <c r="B474" s="22" t="s">
        <v>118</v>
      </c>
      <c r="C474" s="22" t="s">
        <v>142</v>
      </c>
      <c r="D474" s="22" t="s">
        <v>8</v>
      </c>
      <c r="E474" s="22" t="s">
        <v>31</v>
      </c>
      <c r="F474" s="22">
        <f t="shared" si="63"/>
        <v>88.4</v>
      </c>
      <c r="G474" s="24">
        <v>1</v>
      </c>
      <c r="H474" s="27" t="s">
        <v>45</v>
      </c>
      <c r="I474" s="22">
        <f t="shared" si="64"/>
        <v>89.44</v>
      </c>
      <c r="K474" s="12"/>
      <c r="L474" s="12"/>
    </row>
    <row r="475" spans="1:12" s="14" customFormat="1" x14ac:dyDescent="0.2">
      <c r="A475" s="14" t="s">
        <v>9</v>
      </c>
      <c r="B475" s="14" t="s">
        <v>118</v>
      </c>
      <c r="C475" s="14" t="s">
        <v>141</v>
      </c>
      <c r="D475" s="14" t="s">
        <v>7</v>
      </c>
      <c r="E475" s="14" t="s">
        <v>31</v>
      </c>
      <c r="F475" s="14">
        <f>88*1.04</f>
        <v>91.52000000000001</v>
      </c>
      <c r="G475" s="15">
        <v>25</v>
      </c>
      <c r="H475" s="15">
        <v>3</v>
      </c>
      <c r="I475" s="14">
        <f t="shared" si="64"/>
        <v>89.44</v>
      </c>
      <c r="J475" s="16"/>
      <c r="K475" s="16"/>
      <c r="L475" s="16"/>
    </row>
    <row r="476" spans="1:12" x14ac:dyDescent="0.2">
      <c r="A476" t="s">
        <v>59</v>
      </c>
      <c r="B476" t="s">
        <v>118</v>
      </c>
      <c r="C476" t="s">
        <v>141</v>
      </c>
      <c r="D476" t="s">
        <v>7</v>
      </c>
      <c r="E476" t="s">
        <v>31</v>
      </c>
      <c r="F476">
        <f>88*1.04</f>
        <v>91.52000000000001</v>
      </c>
      <c r="G476" s="6">
        <v>15</v>
      </c>
      <c r="H476" s="6">
        <v>2</v>
      </c>
      <c r="I476">
        <f t="shared" si="64"/>
        <v>89.44</v>
      </c>
      <c r="K476" s="12"/>
      <c r="L476" s="12"/>
    </row>
    <row r="477" spans="1:12" x14ac:dyDescent="0.2">
      <c r="A477" t="s">
        <v>66</v>
      </c>
      <c r="B477" t="s">
        <v>118</v>
      </c>
      <c r="C477" t="s">
        <v>141</v>
      </c>
      <c r="D477" t="s">
        <v>7</v>
      </c>
      <c r="E477" t="s">
        <v>31</v>
      </c>
      <c r="F477">
        <f>88*1.04</f>
        <v>91.52000000000001</v>
      </c>
      <c r="G477" s="6">
        <v>1</v>
      </c>
      <c r="H477" s="4" t="s">
        <v>45</v>
      </c>
      <c r="I477">
        <f t="shared" si="64"/>
        <v>89.44</v>
      </c>
      <c r="K477" s="12"/>
      <c r="L477" s="12"/>
    </row>
    <row r="478" spans="1:12" x14ac:dyDescent="0.2">
      <c r="A478" t="s">
        <v>4</v>
      </c>
      <c r="B478" t="s">
        <v>118</v>
      </c>
      <c r="C478" t="s">
        <v>141</v>
      </c>
      <c r="D478" t="s">
        <v>7</v>
      </c>
      <c r="E478" t="s">
        <v>31</v>
      </c>
      <c r="F478">
        <f>88*1.04</f>
        <v>91.52000000000001</v>
      </c>
      <c r="G478" s="6">
        <v>1</v>
      </c>
      <c r="H478" s="4" t="s">
        <v>45</v>
      </c>
      <c r="I478">
        <f t="shared" si="64"/>
        <v>89.44</v>
      </c>
      <c r="J478" s="21"/>
      <c r="K478" s="21"/>
      <c r="L478" s="21"/>
    </row>
    <row r="479" spans="1:12" x14ac:dyDescent="0.2">
      <c r="A479" s="22" t="s">
        <v>55</v>
      </c>
      <c r="B479" s="22" t="s">
        <v>118</v>
      </c>
      <c r="C479" s="22" t="s">
        <v>141</v>
      </c>
      <c r="D479" s="22" t="s">
        <v>7</v>
      </c>
      <c r="E479" s="22" t="s">
        <v>31</v>
      </c>
      <c r="F479" s="22">
        <f>88*1.04</f>
        <v>91.52000000000001</v>
      </c>
      <c r="G479" s="24">
        <v>50</v>
      </c>
      <c r="H479" s="24">
        <v>4</v>
      </c>
      <c r="I479" s="22">
        <f t="shared" si="64"/>
        <v>89.44</v>
      </c>
      <c r="K479" s="12"/>
      <c r="L479" s="12"/>
    </row>
    <row r="480" spans="1:12" s="14" customFormat="1" x14ac:dyDescent="0.2">
      <c r="A480" s="14" t="s">
        <v>54</v>
      </c>
      <c r="B480" s="14" t="s">
        <v>118</v>
      </c>
      <c r="C480" s="14" t="s">
        <v>140</v>
      </c>
      <c r="D480" s="14" t="s">
        <v>8</v>
      </c>
      <c r="E480" s="14" t="s">
        <v>31</v>
      </c>
      <c r="F480" s="14">
        <f t="shared" ref="F480:F490" si="65">89*1.04</f>
        <v>92.56</v>
      </c>
      <c r="G480" s="15">
        <v>40</v>
      </c>
      <c r="H480" s="15">
        <v>3</v>
      </c>
      <c r="I480" s="14">
        <f t="shared" ref="I480:I504" si="66">91*1.04</f>
        <v>94.64</v>
      </c>
      <c r="J480" s="16"/>
      <c r="K480" s="16"/>
      <c r="L480" s="16"/>
    </row>
    <row r="481" spans="1:12" s="8" customFormat="1" x14ac:dyDescent="0.2">
      <c r="A481" s="23" t="s">
        <v>73</v>
      </c>
      <c r="B481" s="23" t="s">
        <v>118</v>
      </c>
      <c r="C481" s="23" t="s">
        <v>140</v>
      </c>
      <c r="D481" s="23" t="s">
        <v>8</v>
      </c>
      <c r="E481" s="23" t="s">
        <v>31</v>
      </c>
      <c r="F481" s="23">
        <f t="shared" si="65"/>
        <v>92.56</v>
      </c>
      <c r="G481" s="25">
        <v>10</v>
      </c>
      <c r="H481" s="25">
        <v>2</v>
      </c>
      <c r="I481" s="23">
        <f t="shared" si="66"/>
        <v>94.64</v>
      </c>
      <c r="J481" s="12"/>
      <c r="K481" s="12"/>
      <c r="L481" s="12"/>
    </row>
    <row r="482" spans="1:12" x14ac:dyDescent="0.2">
      <c r="A482" t="s">
        <v>103</v>
      </c>
      <c r="B482" t="s">
        <v>118</v>
      </c>
      <c r="C482" t="s">
        <v>140</v>
      </c>
      <c r="D482" t="s">
        <v>8</v>
      </c>
      <c r="E482" t="s">
        <v>31</v>
      </c>
      <c r="F482">
        <f t="shared" si="65"/>
        <v>92.56</v>
      </c>
      <c r="G482" s="6">
        <v>5</v>
      </c>
      <c r="H482" s="6">
        <v>1</v>
      </c>
      <c r="I482">
        <f t="shared" si="66"/>
        <v>94.64</v>
      </c>
      <c r="K482" s="12"/>
      <c r="L482" s="12"/>
    </row>
    <row r="483" spans="1:12" x14ac:dyDescent="0.2">
      <c r="A483" t="s">
        <v>4</v>
      </c>
      <c r="B483" t="s">
        <v>118</v>
      </c>
      <c r="C483" t="s">
        <v>140</v>
      </c>
      <c r="D483" t="s">
        <v>8</v>
      </c>
      <c r="E483" t="s">
        <v>31</v>
      </c>
      <c r="F483">
        <f t="shared" si="65"/>
        <v>92.56</v>
      </c>
      <c r="G483" s="6">
        <v>5</v>
      </c>
      <c r="H483" s="6">
        <v>1</v>
      </c>
      <c r="I483">
        <f t="shared" si="66"/>
        <v>94.64</v>
      </c>
      <c r="K483" s="12"/>
      <c r="L483" s="12"/>
    </row>
    <row r="484" spans="1:12" x14ac:dyDescent="0.2">
      <c r="A484" t="s">
        <v>27</v>
      </c>
      <c r="B484" t="s">
        <v>118</v>
      </c>
      <c r="C484" t="s">
        <v>140</v>
      </c>
      <c r="D484" t="s">
        <v>8</v>
      </c>
      <c r="E484" t="s">
        <v>31</v>
      </c>
      <c r="F484">
        <f t="shared" si="65"/>
        <v>92.56</v>
      </c>
      <c r="G484" s="6">
        <v>5</v>
      </c>
      <c r="H484" s="6">
        <v>1</v>
      </c>
      <c r="I484">
        <f t="shared" si="66"/>
        <v>94.64</v>
      </c>
      <c r="K484" s="12"/>
      <c r="L484" s="12"/>
    </row>
    <row r="485" spans="1:12" s="8" customFormat="1" x14ac:dyDescent="0.2">
      <c r="A485" s="8" t="s">
        <v>63</v>
      </c>
      <c r="B485" s="8" t="s">
        <v>118</v>
      </c>
      <c r="C485" s="8" t="s">
        <v>140</v>
      </c>
      <c r="D485" s="8" t="s">
        <v>8</v>
      </c>
      <c r="E485" s="8" t="s">
        <v>31</v>
      </c>
      <c r="F485" s="8">
        <f t="shared" si="65"/>
        <v>92.56</v>
      </c>
      <c r="G485" s="9">
        <v>1</v>
      </c>
      <c r="H485" s="10" t="s">
        <v>45</v>
      </c>
      <c r="I485" s="8">
        <f t="shared" si="66"/>
        <v>94.64</v>
      </c>
      <c r="J485" s="12"/>
      <c r="K485" s="12"/>
      <c r="L485" s="12"/>
    </row>
    <row r="486" spans="1:12" x14ac:dyDescent="0.2">
      <c r="A486" t="s">
        <v>88</v>
      </c>
      <c r="B486" t="s">
        <v>118</v>
      </c>
      <c r="C486" t="s">
        <v>140</v>
      </c>
      <c r="D486" t="s">
        <v>8</v>
      </c>
      <c r="E486" t="s">
        <v>31</v>
      </c>
      <c r="F486">
        <f t="shared" si="65"/>
        <v>92.56</v>
      </c>
      <c r="G486" s="6">
        <v>1</v>
      </c>
      <c r="H486" s="4" t="s">
        <v>45</v>
      </c>
      <c r="I486">
        <f t="shared" si="66"/>
        <v>94.64</v>
      </c>
      <c r="K486" s="12"/>
      <c r="L486" s="12"/>
    </row>
    <row r="487" spans="1:12" s="8" customFormat="1" x14ac:dyDescent="0.2">
      <c r="A487" s="23" t="s">
        <v>53</v>
      </c>
      <c r="B487" s="23" t="s">
        <v>118</v>
      </c>
      <c r="C487" s="23" t="s">
        <v>140</v>
      </c>
      <c r="D487" s="23" t="s">
        <v>8</v>
      </c>
      <c r="E487" s="23" t="s">
        <v>31</v>
      </c>
      <c r="F487" s="23">
        <f t="shared" si="65"/>
        <v>92.56</v>
      </c>
      <c r="G487" s="25">
        <v>1</v>
      </c>
      <c r="H487" s="26" t="s">
        <v>45</v>
      </c>
      <c r="I487" s="23">
        <f t="shared" si="66"/>
        <v>94.64</v>
      </c>
      <c r="J487" s="12"/>
      <c r="K487" s="12"/>
      <c r="L487" s="12"/>
    </row>
    <row r="488" spans="1:12" x14ac:dyDescent="0.2">
      <c r="A488" t="s">
        <v>9</v>
      </c>
      <c r="B488" t="s">
        <v>118</v>
      </c>
      <c r="C488" t="s">
        <v>140</v>
      </c>
      <c r="D488" t="s">
        <v>8</v>
      </c>
      <c r="E488" t="s">
        <v>31</v>
      </c>
      <c r="F488">
        <f t="shared" si="65"/>
        <v>92.56</v>
      </c>
      <c r="G488" s="6">
        <v>10</v>
      </c>
      <c r="H488" s="6">
        <v>2</v>
      </c>
      <c r="I488">
        <f t="shared" si="66"/>
        <v>94.64</v>
      </c>
      <c r="J488" s="21"/>
      <c r="K488" s="21"/>
      <c r="L488" s="21"/>
    </row>
    <row r="489" spans="1:12" x14ac:dyDescent="0.2">
      <c r="A489" s="22" t="s">
        <v>22</v>
      </c>
      <c r="B489" s="22" t="s">
        <v>118</v>
      </c>
      <c r="C489" s="22" t="s">
        <v>140</v>
      </c>
      <c r="D489" s="22" t="s">
        <v>8</v>
      </c>
      <c r="E489" s="22" t="s">
        <v>31</v>
      </c>
      <c r="F489" s="22">
        <f t="shared" si="65"/>
        <v>92.56</v>
      </c>
      <c r="G489" s="24">
        <v>1</v>
      </c>
      <c r="H489" s="27" t="s">
        <v>45</v>
      </c>
      <c r="I489" s="22">
        <f t="shared" si="66"/>
        <v>94.64</v>
      </c>
      <c r="K489" s="12"/>
      <c r="L489" s="12"/>
    </row>
    <row r="490" spans="1:12" x14ac:dyDescent="0.2">
      <c r="A490" t="s">
        <v>10</v>
      </c>
      <c r="B490" t="s">
        <v>118</v>
      </c>
      <c r="C490" t="s">
        <v>140</v>
      </c>
      <c r="D490" t="s">
        <v>8</v>
      </c>
      <c r="E490" t="s">
        <v>31</v>
      </c>
      <c r="F490">
        <f t="shared" si="65"/>
        <v>92.56</v>
      </c>
      <c r="G490" s="6">
        <v>5</v>
      </c>
      <c r="H490" s="6">
        <v>1</v>
      </c>
      <c r="I490">
        <f t="shared" si="66"/>
        <v>94.64</v>
      </c>
      <c r="K490" s="12"/>
      <c r="L490" s="12"/>
    </row>
    <row r="491" spans="1:12" s="14" customFormat="1" x14ac:dyDescent="0.2">
      <c r="A491" s="14" t="s">
        <v>55</v>
      </c>
      <c r="B491" s="14" t="s">
        <v>118</v>
      </c>
      <c r="C491" s="14" t="s">
        <v>139</v>
      </c>
      <c r="D491" s="14" t="s">
        <v>7</v>
      </c>
      <c r="E491" s="14" t="s">
        <v>31</v>
      </c>
      <c r="F491" s="14">
        <f t="shared" ref="F491:F504" si="67">83*1.04</f>
        <v>86.320000000000007</v>
      </c>
      <c r="G491" s="15">
        <v>15</v>
      </c>
      <c r="H491" s="15">
        <v>2</v>
      </c>
      <c r="I491" s="14">
        <f t="shared" si="66"/>
        <v>94.64</v>
      </c>
      <c r="J491" s="16"/>
      <c r="K491" s="16"/>
      <c r="L491" s="16"/>
    </row>
    <row r="492" spans="1:12" s="8" customFormat="1" x14ac:dyDescent="0.2">
      <c r="A492" s="23" t="s">
        <v>73</v>
      </c>
      <c r="B492" s="23" t="s">
        <v>118</v>
      </c>
      <c r="C492" s="23" t="s">
        <v>139</v>
      </c>
      <c r="D492" s="23" t="s">
        <v>7</v>
      </c>
      <c r="E492" s="23" t="s">
        <v>31</v>
      </c>
      <c r="F492" s="23">
        <f t="shared" si="67"/>
        <v>86.320000000000007</v>
      </c>
      <c r="G492" s="25">
        <v>50</v>
      </c>
      <c r="H492" s="25">
        <v>4</v>
      </c>
      <c r="I492" s="23">
        <f t="shared" si="66"/>
        <v>94.64</v>
      </c>
      <c r="J492" s="12"/>
      <c r="K492" s="12"/>
      <c r="L492" s="12"/>
    </row>
    <row r="493" spans="1:12" x14ac:dyDescent="0.2">
      <c r="A493" t="s">
        <v>43</v>
      </c>
      <c r="B493" t="s">
        <v>118</v>
      </c>
      <c r="C493" t="s">
        <v>139</v>
      </c>
      <c r="D493" t="s">
        <v>7</v>
      </c>
      <c r="E493" t="s">
        <v>31</v>
      </c>
      <c r="F493">
        <f t="shared" si="67"/>
        <v>86.320000000000007</v>
      </c>
      <c r="G493" s="6">
        <v>10</v>
      </c>
      <c r="H493" s="6">
        <v>2</v>
      </c>
      <c r="I493">
        <f t="shared" si="66"/>
        <v>94.64</v>
      </c>
      <c r="K493" s="12"/>
      <c r="L493" s="12"/>
    </row>
    <row r="494" spans="1:12" x14ac:dyDescent="0.2">
      <c r="A494" s="22" t="s">
        <v>4</v>
      </c>
      <c r="B494" s="22" t="s">
        <v>118</v>
      </c>
      <c r="C494" s="22" t="s">
        <v>139</v>
      </c>
      <c r="D494" s="22" t="s">
        <v>7</v>
      </c>
      <c r="E494" s="22" t="s">
        <v>31</v>
      </c>
      <c r="F494" s="22">
        <f t="shared" si="67"/>
        <v>86.320000000000007</v>
      </c>
      <c r="G494" s="24">
        <v>10</v>
      </c>
      <c r="H494" s="24">
        <v>2</v>
      </c>
      <c r="I494" s="22">
        <f t="shared" si="66"/>
        <v>94.64</v>
      </c>
      <c r="J494" s="21"/>
      <c r="K494" s="21"/>
      <c r="L494" s="21"/>
    </row>
    <row r="495" spans="1:12" s="8" customFormat="1" x14ac:dyDescent="0.2">
      <c r="A495" s="23" t="s">
        <v>77</v>
      </c>
      <c r="B495" s="23" t="s">
        <v>118</v>
      </c>
      <c r="C495" s="23" t="s">
        <v>139</v>
      </c>
      <c r="D495" s="23" t="s">
        <v>7</v>
      </c>
      <c r="E495" s="23" t="s">
        <v>31</v>
      </c>
      <c r="F495" s="23">
        <f t="shared" si="67"/>
        <v>86.320000000000007</v>
      </c>
      <c r="G495" s="25">
        <v>5</v>
      </c>
      <c r="H495" s="25">
        <v>1</v>
      </c>
      <c r="I495" s="23">
        <f t="shared" si="66"/>
        <v>94.64</v>
      </c>
      <c r="J495" s="12"/>
      <c r="K495" s="12"/>
      <c r="L495" s="12"/>
    </row>
    <row r="496" spans="1:12" s="8" customFormat="1" x14ac:dyDescent="0.2">
      <c r="A496" s="8" t="s">
        <v>63</v>
      </c>
      <c r="B496" s="8" t="s">
        <v>118</v>
      </c>
      <c r="C496" s="8" t="s">
        <v>139</v>
      </c>
      <c r="D496" s="8" t="s">
        <v>7</v>
      </c>
      <c r="E496" s="8" t="s">
        <v>31</v>
      </c>
      <c r="F496" s="8">
        <f t="shared" si="67"/>
        <v>86.320000000000007</v>
      </c>
      <c r="G496" s="9">
        <v>1</v>
      </c>
      <c r="H496" s="10" t="s">
        <v>45</v>
      </c>
      <c r="I496" s="8">
        <f t="shared" si="66"/>
        <v>94.64</v>
      </c>
      <c r="J496" s="12"/>
      <c r="K496" s="12"/>
      <c r="L496" s="12"/>
    </row>
    <row r="497" spans="1:12" s="8" customFormat="1" x14ac:dyDescent="0.2">
      <c r="A497" s="8" t="s">
        <v>42</v>
      </c>
      <c r="B497" s="8" t="s">
        <v>118</v>
      </c>
      <c r="C497" s="8" t="s">
        <v>139</v>
      </c>
      <c r="D497" s="8" t="s">
        <v>7</v>
      </c>
      <c r="E497" s="8" t="s">
        <v>31</v>
      </c>
      <c r="F497" s="8">
        <f t="shared" si="67"/>
        <v>86.320000000000007</v>
      </c>
      <c r="G497" s="9">
        <v>1</v>
      </c>
      <c r="H497" s="10" t="s">
        <v>45</v>
      </c>
      <c r="I497" s="8">
        <f t="shared" si="66"/>
        <v>94.64</v>
      </c>
      <c r="J497" s="12"/>
      <c r="K497" s="12"/>
      <c r="L497" s="12"/>
    </row>
    <row r="498" spans="1:12" x14ac:dyDescent="0.2">
      <c r="A498" s="22" t="s">
        <v>103</v>
      </c>
      <c r="B498" s="22" t="s">
        <v>118</v>
      </c>
      <c r="C498" s="22" t="s">
        <v>139</v>
      </c>
      <c r="D498" s="22" t="s">
        <v>7</v>
      </c>
      <c r="E498" s="22" t="s">
        <v>31</v>
      </c>
      <c r="F498" s="22">
        <f t="shared" si="67"/>
        <v>86.320000000000007</v>
      </c>
      <c r="G498" s="24">
        <v>5</v>
      </c>
      <c r="H498" s="24">
        <v>1</v>
      </c>
      <c r="I498" s="22">
        <f t="shared" si="66"/>
        <v>94.64</v>
      </c>
      <c r="K498" s="12"/>
      <c r="L498" s="12"/>
    </row>
    <row r="499" spans="1:12" x14ac:dyDescent="0.2">
      <c r="A499" t="s">
        <v>104</v>
      </c>
      <c r="B499" t="s">
        <v>118</v>
      </c>
      <c r="C499" t="s">
        <v>139</v>
      </c>
      <c r="D499" t="s">
        <v>7</v>
      </c>
      <c r="E499" t="s">
        <v>31</v>
      </c>
      <c r="F499">
        <f t="shared" si="67"/>
        <v>86.320000000000007</v>
      </c>
      <c r="G499" s="6">
        <v>1</v>
      </c>
      <c r="H499" s="4" t="s">
        <v>45</v>
      </c>
      <c r="I499">
        <f t="shared" si="66"/>
        <v>94.64</v>
      </c>
      <c r="K499" s="12"/>
      <c r="L499" s="12"/>
    </row>
    <row r="500" spans="1:12" x14ac:dyDescent="0.2">
      <c r="A500" t="s">
        <v>105</v>
      </c>
      <c r="B500" t="s">
        <v>118</v>
      </c>
      <c r="C500" t="s">
        <v>139</v>
      </c>
      <c r="D500" t="s">
        <v>7</v>
      </c>
      <c r="E500" t="s">
        <v>31</v>
      </c>
      <c r="F500">
        <f t="shared" si="67"/>
        <v>86.320000000000007</v>
      </c>
      <c r="G500" s="6">
        <v>1</v>
      </c>
      <c r="H500" s="4" t="s">
        <v>45</v>
      </c>
      <c r="I500">
        <f t="shared" si="66"/>
        <v>94.64</v>
      </c>
      <c r="K500" s="12"/>
      <c r="L500" s="12"/>
    </row>
    <row r="501" spans="1:12" x14ac:dyDescent="0.2">
      <c r="A501" t="s">
        <v>27</v>
      </c>
      <c r="B501" t="s">
        <v>118</v>
      </c>
      <c r="C501" t="s">
        <v>139</v>
      </c>
      <c r="D501" t="s">
        <v>7</v>
      </c>
      <c r="E501" t="s">
        <v>31</v>
      </c>
      <c r="F501">
        <f t="shared" si="67"/>
        <v>86.320000000000007</v>
      </c>
      <c r="G501" s="6">
        <v>1</v>
      </c>
      <c r="H501" s="4" t="s">
        <v>45</v>
      </c>
      <c r="I501">
        <f t="shared" si="66"/>
        <v>94.64</v>
      </c>
      <c r="K501" s="12"/>
      <c r="L501" s="12"/>
    </row>
    <row r="502" spans="1:12" s="8" customFormat="1" x14ac:dyDescent="0.2">
      <c r="A502" s="8" t="s">
        <v>53</v>
      </c>
      <c r="B502" s="8" t="s">
        <v>118</v>
      </c>
      <c r="C502" s="8" t="s">
        <v>139</v>
      </c>
      <c r="D502" s="8" t="s">
        <v>7</v>
      </c>
      <c r="E502" s="8" t="s">
        <v>31</v>
      </c>
      <c r="F502" s="8">
        <f t="shared" si="67"/>
        <v>86.320000000000007</v>
      </c>
      <c r="G502" s="9">
        <v>1</v>
      </c>
      <c r="H502" s="10" t="s">
        <v>45</v>
      </c>
      <c r="I502" s="8">
        <f t="shared" si="66"/>
        <v>94.64</v>
      </c>
      <c r="J502" s="12"/>
      <c r="K502" s="12"/>
      <c r="L502" s="12"/>
    </row>
    <row r="503" spans="1:12" x14ac:dyDescent="0.2">
      <c r="A503" s="22" t="s">
        <v>10</v>
      </c>
      <c r="B503" s="22" t="s">
        <v>118</v>
      </c>
      <c r="C503" s="22" t="s">
        <v>139</v>
      </c>
      <c r="D503" s="22" t="s">
        <v>7</v>
      </c>
      <c r="E503" s="22" t="s">
        <v>31</v>
      </c>
      <c r="F503" s="22">
        <f t="shared" si="67"/>
        <v>86.320000000000007</v>
      </c>
      <c r="G503" s="24">
        <v>1</v>
      </c>
      <c r="H503" s="27" t="s">
        <v>45</v>
      </c>
      <c r="I503" s="22">
        <f t="shared" si="66"/>
        <v>94.64</v>
      </c>
      <c r="K503" s="12"/>
      <c r="L503" s="12"/>
    </row>
    <row r="504" spans="1:12" x14ac:dyDescent="0.2">
      <c r="A504" t="s">
        <v>72</v>
      </c>
      <c r="B504" t="s">
        <v>118</v>
      </c>
      <c r="C504" t="s">
        <v>139</v>
      </c>
      <c r="D504" t="s">
        <v>7</v>
      </c>
      <c r="E504" t="s">
        <v>31</v>
      </c>
      <c r="F504">
        <f t="shared" si="67"/>
        <v>86.320000000000007</v>
      </c>
      <c r="G504" s="6">
        <v>1</v>
      </c>
      <c r="H504" s="4" t="s">
        <v>45</v>
      </c>
      <c r="I504">
        <f t="shared" si="66"/>
        <v>94.64</v>
      </c>
      <c r="K504" s="12"/>
      <c r="L504" s="12"/>
    </row>
    <row r="505" spans="1:12" s="14" customFormat="1" x14ac:dyDescent="0.2">
      <c r="A505" s="14" t="s">
        <v>55</v>
      </c>
      <c r="B505" s="14" t="s">
        <v>118</v>
      </c>
      <c r="C505" s="14" t="s">
        <v>138</v>
      </c>
      <c r="D505" s="14" t="s">
        <v>8</v>
      </c>
      <c r="E505" s="14" t="s">
        <v>6</v>
      </c>
      <c r="F505" s="14">
        <f t="shared" ref="F505:F511" si="68">86*1.04</f>
        <v>89.44</v>
      </c>
      <c r="G505" s="15">
        <v>70</v>
      </c>
      <c r="H505" s="15">
        <v>4</v>
      </c>
      <c r="I505" s="14">
        <f t="shared" ref="I505:I518" si="69">83*1.04</f>
        <v>86.320000000000007</v>
      </c>
      <c r="J505" s="16"/>
      <c r="K505" s="16"/>
      <c r="L505" s="16"/>
    </row>
    <row r="506" spans="1:12" x14ac:dyDescent="0.2">
      <c r="A506" s="22" t="s">
        <v>4</v>
      </c>
      <c r="B506" s="22" t="s">
        <v>118</v>
      </c>
      <c r="C506" s="22" t="s">
        <v>138</v>
      </c>
      <c r="D506" s="22" t="s">
        <v>8</v>
      </c>
      <c r="E506" s="22" t="s">
        <v>6</v>
      </c>
      <c r="F506" s="22">
        <f t="shared" si="68"/>
        <v>89.44</v>
      </c>
      <c r="G506" s="24">
        <v>10</v>
      </c>
      <c r="H506" s="24">
        <v>2</v>
      </c>
      <c r="I506" s="22">
        <f t="shared" si="69"/>
        <v>86.320000000000007</v>
      </c>
      <c r="K506" s="12"/>
      <c r="L506" s="12"/>
    </row>
    <row r="507" spans="1:12" x14ac:dyDescent="0.2">
      <c r="A507" t="s">
        <v>66</v>
      </c>
      <c r="B507" t="s">
        <v>118</v>
      </c>
      <c r="C507" t="s">
        <v>138</v>
      </c>
      <c r="D507" t="s">
        <v>8</v>
      </c>
      <c r="E507" t="s">
        <v>6</v>
      </c>
      <c r="F507">
        <f t="shared" si="68"/>
        <v>89.44</v>
      </c>
      <c r="G507" s="6">
        <v>10</v>
      </c>
      <c r="H507" s="6">
        <v>2</v>
      </c>
      <c r="I507">
        <f t="shared" si="69"/>
        <v>86.320000000000007</v>
      </c>
      <c r="K507" s="12"/>
      <c r="L507" s="12"/>
    </row>
    <row r="508" spans="1:12" x14ac:dyDescent="0.2">
      <c r="A508" t="s">
        <v>54</v>
      </c>
      <c r="B508" t="s">
        <v>118</v>
      </c>
      <c r="C508" t="s">
        <v>138</v>
      </c>
      <c r="D508" t="s">
        <v>8</v>
      </c>
      <c r="E508" t="s">
        <v>6</v>
      </c>
      <c r="F508">
        <f t="shared" si="68"/>
        <v>89.44</v>
      </c>
      <c r="G508" s="6">
        <v>5</v>
      </c>
      <c r="H508" s="6">
        <v>1</v>
      </c>
      <c r="I508">
        <f t="shared" si="69"/>
        <v>86.320000000000007</v>
      </c>
      <c r="J508" s="21"/>
      <c r="K508" s="21"/>
      <c r="L508" s="21"/>
    </row>
    <row r="509" spans="1:12" s="8" customFormat="1" x14ac:dyDescent="0.2">
      <c r="A509" s="23" t="s">
        <v>63</v>
      </c>
      <c r="B509" s="23" t="s">
        <v>118</v>
      </c>
      <c r="C509" s="23" t="s">
        <v>138</v>
      </c>
      <c r="D509" s="23" t="s">
        <v>8</v>
      </c>
      <c r="E509" s="23" t="s">
        <v>6</v>
      </c>
      <c r="F509" s="23">
        <f t="shared" si="68"/>
        <v>89.44</v>
      </c>
      <c r="G509" s="25">
        <v>1</v>
      </c>
      <c r="H509" s="26" t="s">
        <v>45</v>
      </c>
      <c r="I509" s="23">
        <f t="shared" si="69"/>
        <v>86.320000000000007</v>
      </c>
      <c r="J509" s="12"/>
      <c r="K509" s="12"/>
      <c r="L509" s="12"/>
    </row>
    <row r="510" spans="1:12" x14ac:dyDescent="0.2">
      <c r="A510" t="s">
        <v>10</v>
      </c>
      <c r="B510" t="s">
        <v>118</v>
      </c>
      <c r="C510" t="s">
        <v>138</v>
      </c>
      <c r="D510" t="s">
        <v>8</v>
      </c>
      <c r="E510" t="s">
        <v>6</v>
      </c>
      <c r="F510">
        <f t="shared" si="68"/>
        <v>89.44</v>
      </c>
      <c r="G510" s="6">
        <v>1</v>
      </c>
      <c r="H510" s="4" t="s">
        <v>45</v>
      </c>
      <c r="I510">
        <f t="shared" si="69"/>
        <v>86.320000000000007</v>
      </c>
      <c r="K510" s="12"/>
      <c r="L510" s="12"/>
    </row>
    <row r="511" spans="1:12" x14ac:dyDescent="0.2">
      <c r="A511" t="s">
        <v>110</v>
      </c>
      <c r="B511" t="s">
        <v>118</v>
      </c>
      <c r="C511" t="s">
        <v>138</v>
      </c>
      <c r="D511" t="s">
        <v>8</v>
      </c>
      <c r="E511" t="s">
        <v>6</v>
      </c>
      <c r="F511">
        <f t="shared" si="68"/>
        <v>89.44</v>
      </c>
      <c r="G511" s="6">
        <v>1</v>
      </c>
      <c r="H511" s="4" t="s">
        <v>45</v>
      </c>
      <c r="I511">
        <f t="shared" si="69"/>
        <v>86.320000000000007</v>
      </c>
      <c r="K511" s="12"/>
      <c r="L511" s="12"/>
    </row>
    <row r="512" spans="1:12" s="14" customFormat="1" x14ac:dyDescent="0.2">
      <c r="A512" s="14" t="s">
        <v>54</v>
      </c>
      <c r="B512" s="14" t="s">
        <v>118</v>
      </c>
      <c r="C512" s="14" t="s">
        <v>137</v>
      </c>
      <c r="D512" s="14" t="s">
        <v>7</v>
      </c>
      <c r="E512" s="14" t="s">
        <v>6</v>
      </c>
      <c r="F512" s="14">
        <f t="shared" ref="F512:F518" si="70">93*1.04</f>
        <v>96.72</v>
      </c>
      <c r="G512" s="15">
        <v>75</v>
      </c>
      <c r="H512" s="15">
        <v>5</v>
      </c>
      <c r="I512" s="14">
        <f t="shared" si="69"/>
        <v>86.320000000000007</v>
      </c>
      <c r="J512" s="16"/>
      <c r="K512" s="16"/>
      <c r="L512" s="16"/>
    </row>
    <row r="513" spans="1:12" x14ac:dyDescent="0.2">
      <c r="A513" s="22" t="s">
        <v>66</v>
      </c>
      <c r="B513" s="22" t="s">
        <v>118</v>
      </c>
      <c r="C513" s="22" t="s">
        <v>137</v>
      </c>
      <c r="D513" s="22" t="s">
        <v>7</v>
      </c>
      <c r="E513" s="22" t="s">
        <v>6</v>
      </c>
      <c r="F513" s="22">
        <f t="shared" si="70"/>
        <v>96.72</v>
      </c>
      <c r="G513" s="24">
        <v>15</v>
      </c>
      <c r="H513" s="24">
        <v>2</v>
      </c>
      <c r="I513" s="22">
        <f t="shared" si="69"/>
        <v>86.320000000000007</v>
      </c>
      <c r="K513" s="12"/>
      <c r="L513" s="12"/>
    </row>
    <row r="514" spans="1:12" x14ac:dyDescent="0.2">
      <c r="A514" t="s">
        <v>22</v>
      </c>
      <c r="B514" t="s">
        <v>118</v>
      </c>
      <c r="C514" t="s">
        <v>137</v>
      </c>
      <c r="D514" t="s">
        <v>7</v>
      </c>
      <c r="E514" t="s">
        <v>6</v>
      </c>
      <c r="F514">
        <f t="shared" si="70"/>
        <v>96.72</v>
      </c>
      <c r="G514" s="6">
        <v>5</v>
      </c>
      <c r="H514" s="6">
        <v>1</v>
      </c>
      <c r="I514">
        <f t="shared" si="69"/>
        <v>86.320000000000007</v>
      </c>
      <c r="K514" s="12"/>
      <c r="L514" s="12"/>
    </row>
    <row r="515" spans="1:12" x14ac:dyDescent="0.2">
      <c r="A515" s="22" t="s">
        <v>4</v>
      </c>
      <c r="B515" s="22" t="s">
        <v>118</v>
      </c>
      <c r="C515" s="22" t="s">
        <v>137</v>
      </c>
      <c r="D515" s="22" t="s">
        <v>7</v>
      </c>
      <c r="E515" s="22" t="s">
        <v>6</v>
      </c>
      <c r="F515" s="22">
        <f t="shared" si="70"/>
        <v>96.72</v>
      </c>
      <c r="G515" s="24">
        <v>5</v>
      </c>
      <c r="H515" s="24">
        <v>1</v>
      </c>
      <c r="I515" s="22">
        <f t="shared" si="69"/>
        <v>86.320000000000007</v>
      </c>
      <c r="K515" s="12"/>
      <c r="L515" s="12"/>
    </row>
    <row r="516" spans="1:12" x14ac:dyDescent="0.2">
      <c r="A516" s="22" t="s">
        <v>51</v>
      </c>
      <c r="B516" s="22" t="s">
        <v>118</v>
      </c>
      <c r="C516" s="22" t="s">
        <v>137</v>
      </c>
      <c r="D516" s="22" t="s">
        <v>7</v>
      </c>
      <c r="E516" s="22" t="s">
        <v>6</v>
      </c>
      <c r="F516" s="22">
        <f t="shared" si="70"/>
        <v>96.72</v>
      </c>
      <c r="G516" s="24">
        <v>5</v>
      </c>
      <c r="H516" s="24">
        <v>1</v>
      </c>
      <c r="I516" s="22">
        <f t="shared" si="69"/>
        <v>86.320000000000007</v>
      </c>
      <c r="K516" s="12"/>
      <c r="L516" s="12"/>
    </row>
    <row r="517" spans="1:12" x14ac:dyDescent="0.2">
      <c r="A517" t="s">
        <v>103</v>
      </c>
      <c r="B517" t="s">
        <v>118</v>
      </c>
      <c r="C517" t="s">
        <v>137</v>
      </c>
      <c r="D517" t="s">
        <v>7</v>
      </c>
      <c r="E517" t="s">
        <v>6</v>
      </c>
      <c r="F517">
        <f t="shared" si="70"/>
        <v>96.72</v>
      </c>
      <c r="G517" s="6">
        <v>5</v>
      </c>
      <c r="H517" s="6">
        <v>1</v>
      </c>
      <c r="I517">
        <f t="shared" si="69"/>
        <v>86.320000000000007</v>
      </c>
      <c r="K517" s="12"/>
      <c r="L517" s="12"/>
    </row>
    <row r="518" spans="1:12" x14ac:dyDescent="0.2">
      <c r="A518" t="s">
        <v>101</v>
      </c>
      <c r="B518" t="s">
        <v>118</v>
      </c>
      <c r="C518" t="s">
        <v>137</v>
      </c>
      <c r="D518" t="s">
        <v>7</v>
      </c>
      <c r="E518" t="s">
        <v>6</v>
      </c>
      <c r="F518">
        <f t="shared" si="70"/>
        <v>96.72</v>
      </c>
      <c r="G518" s="6">
        <v>5</v>
      </c>
      <c r="H518" s="6">
        <v>1</v>
      </c>
      <c r="I518">
        <f t="shared" si="69"/>
        <v>86.320000000000007</v>
      </c>
      <c r="K518" s="12"/>
      <c r="L518" s="12"/>
    </row>
    <row r="519" spans="1:12" s="14" customFormat="1" x14ac:dyDescent="0.2">
      <c r="A519" s="14" t="s">
        <v>54</v>
      </c>
      <c r="B519" s="14" t="s">
        <v>118</v>
      </c>
      <c r="C519" s="14" t="s">
        <v>136</v>
      </c>
      <c r="D519" s="14" t="s">
        <v>8</v>
      </c>
      <c r="E519" s="14" t="s">
        <v>6</v>
      </c>
      <c r="F519" s="14">
        <f t="shared" ref="F519:F527" si="71">90*1.04</f>
        <v>93.600000000000009</v>
      </c>
      <c r="G519" s="15">
        <v>80</v>
      </c>
      <c r="H519" s="15">
        <v>5</v>
      </c>
      <c r="I519" s="14">
        <f t="shared" ref="I519:I538" si="72">84*1.04</f>
        <v>87.36</v>
      </c>
      <c r="J519" s="16"/>
      <c r="K519" s="16"/>
      <c r="L519" s="16"/>
    </row>
    <row r="520" spans="1:12" x14ac:dyDescent="0.2">
      <c r="A520" t="s">
        <v>72</v>
      </c>
      <c r="B520" t="s">
        <v>118</v>
      </c>
      <c r="C520" t="s">
        <v>136</v>
      </c>
      <c r="D520" t="s">
        <v>8</v>
      </c>
      <c r="E520" t="s">
        <v>6</v>
      </c>
      <c r="F520">
        <f t="shared" si="71"/>
        <v>93.600000000000009</v>
      </c>
      <c r="G520" s="6">
        <v>5</v>
      </c>
      <c r="H520" s="6">
        <v>1</v>
      </c>
      <c r="I520">
        <f t="shared" si="72"/>
        <v>87.36</v>
      </c>
      <c r="K520" s="12"/>
      <c r="L520" s="12"/>
    </row>
    <row r="521" spans="1:12" x14ac:dyDescent="0.2">
      <c r="A521" t="s">
        <v>67</v>
      </c>
      <c r="B521" t="s">
        <v>118</v>
      </c>
      <c r="C521" t="s">
        <v>136</v>
      </c>
      <c r="D521" t="s">
        <v>8</v>
      </c>
      <c r="E521" t="s">
        <v>6</v>
      </c>
      <c r="F521">
        <f t="shared" si="71"/>
        <v>93.600000000000009</v>
      </c>
      <c r="G521" s="6">
        <v>10</v>
      </c>
      <c r="H521" s="6">
        <v>2</v>
      </c>
      <c r="I521">
        <f t="shared" si="72"/>
        <v>87.36</v>
      </c>
      <c r="K521" s="12"/>
      <c r="L521" s="12"/>
    </row>
    <row r="522" spans="1:12" s="8" customFormat="1" x14ac:dyDescent="0.2">
      <c r="A522" s="8" t="s">
        <v>77</v>
      </c>
      <c r="B522" s="8" t="s">
        <v>118</v>
      </c>
      <c r="C522" s="8" t="s">
        <v>136</v>
      </c>
      <c r="D522" s="8" t="s">
        <v>8</v>
      </c>
      <c r="E522" s="8" t="s">
        <v>6</v>
      </c>
      <c r="F522" s="8">
        <f t="shared" si="71"/>
        <v>93.600000000000009</v>
      </c>
      <c r="G522" s="9">
        <v>5</v>
      </c>
      <c r="H522" s="9">
        <v>1</v>
      </c>
      <c r="I522" s="8">
        <f t="shared" si="72"/>
        <v>87.36</v>
      </c>
      <c r="J522" s="12"/>
      <c r="K522" s="12"/>
      <c r="L522" s="12"/>
    </row>
    <row r="523" spans="1:12" x14ac:dyDescent="0.2">
      <c r="A523" t="s">
        <v>4</v>
      </c>
      <c r="B523" t="s">
        <v>118</v>
      </c>
      <c r="C523" t="s">
        <v>136</v>
      </c>
      <c r="D523" t="s">
        <v>8</v>
      </c>
      <c r="E523" t="s">
        <v>6</v>
      </c>
      <c r="F523">
        <f t="shared" si="71"/>
        <v>93.600000000000009</v>
      </c>
      <c r="G523" s="6">
        <v>10</v>
      </c>
      <c r="H523" s="6">
        <v>2</v>
      </c>
      <c r="I523">
        <f t="shared" si="72"/>
        <v>87.36</v>
      </c>
      <c r="K523" s="12"/>
      <c r="L523" s="12"/>
    </row>
    <row r="524" spans="1:12" x14ac:dyDescent="0.2">
      <c r="A524" s="22" t="s">
        <v>10</v>
      </c>
      <c r="B524" s="22" t="s">
        <v>118</v>
      </c>
      <c r="C524" s="22" t="s">
        <v>136</v>
      </c>
      <c r="D524" s="22" t="s">
        <v>8</v>
      </c>
      <c r="E524" s="22" t="s">
        <v>6</v>
      </c>
      <c r="F524" s="22">
        <f t="shared" si="71"/>
        <v>93.600000000000009</v>
      </c>
      <c r="G524" s="24">
        <v>5</v>
      </c>
      <c r="H524" s="24">
        <v>1</v>
      </c>
      <c r="I524" s="22">
        <f t="shared" si="72"/>
        <v>87.36</v>
      </c>
      <c r="J524" s="21"/>
      <c r="K524" s="21"/>
      <c r="L524" s="21"/>
    </row>
    <row r="525" spans="1:12" s="8" customFormat="1" x14ac:dyDescent="0.2">
      <c r="A525" s="8" t="s">
        <v>63</v>
      </c>
      <c r="B525" s="8" t="s">
        <v>118</v>
      </c>
      <c r="C525" s="8" t="s">
        <v>136</v>
      </c>
      <c r="D525" s="8" t="s">
        <v>8</v>
      </c>
      <c r="E525" s="8" t="s">
        <v>6</v>
      </c>
      <c r="F525" s="8">
        <f t="shared" si="71"/>
        <v>93.600000000000009</v>
      </c>
      <c r="G525" s="9">
        <v>5</v>
      </c>
      <c r="H525" s="9">
        <v>1</v>
      </c>
      <c r="I525" s="8">
        <f t="shared" si="72"/>
        <v>87.36</v>
      </c>
      <c r="J525" s="12"/>
      <c r="K525" s="12"/>
      <c r="L525" s="12"/>
    </row>
    <row r="526" spans="1:12" x14ac:dyDescent="0.2">
      <c r="A526" s="22" t="s">
        <v>71</v>
      </c>
      <c r="B526" s="22" t="s">
        <v>118</v>
      </c>
      <c r="C526" s="22" t="s">
        <v>136</v>
      </c>
      <c r="D526" s="22" t="s">
        <v>8</v>
      </c>
      <c r="E526" s="22" t="s">
        <v>6</v>
      </c>
      <c r="F526" s="22">
        <f t="shared" si="71"/>
        <v>93.600000000000009</v>
      </c>
      <c r="G526" s="24">
        <v>5</v>
      </c>
      <c r="H526" s="24">
        <v>1</v>
      </c>
      <c r="I526" s="22">
        <f t="shared" si="72"/>
        <v>87.36</v>
      </c>
      <c r="K526" s="12"/>
      <c r="L526" s="12"/>
    </row>
    <row r="527" spans="1:12" x14ac:dyDescent="0.2">
      <c r="A527" t="s">
        <v>83</v>
      </c>
      <c r="B527" t="s">
        <v>118</v>
      </c>
      <c r="C527" t="s">
        <v>136</v>
      </c>
      <c r="D527" t="s">
        <v>8</v>
      </c>
      <c r="E527" t="s">
        <v>6</v>
      </c>
      <c r="F527">
        <f t="shared" si="71"/>
        <v>93.600000000000009</v>
      </c>
      <c r="G527" s="6">
        <v>1</v>
      </c>
      <c r="H527" s="4" t="s">
        <v>45</v>
      </c>
      <c r="I527">
        <f t="shared" si="72"/>
        <v>87.36</v>
      </c>
      <c r="K527" s="12"/>
      <c r="L527" s="12"/>
    </row>
    <row r="528" spans="1:12" s="14" customFormat="1" x14ac:dyDescent="0.2">
      <c r="A528" s="14" t="s">
        <v>27</v>
      </c>
      <c r="B528" s="14" t="s">
        <v>118</v>
      </c>
      <c r="C528" s="14" t="s">
        <v>135</v>
      </c>
      <c r="D528" s="14" t="s">
        <v>7</v>
      </c>
      <c r="E528" s="14" t="s">
        <v>6</v>
      </c>
      <c r="F528" s="14">
        <f t="shared" ref="F528:F538" si="73">82*1.04</f>
        <v>85.28</v>
      </c>
      <c r="G528" s="15">
        <v>1</v>
      </c>
      <c r="H528" s="19" t="s">
        <v>45</v>
      </c>
      <c r="I528" s="14">
        <f t="shared" si="72"/>
        <v>87.36</v>
      </c>
      <c r="J528" s="16"/>
      <c r="K528" s="16"/>
      <c r="L528" s="16"/>
    </row>
    <row r="529" spans="1:12" x14ac:dyDescent="0.2">
      <c r="A529" t="s">
        <v>54</v>
      </c>
      <c r="B529" t="s">
        <v>118</v>
      </c>
      <c r="C529" t="s">
        <v>135</v>
      </c>
      <c r="D529" t="s">
        <v>7</v>
      </c>
      <c r="E529" t="s">
        <v>6</v>
      </c>
      <c r="F529">
        <f t="shared" si="73"/>
        <v>85.28</v>
      </c>
      <c r="G529" s="6">
        <v>25</v>
      </c>
      <c r="H529" s="6">
        <v>3</v>
      </c>
      <c r="I529">
        <f t="shared" si="72"/>
        <v>87.36</v>
      </c>
      <c r="K529" s="12"/>
      <c r="L529" s="12"/>
    </row>
    <row r="530" spans="1:12" x14ac:dyDescent="0.2">
      <c r="A530" t="s">
        <v>55</v>
      </c>
      <c r="B530" t="s">
        <v>118</v>
      </c>
      <c r="C530" t="s">
        <v>135</v>
      </c>
      <c r="D530" t="s">
        <v>7</v>
      </c>
      <c r="E530" t="s">
        <v>6</v>
      </c>
      <c r="F530">
        <f t="shared" si="73"/>
        <v>85.28</v>
      </c>
      <c r="G530" s="6">
        <v>10</v>
      </c>
      <c r="H530" s="6">
        <v>2</v>
      </c>
      <c r="I530">
        <f t="shared" si="72"/>
        <v>87.36</v>
      </c>
      <c r="K530" s="12"/>
      <c r="L530" s="12"/>
    </row>
    <row r="531" spans="1:12" x14ac:dyDescent="0.2">
      <c r="A531" t="s">
        <v>43</v>
      </c>
      <c r="B531" t="s">
        <v>118</v>
      </c>
      <c r="C531" t="s">
        <v>135</v>
      </c>
      <c r="D531" t="s">
        <v>7</v>
      </c>
      <c r="E531" t="s">
        <v>6</v>
      </c>
      <c r="F531">
        <f t="shared" si="73"/>
        <v>85.28</v>
      </c>
      <c r="G531" s="6">
        <v>5</v>
      </c>
      <c r="H531" s="6">
        <v>1</v>
      </c>
      <c r="I531">
        <f t="shared" si="72"/>
        <v>87.36</v>
      </c>
      <c r="J531" s="21"/>
      <c r="K531" s="21"/>
      <c r="L531" s="21"/>
    </row>
    <row r="532" spans="1:12" s="8" customFormat="1" x14ac:dyDescent="0.2">
      <c r="A532" s="23" t="s">
        <v>93</v>
      </c>
      <c r="B532" s="23" t="s">
        <v>118</v>
      </c>
      <c r="C532" s="23" t="s">
        <v>135</v>
      </c>
      <c r="D532" s="23" t="s">
        <v>7</v>
      </c>
      <c r="E532" s="23" t="s">
        <v>6</v>
      </c>
      <c r="F532" s="23">
        <f t="shared" si="73"/>
        <v>85.28</v>
      </c>
      <c r="G532" s="25">
        <v>5</v>
      </c>
      <c r="H532" s="25">
        <v>1</v>
      </c>
      <c r="I532" s="23">
        <f t="shared" si="72"/>
        <v>87.36</v>
      </c>
      <c r="J532" s="12"/>
      <c r="K532" s="12"/>
      <c r="L532" s="12"/>
    </row>
    <row r="533" spans="1:12" s="8" customFormat="1" x14ac:dyDescent="0.2">
      <c r="A533" s="8" t="s">
        <v>53</v>
      </c>
      <c r="B533" s="8" t="s">
        <v>118</v>
      </c>
      <c r="C533" s="8" t="s">
        <v>135</v>
      </c>
      <c r="D533" s="8" t="s">
        <v>7</v>
      </c>
      <c r="E533" s="8" t="s">
        <v>6</v>
      </c>
      <c r="F533" s="8">
        <f t="shared" si="73"/>
        <v>85.28</v>
      </c>
      <c r="G533" s="9">
        <v>5</v>
      </c>
      <c r="H533" s="9">
        <v>1</v>
      </c>
      <c r="I533" s="8">
        <f t="shared" si="72"/>
        <v>87.36</v>
      </c>
      <c r="J533" s="12"/>
      <c r="K533" s="12"/>
      <c r="L533" s="12"/>
    </row>
    <row r="534" spans="1:12" s="8" customFormat="1" x14ac:dyDescent="0.2">
      <c r="A534" s="8" t="s">
        <v>52</v>
      </c>
      <c r="B534" s="8" t="s">
        <v>118</v>
      </c>
      <c r="C534" s="8" t="s">
        <v>135</v>
      </c>
      <c r="D534" s="8" t="s">
        <v>7</v>
      </c>
      <c r="E534" s="8" t="s">
        <v>6</v>
      </c>
      <c r="F534" s="8">
        <f t="shared" si="73"/>
        <v>85.28</v>
      </c>
      <c r="G534" s="9">
        <v>10</v>
      </c>
      <c r="H534" s="9">
        <v>2</v>
      </c>
      <c r="I534" s="8">
        <f t="shared" si="72"/>
        <v>87.36</v>
      </c>
      <c r="J534" s="12"/>
      <c r="K534" s="12"/>
      <c r="L534" s="12"/>
    </row>
    <row r="535" spans="1:12" x14ac:dyDescent="0.2">
      <c r="A535" t="s">
        <v>4</v>
      </c>
      <c r="B535" t="s">
        <v>118</v>
      </c>
      <c r="C535" t="s">
        <v>135</v>
      </c>
      <c r="D535" t="s">
        <v>7</v>
      </c>
      <c r="E535" t="s">
        <v>6</v>
      </c>
      <c r="F535">
        <f t="shared" si="73"/>
        <v>85.28</v>
      </c>
      <c r="G535" s="6">
        <v>5</v>
      </c>
      <c r="H535" s="6">
        <v>1</v>
      </c>
      <c r="I535">
        <f t="shared" si="72"/>
        <v>87.36</v>
      </c>
      <c r="K535" s="12"/>
      <c r="L535" s="12"/>
    </row>
    <row r="536" spans="1:12" s="8" customFormat="1" x14ac:dyDescent="0.2">
      <c r="A536" s="8" t="s">
        <v>77</v>
      </c>
      <c r="B536" s="8" t="s">
        <v>118</v>
      </c>
      <c r="C536" s="8" t="s">
        <v>135</v>
      </c>
      <c r="D536" s="8" t="s">
        <v>7</v>
      </c>
      <c r="E536" s="8" t="s">
        <v>6</v>
      </c>
      <c r="F536" s="8">
        <f t="shared" si="73"/>
        <v>85.28</v>
      </c>
      <c r="G536" s="9">
        <v>5</v>
      </c>
      <c r="H536" s="9">
        <v>1</v>
      </c>
      <c r="I536" s="8">
        <f t="shared" si="72"/>
        <v>87.36</v>
      </c>
      <c r="J536" s="12"/>
      <c r="K536" s="12"/>
      <c r="L536" s="12"/>
    </row>
    <row r="537" spans="1:12" x14ac:dyDescent="0.2">
      <c r="A537" t="s">
        <v>101</v>
      </c>
      <c r="B537" t="s">
        <v>118</v>
      </c>
      <c r="C537" t="s">
        <v>135</v>
      </c>
      <c r="D537" t="s">
        <v>7</v>
      </c>
      <c r="E537" t="s">
        <v>6</v>
      </c>
      <c r="F537">
        <f t="shared" si="73"/>
        <v>85.28</v>
      </c>
      <c r="G537" s="6">
        <v>25</v>
      </c>
      <c r="H537" s="6">
        <v>3</v>
      </c>
      <c r="I537">
        <f t="shared" si="72"/>
        <v>87.36</v>
      </c>
      <c r="K537" s="12"/>
      <c r="L537" s="12"/>
    </row>
    <row r="538" spans="1:12" x14ac:dyDescent="0.2">
      <c r="A538" t="s">
        <v>92</v>
      </c>
      <c r="B538" t="s">
        <v>118</v>
      </c>
      <c r="C538" t="s">
        <v>135</v>
      </c>
      <c r="D538" t="s">
        <v>7</v>
      </c>
      <c r="E538" t="s">
        <v>6</v>
      </c>
      <c r="F538">
        <f t="shared" si="73"/>
        <v>85.28</v>
      </c>
      <c r="G538" s="6">
        <v>5</v>
      </c>
      <c r="H538" s="6">
        <v>1</v>
      </c>
      <c r="I538">
        <f t="shared" si="72"/>
        <v>87.36</v>
      </c>
      <c r="K538" s="12"/>
      <c r="L538" s="12"/>
    </row>
    <row r="539" spans="1:12" s="17" customFormat="1" x14ac:dyDescent="0.2">
      <c r="A539" s="17" t="s">
        <v>53</v>
      </c>
      <c r="B539" s="17" t="s">
        <v>118</v>
      </c>
      <c r="C539" s="17" t="s">
        <v>134</v>
      </c>
      <c r="D539" s="17" t="s">
        <v>8</v>
      </c>
      <c r="E539" s="17" t="s">
        <v>6</v>
      </c>
      <c r="F539" s="17">
        <f t="shared" ref="F539:F556" si="74">88*1.04</f>
        <v>91.52000000000001</v>
      </c>
      <c r="G539" s="18">
        <v>10</v>
      </c>
      <c r="H539" s="18">
        <v>2</v>
      </c>
      <c r="I539" s="17">
        <f t="shared" ref="I539:I568" si="75">89*1.04</f>
        <v>92.56</v>
      </c>
      <c r="J539" s="16"/>
      <c r="K539" s="16"/>
      <c r="L539" s="16"/>
    </row>
    <row r="540" spans="1:12" s="8" customFormat="1" x14ac:dyDescent="0.2">
      <c r="A540" s="23" t="s">
        <v>63</v>
      </c>
      <c r="B540" s="23" t="s">
        <v>118</v>
      </c>
      <c r="C540" s="23" t="s">
        <v>134</v>
      </c>
      <c r="D540" s="23" t="s">
        <v>8</v>
      </c>
      <c r="E540" s="23" t="s">
        <v>6</v>
      </c>
      <c r="F540" s="23">
        <f t="shared" si="74"/>
        <v>91.52000000000001</v>
      </c>
      <c r="G540" s="25">
        <v>25</v>
      </c>
      <c r="H540" s="25">
        <v>3</v>
      </c>
      <c r="I540" s="23">
        <f t="shared" si="75"/>
        <v>92.56</v>
      </c>
      <c r="J540" s="21"/>
      <c r="K540" s="21"/>
      <c r="L540" s="21"/>
    </row>
    <row r="541" spans="1:12" x14ac:dyDescent="0.2">
      <c r="A541" s="22" t="s">
        <v>54</v>
      </c>
      <c r="B541" s="22" t="s">
        <v>118</v>
      </c>
      <c r="C541" s="22" t="s">
        <v>134</v>
      </c>
      <c r="D541" s="22" t="s">
        <v>8</v>
      </c>
      <c r="E541" s="22" t="s">
        <v>6</v>
      </c>
      <c r="F541" s="22">
        <f t="shared" si="74"/>
        <v>91.52000000000001</v>
      </c>
      <c r="G541" s="24">
        <v>25</v>
      </c>
      <c r="H541" s="24">
        <v>3</v>
      </c>
      <c r="I541" s="22">
        <f t="shared" si="75"/>
        <v>92.56</v>
      </c>
      <c r="K541" s="12"/>
      <c r="L541" s="12"/>
    </row>
    <row r="542" spans="1:12" s="8" customFormat="1" x14ac:dyDescent="0.2">
      <c r="A542" s="23" t="s">
        <v>73</v>
      </c>
      <c r="B542" s="23" t="s">
        <v>118</v>
      </c>
      <c r="C542" s="23" t="s">
        <v>134</v>
      </c>
      <c r="D542" s="23" t="s">
        <v>8</v>
      </c>
      <c r="E542" s="23" t="s">
        <v>6</v>
      </c>
      <c r="F542" s="23">
        <f t="shared" si="74"/>
        <v>91.52000000000001</v>
      </c>
      <c r="G542" s="25">
        <v>5</v>
      </c>
      <c r="H542" s="25">
        <v>1</v>
      </c>
      <c r="I542" s="23">
        <f t="shared" si="75"/>
        <v>92.56</v>
      </c>
      <c r="J542" s="12"/>
      <c r="K542" s="12"/>
      <c r="L542" s="12"/>
    </row>
    <row r="543" spans="1:12" x14ac:dyDescent="0.2">
      <c r="A543" s="22" t="s">
        <v>4</v>
      </c>
      <c r="B543" s="22" t="s">
        <v>118</v>
      </c>
      <c r="C543" s="22" t="s">
        <v>134</v>
      </c>
      <c r="D543" s="22" t="s">
        <v>8</v>
      </c>
      <c r="E543" s="22" t="s">
        <v>6</v>
      </c>
      <c r="F543" s="22">
        <f t="shared" si="74"/>
        <v>91.52000000000001</v>
      </c>
      <c r="G543" s="24">
        <v>5</v>
      </c>
      <c r="H543" s="24">
        <v>1</v>
      </c>
      <c r="I543" s="22">
        <f t="shared" si="75"/>
        <v>92.56</v>
      </c>
      <c r="K543" s="12"/>
      <c r="L543" s="12"/>
    </row>
    <row r="544" spans="1:12" s="8" customFormat="1" x14ac:dyDescent="0.2">
      <c r="A544" s="8" t="s">
        <v>46</v>
      </c>
      <c r="B544" s="8" t="s">
        <v>118</v>
      </c>
      <c r="C544" s="8" t="s">
        <v>134</v>
      </c>
      <c r="D544" s="8" t="s">
        <v>8</v>
      </c>
      <c r="E544" s="8" t="s">
        <v>6</v>
      </c>
      <c r="F544" s="8">
        <f t="shared" si="74"/>
        <v>91.52000000000001</v>
      </c>
      <c r="G544" s="9">
        <v>5</v>
      </c>
      <c r="H544" s="9">
        <v>1</v>
      </c>
      <c r="I544" s="8">
        <f t="shared" si="75"/>
        <v>92.56</v>
      </c>
      <c r="J544" s="12"/>
      <c r="K544" s="12"/>
      <c r="L544" s="12"/>
    </row>
    <row r="545" spans="1:12" x14ac:dyDescent="0.2">
      <c r="A545" t="s">
        <v>22</v>
      </c>
      <c r="B545" t="s">
        <v>118</v>
      </c>
      <c r="C545" t="s">
        <v>134</v>
      </c>
      <c r="D545" t="s">
        <v>8</v>
      </c>
      <c r="E545" t="s">
        <v>6</v>
      </c>
      <c r="F545">
        <f t="shared" si="74"/>
        <v>91.52000000000001</v>
      </c>
      <c r="G545" s="6">
        <v>5</v>
      </c>
      <c r="H545" s="6">
        <v>1</v>
      </c>
      <c r="I545">
        <f t="shared" si="75"/>
        <v>92.56</v>
      </c>
      <c r="K545" s="12"/>
      <c r="L545" s="12"/>
    </row>
    <row r="546" spans="1:12" x14ac:dyDescent="0.2">
      <c r="A546" t="s">
        <v>86</v>
      </c>
      <c r="B546" t="s">
        <v>118</v>
      </c>
      <c r="C546" t="s">
        <v>134</v>
      </c>
      <c r="D546" t="s">
        <v>8</v>
      </c>
      <c r="E546" t="s">
        <v>6</v>
      </c>
      <c r="F546">
        <f t="shared" si="74"/>
        <v>91.52000000000001</v>
      </c>
      <c r="G546" s="6">
        <v>5</v>
      </c>
      <c r="H546" s="6">
        <v>1</v>
      </c>
      <c r="I546">
        <f t="shared" si="75"/>
        <v>92.56</v>
      </c>
      <c r="K546" s="12"/>
      <c r="L546" s="12"/>
    </row>
    <row r="547" spans="1:12" x14ac:dyDescent="0.2">
      <c r="A547" s="22" t="s">
        <v>85</v>
      </c>
      <c r="B547" s="22" t="s">
        <v>118</v>
      </c>
      <c r="C547" s="22" t="s">
        <v>134</v>
      </c>
      <c r="D547" s="22" t="s">
        <v>8</v>
      </c>
      <c r="E547" s="22" t="s">
        <v>6</v>
      </c>
      <c r="F547" s="22">
        <f t="shared" si="74"/>
        <v>91.52000000000001</v>
      </c>
      <c r="G547" s="24">
        <v>1</v>
      </c>
      <c r="H547" s="27" t="s">
        <v>45</v>
      </c>
      <c r="I547" s="22">
        <f t="shared" si="75"/>
        <v>92.56</v>
      </c>
      <c r="K547" s="12"/>
      <c r="L547" s="12"/>
    </row>
    <row r="548" spans="1:12" x14ac:dyDescent="0.2">
      <c r="A548" s="22" t="s">
        <v>106</v>
      </c>
      <c r="B548" s="22" t="s">
        <v>118</v>
      </c>
      <c r="C548" s="22" t="s">
        <v>134</v>
      </c>
      <c r="D548" s="22" t="s">
        <v>8</v>
      </c>
      <c r="E548" s="22" t="s">
        <v>6</v>
      </c>
      <c r="F548" s="22">
        <f t="shared" si="74"/>
        <v>91.52000000000001</v>
      </c>
      <c r="G548" s="24">
        <v>5</v>
      </c>
      <c r="H548" s="24">
        <v>1</v>
      </c>
      <c r="I548" s="22">
        <f t="shared" si="75"/>
        <v>92.56</v>
      </c>
      <c r="J548" s="21"/>
      <c r="K548" s="21"/>
      <c r="L548" s="21"/>
    </row>
    <row r="549" spans="1:12" x14ac:dyDescent="0.2">
      <c r="A549" t="s">
        <v>99</v>
      </c>
      <c r="B549" t="s">
        <v>118</v>
      </c>
      <c r="C549" t="s">
        <v>134</v>
      </c>
      <c r="D549" t="s">
        <v>8</v>
      </c>
      <c r="E549" t="s">
        <v>6</v>
      </c>
      <c r="F549">
        <f t="shared" si="74"/>
        <v>91.52000000000001</v>
      </c>
      <c r="G549" s="6">
        <v>5</v>
      </c>
      <c r="H549" s="6">
        <v>1</v>
      </c>
      <c r="I549">
        <f t="shared" si="75"/>
        <v>92.56</v>
      </c>
      <c r="K549" s="12"/>
      <c r="L549" s="12"/>
    </row>
    <row r="550" spans="1:12" x14ac:dyDescent="0.2">
      <c r="A550" t="s">
        <v>103</v>
      </c>
      <c r="B550" t="s">
        <v>118</v>
      </c>
      <c r="C550" t="s">
        <v>134</v>
      </c>
      <c r="D550" t="s">
        <v>8</v>
      </c>
      <c r="E550" t="s">
        <v>6</v>
      </c>
      <c r="F550">
        <f t="shared" si="74"/>
        <v>91.52000000000001</v>
      </c>
      <c r="G550" s="6">
        <v>1</v>
      </c>
      <c r="H550" s="4" t="s">
        <v>45</v>
      </c>
      <c r="I550">
        <f t="shared" si="75"/>
        <v>92.56</v>
      </c>
      <c r="K550" s="12"/>
      <c r="L550" s="12"/>
    </row>
    <row r="551" spans="1:12" x14ac:dyDescent="0.2">
      <c r="A551" t="s">
        <v>88</v>
      </c>
      <c r="B551" t="s">
        <v>118</v>
      </c>
      <c r="C551" t="s">
        <v>134</v>
      </c>
      <c r="D551" t="s">
        <v>8</v>
      </c>
      <c r="E551" t="s">
        <v>6</v>
      </c>
      <c r="F551">
        <f t="shared" si="74"/>
        <v>91.52000000000001</v>
      </c>
      <c r="G551" s="6">
        <v>1</v>
      </c>
      <c r="H551" s="4" t="s">
        <v>45</v>
      </c>
      <c r="I551">
        <f t="shared" si="75"/>
        <v>92.56</v>
      </c>
      <c r="K551" s="12"/>
      <c r="L551" s="12"/>
    </row>
    <row r="552" spans="1:12" x14ac:dyDescent="0.2">
      <c r="A552" t="s">
        <v>43</v>
      </c>
      <c r="B552" t="s">
        <v>118</v>
      </c>
      <c r="C552" t="s">
        <v>134</v>
      </c>
      <c r="D552" t="s">
        <v>8</v>
      </c>
      <c r="E552" t="s">
        <v>6</v>
      </c>
      <c r="F552">
        <f t="shared" si="74"/>
        <v>91.52000000000001</v>
      </c>
      <c r="G552" s="6">
        <v>5</v>
      </c>
      <c r="H552" s="6">
        <v>1</v>
      </c>
      <c r="I552">
        <f t="shared" si="75"/>
        <v>92.56</v>
      </c>
      <c r="K552" s="12"/>
      <c r="L552" s="12"/>
    </row>
    <row r="553" spans="1:12" x14ac:dyDescent="0.2">
      <c r="A553" s="22" t="s">
        <v>28</v>
      </c>
      <c r="B553" s="22" t="s">
        <v>118</v>
      </c>
      <c r="C553" s="22" t="s">
        <v>134</v>
      </c>
      <c r="D553" s="22" t="s">
        <v>8</v>
      </c>
      <c r="E553" s="22" t="s">
        <v>6</v>
      </c>
      <c r="F553" s="22">
        <f t="shared" si="74"/>
        <v>91.52000000000001</v>
      </c>
      <c r="G553" s="24">
        <v>1</v>
      </c>
      <c r="H553" s="27" t="s">
        <v>45</v>
      </c>
      <c r="I553" s="22">
        <f t="shared" si="75"/>
        <v>92.56</v>
      </c>
      <c r="K553" s="12"/>
      <c r="L553" s="12"/>
    </row>
    <row r="554" spans="1:12" x14ac:dyDescent="0.2">
      <c r="A554" t="s">
        <v>41</v>
      </c>
      <c r="B554" t="s">
        <v>118</v>
      </c>
      <c r="C554" t="s">
        <v>134</v>
      </c>
      <c r="D554" t="s">
        <v>8</v>
      </c>
      <c r="E554" t="s">
        <v>6</v>
      </c>
      <c r="F554">
        <f t="shared" si="74"/>
        <v>91.52000000000001</v>
      </c>
      <c r="G554" s="6">
        <v>1</v>
      </c>
      <c r="H554" s="4" t="s">
        <v>45</v>
      </c>
      <c r="I554">
        <f t="shared" si="75"/>
        <v>92.56</v>
      </c>
      <c r="K554" s="12"/>
      <c r="L554" s="12"/>
    </row>
    <row r="555" spans="1:12" x14ac:dyDescent="0.2">
      <c r="A555" s="22" t="s">
        <v>9</v>
      </c>
      <c r="B555" s="22" t="s">
        <v>118</v>
      </c>
      <c r="C555" s="22" t="s">
        <v>134</v>
      </c>
      <c r="D555" s="22" t="s">
        <v>8</v>
      </c>
      <c r="E555" s="22" t="s">
        <v>6</v>
      </c>
      <c r="F555" s="22">
        <f t="shared" si="74"/>
        <v>91.52000000000001</v>
      </c>
      <c r="G555" s="24">
        <v>1</v>
      </c>
      <c r="H555" s="27" t="s">
        <v>45</v>
      </c>
      <c r="I555" s="22">
        <f t="shared" si="75"/>
        <v>92.56</v>
      </c>
      <c r="K555" s="12"/>
      <c r="L555" s="12"/>
    </row>
    <row r="556" spans="1:12" x14ac:dyDescent="0.2">
      <c r="A556" s="22" t="s">
        <v>27</v>
      </c>
      <c r="B556" s="22" t="s">
        <v>118</v>
      </c>
      <c r="C556" s="22" t="s">
        <v>134</v>
      </c>
      <c r="D556" s="22" t="s">
        <v>8</v>
      </c>
      <c r="E556" s="22" t="s">
        <v>6</v>
      </c>
      <c r="F556" s="22">
        <f t="shared" si="74"/>
        <v>91.52000000000001</v>
      </c>
      <c r="G556" s="24">
        <v>1</v>
      </c>
      <c r="H556" s="27" t="s">
        <v>45</v>
      </c>
      <c r="I556" s="22">
        <f t="shared" si="75"/>
        <v>92.56</v>
      </c>
      <c r="K556" s="12"/>
      <c r="L556" s="12"/>
    </row>
    <row r="557" spans="1:12" s="17" customFormat="1" x14ac:dyDescent="0.2">
      <c r="A557" s="17" t="s">
        <v>42</v>
      </c>
      <c r="B557" s="17" t="s">
        <v>118</v>
      </c>
      <c r="C557" s="17" t="s">
        <v>133</v>
      </c>
      <c r="D557" s="17" t="s">
        <v>7</v>
      </c>
      <c r="E557" s="17" t="s">
        <v>6</v>
      </c>
      <c r="F557" s="17">
        <f t="shared" ref="F557:F568" si="76">94*1.04</f>
        <v>97.76</v>
      </c>
      <c r="G557" s="18">
        <v>80</v>
      </c>
      <c r="H557" s="18">
        <v>5</v>
      </c>
      <c r="I557" s="17">
        <f t="shared" si="75"/>
        <v>92.56</v>
      </c>
      <c r="J557" s="16"/>
      <c r="K557" s="16"/>
      <c r="L557" s="16"/>
    </row>
    <row r="558" spans="1:12" s="8" customFormat="1" x14ac:dyDescent="0.2">
      <c r="A558" s="8" t="s">
        <v>63</v>
      </c>
      <c r="B558" s="8" t="s">
        <v>118</v>
      </c>
      <c r="C558" s="8" t="s">
        <v>133</v>
      </c>
      <c r="D558" s="8" t="s">
        <v>7</v>
      </c>
      <c r="E558" s="8" t="s">
        <v>6</v>
      </c>
      <c r="F558" s="8">
        <f t="shared" si="76"/>
        <v>97.76</v>
      </c>
      <c r="G558" s="9">
        <v>10</v>
      </c>
      <c r="H558" s="9">
        <v>2</v>
      </c>
      <c r="I558" s="8">
        <f t="shared" si="75"/>
        <v>92.56</v>
      </c>
      <c r="J558" s="12"/>
      <c r="K558" s="12"/>
      <c r="L558" s="12"/>
    </row>
    <row r="559" spans="1:12" s="8" customFormat="1" x14ac:dyDescent="0.2">
      <c r="A559" s="8" t="s">
        <v>73</v>
      </c>
      <c r="B559" s="8" t="s">
        <v>118</v>
      </c>
      <c r="C559" s="8" t="s">
        <v>133</v>
      </c>
      <c r="D559" s="8" t="s">
        <v>7</v>
      </c>
      <c r="E559" s="8" t="s">
        <v>6</v>
      </c>
      <c r="F559" s="8">
        <f t="shared" si="76"/>
        <v>97.76</v>
      </c>
      <c r="G559" s="9">
        <v>10</v>
      </c>
      <c r="H559" s="9">
        <v>2</v>
      </c>
      <c r="I559" s="8">
        <f t="shared" si="75"/>
        <v>92.56</v>
      </c>
      <c r="J559" s="12"/>
      <c r="K559" s="12"/>
      <c r="L559" s="12"/>
    </row>
    <row r="560" spans="1:12" x14ac:dyDescent="0.2">
      <c r="A560" s="28" t="s">
        <v>107</v>
      </c>
      <c r="B560" s="22" t="s">
        <v>118</v>
      </c>
      <c r="C560" s="22" t="s">
        <v>133</v>
      </c>
      <c r="D560" s="22" t="s">
        <v>7</v>
      </c>
      <c r="E560" s="22" t="s">
        <v>6</v>
      </c>
      <c r="F560" s="22">
        <f t="shared" si="76"/>
        <v>97.76</v>
      </c>
      <c r="G560" s="24">
        <v>15</v>
      </c>
      <c r="H560" s="24">
        <v>2</v>
      </c>
      <c r="I560" s="22">
        <f t="shared" si="75"/>
        <v>92.56</v>
      </c>
      <c r="K560" s="12"/>
      <c r="L560" s="12"/>
    </row>
    <row r="561" spans="1:12" x14ac:dyDescent="0.2">
      <c r="A561" s="22" t="s">
        <v>108</v>
      </c>
      <c r="B561" s="22" t="s">
        <v>118</v>
      </c>
      <c r="C561" s="22" t="s">
        <v>133</v>
      </c>
      <c r="D561" s="22" t="s">
        <v>7</v>
      </c>
      <c r="E561" s="22" t="s">
        <v>6</v>
      </c>
      <c r="F561" s="22">
        <f t="shared" si="76"/>
        <v>97.76</v>
      </c>
      <c r="G561" s="24">
        <v>15</v>
      </c>
      <c r="H561" s="24">
        <v>2</v>
      </c>
      <c r="I561" s="22">
        <f t="shared" si="75"/>
        <v>92.56</v>
      </c>
      <c r="K561" s="12"/>
      <c r="L561" s="12"/>
    </row>
    <row r="562" spans="1:12" s="8" customFormat="1" x14ac:dyDescent="0.2">
      <c r="A562" s="23" t="s">
        <v>46</v>
      </c>
      <c r="B562" s="23" t="s">
        <v>118</v>
      </c>
      <c r="C562" s="23" t="s">
        <v>133</v>
      </c>
      <c r="D562" s="23" t="s">
        <v>7</v>
      </c>
      <c r="E562" s="23" t="s">
        <v>6</v>
      </c>
      <c r="F562" s="23">
        <f t="shared" si="76"/>
        <v>97.76</v>
      </c>
      <c r="G562" s="25">
        <v>5</v>
      </c>
      <c r="H562" s="25">
        <v>1</v>
      </c>
      <c r="I562" s="23">
        <f t="shared" si="75"/>
        <v>92.56</v>
      </c>
      <c r="J562" s="21"/>
      <c r="K562" s="21"/>
      <c r="L562" s="21"/>
    </row>
    <row r="563" spans="1:12" s="8" customFormat="1" x14ac:dyDescent="0.2">
      <c r="A563" s="23" t="s">
        <v>53</v>
      </c>
      <c r="B563" s="23" t="s">
        <v>118</v>
      </c>
      <c r="C563" s="23" t="s">
        <v>133</v>
      </c>
      <c r="D563" s="23" t="s">
        <v>7</v>
      </c>
      <c r="E563" s="23" t="s">
        <v>6</v>
      </c>
      <c r="F563" s="23">
        <f t="shared" si="76"/>
        <v>97.76</v>
      </c>
      <c r="G563" s="25">
        <v>5</v>
      </c>
      <c r="H563" s="25">
        <v>1</v>
      </c>
      <c r="I563" s="23">
        <f t="shared" si="75"/>
        <v>92.56</v>
      </c>
      <c r="J563" s="12"/>
      <c r="K563" s="12"/>
      <c r="L563" s="12"/>
    </row>
    <row r="564" spans="1:12" x14ac:dyDescent="0.2">
      <c r="A564" s="22" t="s">
        <v>43</v>
      </c>
      <c r="B564" s="22" t="s">
        <v>118</v>
      </c>
      <c r="C564" s="22" t="s">
        <v>133</v>
      </c>
      <c r="D564" s="22" t="s">
        <v>7</v>
      </c>
      <c r="E564" s="22" t="s">
        <v>6</v>
      </c>
      <c r="F564" s="22">
        <f t="shared" si="76"/>
        <v>97.76</v>
      </c>
      <c r="G564" s="24">
        <v>1</v>
      </c>
      <c r="H564" s="27" t="s">
        <v>45</v>
      </c>
      <c r="I564" s="22">
        <f t="shared" si="75"/>
        <v>92.56</v>
      </c>
      <c r="K564" s="12"/>
      <c r="L564" s="12"/>
    </row>
    <row r="565" spans="1:12" x14ac:dyDescent="0.2">
      <c r="A565" t="s">
        <v>4</v>
      </c>
      <c r="B565" t="s">
        <v>118</v>
      </c>
      <c r="C565" t="s">
        <v>133</v>
      </c>
      <c r="D565" t="s">
        <v>7</v>
      </c>
      <c r="E565" t="s">
        <v>6</v>
      </c>
      <c r="F565">
        <f t="shared" si="76"/>
        <v>97.76</v>
      </c>
      <c r="G565" s="6">
        <v>1</v>
      </c>
      <c r="H565" s="4" t="s">
        <v>45</v>
      </c>
      <c r="I565">
        <f t="shared" si="75"/>
        <v>92.56</v>
      </c>
      <c r="K565" s="12"/>
      <c r="L565" s="12"/>
    </row>
    <row r="566" spans="1:12" x14ac:dyDescent="0.2">
      <c r="A566" t="s">
        <v>106</v>
      </c>
      <c r="B566" t="s">
        <v>118</v>
      </c>
      <c r="C566" t="s">
        <v>133</v>
      </c>
      <c r="D566" t="s">
        <v>7</v>
      </c>
      <c r="E566" t="s">
        <v>6</v>
      </c>
      <c r="F566">
        <f t="shared" si="76"/>
        <v>97.76</v>
      </c>
      <c r="G566" s="6">
        <v>1</v>
      </c>
      <c r="H566" s="4" t="s">
        <v>45</v>
      </c>
      <c r="I566">
        <f t="shared" si="75"/>
        <v>92.56</v>
      </c>
      <c r="K566" s="12"/>
      <c r="L566" s="12"/>
    </row>
    <row r="567" spans="1:12" x14ac:dyDescent="0.2">
      <c r="A567" t="s">
        <v>54</v>
      </c>
      <c r="B567" t="s">
        <v>118</v>
      </c>
      <c r="C567" t="s">
        <v>133</v>
      </c>
      <c r="D567" t="s">
        <v>7</v>
      </c>
      <c r="E567" t="s">
        <v>6</v>
      </c>
      <c r="F567">
        <f t="shared" si="76"/>
        <v>97.76</v>
      </c>
      <c r="G567" s="6">
        <v>5</v>
      </c>
      <c r="H567" s="6">
        <v>1</v>
      </c>
      <c r="I567">
        <f t="shared" si="75"/>
        <v>92.56</v>
      </c>
      <c r="K567" s="12"/>
      <c r="L567" s="12"/>
    </row>
    <row r="568" spans="1:12" x14ac:dyDescent="0.2">
      <c r="A568" t="s">
        <v>84</v>
      </c>
      <c r="B568" t="s">
        <v>118</v>
      </c>
      <c r="C568" t="s">
        <v>133</v>
      </c>
      <c r="D568" t="s">
        <v>7</v>
      </c>
      <c r="E568" t="s">
        <v>6</v>
      </c>
      <c r="F568">
        <f t="shared" si="76"/>
        <v>97.76</v>
      </c>
      <c r="G568" s="6">
        <v>1</v>
      </c>
      <c r="H568" s="4" t="s">
        <v>45</v>
      </c>
      <c r="I568">
        <f t="shared" si="75"/>
        <v>92.56</v>
      </c>
      <c r="K568" s="12"/>
      <c r="L568" s="12"/>
    </row>
    <row r="569" spans="1:12" s="17" customFormat="1" x14ac:dyDescent="0.2">
      <c r="A569" s="17" t="s">
        <v>53</v>
      </c>
      <c r="B569" s="17" t="s">
        <v>118</v>
      </c>
      <c r="C569" s="17" t="s">
        <v>132</v>
      </c>
      <c r="D569" s="17" t="s">
        <v>8</v>
      </c>
      <c r="E569" s="17" t="s">
        <v>6</v>
      </c>
      <c r="F569" s="17">
        <f t="shared" ref="F569:F577" si="77">81*1.04</f>
        <v>84.240000000000009</v>
      </c>
      <c r="G569" s="18">
        <v>1</v>
      </c>
      <c r="H569" s="20" t="s">
        <v>45</v>
      </c>
      <c r="I569" s="17">
        <f t="shared" ref="I569:I587" si="78">83*1.04</f>
        <v>86.320000000000007</v>
      </c>
      <c r="J569" s="16"/>
      <c r="K569" s="16"/>
      <c r="L569" s="16"/>
    </row>
    <row r="570" spans="1:12" s="8" customFormat="1" x14ac:dyDescent="0.2">
      <c r="A570" s="23" t="s">
        <v>63</v>
      </c>
      <c r="B570" s="23" t="s">
        <v>118</v>
      </c>
      <c r="C570" s="23" t="s">
        <v>132</v>
      </c>
      <c r="D570" s="23" t="s">
        <v>8</v>
      </c>
      <c r="E570" s="23" t="s">
        <v>6</v>
      </c>
      <c r="F570" s="23">
        <f t="shared" si="77"/>
        <v>84.240000000000009</v>
      </c>
      <c r="G570" s="25">
        <v>5</v>
      </c>
      <c r="H570" s="25">
        <v>1</v>
      </c>
      <c r="I570" s="23">
        <f t="shared" si="78"/>
        <v>86.320000000000007</v>
      </c>
      <c r="J570" s="21"/>
      <c r="K570" s="21"/>
      <c r="L570" s="21"/>
    </row>
    <row r="571" spans="1:12" x14ac:dyDescent="0.2">
      <c r="A571" s="22" t="s">
        <v>10</v>
      </c>
      <c r="B571" s="22" t="s">
        <v>118</v>
      </c>
      <c r="C571" s="22" t="s">
        <v>132</v>
      </c>
      <c r="D571" s="22" t="s">
        <v>8</v>
      </c>
      <c r="E571" s="22" t="s">
        <v>6</v>
      </c>
      <c r="F571" s="22">
        <f t="shared" si="77"/>
        <v>84.240000000000009</v>
      </c>
      <c r="G571" s="24">
        <v>5</v>
      </c>
      <c r="H571" s="24">
        <v>1</v>
      </c>
      <c r="I571" s="22">
        <f t="shared" si="78"/>
        <v>86.320000000000007</v>
      </c>
      <c r="K571" s="12"/>
      <c r="L571" s="12"/>
    </row>
    <row r="572" spans="1:12" x14ac:dyDescent="0.2">
      <c r="A572" t="s">
        <v>66</v>
      </c>
      <c r="B572" t="s">
        <v>118</v>
      </c>
      <c r="C572" t="s">
        <v>132</v>
      </c>
      <c r="D572" t="s">
        <v>8</v>
      </c>
      <c r="E572" t="s">
        <v>6</v>
      </c>
      <c r="F572">
        <f t="shared" si="77"/>
        <v>84.240000000000009</v>
      </c>
      <c r="G572" s="6">
        <v>1</v>
      </c>
      <c r="H572" s="4" t="s">
        <v>45</v>
      </c>
      <c r="I572">
        <f t="shared" si="78"/>
        <v>86.320000000000007</v>
      </c>
      <c r="K572" s="12"/>
      <c r="L572" s="12"/>
    </row>
    <row r="573" spans="1:12" x14ac:dyDescent="0.2">
      <c r="A573" t="s">
        <v>103</v>
      </c>
      <c r="B573" t="s">
        <v>118</v>
      </c>
      <c r="C573" t="s">
        <v>132</v>
      </c>
      <c r="D573" t="s">
        <v>8</v>
      </c>
      <c r="E573" t="s">
        <v>6</v>
      </c>
      <c r="F573">
        <f t="shared" si="77"/>
        <v>84.240000000000009</v>
      </c>
      <c r="G573" s="6">
        <v>1</v>
      </c>
      <c r="H573" s="4" t="s">
        <v>45</v>
      </c>
      <c r="I573">
        <f t="shared" si="78"/>
        <v>86.320000000000007</v>
      </c>
      <c r="J573" s="21"/>
      <c r="K573" s="21"/>
      <c r="L573" s="21"/>
    </row>
    <row r="574" spans="1:12" x14ac:dyDescent="0.2">
      <c r="A574" t="s">
        <v>54</v>
      </c>
      <c r="B574" t="s">
        <v>118</v>
      </c>
      <c r="C574" t="s">
        <v>132</v>
      </c>
      <c r="D574" t="s">
        <v>8</v>
      </c>
      <c r="E574" t="s">
        <v>6</v>
      </c>
      <c r="F574">
        <f t="shared" si="77"/>
        <v>84.240000000000009</v>
      </c>
      <c r="G574" s="6">
        <v>5</v>
      </c>
      <c r="H574" s="6">
        <v>1</v>
      </c>
      <c r="I574">
        <f t="shared" si="78"/>
        <v>86.320000000000007</v>
      </c>
      <c r="K574" s="12"/>
      <c r="L574" s="12"/>
    </row>
    <row r="575" spans="1:12" x14ac:dyDescent="0.2">
      <c r="A575" s="22" t="s">
        <v>55</v>
      </c>
      <c r="B575" s="22" t="s">
        <v>118</v>
      </c>
      <c r="C575" s="22" t="s">
        <v>132</v>
      </c>
      <c r="D575" s="22" t="s">
        <v>8</v>
      </c>
      <c r="E575" s="22" t="s">
        <v>6</v>
      </c>
      <c r="F575" s="22">
        <f t="shared" si="77"/>
        <v>84.240000000000009</v>
      </c>
      <c r="G575" s="24">
        <v>80</v>
      </c>
      <c r="H575" s="24">
        <v>5</v>
      </c>
      <c r="I575" s="22">
        <f t="shared" si="78"/>
        <v>86.320000000000007</v>
      </c>
      <c r="K575" s="12"/>
      <c r="L575" s="12"/>
    </row>
    <row r="576" spans="1:12" x14ac:dyDescent="0.2">
      <c r="A576" s="22" t="s">
        <v>4</v>
      </c>
      <c r="B576" s="22" t="s">
        <v>118</v>
      </c>
      <c r="C576" s="22" t="s">
        <v>132</v>
      </c>
      <c r="D576" s="22" t="s">
        <v>8</v>
      </c>
      <c r="E576" s="22" t="s">
        <v>6</v>
      </c>
      <c r="F576" s="22">
        <f t="shared" si="77"/>
        <v>84.240000000000009</v>
      </c>
      <c r="G576" s="24">
        <v>1</v>
      </c>
      <c r="H576" s="27" t="s">
        <v>45</v>
      </c>
      <c r="I576" s="22">
        <f t="shared" si="78"/>
        <v>86.320000000000007</v>
      </c>
      <c r="K576" s="12"/>
      <c r="L576" s="12"/>
    </row>
    <row r="577" spans="1:12" x14ac:dyDescent="0.2">
      <c r="A577" s="22" t="s">
        <v>87</v>
      </c>
      <c r="B577" s="22" t="s">
        <v>118</v>
      </c>
      <c r="C577" s="22" t="s">
        <v>132</v>
      </c>
      <c r="D577" s="22" t="s">
        <v>8</v>
      </c>
      <c r="E577" s="22" t="s">
        <v>6</v>
      </c>
      <c r="F577" s="22">
        <f t="shared" si="77"/>
        <v>84.240000000000009</v>
      </c>
      <c r="G577" s="24">
        <v>1</v>
      </c>
      <c r="H577" s="27" t="s">
        <v>45</v>
      </c>
      <c r="I577" s="22">
        <f t="shared" si="78"/>
        <v>86.320000000000007</v>
      </c>
      <c r="K577" s="12"/>
      <c r="L577" s="12"/>
    </row>
    <row r="578" spans="1:12" s="14" customFormat="1" x14ac:dyDescent="0.2">
      <c r="A578" s="14" t="s">
        <v>54</v>
      </c>
      <c r="B578" s="14" t="s">
        <v>118</v>
      </c>
      <c r="C578" s="14" t="s">
        <v>131</v>
      </c>
      <c r="D578" s="14" t="s">
        <v>7</v>
      </c>
      <c r="E578" s="14" t="s">
        <v>6</v>
      </c>
      <c r="F578" s="14">
        <f t="shared" ref="F578:F587" si="79">78*1.04</f>
        <v>81.12</v>
      </c>
      <c r="G578" s="15">
        <v>10</v>
      </c>
      <c r="H578" s="15">
        <v>2</v>
      </c>
      <c r="I578" s="14">
        <f t="shared" si="78"/>
        <v>86.320000000000007</v>
      </c>
      <c r="J578" s="16"/>
      <c r="K578" s="16"/>
      <c r="L578" s="16"/>
    </row>
    <row r="579" spans="1:12" x14ac:dyDescent="0.2">
      <c r="A579" t="s">
        <v>65</v>
      </c>
      <c r="B579" t="s">
        <v>118</v>
      </c>
      <c r="C579" t="s">
        <v>131</v>
      </c>
      <c r="D579" t="s">
        <v>7</v>
      </c>
      <c r="E579" t="s">
        <v>6</v>
      </c>
      <c r="F579">
        <f t="shared" si="79"/>
        <v>81.12</v>
      </c>
      <c r="G579" s="6">
        <v>10</v>
      </c>
      <c r="H579" s="6">
        <v>2</v>
      </c>
      <c r="I579">
        <f t="shared" si="78"/>
        <v>86.320000000000007</v>
      </c>
      <c r="K579" s="12"/>
      <c r="L579" s="12"/>
    </row>
    <row r="580" spans="1:12" x14ac:dyDescent="0.2">
      <c r="A580" t="s">
        <v>51</v>
      </c>
      <c r="B580" t="s">
        <v>118</v>
      </c>
      <c r="C580" t="s">
        <v>131</v>
      </c>
      <c r="D580" t="s">
        <v>7</v>
      </c>
      <c r="E580" t="s">
        <v>6</v>
      </c>
      <c r="F580">
        <f t="shared" si="79"/>
        <v>81.12</v>
      </c>
      <c r="G580" s="6">
        <v>10</v>
      </c>
      <c r="H580" s="6">
        <v>2</v>
      </c>
      <c r="I580">
        <f t="shared" si="78"/>
        <v>86.320000000000007</v>
      </c>
      <c r="K580" s="12"/>
      <c r="L580" s="12"/>
    </row>
    <row r="581" spans="1:12" x14ac:dyDescent="0.2">
      <c r="A581" s="22" t="s">
        <v>103</v>
      </c>
      <c r="B581" s="22" t="s">
        <v>118</v>
      </c>
      <c r="C581" s="22" t="s">
        <v>131</v>
      </c>
      <c r="D581" s="22" t="s">
        <v>7</v>
      </c>
      <c r="E581" s="22" t="s">
        <v>6</v>
      </c>
      <c r="F581" s="22">
        <f t="shared" si="79"/>
        <v>81.12</v>
      </c>
      <c r="G581" s="24">
        <v>5</v>
      </c>
      <c r="H581" s="24">
        <v>1</v>
      </c>
      <c r="I581" s="22">
        <f t="shared" si="78"/>
        <v>86.320000000000007</v>
      </c>
      <c r="K581" s="12"/>
      <c r="L581" s="12"/>
    </row>
    <row r="582" spans="1:12" x14ac:dyDescent="0.2">
      <c r="A582" s="22" t="s">
        <v>35</v>
      </c>
      <c r="B582" s="22" t="s">
        <v>118</v>
      </c>
      <c r="C582" s="22" t="s">
        <v>131</v>
      </c>
      <c r="D582" s="22" t="s">
        <v>7</v>
      </c>
      <c r="E582" s="22" t="s">
        <v>6</v>
      </c>
      <c r="F582" s="22">
        <f t="shared" si="79"/>
        <v>81.12</v>
      </c>
      <c r="G582" s="24">
        <v>10</v>
      </c>
      <c r="H582" s="24">
        <v>2</v>
      </c>
      <c r="I582" s="22">
        <f t="shared" si="78"/>
        <v>86.320000000000007</v>
      </c>
      <c r="K582" s="12"/>
      <c r="L582" s="12"/>
    </row>
    <row r="583" spans="1:12" x14ac:dyDescent="0.2">
      <c r="A583" s="22" t="s">
        <v>88</v>
      </c>
      <c r="B583" s="22" t="s">
        <v>118</v>
      </c>
      <c r="C583" s="22" t="s">
        <v>131</v>
      </c>
      <c r="D583" s="22" t="s">
        <v>7</v>
      </c>
      <c r="E583" s="22" t="s">
        <v>6</v>
      </c>
      <c r="F583" s="22">
        <f t="shared" si="79"/>
        <v>81.12</v>
      </c>
      <c r="G583" s="24">
        <v>1</v>
      </c>
      <c r="H583" s="27" t="s">
        <v>45</v>
      </c>
      <c r="I583" s="22">
        <f t="shared" si="78"/>
        <v>86.320000000000007</v>
      </c>
      <c r="J583" s="21"/>
      <c r="K583" s="21"/>
      <c r="L583" s="21"/>
    </row>
    <row r="584" spans="1:12" x14ac:dyDescent="0.2">
      <c r="A584" t="s">
        <v>101</v>
      </c>
      <c r="B584" t="s">
        <v>118</v>
      </c>
      <c r="C584" t="s">
        <v>131</v>
      </c>
      <c r="D584" t="s">
        <v>7</v>
      </c>
      <c r="E584" t="s">
        <v>6</v>
      </c>
      <c r="F584">
        <f t="shared" si="79"/>
        <v>81.12</v>
      </c>
      <c r="G584" s="6">
        <v>5</v>
      </c>
      <c r="H584" s="6">
        <v>1</v>
      </c>
      <c r="I584">
        <f t="shared" si="78"/>
        <v>86.320000000000007</v>
      </c>
      <c r="K584" s="12"/>
      <c r="L584" s="12"/>
    </row>
    <row r="585" spans="1:12" x14ac:dyDescent="0.2">
      <c r="A585" t="s">
        <v>4</v>
      </c>
      <c r="B585" t="s">
        <v>118</v>
      </c>
      <c r="C585" t="s">
        <v>131</v>
      </c>
      <c r="D585" t="s">
        <v>7</v>
      </c>
      <c r="E585" t="s">
        <v>6</v>
      </c>
      <c r="F585">
        <f t="shared" si="79"/>
        <v>81.12</v>
      </c>
      <c r="G585" s="6">
        <v>1</v>
      </c>
      <c r="H585" s="4" t="s">
        <v>45</v>
      </c>
      <c r="I585">
        <f t="shared" si="78"/>
        <v>86.320000000000007</v>
      </c>
      <c r="K585" s="12"/>
      <c r="L585" s="12"/>
    </row>
    <row r="586" spans="1:12" s="8" customFormat="1" x14ac:dyDescent="0.2">
      <c r="A586" s="8" t="s">
        <v>63</v>
      </c>
      <c r="B586" s="8" t="s">
        <v>118</v>
      </c>
      <c r="C586" s="8" t="s">
        <v>131</v>
      </c>
      <c r="D586" s="8" t="s">
        <v>7</v>
      </c>
      <c r="E586" s="8" t="s">
        <v>6</v>
      </c>
      <c r="F586" s="8">
        <f t="shared" si="79"/>
        <v>81.12</v>
      </c>
      <c r="G586" s="9">
        <v>1</v>
      </c>
      <c r="H586" s="10" t="s">
        <v>45</v>
      </c>
      <c r="I586" s="8">
        <f t="shared" si="78"/>
        <v>86.320000000000007</v>
      </c>
      <c r="J586" s="12"/>
      <c r="K586" s="12"/>
      <c r="L586" s="12"/>
    </row>
    <row r="587" spans="1:12" x14ac:dyDescent="0.2">
      <c r="A587" t="s">
        <v>59</v>
      </c>
      <c r="B587" t="s">
        <v>118</v>
      </c>
      <c r="C587" t="s">
        <v>131</v>
      </c>
      <c r="D587" t="s">
        <v>7</v>
      </c>
      <c r="E587" t="s">
        <v>6</v>
      </c>
      <c r="F587">
        <f t="shared" si="79"/>
        <v>81.12</v>
      </c>
      <c r="G587" s="6">
        <v>1</v>
      </c>
      <c r="H587" s="4" t="s">
        <v>45</v>
      </c>
      <c r="I587">
        <f t="shared" si="78"/>
        <v>86.320000000000007</v>
      </c>
      <c r="K587" s="12"/>
      <c r="L587" s="12"/>
    </row>
    <row r="588" spans="1:12" s="14" customFormat="1" x14ac:dyDescent="0.2">
      <c r="A588" s="14" t="s">
        <v>55</v>
      </c>
      <c r="B588" s="14" t="s">
        <v>118</v>
      </c>
      <c r="C588" s="14" t="s">
        <v>130</v>
      </c>
      <c r="D588" s="14" t="s">
        <v>8</v>
      </c>
      <c r="E588" s="14" t="s">
        <v>6</v>
      </c>
      <c r="F588" s="14">
        <f t="shared" ref="F588:F598" si="80">80*1.04</f>
        <v>83.2</v>
      </c>
      <c r="G588" s="15">
        <v>5</v>
      </c>
      <c r="H588" s="15">
        <v>1</v>
      </c>
      <c r="I588" s="14">
        <f t="shared" ref="I588:I607" si="81">85*1.04</f>
        <v>88.4</v>
      </c>
      <c r="J588" s="16"/>
      <c r="K588" s="16"/>
      <c r="L588" s="16"/>
    </row>
    <row r="589" spans="1:12" x14ac:dyDescent="0.2">
      <c r="A589" s="22" t="s">
        <v>54</v>
      </c>
      <c r="B589" s="22" t="s">
        <v>118</v>
      </c>
      <c r="C589" s="22" t="s">
        <v>130</v>
      </c>
      <c r="D589" s="22" t="s">
        <v>8</v>
      </c>
      <c r="E589" s="22" t="s">
        <v>6</v>
      </c>
      <c r="F589" s="22">
        <f t="shared" si="80"/>
        <v>83.2</v>
      </c>
      <c r="G589" s="24">
        <v>25</v>
      </c>
      <c r="H589" s="24">
        <v>3</v>
      </c>
      <c r="I589" s="22">
        <f t="shared" si="81"/>
        <v>88.4</v>
      </c>
      <c r="K589" s="12"/>
      <c r="L589" s="12"/>
    </row>
    <row r="590" spans="1:12" x14ac:dyDescent="0.2">
      <c r="A590" t="s">
        <v>66</v>
      </c>
      <c r="B590" t="s">
        <v>118</v>
      </c>
      <c r="C590" t="s">
        <v>130</v>
      </c>
      <c r="D590" t="s">
        <v>8</v>
      </c>
      <c r="E590" t="s">
        <v>6</v>
      </c>
      <c r="F590">
        <f t="shared" si="80"/>
        <v>83.2</v>
      </c>
      <c r="G590" s="6">
        <v>10</v>
      </c>
      <c r="H590" s="6">
        <v>2</v>
      </c>
      <c r="I590">
        <f t="shared" si="81"/>
        <v>88.4</v>
      </c>
      <c r="J590" s="21"/>
      <c r="K590" s="21"/>
      <c r="L590" s="21"/>
    </row>
    <row r="591" spans="1:12" s="8" customFormat="1" x14ac:dyDescent="0.2">
      <c r="A591" s="8" t="s">
        <v>53</v>
      </c>
      <c r="B591" s="8" t="s">
        <v>118</v>
      </c>
      <c r="C591" s="8" t="s">
        <v>130</v>
      </c>
      <c r="D591" s="8" t="s">
        <v>8</v>
      </c>
      <c r="E591" s="8" t="s">
        <v>6</v>
      </c>
      <c r="F591" s="8">
        <f t="shared" si="80"/>
        <v>83.2</v>
      </c>
      <c r="G591" s="9">
        <v>5</v>
      </c>
      <c r="H591" s="9">
        <v>1</v>
      </c>
      <c r="I591" s="8">
        <f t="shared" si="81"/>
        <v>88.4</v>
      </c>
      <c r="J591" s="12"/>
      <c r="K591" s="12"/>
      <c r="L591" s="12"/>
    </row>
    <row r="592" spans="1:12" s="8" customFormat="1" x14ac:dyDescent="0.2">
      <c r="A592" s="8" t="s">
        <v>47</v>
      </c>
      <c r="B592" s="8" t="s">
        <v>118</v>
      </c>
      <c r="C592" s="8" t="s">
        <v>130</v>
      </c>
      <c r="D592" s="8" t="s">
        <v>8</v>
      </c>
      <c r="E592" s="8" t="s">
        <v>6</v>
      </c>
      <c r="F592" s="8">
        <f t="shared" si="80"/>
        <v>83.2</v>
      </c>
      <c r="G592" s="9">
        <v>10</v>
      </c>
      <c r="H592" s="9">
        <v>2</v>
      </c>
      <c r="I592" s="8">
        <f t="shared" si="81"/>
        <v>88.4</v>
      </c>
      <c r="J592" s="12"/>
      <c r="K592" s="12"/>
      <c r="L592" s="12"/>
    </row>
    <row r="593" spans="1:12" x14ac:dyDescent="0.2">
      <c r="A593" t="s">
        <v>4</v>
      </c>
      <c r="B593" t="s">
        <v>118</v>
      </c>
      <c r="C593" t="s">
        <v>130</v>
      </c>
      <c r="D593" t="s">
        <v>8</v>
      </c>
      <c r="E593" t="s">
        <v>6</v>
      </c>
      <c r="F593">
        <f t="shared" si="80"/>
        <v>83.2</v>
      </c>
      <c r="G593" s="6">
        <v>5</v>
      </c>
      <c r="H593" s="6">
        <v>1</v>
      </c>
      <c r="I593">
        <f t="shared" si="81"/>
        <v>88.4</v>
      </c>
      <c r="K593" s="12"/>
      <c r="L593" s="12"/>
    </row>
    <row r="594" spans="1:12" x14ac:dyDescent="0.2">
      <c r="A594" t="s">
        <v>43</v>
      </c>
      <c r="B594" t="s">
        <v>118</v>
      </c>
      <c r="C594" t="s">
        <v>130</v>
      </c>
      <c r="D594" t="s">
        <v>8</v>
      </c>
      <c r="E594" t="s">
        <v>6</v>
      </c>
      <c r="F594">
        <f t="shared" si="80"/>
        <v>83.2</v>
      </c>
      <c r="G594" s="6">
        <v>5</v>
      </c>
      <c r="H594" s="6">
        <v>1</v>
      </c>
      <c r="I594">
        <f t="shared" si="81"/>
        <v>88.4</v>
      </c>
      <c r="K594" s="12"/>
      <c r="L594" s="12"/>
    </row>
    <row r="595" spans="1:12" x14ac:dyDescent="0.2">
      <c r="A595" s="22" t="s">
        <v>87</v>
      </c>
      <c r="B595" s="22" t="s">
        <v>118</v>
      </c>
      <c r="C595" s="22" t="s">
        <v>130</v>
      </c>
      <c r="D595" s="22" t="s">
        <v>8</v>
      </c>
      <c r="E595" s="22" t="s">
        <v>6</v>
      </c>
      <c r="F595" s="22">
        <f t="shared" si="80"/>
        <v>83.2</v>
      </c>
      <c r="G595" s="24">
        <v>5</v>
      </c>
      <c r="H595" s="24">
        <v>1</v>
      </c>
      <c r="I595" s="22">
        <f t="shared" si="81"/>
        <v>88.4</v>
      </c>
      <c r="J595" s="21"/>
      <c r="K595" s="21"/>
      <c r="L595" s="21"/>
    </row>
    <row r="596" spans="1:12" s="8" customFormat="1" x14ac:dyDescent="0.2">
      <c r="A596" s="8" t="s">
        <v>73</v>
      </c>
      <c r="B596" s="8" t="s">
        <v>118</v>
      </c>
      <c r="C596" s="8" t="s">
        <v>130</v>
      </c>
      <c r="D596" s="8" t="s">
        <v>8</v>
      </c>
      <c r="E596" s="8" t="s">
        <v>6</v>
      </c>
      <c r="F596" s="8">
        <f t="shared" si="80"/>
        <v>83.2</v>
      </c>
      <c r="G596" s="9">
        <v>5</v>
      </c>
      <c r="H596" s="9">
        <v>1</v>
      </c>
      <c r="I596" s="8">
        <f t="shared" si="81"/>
        <v>88.4</v>
      </c>
      <c r="J596" s="12"/>
      <c r="K596" s="12"/>
      <c r="L596" s="12"/>
    </row>
    <row r="597" spans="1:12" s="8" customFormat="1" x14ac:dyDescent="0.2">
      <c r="A597" s="8" t="s">
        <v>46</v>
      </c>
      <c r="B597" s="8" t="s">
        <v>118</v>
      </c>
      <c r="C597" s="8" t="s">
        <v>130</v>
      </c>
      <c r="D597" s="8" t="s">
        <v>8</v>
      </c>
      <c r="E597" s="8" t="s">
        <v>6</v>
      </c>
      <c r="F597" s="8">
        <f t="shared" si="80"/>
        <v>83.2</v>
      </c>
      <c r="G597" s="9">
        <v>1</v>
      </c>
      <c r="H597" s="10" t="s">
        <v>45</v>
      </c>
      <c r="I597" s="8">
        <f t="shared" si="81"/>
        <v>88.4</v>
      </c>
      <c r="J597" s="12"/>
      <c r="K597" s="12"/>
      <c r="L597" s="12"/>
    </row>
    <row r="598" spans="1:12" s="8" customFormat="1" x14ac:dyDescent="0.2">
      <c r="A598" s="8" t="s">
        <v>63</v>
      </c>
      <c r="B598" s="8" t="s">
        <v>118</v>
      </c>
      <c r="C598" s="8" t="s">
        <v>130</v>
      </c>
      <c r="D598" s="8" t="s">
        <v>8</v>
      </c>
      <c r="E598" s="8" t="s">
        <v>6</v>
      </c>
      <c r="F598" s="8">
        <f t="shared" si="80"/>
        <v>83.2</v>
      </c>
      <c r="G598" s="9">
        <v>10</v>
      </c>
      <c r="H598" s="9">
        <v>2</v>
      </c>
      <c r="I598" s="8">
        <f t="shared" si="81"/>
        <v>88.4</v>
      </c>
      <c r="J598" s="12"/>
      <c r="K598" s="12"/>
      <c r="L598" s="12"/>
    </row>
    <row r="599" spans="1:12" s="14" customFormat="1" x14ac:dyDescent="0.2">
      <c r="A599" s="14" t="s">
        <v>55</v>
      </c>
      <c r="B599" s="14" t="s">
        <v>118</v>
      </c>
      <c r="C599" s="14" t="s">
        <v>129</v>
      </c>
      <c r="D599" s="14" t="s">
        <v>7</v>
      </c>
      <c r="E599" s="14" t="s">
        <v>6</v>
      </c>
      <c r="F599" s="14">
        <f t="shared" ref="F599:F607" si="82">75*1.04</f>
        <v>78</v>
      </c>
      <c r="G599" s="15">
        <v>25</v>
      </c>
      <c r="H599" s="15">
        <v>3</v>
      </c>
      <c r="I599" s="14">
        <f t="shared" si="81"/>
        <v>88.4</v>
      </c>
      <c r="J599" s="16"/>
      <c r="K599" s="16"/>
      <c r="L599" s="16"/>
    </row>
    <row r="600" spans="1:12" x14ac:dyDescent="0.2">
      <c r="A600" t="s">
        <v>101</v>
      </c>
      <c r="B600" t="s">
        <v>118</v>
      </c>
      <c r="C600" t="s">
        <v>129</v>
      </c>
      <c r="D600" t="s">
        <v>7</v>
      </c>
      <c r="E600" t="s">
        <v>6</v>
      </c>
      <c r="F600">
        <f t="shared" si="82"/>
        <v>78</v>
      </c>
      <c r="G600" s="6">
        <v>10</v>
      </c>
      <c r="H600" s="6">
        <v>2</v>
      </c>
      <c r="I600">
        <f t="shared" si="81"/>
        <v>88.4</v>
      </c>
      <c r="K600" s="12"/>
      <c r="L600" s="12"/>
    </row>
    <row r="601" spans="1:12" x14ac:dyDescent="0.2">
      <c r="A601" s="22" t="s">
        <v>54</v>
      </c>
      <c r="B601" s="22" t="s">
        <v>118</v>
      </c>
      <c r="C601" s="22" t="s">
        <v>129</v>
      </c>
      <c r="D601" s="22" t="s">
        <v>7</v>
      </c>
      <c r="E601" s="22" t="s">
        <v>6</v>
      </c>
      <c r="F601" s="22">
        <f t="shared" si="82"/>
        <v>78</v>
      </c>
      <c r="G601" s="24">
        <v>5</v>
      </c>
      <c r="H601" s="24">
        <v>1</v>
      </c>
      <c r="I601" s="22">
        <f t="shared" si="81"/>
        <v>88.4</v>
      </c>
      <c r="K601" s="12"/>
      <c r="L601" s="12"/>
    </row>
    <row r="602" spans="1:12" x14ac:dyDescent="0.2">
      <c r="A602" s="22" t="s">
        <v>51</v>
      </c>
      <c r="B602" s="22" t="s">
        <v>118</v>
      </c>
      <c r="C602" s="22" t="s">
        <v>129</v>
      </c>
      <c r="D602" s="22" t="s">
        <v>7</v>
      </c>
      <c r="E602" s="22" t="s">
        <v>6</v>
      </c>
      <c r="F602" s="22">
        <f t="shared" si="82"/>
        <v>78</v>
      </c>
      <c r="G602" s="24">
        <v>5</v>
      </c>
      <c r="H602" s="24">
        <v>1</v>
      </c>
      <c r="I602" s="22">
        <f t="shared" si="81"/>
        <v>88.4</v>
      </c>
      <c r="K602" s="12"/>
      <c r="L602" s="12"/>
    </row>
    <row r="603" spans="1:12" x14ac:dyDescent="0.2">
      <c r="A603" s="22" t="s">
        <v>88</v>
      </c>
      <c r="B603" s="22" t="s">
        <v>118</v>
      </c>
      <c r="C603" s="22" t="s">
        <v>129</v>
      </c>
      <c r="D603" s="22" t="s">
        <v>7</v>
      </c>
      <c r="E603" s="22" t="s">
        <v>6</v>
      </c>
      <c r="F603" s="22">
        <f t="shared" si="82"/>
        <v>78</v>
      </c>
      <c r="G603" s="24">
        <v>1</v>
      </c>
      <c r="H603" s="27" t="s">
        <v>45</v>
      </c>
      <c r="I603" s="22">
        <f t="shared" si="81"/>
        <v>88.4</v>
      </c>
      <c r="J603" s="21"/>
      <c r="K603" s="21"/>
      <c r="L603" s="21"/>
    </row>
    <row r="604" spans="1:12" x14ac:dyDescent="0.2">
      <c r="A604" t="s">
        <v>92</v>
      </c>
      <c r="B604" t="s">
        <v>118</v>
      </c>
      <c r="C604" t="s">
        <v>129</v>
      </c>
      <c r="D604" t="s">
        <v>7</v>
      </c>
      <c r="E604" t="s">
        <v>6</v>
      </c>
      <c r="F604">
        <f t="shared" si="82"/>
        <v>78</v>
      </c>
      <c r="G604" s="6">
        <v>5</v>
      </c>
      <c r="H604" s="6">
        <v>1</v>
      </c>
      <c r="I604">
        <f t="shared" si="81"/>
        <v>88.4</v>
      </c>
      <c r="K604" s="12"/>
      <c r="L604" s="12"/>
    </row>
    <row r="605" spans="1:12" s="8" customFormat="1" x14ac:dyDescent="0.2">
      <c r="A605" s="23" t="s">
        <v>63</v>
      </c>
      <c r="B605" s="23" t="s">
        <v>118</v>
      </c>
      <c r="C605" s="23" t="s">
        <v>129</v>
      </c>
      <c r="D605" s="23" t="s">
        <v>7</v>
      </c>
      <c r="E605" s="23" t="s">
        <v>6</v>
      </c>
      <c r="F605" s="23">
        <f t="shared" si="82"/>
        <v>78</v>
      </c>
      <c r="G605" s="25">
        <v>1</v>
      </c>
      <c r="H605" s="26" t="s">
        <v>45</v>
      </c>
      <c r="I605" s="23">
        <f t="shared" si="81"/>
        <v>88.4</v>
      </c>
      <c r="J605" s="12"/>
      <c r="K605" s="12"/>
      <c r="L605" s="12"/>
    </row>
    <row r="606" spans="1:12" x14ac:dyDescent="0.2">
      <c r="A606" t="s">
        <v>43</v>
      </c>
      <c r="B606" t="s">
        <v>118</v>
      </c>
      <c r="C606" t="s">
        <v>129</v>
      </c>
      <c r="D606" t="s">
        <v>7</v>
      </c>
      <c r="E606" t="s">
        <v>6</v>
      </c>
      <c r="F606">
        <f t="shared" si="82"/>
        <v>78</v>
      </c>
      <c r="G606" s="6">
        <v>5</v>
      </c>
      <c r="H606" s="6">
        <v>1</v>
      </c>
      <c r="I606">
        <f t="shared" si="81"/>
        <v>88.4</v>
      </c>
      <c r="K606" s="12"/>
      <c r="L606" s="12"/>
    </row>
    <row r="607" spans="1:12" x14ac:dyDescent="0.2">
      <c r="A607" t="s">
        <v>109</v>
      </c>
      <c r="B607" t="s">
        <v>118</v>
      </c>
      <c r="C607" t="s">
        <v>129</v>
      </c>
      <c r="D607" t="s">
        <v>7</v>
      </c>
      <c r="E607" t="s">
        <v>6</v>
      </c>
      <c r="F607">
        <f t="shared" si="82"/>
        <v>78</v>
      </c>
      <c r="G607" s="6">
        <v>5</v>
      </c>
      <c r="H607" s="6">
        <v>1</v>
      </c>
      <c r="I607">
        <f t="shared" si="81"/>
        <v>88.4</v>
      </c>
      <c r="K607" s="12"/>
      <c r="L607" s="12"/>
    </row>
    <row r="608" spans="1:12" x14ac:dyDescent="0.2">
      <c r="K608" s="12"/>
      <c r="L608" s="12"/>
    </row>
    <row r="609" spans="11:12" x14ac:dyDescent="0.2">
      <c r="K609" s="12"/>
      <c r="L609" s="12"/>
    </row>
    <row r="610" spans="11:12" x14ac:dyDescent="0.2">
      <c r="K610" s="12"/>
      <c r="L610" s="12"/>
    </row>
    <row r="611" spans="11:12" x14ac:dyDescent="0.2">
      <c r="K611" s="12"/>
      <c r="L611" s="12"/>
    </row>
    <row r="612" spans="11:12" x14ac:dyDescent="0.2">
      <c r="K612" s="12"/>
      <c r="L612" s="12"/>
    </row>
    <row r="613" spans="11:12" x14ac:dyDescent="0.2">
      <c r="K613" s="12"/>
      <c r="L613" s="12"/>
    </row>
    <row r="614" spans="11:12" x14ac:dyDescent="0.2">
      <c r="K614" s="12"/>
      <c r="L614" s="12"/>
    </row>
    <row r="615" spans="11:12" x14ac:dyDescent="0.2">
      <c r="K615" s="12"/>
      <c r="L615" s="12"/>
    </row>
    <row r="616" spans="11:12" x14ac:dyDescent="0.2">
      <c r="K616" s="12"/>
      <c r="L616" s="12"/>
    </row>
    <row r="617" spans="11:12" x14ac:dyDescent="0.2">
      <c r="K617" s="12"/>
      <c r="L617" s="12"/>
    </row>
    <row r="618" spans="11:12" x14ac:dyDescent="0.2">
      <c r="K618" s="12"/>
      <c r="L618" s="12"/>
    </row>
    <row r="619" spans="11:12" x14ac:dyDescent="0.2">
      <c r="K619" s="12"/>
      <c r="L619" s="12"/>
    </row>
    <row r="620" spans="11:12" x14ac:dyDescent="0.2">
      <c r="K620" s="12"/>
      <c r="L620" s="12"/>
    </row>
    <row r="621" spans="11:12" x14ac:dyDescent="0.2">
      <c r="K621" s="12"/>
      <c r="L621" s="12"/>
    </row>
    <row r="622" spans="11:12" x14ac:dyDescent="0.2">
      <c r="K622" s="12"/>
      <c r="L622" s="12"/>
    </row>
    <row r="623" spans="11:12" x14ac:dyDescent="0.2">
      <c r="K623" s="12"/>
      <c r="L623" s="12"/>
    </row>
    <row r="624" spans="11:12" x14ac:dyDescent="0.2">
      <c r="K624" s="12"/>
      <c r="L624" s="12"/>
    </row>
    <row r="625" spans="11:12" x14ac:dyDescent="0.2">
      <c r="K625" s="12"/>
      <c r="L625" s="12"/>
    </row>
    <row r="626" spans="11:12" x14ac:dyDescent="0.2">
      <c r="K626" s="12"/>
      <c r="L626" s="12"/>
    </row>
    <row r="627" spans="11:12" x14ac:dyDescent="0.2">
      <c r="K627" s="12"/>
      <c r="L627" s="12"/>
    </row>
    <row r="628" spans="11:12" x14ac:dyDescent="0.2">
      <c r="K628" s="12"/>
      <c r="L628" s="12"/>
    </row>
    <row r="629" spans="11:12" x14ac:dyDescent="0.2">
      <c r="K629" s="12"/>
      <c r="L629" s="12"/>
    </row>
    <row r="630" spans="11:12" x14ac:dyDescent="0.2">
      <c r="K630" s="12"/>
      <c r="L630" s="12"/>
    </row>
    <row r="631" spans="11:12" x14ac:dyDescent="0.2">
      <c r="K631" s="12"/>
      <c r="L631" s="12"/>
    </row>
    <row r="632" spans="11:12" x14ac:dyDescent="0.2">
      <c r="K632" s="12"/>
      <c r="L632" s="12"/>
    </row>
    <row r="633" spans="11:12" x14ac:dyDescent="0.2">
      <c r="K633" s="12"/>
      <c r="L633" s="12"/>
    </row>
    <row r="634" spans="11:12" x14ac:dyDescent="0.2">
      <c r="K634" s="12"/>
      <c r="L634" s="12"/>
    </row>
    <row r="635" spans="11:12" x14ac:dyDescent="0.2">
      <c r="K635" s="12"/>
      <c r="L635" s="12"/>
    </row>
    <row r="636" spans="11:12" x14ac:dyDescent="0.2">
      <c r="K636" s="12"/>
      <c r="L636" s="12"/>
    </row>
    <row r="637" spans="11:12" x14ac:dyDescent="0.2">
      <c r="K637" s="12"/>
      <c r="L637" s="12"/>
    </row>
    <row r="638" spans="11:12" x14ac:dyDescent="0.2">
      <c r="K638" s="12"/>
      <c r="L638" s="12"/>
    </row>
    <row r="639" spans="11:12" x14ac:dyDescent="0.2">
      <c r="K639" s="12"/>
      <c r="L639" s="12"/>
    </row>
    <row r="640" spans="11:12" x14ac:dyDescent="0.2">
      <c r="K640" s="12"/>
      <c r="L640" s="12"/>
    </row>
    <row r="641" spans="11:12" x14ac:dyDescent="0.2">
      <c r="K641" s="12"/>
      <c r="L641" s="12"/>
    </row>
    <row r="642" spans="11:12" x14ac:dyDescent="0.2">
      <c r="K642" s="12"/>
      <c r="L642" s="12"/>
    </row>
    <row r="643" spans="11:12" x14ac:dyDescent="0.2">
      <c r="K643" s="12"/>
      <c r="L643" s="12"/>
    </row>
    <row r="644" spans="11:12" x14ac:dyDescent="0.2">
      <c r="K644" s="12"/>
      <c r="L644" s="12"/>
    </row>
    <row r="645" spans="11:12" x14ac:dyDescent="0.2">
      <c r="K645" s="12"/>
      <c r="L645" s="12"/>
    </row>
    <row r="646" spans="11:12" x14ac:dyDescent="0.2">
      <c r="K646" s="12"/>
      <c r="L646" s="12"/>
    </row>
    <row r="647" spans="11:12" x14ac:dyDescent="0.2">
      <c r="K647" s="12"/>
      <c r="L647" s="12"/>
    </row>
    <row r="648" spans="11:12" x14ac:dyDescent="0.2">
      <c r="K648" s="12"/>
      <c r="L648" s="12"/>
    </row>
    <row r="649" spans="11:12" x14ac:dyDescent="0.2">
      <c r="K649" s="12"/>
      <c r="L649" s="12"/>
    </row>
    <row r="650" spans="11:12" x14ac:dyDescent="0.2">
      <c r="K650" s="12"/>
      <c r="L650" s="12"/>
    </row>
    <row r="651" spans="11:12" x14ac:dyDescent="0.2">
      <c r="K651" s="12"/>
      <c r="L651" s="12"/>
    </row>
    <row r="652" spans="11:12" x14ac:dyDescent="0.2">
      <c r="K652" s="12"/>
      <c r="L652" s="12"/>
    </row>
    <row r="653" spans="11:12" x14ac:dyDescent="0.2">
      <c r="K653" s="12"/>
      <c r="L653" s="12"/>
    </row>
    <row r="654" spans="11:12" x14ac:dyDescent="0.2">
      <c r="K654" s="12"/>
      <c r="L654" s="12"/>
    </row>
    <row r="655" spans="11:12" x14ac:dyDescent="0.2">
      <c r="K655" s="12"/>
      <c r="L655" s="12"/>
    </row>
    <row r="656" spans="11:12" x14ac:dyDescent="0.2">
      <c r="K656" s="12"/>
      <c r="L656" s="12"/>
    </row>
    <row r="657" spans="11:12" x14ac:dyDescent="0.2">
      <c r="K657" s="12"/>
      <c r="L657" s="12"/>
    </row>
    <row r="658" spans="11:12" x14ac:dyDescent="0.2">
      <c r="K658" s="12"/>
      <c r="L658" s="12"/>
    </row>
    <row r="659" spans="11:12" x14ac:dyDescent="0.2">
      <c r="K659" s="12"/>
      <c r="L659" s="12"/>
    </row>
    <row r="660" spans="11:12" x14ac:dyDescent="0.2">
      <c r="K660" s="12"/>
      <c r="L660" s="12"/>
    </row>
    <row r="661" spans="11:12" x14ac:dyDescent="0.2">
      <c r="K661" s="12"/>
      <c r="L661" s="12"/>
    </row>
    <row r="662" spans="11:12" x14ac:dyDescent="0.2">
      <c r="K662" s="12"/>
      <c r="L662" s="12"/>
    </row>
    <row r="663" spans="11:12" x14ac:dyDescent="0.2">
      <c r="K663" s="12"/>
      <c r="L663" s="12"/>
    </row>
    <row r="664" spans="11:12" x14ac:dyDescent="0.2">
      <c r="K664" s="12"/>
      <c r="L664" s="12"/>
    </row>
    <row r="665" spans="11:12" x14ac:dyDescent="0.2">
      <c r="K665" s="12"/>
      <c r="L665" s="12"/>
    </row>
    <row r="666" spans="11:12" x14ac:dyDescent="0.2">
      <c r="K666" s="12"/>
      <c r="L666" s="12"/>
    </row>
    <row r="667" spans="11:12" x14ac:dyDescent="0.2">
      <c r="K667" s="12"/>
      <c r="L667" s="12"/>
    </row>
    <row r="668" spans="11:12" x14ac:dyDescent="0.2">
      <c r="K668" s="12"/>
      <c r="L668" s="12"/>
    </row>
    <row r="669" spans="11:12" x14ac:dyDescent="0.2">
      <c r="K669" s="12"/>
      <c r="L669" s="12"/>
    </row>
    <row r="670" spans="11:12" x14ac:dyDescent="0.2">
      <c r="K670" s="12"/>
      <c r="L670" s="12"/>
    </row>
    <row r="671" spans="11:12" x14ac:dyDescent="0.2">
      <c r="K671" s="12"/>
      <c r="L671" s="12"/>
    </row>
    <row r="672" spans="11:12" x14ac:dyDescent="0.2">
      <c r="K672" s="12"/>
      <c r="L672" s="12"/>
    </row>
    <row r="673" spans="11:12" x14ac:dyDescent="0.2">
      <c r="K673" s="12"/>
      <c r="L673" s="12"/>
    </row>
    <row r="674" spans="11:12" x14ac:dyDescent="0.2">
      <c r="K674" s="12"/>
      <c r="L674" s="12"/>
    </row>
    <row r="675" spans="11:12" x14ac:dyDescent="0.2">
      <c r="K675" s="12"/>
      <c r="L675" s="12"/>
    </row>
    <row r="676" spans="11:12" x14ac:dyDescent="0.2">
      <c r="K676" s="12"/>
      <c r="L676" s="12"/>
    </row>
    <row r="677" spans="11:12" x14ac:dyDescent="0.2">
      <c r="K677" s="12"/>
      <c r="L677" s="12"/>
    </row>
    <row r="678" spans="11:12" x14ac:dyDescent="0.2">
      <c r="K678" s="12"/>
      <c r="L678" s="12"/>
    </row>
    <row r="679" spans="11:12" x14ac:dyDescent="0.2">
      <c r="K679" s="12"/>
      <c r="L679" s="12"/>
    </row>
    <row r="680" spans="11:12" x14ac:dyDescent="0.2">
      <c r="K680" s="12"/>
      <c r="L680" s="12"/>
    </row>
    <row r="681" spans="11:12" x14ac:dyDescent="0.2">
      <c r="K681" s="12"/>
      <c r="L681" s="12"/>
    </row>
    <row r="682" spans="11:12" x14ac:dyDescent="0.2">
      <c r="K682" s="12"/>
      <c r="L682" s="12"/>
    </row>
    <row r="683" spans="11:12" x14ac:dyDescent="0.2">
      <c r="K683" s="12"/>
      <c r="L683" s="12"/>
    </row>
    <row r="684" spans="11:12" x14ac:dyDescent="0.2">
      <c r="K684" s="12"/>
      <c r="L684" s="12"/>
    </row>
    <row r="685" spans="11:12" x14ac:dyDescent="0.2">
      <c r="K685" s="12"/>
      <c r="L685" s="12"/>
    </row>
    <row r="686" spans="11:12" x14ac:dyDescent="0.2">
      <c r="K686" s="12"/>
      <c r="L686" s="12"/>
    </row>
    <row r="687" spans="11:12" x14ac:dyDescent="0.2">
      <c r="K687" s="12"/>
      <c r="L687" s="12"/>
    </row>
    <row r="688" spans="11:12" x14ac:dyDescent="0.2">
      <c r="K688" s="12"/>
      <c r="L688" s="12"/>
    </row>
    <row r="689" spans="11:12" x14ac:dyDescent="0.2">
      <c r="K689" s="12"/>
      <c r="L689" s="12"/>
    </row>
    <row r="690" spans="11:12" x14ac:dyDescent="0.2">
      <c r="K690" s="12"/>
      <c r="L690" s="12"/>
    </row>
    <row r="691" spans="11:12" x14ac:dyDescent="0.2">
      <c r="K691" s="12"/>
      <c r="L691" s="12"/>
    </row>
    <row r="692" spans="11:12" x14ac:dyDescent="0.2">
      <c r="K692" s="12"/>
      <c r="L692" s="12"/>
    </row>
    <row r="693" spans="11:12" x14ac:dyDescent="0.2">
      <c r="K693" s="12"/>
      <c r="L693" s="12"/>
    </row>
    <row r="694" spans="11:12" x14ac:dyDescent="0.2">
      <c r="K694" s="12"/>
      <c r="L694" s="12"/>
    </row>
    <row r="695" spans="11:12" x14ac:dyDescent="0.2">
      <c r="K695" s="12"/>
      <c r="L695" s="12"/>
    </row>
    <row r="696" spans="11:12" x14ac:dyDescent="0.2">
      <c r="K696" s="12"/>
      <c r="L696" s="12"/>
    </row>
    <row r="697" spans="11:12" x14ac:dyDescent="0.2">
      <c r="K697" s="12"/>
      <c r="L697" s="12"/>
    </row>
    <row r="698" spans="11:12" x14ac:dyDescent="0.2">
      <c r="K698" s="12"/>
      <c r="L698" s="12"/>
    </row>
    <row r="699" spans="11:12" x14ac:dyDescent="0.2">
      <c r="K699" s="12"/>
      <c r="L699" s="12"/>
    </row>
    <row r="700" spans="11:12" x14ac:dyDescent="0.2">
      <c r="K700" s="12"/>
      <c r="L700" s="12"/>
    </row>
    <row r="701" spans="11:12" x14ac:dyDescent="0.2">
      <c r="K701" s="12"/>
      <c r="L701" s="12"/>
    </row>
    <row r="702" spans="11:12" x14ac:dyDescent="0.2">
      <c r="K702" s="12"/>
      <c r="L702" s="12"/>
    </row>
    <row r="703" spans="11:12" x14ac:dyDescent="0.2">
      <c r="K703" s="12"/>
      <c r="L703" s="12"/>
    </row>
    <row r="704" spans="11:12" x14ac:dyDescent="0.2">
      <c r="K704" s="12"/>
      <c r="L704" s="12"/>
    </row>
    <row r="705" spans="11:12" x14ac:dyDescent="0.2">
      <c r="K705" s="12"/>
      <c r="L705" s="12"/>
    </row>
    <row r="706" spans="11:12" x14ac:dyDescent="0.2">
      <c r="K706" s="12"/>
      <c r="L706" s="12"/>
    </row>
    <row r="707" spans="11:12" x14ac:dyDescent="0.2">
      <c r="K707" s="12"/>
      <c r="L707" s="12"/>
    </row>
    <row r="708" spans="11:12" x14ac:dyDescent="0.2">
      <c r="K708" s="12"/>
      <c r="L708" s="12"/>
    </row>
    <row r="709" spans="11:12" x14ac:dyDescent="0.2">
      <c r="K709" s="12"/>
      <c r="L709" s="12"/>
    </row>
    <row r="710" spans="11:12" x14ac:dyDescent="0.2">
      <c r="K710" s="12"/>
      <c r="L710" s="12"/>
    </row>
    <row r="711" spans="11:12" x14ac:dyDescent="0.2">
      <c r="K711" s="12"/>
      <c r="L711" s="12"/>
    </row>
    <row r="712" spans="11:12" x14ac:dyDescent="0.2">
      <c r="K712" s="12"/>
      <c r="L712" s="12"/>
    </row>
    <row r="713" spans="11:12" x14ac:dyDescent="0.2">
      <c r="K713" s="12"/>
      <c r="L713" s="12"/>
    </row>
    <row r="714" spans="11:12" x14ac:dyDescent="0.2">
      <c r="K714" s="12"/>
      <c r="L714" s="12"/>
    </row>
    <row r="715" spans="11:12" x14ac:dyDescent="0.2">
      <c r="K715" s="12"/>
      <c r="L715" s="12"/>
    </row>
    <row r="716" spans="11:12" x14ac:dyDescent="0.2">
      <c r="K716" s="12"/>
      <c r="L716" s="12"/>
    </row>
    <row r="717" spans="11:12" x14ac:dyDescent="0.2">
      <c r="K717" s="12"/>
      <c r="L717" s="12"/>
    </row>
    <row r="718" spans="11:12" x14ac:dyDescent="0.2">
      <c r="K718" s="12"/>
      <c r="L718" s="12"/>
    </row>
    <row r="719" spans="11:12" x14ac:dyDescent="0.2">
      <c r="K719" s="12"/>
      <c r="L719" s="12"/>
    </row>
    <row r="720" spans="11:12" x14ac:dyDescent="0.2">
      <c r="K720" s="12"/>
      <c r="L720" s="12"/>
    </row>
    <row r="721" spans="11:12" x14ac:dyDescent="0.2">
      <c r="K721" s="12"/>
      <c r="L721" s="12"/>
    </row>
    <row r="722" spans="11:12" x14ac:dyDescent="0.2">
      <c r="K722" s="12"/>
      <c r="L722" s="12"/>
    </row>
    <row r="723" spans="11:12" x14ac:dyDescent="0.2">
      <c r="K723" s="12"/>
      <c r="L723" s="12"/>
    </row>
    <row r="724" spans="11:12" x14ac:dyDescent="0.2">
      <c r="K724" s="12"/>
      <c r="L724" s="12"/>
    </row>
    <row r="725" spans="11:12" x14ac:dyDescent="0.2">
      <c r="K725" s="12"/>
      <c r="L725" s="12"/>
    </row>
    <row r="726" spans="11:12" x14ac:dyDescent="0.2">
      <c r="K726" s="12"/>
      <c r="L726" s="12"/>
    </row>
    <row r="727" spans="11:12" x14ac:dyDescent="0.2">
      <c r="K727" s="12"/>
      <c r="L727" s="12"/>
    </row>
    <row r="728" spans="11:12" x14ac:dyDescent="0.2">
      <c r="K728" s="12"/>
      <c r="L728" s="12"/>
    </row>
    <row r="729" spans="11:12" x14ac:dyDescent="0.2">
      <c r="K729" s="12"/>
      <c r="L729" s="12"/>
    </row>
    <row r="730" spans="11:12" x14ac:dyDescent="0.2">
      <c r="K730" s="12"/>
      <c r="L730" s="12"/>
    </row>
    <row r="731" spans="11:12" x14ac:dyDescent="0.2">
      <c r="K731" s="12"/>
      <c r="L731" s="12"/>
    </row>
    <row r="732" spans="11:12" x14ac:dyDescent="0.2">
      <c r="K732" s="12"/>
      <c r="L732" s="12"/>
    </row>
    <row r="733" spans="11:12" x14ac:dyDescent="0.2">
      <c r="K733" s="12"/>
      <c r="L733" s="12"/>
    </row>
    <row r="734" spans="11:12" x14ac:dyDescent="0.2">
      <c r="K734" s="12"/>
      <c r="L734" s="12"/>
    </row>
    <row r="735" spans="11:12" x14ac:dyDescent="0.2">
      <c r="K735" s="12"/>
      <c r="L735" s="12"/>
    </row>
    <row r="736" spans="11:12" x14ac:dyDescent="0.2">
      <c r="K736" s="12"/>
      <c r="L736" s="12"/>
    </row>
    <row r="737" spans="11:12" x14ac:dyDescent="0.2">
      <c r="K737" s="12"/>
      <c r="L737" s="12"/>
    </row>
    <row r="738" spans="11:12" x14ac:dyDescent="0.2">
      <c r="K738" s="12"/>
      <c r="L738" s="12"/>
    </row>
    <row r="739" spans="11:12" x14ac:dyDescent="0.2">
      <c r="K739" s="12"/>
      <c r="L739" s="12"/>
    </row>
    <row r="740" spans="11:12" x14ac:dyDescent="0.2">
      <c r="K740" s="12"/>
      <c r="L740" s="12"/>
    </row>
    <row r="741" spans="11:12" x14ac:dyDescent="0.2">
      <c r="K741" s="12"/>
      <c r="L741" s="12"/>
    </row>
    <row r="742" spans="11:12" x14ac:dyDescent="0.2">
      <c r="K742" s="12"/>
      <c r="L742" s="12"/>
    </row>
    <row r="743" spans="11:12" x14ac:dyDescent="0.2">
      <c r="K743" s="12"/>
      <c r="L743" s="12"/>
    </row>
    <row r="744" spans="11:12" x14ac:dyDescent="0.2">
      <c r="K744" s="12"/>
      <c r="L744" s="12"/>
    </row>
    <row r="745" spans="11:12" x14ac:dyDescent="0.2">
      <c r="K745" s="12"/>
      <c r="L745" s="12"/>
    </row>
    <row r="746" spans="11:12" x14ac:dyDescent="0.2">
      <c r="K746" s="12"/>
      <c r="L746" s="12"/>
    </row>
    <row r="747" spans="11:12" x14ac:dyDescent="0.2">
      <c r="K747" s="12"/>
      <c r="L747" s="12"/>
    </row>
    <row r="748" spans="11:12" x14ac:dyDescent="0.2">
      <c r="K748" s="12"/>
      <c r="L748" s="12"/>
    </row>
    <row r="749" spans="11:12" x14ac:dyDescent="0.2">
      <c r="K749" s="12"/>
      <c r="L749" s="12"/>
    </row>
    <row r="750" spans="11:12" x14ac:dyDescent="0.2">
      <c r="K750" s="12"/>
      <c r="L750" s="12"/>
    </row>
    <row r="751" spans="11:12" x14ac:dyDescent="0.2">
      <c r="K751" s="12"/>
      <c r="L751" s="12"/>
    </row>
    <row r="752" spans="11:12" x14ac:dyDescent="0.2">
      <c r="K752" s="12"/>
      <c r="L752" s="12"/>
    </row>
    <row r="753" spans="11:12" x14ac:dyDescent="0.2">
      <c r="K753" s="12"/>
      <c r="L753" s="12"/>
    </row>
    <row r="754" spans="11:12" x14ac:dyDescent="0.2">
      <c r="K754" s="12"/>
      <c r="L754" s="12"/>
    </row>
    <row r="755" spans="11:12" x14ac:dyDescent="0.2">
      <c r="K755" s="12"/>
      <c r="L755" s="12"/>
    </row>
    <row r="756" spans="11:12" x14ac:dyDescent="0.2">
      <c r="K756" s="12"/>
      <c r="L756" s="12"/>
    </row>
    <row r="757" spans="11:12" x14ac:dyDescent="0.2">
      <c r="K757" s="12"/>
      <c r="L757" s="12"/>
    </row>
    <row r="758" spans="11:12" x14ac:dyDescent="0.2">
      <c r="K758" s="12"/>
      <c r="L758" s="12"/>
    </row>
    <row r="759" spans="11:12" x14ac:dyDescent="0.2">
      <c r="K759" s="12"/>
      <c r="L759" s="12"/>
    </row>
    <row r="760" spans="11:12" x14ac:dyDescent="0.2">
      <c r="K760" s="12"/>
      <c r="L760" s="12"/>
    </row>
    <row r="761" spans="11:12" x14ac:dyDescent="0.2">
      <c r="K761" s="12"/>
      <c r="L761" s="12"/>
    </row>
    <row r="762" spans="11:12" x14ac:dyDescent="0.2">
      <c r="K762" s="12"/>
      <c r="L762" s="12"/>
    </row>
    <row r="763" spans="11:12" x14ac:dyDescent="0.2">
      <c r="K763" s="12"/>
      <c r="L763" s="12"/>
    </row>
    <row r="764" spans="11:12" x14ac:dyDescent="0.2">
      <c r="K764" s="12"/>
      <c r="L764" s="12"/>
    </row>
    <row r="765" spans="11:12" x14ac:dyDescent="0.2">
      <c r="K765" s="12"/>
      <c r="L765" s="12"/>
    </row>
    <row r="766" spans="11:12" x14ac:dyDescent="0.2">
      <c r="K766" s="12"/>
      <c r="L766" s="12"/>
    </row>
    <row r="767" spans="11:12" x14ac:dyDescent="0.2">
      <c r="K767" s="12"/>
      <c r="L767" s="12"/>
    </row>
    <row r="768" spans="11:12" x14ac:dyDescent="0.2">
      <c r="K768" s="12"/>
      <c r="L768" s="12"/>
    </row>
    <row r="769" spans="11:12" x14ac:dyDescent="0.2">
      <c r="K769" s="12"/>
      <c r="L769" s="12"/>
    </row>
    <row r="770" spans="11:12" x14ac:dyDescent="0.2">
      <c r="K770" s="12"/>
      <c r="L770" s="12"/>
    </row>
    <row r="771" spans="11:12" x14ac:dyDescent="0.2">
      <c r="K771" s="12"/>
      <c r="L771" s="12"/>
    </row>
    <row r="772" spans="11:12" x14ac:dyDescent="0.2">
      <c r="K772" s="12"/>
      <c r="L772" s="12"/>
    </row>
    <row r="773" spans="11:12" x14ac:dyDescent="0.2">
      <c r="K773" s="12"/>
      <c r="L773" s="12"/>
    </row>
    <row r="774" spans="11:12" x14ac:dyDescent="0.2">
      <c r="K774" s="12"/>
      <c r="L774" s="12"/>
    </row>
    <row r="775" spans="11:12" x14ac:dyDescent="0.2">
      <c r="K775" s="12"/>
      <c r="L775" s="12"/>
    </row>
    <row r="776" spans="11:12" x14ac:dyDescent="0.2">
      <c r="K776" s="12"/>
      <c r="L776" s="12"/>
    </row>
    <row r="777" spans="11:12" x14ac:dyDescent="0.2">
      <c r="K777" s="12"/>
      <c r="L777" s="12"/>
    </row>
    <row r="778" spans="11:12" x14ac:dyDescent="0.2">
      <c r="K778" s="12"/>
      <c r="L778" s="12"/>
    </row>
    <row r="779" spans="11:12" x14ac:dyDescent="0.2">
      <c r="K779" s="12"/>
      <c r="L779" s="12"/>
    </row>
    <row r="780" spans="11:12" x14ac:dyDescent="0.2">
      <c r="K780" s="12"/>
      <c r="L780" s="12"/>
    </row>
    <row r="781" spans="11:12" x14ac:dyDescent="0.2">
      <c r="K781" s="12"/>
      <c r="L781" s="12"/>
    </row>
    <row r="782" spans="11:12" x14ac:dyDescent="0.2">
      <c r="K782" s="12"/>
      <c r="L782" s="12"/>
    </row>
    <row r="783" spans="11:12" x14ac:dyDescent="0.2">
      <c r="K783" s="12"/>
      <c r="L783" s="12"/>
    </row>
    <row r="784" spans="11:12" x14ac:dyDescent="0.2">
      <c r="K784" s="12"/>
      <c r="L784" s="12"/>
    </row>
    <row r="785" spans="11:12" x14ac:dyDescent="0.2">
      <c r="K785" s="12"/>
      <c r="L785" s="12"/>
    </row>
    <row r="786" spans="11:12" x14ac:dyDescent="0.2">
      <c r="K786" s="12"/>
      <c r="L786" s="12"/>
    </row>
    <row r="787" spans="11:12" x14ac:dyDescent="0.2">
      <c r="K787" s="12"/>
      <c r="L787" s="12"/>
    </row>
    <row r="788" spans="11:12" x14ac:dyDescent="0.2">
      <c r="K788" s="12"/>
      <c r="L788" s="12"/>
    </row>
    <row r="789" spans="11:12" x14ac:dyDescent="0.2">
      <c r="K789" s="12"/>
      <c r="L789" s="12"/>
    </row>
    <row r="790" spans="11:12" x14ac:dyDescent="0.2">
      <c r="K790" s="12"/>
      <c r="L790" s="12"/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B8DFD-F371-D54F-90C0-8A6910FE1DDD}">
  <dimension ref="A1:I457"/>
  <sheetViews>
    <sheetView tabSelected="1" topLeftCell="A123" workbookViewId="0">
      <selection activeCell="G123" sqref="G1:G1048576"/>
    </sheetView>
  </sheetViews>
  <sheetFormatPr baseColWidth="10" defaultRowHeight="16" x14ac:dyDescent="0.2"/>
  <cols>
    <col min="5" max="5" width="20" bestFit="1" customWidth="1"/>
    <col min="6" max="6" width="14.5" bestFit="1" customWidth="1"/>
    <col min="7" max="7" width="13" bestFit="1" customWidth="1"/>
    <col min="8" max="8" width="15.33203125" bestFit="1" customWidth="1"/>
    <col min="9" max="9" width="27.83203125" bestFit="1" customWidth="1"/>
  </cols>
  <sheetData>
    <row r="1" spans="1:9" x14ac:dyDescent="0.2">
      <c r="A1" s="1" t="s">
        <v>0</v>
      </c>
      <c r="B1" s="1" t="s">
        <v>1</v>
      </c>
      <c r="C1" s="1" t="s">
        <v>113</v>
      </c>
      <c r="D1" s="1" t="s">
        <v>116</v>
      </c>
      <c r="E1" s="1" t="s">
        <v>2</v>
      </c>
      <c r="F1" s="1" t="s">
        <v>111</v>
      </c>
      <c r="G1" s="7" t="s">
        <v>112</v>
      </c>
      <c r="H1" s="7" t="s">
        <v>114</v>
      </c>
      <c r="I1" s="1" t="s">
        <v>115</v>
      </c>
    </row>
    <row r="2" spans="1:9" x14ac:dyDescent="0.2">
      <c r="A2" s="14" t="s">
        <v>4</v>
      </c>
      <c r="B2" s="14" t="s">
        <v>117</v>
      </c>
      <c r="C2" s="14" t="s">
        <v>119</v>
      </c>
      <c r="D2" s="14" t="s">
        <v>8</v>
      </c>
      <c r="E2" s="14" t="s">
        <v>6</v>
      </c>
      <c r="F2" s="14">
        <f t="shared" ref="F2:F9" si="0">92*1.04</f>
        <v>95.68</v>
      </c>
      <c r="G2" s="15">
        <v>15</v>
      </c>
      <c r="H2" s="15">
        <v>2</v>
      </c>
      <c r="I2" s="14">
        <f t="shared" ref="I2:I21" si="1">48*1.04</f>
        <v>49.92</v>
      </c>
    </row>
    <row r="3" spans="1:9" x14ac:dyDescent="0.2">
      <c r="A3" t="s">
        <v>43</v>
      </c>
      <c r="B3" t="s">
        <v>117</v>
      </c>
      <c r="C3" t="s">
        <v>119</v>
      </c>
      <c r="D3" t="s">
        <v>8</v>
      </c>
      <c r="E3" t="s">
        <v>6</v>
      </c>
      <c r="F3">
        <f t="shared" si="0"/>
        <v>95.68</v>
      </c>
      <c r="G3" s="6">
        <v>3</v>
      </c>
      <c r="H3" s="6">
        <v>1</v>
      </c>
      <c r="I3">
        <f t="shared" si="1"/>
        <v>49.92</v>
      </c>
    </row>
    <row r="4" spans="1:9" x14ac:dyDescent="0.2">
      <c r="A4" t="s">
        <v>44</v>
      </c>
      <c r="B4" t="s">
        <v>117</v>
      </c>
      <c r="C4" t="s">
        <v>119</v>
      </c>
      <c r="D4" t="s">
        <v>8</v>
      </c>
      <c r="E4" t="s">
        <v>6</v>
      </c>
      <c r="F4">
        <f t="shared" si="0"/>
        <v>95.68</v>
      </c>
      <c r="G4" s="6">
        <v>1</v>
      </c>
      <c r="H4" s="4" t="s">
        <v>45</v>
      </c>
      <c r="I4">
        <f t="shared" si="1"/>
        <v>49.92</v>
      </c>
    </row>
    <row r="5" spans="1:9" x14ac:dyDescent="0.2">
      <c r="A5" t="s">
        <v>48</v>
      </c>
      <c r="B5" t="s">
        <v>117</v>
      </c>
      <c r="C5" t="s">
        <v>119</v>
      </c>
      <c r="D5" t="s">
        <v>8</v>
      </c>
      <c r="E5" t="s">
        <v>6</v>
      </c>
      <c r="F5">
        <f t="shared" si="0"/>
        <v>95.68</v>
      </c>
      <c r="G5" s="6">
        <v>1</v>
      </c>
      <c r="H5" s="4" t="s">
        <v>45</v>
      </c>
      <c r="I5">
        <f t="shared" si="1"/>
        <v>49.92</v>
      </c>
    </row>
    <row r="6" spans="1:9" x14ac:dyDescent="0.2">
      <c r="A6" t="s">
        <v>50</v>
      </c>
      <c r="B6" t="s">
        <v>117</v>
      </c>
      <c r="C6" t="s">
        <v>119</v>
      </c>
      <c r="D6" t="s">
        <v>8</v>
      </c>
      <c r="E6" t="s">
        <v>6</v>
      </c>
      <c r="F6">
        <f t="shared" si="0"/>
        <v>95.68</v>
      </c>
      <c r="G6" s="6">
        <v>1</v>
      </c>
      <c r="H6" s="4" t="s">
        <v>45</v>
      </c>
      <c r="I6">
        <f t="shared" si="1"/>
        <v>49.92</v>
      </c>
    </row>
    <row r="7" spans="1:9" x14ac:dyDescent="0.2">
      <c r="A7" t="s">
        <v>51</v>
      </c>
      <c r="B7" t="s">
        <v>117</v>
      </c>
      <c r="C7" t="s">
        <v>119</v>
      </c>
      <c r="D7" t="s">
        <v>8</v>
      </c>
      <c r="E7" t="s">
        <v>6</v>
      </c>
      <c r="F7">
        <f t="shared" si="0"/>
        <v>95.68</v>
      </c>
      <c r="G7" s="6">
        <v>30</v>
      </c>
      <c r="H7" s="6">
        <v>3</v>
      </c>
      <c r="I7">
        <f t="shared" si="1"/>
        <v>49.92</v>
      </c>
    </row>
    <row r="8" spans="1:9" x14ac:dyDescent="0.2">
      <c r="A8" t="s">
        <v>54</v>
      </c>
      <c r="B8" t="s">
        <v>117</v>
      </c>
      <c r="C8" t="s">
        <v>119</v>
      </c>
      <c r="D8" t="s">
        <v>8</v>
      </c>
      <c r="E8" t="s">
        <v>6</v>
      </c>
      <c r="F8">
        <f t="shared" si="0"/>
        <v>95.68</v>
      </c>
      <c r="G8" s="6">
        <v>4</v>
      </c>
      <c r="H8" s="6">
        <v>1</v>
      </c>
      <c r="I8">
        <f t="shared" si="1"/>
        <v>49.92</v>
      </c>
    </row>
    <row r="9" spans="1:9" x14ac:dyDescent="0.2">
      <c r="A9" t="s">
        <v>55</v>
      </c>
      <c r="B9" t="s">
        <v>117</v>
      </c>
      <c r="C9" t="s">
        <v>119</v>
      </c>
      <c r="D9" t="s">
        <v>8</v>
      </c>
      <c r="E9" t="s">
        <v>6</v>
      </c>
      <c r="F9">
        <f t="shared" si="0"/>
        <v>95.68</v>
      </c>
      <c r="G9" s="6">
        <v>15</v>
      </c>
      <c r="H9" s="6">
        <v>2</v>
      </c>
      <c r="I9">
        <f t="shared" si="1"/>
        <v>49.92</v>
      </c>
    </row>
    <row r="10" spans="1:9" s="14" customFormat="1" x14ac:dyDescent="0.2">
      <c r="A10" s="14" t="s">
        <v>43</v>
      </c>
      <c r="B10" s="14" t="s">
        <v>117</v>
      </c>
      <c r="C10" s="14" t="s">
        <v>120</v>
      </c>
      <c r="D10" s="14" t="s">
        <v>7</v>
      </c>
      <c r="E10" s="14" t="s">
        <v>6</v>
      </c>
      <c r="F10" s="14">
        <f t="shared" ref="F10:F21" si="2">96*1.04</f>
        <v>99.84</v>
      </c>
      <c r="G10" s="15">
        <v>25</v>
      </c>
      <c r="H10" s="15">
        <v>2</v>
      </c>
      <c r="I10" s="14">
        <f t="shared" si="1"/>
        <v>49.92</v>
      </c>
    </row>
    <row r="11" spans="1:9" x14ac:dyDescent="0.2">
      <c r="A11" t="s">
        <v>56</v>
      </c>
      <c r="B11" t="s">
        <v>117</v>
      </c>
      <c r="C11" t="s">
        <v>120</v>
      </c>
      <c r="D11" t="s">
        <v>7</v>
      </c>
      <c r="E11" t="s">
        <v>6</v>
      </c>
      <c r="F11">
        <f t="shared" si="2"/>
        <v>99.84</v>
      </c>
      <c r="G11" s="6">
        <v>8</v>
      </c>
      <c r="H11" s="6">
        <v>2</v>
      </c>
      <c r="I11">
        <f t="shared" si="1"/>
        <v>49.92</v>
      </c>
    </row>
    <row r="12" spans="1:9" x14ac:dyDescent="0.2">
      <c r="A12" t="s">
        <v>54</v>
      </c>
      <c r="B12" t="s">
        <v>117</v>
      </c>
      <c r="C12" t="s">
        <v>120</v>
      </c>
      <c r="D12" t="s">
        <v>7</v>
      </c>
      <c r="E12" t="s">
        <v>6</v>
      </c>
      <c r="F12">
        <f t="shared" si="2"/>
        <v>99.84</v>
      </c>
      <c r="G12" s="6">
        <v>4</v>
      </c>
      <c r="H12" s="6">
        <v>1</v>
      </c>
      <c r="I12">
        <f t="shared" si="1"/>
        <v>49.92</v>
      </c>
    </row>
    <row r="13" spans="1:9" x14ac:dyDescent="0.2">
      <c r="A13" t="s">
        <v>57</v>
      </c>
      <c r="B13" t="s">
        <v>117</v>
      </c>
      <c r="C13" t="s">
        <v>120</v>
      </c>
      <c r="D13" t="s">
        <v>7</v>
      </c>
      <c r="E13" t="s">
        <v>6</v>
      </c>
      <c r="F13">
        <f t="shared" si="2"/>
        <v>99.84</v>
      </c>
      <c r="G13" s="6">
        <v>3</v>
      </c>
      <c r="H13" s="6">
        <v>1</v>
      </c>
      <c r="I13">
        <f t="shared" si="1"/>
        <v>49.92</v>
      </c>
    </row>
    <row r="14" spans="1:9" x14ac:dyDescent="0.2">
      <c r="A14" t="s">
        <v>58</v>
      </c>
      <c r="B14" t="s">
        <v>117</v>
      </c>
      <c r="C14" t="s">
        <v>120</v>
      </c>
      <c r="D14" t="s">
        <v>7</v>
      </c>
      <c r="E14" t="s">
        <v>6</v>
      </c>
      <c r="F14">
        <f t="shared" si="2"/>
        <v>99.84</v>
      </c>
      <c r="G14" s="6">
        <v>1</v>
      </c>
      <c r="H14" s="4" t="s">
        <v>45</v>
      </c>
      <c r="I14">
        <f t="shared" si="1"/>
        <v>49.92</v>
      </c>
    </row>
    <row r="15" spans="1:9" x14ac:dyDescent="0.2">
      <c r="A15" t="s">
        <v>59</v>
      </c>
      <c r="B15" t="s">
        <v>117</v>
      </c>
      <c r="C15" t="s">
        <v>120</v>
      </c>
      <c r="D15" t="s">
        <v>7</v>
      </c>
      <c r="E15" t="s">
        <v>6</v>
      </c>
      <c r="F15">
        <f t="shared" si="2"/>
        <v>99.84</v>
      </c>
      <c r="G15" s="6">
        <v>5</v>
      </c>
      <c r="H15" s="6">
        <v>1</v>
      </c>
      <c r="I15">
        <f t="shared" si="1"/>
        <v>49.92</v>
      </c>
    </row>
    <row r="16" spans="1:9" x14ac:dyDescent="0.2">
      <c r="A16" t="s">
        <v>50</v>
      </c>
      <c r="B16" t="s">
        <v>117</v>
      </c>
      <c r="C16" t="s">
        <v>120</v>
      </c>
      <c r="D16" t="s">
        <v>7</v>
      </c>
      <c r="E16" t="s">
        <v>6</v>
      </c>
      <c r="F16">
        <f t="shared" si="2"/>
        <v>99.84</v>
      </c>
      <c r="G16" s="6">
        <v>1</v>
      </c>
      <c r="H16" s="4" t="s">
        <v>45</v>
      </c>
      <c r="I16">
        <f t="shared" si="1"/>
        <v>49.92</v>
      </c>
    </row>
    <row r="17" spans="1:9" x14ac:dyDescent="0.2">
      <c r="A17" t="s">
        <v>60</v>
      </c>
      <c r="B17" t="s">
        <v>117</v>
      </c>
      <c r="C17" t="s">
        <v>120</v>
      </c>
      <c r="D17" t="s">
        <v>7</v>
      </c>
      <c r="E17" t="s">
        <v>6</v>
      </c>
      <c r="F17">
        <f t="shared" si="2"/>
        <v>99.84</v>
      </c>
      <c r="G17" s="6">
        <v>1</v>
      </c>
      <c r="H17" s="4" t="s">
        <v>45</v>
      </c>
      <c r="I17">
        <f t="shared" si="1"/>
        <v>49.92</v>
      </c>
    </row>
    <row r="18" spans="1:9" x14ac:dyDescent="0.2">
      <c r="A18" t="s">
        <v>61</v>
      </c>
      <c r="B18" t="s">
        <v>117</v>
      </c>
      <c r="C18" t="s">
        <v>120</v>
      </c>
      <c r="D18" t="s">
        <v>7</v>
      </c>
      <c r="E18" t="s">
        <v>6</v>
      </c>
      <c r="F18">
        <f t="shared" si="2"/>
        <v>99.84</v>
      </c>
      <c r="G18" s="6">
        <v>1</v>
      </c>
      <c r="H18" s="4" t="s">
        <v>45</v>
      </c>
      <c r="I18">
        <f t="shared" si="1"/>
        <v>49.92</v>
      </c>
    </row>
    <row r="19" spans="1:9" x14ac:dyDescent="0.2">
      <c r="A19" t="s">
        <v>62</v>
      </c>
      <c r="B19" t="s">
        <v>117</v>
      </c>
      <c r="C19" t="s">
        <v>120</v>
      </c>
      <c r="D19" t="s">
        <v>7</v>
      </c>
      <c r="E19" t="s">
        <v>6</v>
      </c>
      <c r="F19">
        <f t="shared" si="2"/>
        <v>99.84</v>
      </c>
      <c r="G19" s="6">
        <v>1</v>
      </c>
      <c r="H19" s="4" t="s">
        <v>45</v>
      </c>
      <c r="I19">
        <f t="shared" si="1"/>
        <v>49.92</v>
      </c>
    </row>
    <row r="20" spans="1:9" x14ac:dyDescent="0.2">
      <c r="A20" t="s">
        <v>4</v>
      </c>
      <c r="B20" t="s">
        <v>117</v>
      </c>
      <c r="C20" t="s">
        <v>120</v>
      </c>
      <c r="D20" t="s">
        <v>7</v>
      </c>
      <c r="E20" t="s">
        <v>6</v>
      </c>
      <c r="F20">
        <f t="shared" si="2"/>
        <v>99.84</v>
      </c>
      <c r="G20" s="6">
        <v>1</v>
      </c>
      <c r="H20" s="4" t="s">
        <v>45</v>
      </c>
      <c r="I20">
        <f t="shared" si="1"/>
        <v>49.92</v>
      </c>
    </row>
    <row r="21" spans="1:9" s="30" customFormat="1" x14ac:dyDescent="0.2">
      <c r="A21" s="30" t="s">
        <v>55</v>
      </c>
      <c r="B21" s="30" t="s">
        <v>117</v>
      </c>
      <c r="C21" s="30" t="s">
        <v>120</v>
      </c>
      <c r="D21" s="30" t="s">
        <v>7</v>
      </c>
      <c r="E21" s="30" t="s">
        <v>6</v>
      </c>
      <c r="F21" s="30">
        <f t="shared" si="2"/>
        <v>99.84</v>
      </c>
      <c r="G21" s="31">
        <v>2</v>
      </c>
      <c r="H21" s="31">
        <v>1</v>
      </c>
      <c r="I21" s="30">
        <f t="shared" si="1"/>
        <v>49.92</v>
      </c>
    </row>
    <row r="22" spans="1:9" x14ac:dyDescent="0.2">
      <c r="A22" s="22" t="s">
        <v>65</v>
      </c>
      <c r="B22" s="22" t="s">
        <v>117</v>
      </c>
      <c r="C22" s="22" t="s">
        <v>121</v>
      </c>
      <c r="D22" s="22" t="s">
        <v>8</v>
      </c>
      <c r="E22" s="22" t="s">
        <v>6</v>
      </c>
      <c r="F22" s="22">
        <f t="shared" ref="F22:F29" si="3">87*1.04</f>
        <v>90.48</v>
      </c>
      <c r="G22" s="24">
        <v>50</v>
      </c>
      <c r="H22" s="24">
        <v>4</v>
      </c>
      <c r="I22" s="22">
        <f t="shared" ref="I22:I38" si="4">88*1.04</f>
        <v>91.52000000000001</v>
      </c>
    </row>
    <row r="23" spans="1:9" x14ac:dyDescent="0.2">
      <c r="A23" t="s">
        <v>51</v>
      </c>
      <c r="B23" t="s">
        <v>117</v>
      </c>
      <c r="C23" t="s">
        <v>121</v>
      </c>
      <c r="D23" t="s">
        <v>8</v>
      </c>
      <c r="E23" t="s">
        <v>6</v>
      </c>
      <c r="F23">
        <f t="shared" si="3"/>
        <v>90.48</v>
      </c>
      <c r="G23" s="6">
        <v>30</v>
      </c>
      <c r="H23" s="6">
        <v>3</v>
      </c>
      <c r="I23">
        <f t="shared" si="4"/>
        <v>91.52000000000001</v>
      </c>
    </row>
    <row r="24" spans="1:9" x14ac:dyDescent="0.2">
      <c r="A24" t="s">
        <v>66</v>
      </c>
      <c r="B24" t="s">
        <v>117</v>
      </c>
      <c r="C24" t="s">
        <v>121</v>
      </c>
      <c r="D24" t="s">
        <v>8</v>
      </c>
      <c r="E24" t="s">
        <v>6</v>
      </c>
      <c r="F24">
        <f t="shared" si="3"/>
        <v>90.48</v>
      </c>
      <c r="G24" s="6">
        <v>5</v>
      </c>
      <c r="H24" s="6">
        <v>1</v>
      </c>
      <c r="I24">
        <f t="shared" si="4"/>
        <v>91.52000000000001</v>
      </c>
    </row>
    <row r="25" spans="1:9" x14ac:dyDescent="0.2">
      <c r="A25" t="s">
        <v>67</v>
      </c>
      <c r="B25" t="s">
        <v>117</v>
      </c>
      <c r="C25" t="s">
        <v>121</v>
      </c>
      <c r="D25" t="s">
        <v>8</v>
      </c>
      <c r="E25" t="s">
        <v>6</v>
      </c>
      <c r="F25">
        <f t="shared" si="3"/>
        <v>90.48</v>
      </c>
      <c r="G25" s="6">
        <v>30</v>
      </c>
      <c r="H25" s="6">
        <v>3</v>
      </c>
      <c r="I25">
        <f t="shared" si="4"/>
        <v>91.52000000000001</v>
      </c>
    </row>
    <row r="26" spans="1:9" x14ac:dyDescent="0.2">
      <c r="A26" t="s">
        <v>57</v>
      </c>
      <c r="B26" t="s">
        <v>117</v>
      </c>
      <c r="C26" t="s">
        <v>121</v>
      </c>
      <c r="D26" t="s">
        <v>8</v>
      </c>
      <c r="E26" t="s">
        <v>6</v>
      </c>
      <c r="F26">
        <f t="shared" si="3"/>
        <v>90.48</v>
      </c>
      <c r="G26" s="6">
        <v>1</v>
      </c>
      <c r="H26" s="4" t="s">
        <v>45</v>
      </c>
      <c r="I26">
        <f t="shared" si="4"/>
        <v>91.52000000000001</v>
      </c>
    </row>
    <row r="27" spans="1:9" x14ac:dyDescent="0.2">
      <c r="A27" t="s">
        <v>4</v>
      </c>
      <c r="B27" t="s">
        <v>117</v>
      </c>
      <c r="C27" t="s">
        <v>121</v>
      </c>
      <c r="D27" t="s">
        <v>8</v>
      </c>
      <c r="E27" t="s">
        <v>6</v>
      </c>
      <c r="F27">
        <f t="shared" si="3"/>
        <v>90.48</v>
      </c>
      <c r="G27" s="6">
        <v>1</v>
      </c>
      <c r="H27" s="4" t="s">
        <v>45</v>
      </c>
      <c r="I27">
        <f t="shared" si="4"/>
        <v>91.52000000000001</v>
      </c>
    </row>
    <row r="28" spans="1:9" x14ac:dyDescent="0.2">
      <c r="A28" t="s">
        <v>55</v>
      </c>
      <c r="B28" t="s">
        <v>117</v>
      </c>
      <c r="C28" t="s">
        <v>121</v>
      </c>
      <c r="D28" t="s">
        <v>8</v>
      </c>
      <c r="E28" t="s">
        <v>6</v>
      </c>
      <c r="F28">
        <f t="shared" si="3"/>
        <v>90.48</v>
      </c>
      <c r="G28" s="6">
        <v>8</v>
      </c>
      <c r="H28" s="6">
        <v>2</v>
      </c>
      <c r="I28">
        <f t="shared" si="4"/>
        <v>91.52000000000001</v>
      </c>
    </row>
    <row r="29" spans="1:9" x14ac:dyDescent="0.2">
      <c r="A29" t="s">
        <v>68</v>
      </c>
      <c r="B29" t="s">
        <v>117</v>
      </c>
      <c r="C29" t="s">
        <v>121</v>
      </c>
      <c r="D29" t="s">
        <v>8</v>
      </c>
      <c r="E29" t="s">
        <v>6</v>
      </c>
      <c r="F29">
        <f t="shared" si="3"/>
        <v>90.48</v>
      </c>
      <c r="G29" s="6">
        <v>5</v>
      </c>
      <c r="H29" s="6">
        <v>1</v>
      </c>
      <c r="I29">
        <f t="shared" si="4"/>
        <v>91.52000000000001</v>
      </c>
    </row>
    <row r="30" spans="1:9" s="14" customFormat="1" x14ac:dyDescent="0.2">
      <c r="A30" s="14" t="s">
        <v>51</v>
      </c>
      <c r="B30" s="14" t="s">
        <v>117</v>
      </c>
      <c r="C30" s="14" t="s">
        <v>122</v>
      </c>
      <c r="D30" s="14" t="s">
        <v>7</v>
      </c>
      <c r="E30" s="14" t="s">
        <v>6</v>
      </c>
      <c r="F30" s="14">
        <f t="shared" ref="F30:F38" si="5">92*1.04</f>
        <v>95.68</v>
      </c>
      <c r="G30" s="15">
        <v>5</v>
      </c>
      <c r="H30" s="15">
        <v>1</v>
      </c>
      <c r="I30" s="14">
        <f t="shared" si="4"/>
        <v>91.52000000000001</v>
      </c>
    </row>
    <row r="31" spans="1:9" x14ac:dyDescent="0.2">
      <c r="A31" t="s">
        <v>43</v>
      </c>
      <c r="B31" t="s">
        <v>117</v>
      </c>
      <c r="C31" t="s">
        <v>122</v>
      </c>
      <c r="D31" t="s">
        <v>7</v>
      </c>
      <c r="E31" t="s">
        <v>6</v>
      </c>
      <c r="F31">
        <f t="shared" si="5"/>
        <v>95.68</v>
      </c>
      <c r="G31" s="6">
        <v>5</v>
      </c>
      <c r="H31" s="6">
        <v>1</v>
      </c>
      <c r="I31">
        <f t="shared" si="4"/>
        <v>91.52000000000001</v>
      </c>
    </row>
    <row r="32" spans="1:9" x14ac:dyDescent="0.2">
      <c r="A32" t="s">
        <v>67</v>
      </c>
      <c r="B32" t="s">
        <v>117</v>
      </c>
      <c r="C32" t="s">
        <v>122</v>
      </c>
      <c r="D32" t="s">
        <v>7</v>
      </c>
      <c r="E32" t="s">
        <v>6</v>
      </c>
      <c r="F32">
        <f t="shared" si="5"/>
        <v>95.68</v>
      </c>
      <c r="G32" s="6">
        <v>10</v>
      </c>
      <c r="H32" s="6">
        <v>2</v>
      </c>
      <c r="I32">
        <f t="shared" si="4"/>
        <v>91.52000000000001</v>
      </c>
    </row>
    <row r="33" spans="1:9" x14ac:dyDescent="0.2">
      <c r="A33" t="s">
        <v>69</v>
      </c>
      <c r="B33" t="s">
        <v>117</v>
      </c>
      <c r="C33" t="s">
        <v>122</v>
      </c>
      <c r="D33" t="s">
        <v>7</v>
      </c>
      <c r="E33" t="s">
        <v>6</v>
      </c>
      <c r="F33">
        <f t="shared" si="5"/>
        <v>95.68</v>
      </c>
      <c r="G33" s="6">
        <v>5</v>
      </c>
      <c r="H33" s="6">
        <v>1</v>
      </c>
      <c r="I33">
        <f t="shared" si="4"/>
        <v>91.52000000000001</v>
      </c>
    </row>
    <row r="34" spans="1:9" x14ac:dyDescent="0.2">
      <c r="A34" t="s">
        <v>58</v>
      </c>
      <c r="B34" t="s">
        <v>117</v>
      </c>
      <c r="C34" t="s">
        <v>122</v>
      </c>
      <c r="D34" t="s">
        <v>7</v>
      </c>
      <c r="E34" t="s">
        <v>6</v>
      </c>
      <c r="F34">
        <f t="shared" si="5"/>
        <v>95.68</v>
      </c>
      <c r="G34" s="6">
        <v>10</v>
      </c>
      <c r="H34" s="6">
        <v>2</v>
      </c>
      <c r="I34">
        <f t="shared" si="4"/>
        <v>91.52000000000001</v>
      </c>
    </row>
    <row r="35" spans="1:9" x14ac:dyDescent="0.2">
      <c r="A35" t="s">
        <v>50</v>
      </c>
      <c r="B35" t="s">
        <v>117</v>
      </c>
      <c r="C35" t="s">
        <v>122</v>
      </c>
      <c r="D35" t="s">
        <v>7</v>
      </c>
      <c r="E35" t="s">
        <v>6</v>
      </c>
      <c r="F35">
        <f t="shared" si="5"/>
        <v>95.68</v>
      </c>
      <c r="G35" s="6">
        <v>1</v>
      </c>
      <c r="H35" s="4" t="s">
        <v>45</v>
      </c>
      <c r="I35">
        <f t="shared" si="4"/>
        <v>91.52000000000001</v>
      </c>
    </row>
    <row r="36" spans="1:9" x14ac:dyDescent="0.2">
      <c r="A36" t="s">
        <v>55</v>
      </c>
      <c r="B36" t="s">
        <v>117</v>
      </c>
      <c r="C36" t="s">
        <v>122</v>
      </c>
      <c r="D36" t="s">
        <v>7</v>
      </c>
      <c r="E36" t="s">
        <v>6</v>
      </c>
      <c r="F36">
        <f t="shared" si="5"/>
        <v>95.68</v>
      </c>
      <c r="G36" s="6">
        <v>25</v>
      </c>
      <c r="H36" s="6">
        <v>2</v>
      </c>
      <c r="I36">
        <f t="shared" si="4"/>
        <v>91.52000000000001</v>
      </c>
    </row>
    <row r="37" spans="1:9" s="22" customFormat="1" x14ac:dyDescent="0.2">
      <c r="A37" s="22" t="s">
        <v>41</v>
      </c>
      <c r="B37" s="22" t="s">
        <v>117</v>
      </c>
      <c r="C37" s="22" t="s">
        <v>122</v>
      </c>
      <c r="D37" s="22" t="s">
        <v>7</v>
      </c>
      <c r="E37" s="22" t="s">
        <v>6</v>
      </c>
      <c r="F37" s="22">
        <f t="shared" si="5"/>
        <v>95.68</v>
      </c>
      <c r="G37" s="24">
        <v>1</v>
      </c>
      <c r="H37" s="27" t="s">
        <v>45</v>
      </c>
      <c r="I37" s="22">
        <f t="shared" si="4"/>
        <v>91.52000000000001</v>
      </c>
    </row>
    <row r="38" spans="1:9" x14ac:dyDescent="0.2">
      <c r="A38" s="22" t="s">
        <v>14</v>
      </c>
      <c r="B38" s="22" t="s">
        <v>117</v>
      </c>
      <c r="C38" s="22" t="s">
        <v>122</v>
      </c>
      <c r="D38" s="22" t="s">
        <v>7</v>
      </c>
      <c r="E38" s="22" t="s">
        <v>6</v>
      </c>
      <c r="F38" s="22">
        <f t="shared" si="5"/>
        <v>95.68</v>
      </c>
      <c r="G38" s="24">
        <v>5</v>
      </c>
      <c r="H38" s="24">
        <v>1</v>
      </c>
      <c r="I38" s="22">
        <f t="shared" si="4"/>
        <v>91.52000000000001</v>
      </c>
    </row>
    <row r="39" spans="1:9" s="14" customFormat="1" x14ac:dyDescent="0.2">
      <c r="A39" s="14" t="s">
        <v>55</v>
      </c>
      <c r="B39" s="14" t="s">
        <v>117</v>
      </c>
      <c r="C39" s="14" t="s">
        <v>123</v>
      </c>
      <c r="D39" s="14" t="s">
        <v>8</v>
      </c>
      <c r="E39" s="14" t="s">
        <v>6</v>
      </c>
      <c r="F39" s="14">
        <f t="shared" ref="F39:F44" si="6">94*1.04</f>
        <v>97.76</v>
      </c>
      <c r="G39" s="15">
        <v>50</v>
      </c>
      <c r="H39" s="15">
        <v>4</v>
      </c>
      <c r="I39" s="14">
        <f t="shared" ref="I39:I49" si="7">93*1.04</f>
        <v>96.72</v>
      </c>
    </row>
    <row r="40" spans="1:9" x14ac:dyDescent="0.2">
      <c r="A40" t="s">
        <v>67</v>
      </c>
      <c r="B40" t="s">
        <v>117</v>
      </c>
      <c r="C40" t="s">
        <v>123</v>
      </c>
      <c r="D40" t="s">
        <v>8</v>
      </c>
      <c r="E40" t="s">
        <v>6</v>
      </c>
      <c r="F40">
        <f t="shared" si="6"/>
        <v>97.76</v>
      </c>
      <c r="G40" s="6">
        <v>20</v>
      </c>
      <c r="H40" s="6">
        <v>2</v>
      </c>
      <c r="I40">
        <f t="shared" si="7"/>
        <v>96.72</v>
      </c>
    </row>
    <row r="41" spans="1:9" x14ac:dyDescent="0.2">
      <c r="A41" t="s">
        <v>65</v>
      </c>
      <c r="B41" t="s">
        <v>117</v>
      </c>
      <c r="C41" t="s">
        <v>123</v>
      </c>
      <c r="D41" t="s">
        <v>8</v>
      </c>
      <c r="E41" t="s">
        <v>6</v>
      </c>
      <c r="F41">
        <f t="shared" si="6"/>
        <v>97.76</v>
      </c>
      <c r="G41" s="6">
        <v>8</v>
      </c>
      <c r="H41" s="6">
        <v>2</v>
      </c>
      <c r="I41">
        <f t="shared" si="7"/>
        <v>96.72</v>
      </c>
    </row>
    <row r="42" spans="1:9" x14ac:dyDescent="0.2">
      <c r="A42" t="s">
        <v>70</v>
      </c>
      <c r="B42" t="s">
        <v>117</v>
      </c>
      <c r="C42" t="s">
        <v>123</v>
      </c>
      <c r="D42" t="s">
        <v>8</v>
      </c>
      <c r="E42" t="s">
        <v>6</v>
      </c>
      <c r="F42">
        <f t="shared" si="6"/>
        <v>97.76</v>
      </c>
      <c r="G42" s="6">
        <v>5</v>
      </c>
      <c r="H42" s="6">
        <v>1</v>
      </c>
      <c r="I42">
        <f t="shared" si="7"/>
        <v>96.72</v>
      </c>
    </row>
    <row r="43" spans="1:9" x14ac:dyDescent="0.2">
      <c r="A43" t="s">
        <v>54</v>
      </c>
      <c r="B43" t="s">
        <v>117</v>
      </c>
      <c r="C43" t="s">
        <v>123</v>
      </c>
      <c r="D43" t="s">
        <v>8</v>
      </c>
      <c r="E43" t="s">
        <v>6</v>
      </c>
      <c r="F43">
        <f t="shared" si="6"/>
        <v>97.76</v>
      </c>
      <c r="G43" s="6">
        <v>1</v>
      </c>
      <c r="H43" s="4" t="s">
        <v>45</v>
      </c>
      <c r="I43">
        <f t="shared" si="7"/>
        <v>96.72</v>
      </c>
    </row>
    <row r="44" spans="1:9" x14ac:dyDescent="0.2">
      <c r="A44" t="s">
        <v>71</v>
      </c>
      <c r="B44" t="s">
        <v>117</v>
      </c>
      <c r="C44" t="s">
        <v>123</v>
      </c>
      <c r="D44" t="s">
        <v>8</v>
      </c>
      <c r="E44" t="s">
        <v>6</v>
      </c>
      <c r="F44">
        <f t="shared" si="6"/>
        <v>97.76</v>
      </c>
      <c r="G44" s="6">
        <v>1</v>
      </c>
      <c r="H44" s="4" t="s">
        <v>45</v>
      </c>
      <c r="I44">
        <f t="shared" si="7"/>
        <v>96.72</v>
      </c>
    </row>
    <row r="45" spans="1:9" s="14" customFormat="1" x14ac:dyDescent="0.2">
      <c r="A45" s="14" t="s">
        <v>67</v>
      </c>
      <c r="B45" s="14" t="s">
        <v>117</v>
      </c>
      <c r="C45" s="14" t="s">
        <v>124</v>
      </c>
      <c r="D45" s="14" t="s">
        <v>7</v>
      </c>
      <c r="E45" s="14" t="s">
        <v>6</v>
      </c>
      <c r="F45" s="14">
        <f>89*1.04</f>
        <v>92.56</v>
      </c>
      <c r="G45" s="15">
        <v>10</v>
      </c>
      <c r="H45" s="15">
        <v>2</v>
      </c>
      <c r="I45" s="14">
        <f t="shared" si="7"/>
        <v>96.72</v>
      </c>
    </row>
    <row r="46" spans="1:9" s="22" customFormat="1" x14ac:dyDescent="0.2">
      <c r="A46" s="22" t="s">
        <v>72</v>
      </c>
      <c r="B46" s="22" t="s">
        <v>117</v>
      </c>
      <c r="C46" s="22" t="s">
        <v>124</v>
      </c>
      <c r="D46" s="22" t="s">
        <v>7</v>
      </c>
      <c r="E46" s="22" t="s">
        <v>6</v>
      </c>
      <c r="F46" s="22">
        <f>89*1.04</f>
        <v>92.56</v>
      </c>
      <c r="G46" s="24">
        <v>1</v>
      </c>
      <c r="H46" s="27" t="s">
        <v>45</v>
      </c>
      <c r="I46" s="22">
        <f t="shared" si="7"/>
        <v>96.72</v>
      </c>
    </row>
    <row r="47" spans="1:9" x14ac:dyDescent="0.2">
      <c r="A47" s="22" t="s">
        <v>4</v>
      </c>
      <c r="B47" s="22" t="s">
        <v>117</v>
      </c>
      <c r="C47" s="22" t="s">
        <v>124</v>
      </c>
      <c r="D47" s="22" t="s">
        <v>7</v>
      </c>
      <c r="E47" s="22" t="s">
        <v>6</v>
      </c>
      <c r="F47" s="22">
        <f>89*1.04</f>
        <v>92.56</v>
      </c>
      <c r="G47" s="24">
        <v>5</v>
      </c>
      <c r="H47" s="24">
        <v>1</v>
      </c>
      <c r="I47" s="22">
        <f t="shared" si="7"/>
        <v>96.72</v>
      </c>
    </row>
    <row r="48" spans="1:9" x14ac:dyDescent="0.2">
      <c r="A48" t="s">
        <v>55</v>
      </c>
      <c r="B48" t="s">
        <v>117</v>
      </c>
      <c r="C48" t="s">
        <v>124</v>
      </c>
      <c r="D48" t="s">
        <v>7</v>
      </c>
      <c r="E48" t="s">
        <v>6</v>
      </c>
      <c r="F48">
        <f>89*1.04</f>
        <v>92.56</v>
      </c>
      <c r="G48" s="6">
        <v>50</v>
      </c>
      <c r="H48" s="6">
        <v>4</v>
      </c>
      <c r="I48">
        <f t="shared" si="7"/>
        <v>96.72</v>
      </c>
    </row>
    <row r="49" spans="1:9" x14ac:dyDescent="0.2">
      <c r="A49" t="s">
        <v>50</v>
      </c>
      <c r="B49" t="s">
        <v>117</v>
      </c>
      <c r="C49" t="s">
        <v>124</v>
      </c>
      <c r="D49" t="s">
        <v>7</v>
      </c>
      <c r="E49" t="s">
        <v>6</v>
      </c>
      <c r="F49">
        <f>89*1.04</f>
        <v>92.56</v>
      </c>
      <c r="G49" s="6">
        <v>5</v>
      </c>
      <c r="H49" s="6">
        <v>1</v>
      </c>
      <c r="I49">
        <f t="shared" si="7"/>
        <v>96.72</v>
      </c>
    </row>
    <row r="50" spans="1:9" s="14" customFormat="1" x14ac:dyDescent="0.2">
      <c r="A50" s="14" t="s">
        <v>55</v>
      </c>
      <c r="B50" s="14" t="s">
        <v>117</v>
      </c>
      <c r="C50" s="14" t="s">
        <v>125</v>
      </c>
      <c r="D50" s="14" t="s">
        <v>8</v>
      </c>
      <c r="E50" s="14" t="s">
        <v>6</v>
      </c>
      <c r="F50" s="14">
        <f>95*1.04</f>
        <v>98.8</v>
      </c>
      <c r="G50" s="15">
        <v>75</v>
      </c>
      <c r="H50" s="15">
        <v>5</v>
      </c>
      <c r="I50" s="14">
        <f t="shared" ref="I50:I57" si="8">75*1.04</f>
        <v>78</v>
      </c>
    </row>
    <row r="51" spans="1:9" x14ac:dyDescent="0.2">
      <c r="A51" t="s">
        <v>68</v>
      </c>
      <c r="B51" t="s">
        <v>117</v>
      </c>
      <c r="C51" t="s">
        <v>125</v>
      </c>
      <c r="D51" t="s">
        <v>8</v>
      </c>
      <c r="E51" t="s">
        <v>6</v>
      </c>
      <c r="F51">
        <f>95*1.04</f>
        <v>98.8</v>
      </c>
      <c r="G51" s="6">
        <v>35</v>
      </c>
      <c r="H51" s="6">
        <v>3</v>
      </c>
      <c r="I51">
        <f t="shared" si="8"/>
        <v>78</v>
      </c>
    </row>
    <row r="52" spans="1:9" x14ac:dyDescent="0.2">
      <c r="A52" s="14" t="s">
        <v>55</v>
      </c>
      <c r="B52" s="14" t="s">
        <v>117</v>
      </c>
      <c r="C52" s="14" t="s">
        <v>126</v>
      </c>
      <c r="D52" s="14" t="s">
        <v>7</v>
      </c>
      <c r="E52" s="14" t="s">
        <v>6</v>
      </c>
      <c r="F52" s="14">
        <f t="shared" ref="F52:F57" si="9">93*1.04</f>
        <v>96.72</v>
      </c>
      <c r="G52" s="15">
        <v>50</v>
      </c>
      <c r="H52" s="15">
        <v>4</v>
      </c>
      <c r="I52" s="14">
        <f t="shared" si="8"/>
        <v>78</v>
      </c>
    </row>
    <row r="53" spans="1:9" x14ac:dyDescent="0.2">
      <c r="A53" t="s">
        <v>59</v>
      </c>
      <c r="B53" t="s">
        <v>117</v>
      </c>
      <c r="C53" t="s">
        <v>126</v>
      </c>
      <c r="D53" t="s">
        <v>7</v>
      </c>
      <c r="E53" t="s">
        <v>6</v>
      </c>
      <c r="F53">
        <f t="shared" si="9"/>
        <v>96.72</v>
      </c>
      <c r="G53" s="6">
        <v>15</v>
      </c>
      <c r="H53" s="6">
        <v>2</v>
      </c>
      <c r="I53">
        <f t="shared" si="8"/>
        <v>78</v>
      </c>
    </row>
    <row r="54" spans="1:9" x14ac:dyDescent="0.2">
      <c r="A54" t="s">
        <v>4</v>
      </c>
      <c r="B54" t="s">
        <v>117</v>
      </c>
      <c r="C54" t="s">
        <v>126</v>
      </c>
      <c r="D54" t="s">
        <v>7</v>
      </c>
      <c r="E54" t="s">
        <v>6</v>
      </c>
      <c r="F54">
        <f t="shared" si="9"/>
        <v>96.72</v>
      </c>
      <c r="G54" s="6">
        <v>1</v>
      </c>
      <c r="H54" s="4" t="s">
        <v>45</v>
      </c>
      <c r="I54">
        <f t="shared" si="8"/>
        <v>78</v>
      </c>
    </row>
    <row r="55" spans="1:9" x14ac:dyDescent="0.2">
      <c r="A55" t="s">
        <v>65</v>
      </c>
      <c r="B55" t="s">
        <v>117</v>
      </c>
      <c r="C55" t="s">
        <v>126</v>
      </c>
      <c r="D55" t="s">
        <v>7</v>
      </c>
      <c r="E55" t="s">
        <v>6</v>
      </c>
      <c r="F55">
        <f t="shared" si="9"/>
        <v>96.72</v>
      </c>
      <c r="G55" s="6">
        <v>10</v>
      </c>
      <c r="H55" s="6">
        <v>2</v>
      </c>
      <c r="I55">
        <f t="shared" si="8"/>
        <v>78</v>
      </c>
    </row>
    <row r="56" spans="1:9" x14ac:dyDescent="0.2">
      <c r="A56" t="s">
        <v>67</v>
      </c>
      <c r="B56" t="s">
        <v>117</v>
      </c>
      <c r="C56" t="s">
        <v>126</v>
      </c>
      <c r="D56" t="s">
        <v>7</v>
      </c>
      <c r="E56" t="s">
        <v>6</v>
      </c>
      <c r="F56">
        <f t="shared" si="9"/>
        <v>96.72</v>
      </c>
      <c r="G56" s="6">
        <v>5</v>
      </c>
      <c r="H56" s="6">
        <v>1</v>
      </c>
      <c r="I56">
        <f t="shared" si="8"/>
        <v>78</v>
      </c>
    </row>
    <row r="57" spans="1:9" x14ac:dyDescent="0.2">
      <c r="A57" t="s">
        <v>68</v>
      </c>
      <c r="B57" t="s">
        <v>117</v>
      </c>
      <c r="C57" t="s">
        <v>126</v>
      </c>
      <c r="D57" t="s">
        <v>7</v>
      </c>
      <c r="E57" t="s">
        <v>6</v>
      </c>
      <c r="F57">
        <f t="shared" si="9"/>
        <v>96.72</v>
      </c>
      <c r="G57" s="6">
        <v>5</v>
      </c>
      <c r="H57" s="6">
        <v>1</v>
      </c>
      <c r="I57">
        <f t="shared" si="8"/>
        <v>78</v>
      </c>
    </row>
    <row r="58" spans="1:9" x14ac:dyDescent="0.2">
      <c r="A58" s="14" t="s">
        <v>55</v>
      </c>
      <c r="B58" s="14" t="s">
        <v>117</v>
      </c>
      <c r="C58" s="14" t="s">
        <v>127</v>
      </c>
      <c r="D58" s="14" t="s">
        <v>8</v>
      </c>
      <c r="E58" s="14" t="s">
        <v>6</v>
      </c>
      <c r="F58" s="14">
        <f>71*1.04</f>
        <v>73.84</v>
      </c>
      <c r="G58" s="15">
        <v>1</v>
      </c>
      <c r="H58" s="19" t="s">
        <v>45</v>
      </c>
      <c r="I58" s="14">
        <f t="shared" ref="I58:I65" si="10">91*1.04</f>
        <v>94.64</v>
      </c>
    </row>
    <row r="59" spans="1:9" x14ac:dyDescent="0.2">
      <c r="A59" t="s">
        <v>58</v>
      </c>
      <c r="B59" t="s">
        <v>117</v>
      </c>
      <c r="C59" t="s">
        <v>127</v>
      </c>
      <c r="D59" t="s">
        <v>8</v>
      </c>
      <c r="E59" t="s">
        <v>6</v>
      </c>
      <c r="F59">
        <f>71*1.04</f>
        <v>73.84</v>
      </c>
      <c r="G59" s="6">
        <v>25</v>
      </c>
      <c r="H59" s="6">
        <v>2</v>
      </c>
      <c r="I59">
        <f t="shared" si="10"/>
        <v>94.64</v>
      </c>
    </row>
    <row r="60" spans="1:9" x14ac:dyDescent="0.2">
      <c r="A60" t="s">
        <v>43</v>
      </c>
      <c r="B60" t="s">
        <v>117</v>
      </c>
      <c r="C60" t="s">
        <v>127</v>
      </c>
      <c r="D60" t="s">
        <v>8</v>
      </c>
      <c r="E60" t="s">
        <v>6</v>
      </c>
      <c r="F60">
        <f>71*1.04</f>
        <v>73.84</v>
      </c>
      <c r="G60" s="6">
        <v>20</v>
      </c>
      <c r="H60" s="6">
        <v>2</v>
      </c>
      <c r="I60">
        <f t="shared" si="10"/>
        <v>94.64</v>
      </c>
    </row>
    <row r="61" spans="1:9" x14ac:dyDescent="0.2">
      <c r="A61" t="s">
        <v>74</v>
      </c>
      <c r="B61" t="s">
        <v>117</v>
      </c>
      <c r="C61" t="s">
        <v>127</v>
      </c>
      <c r="D61" t="s">
        <v>8</v>
      </c>
      <c r="E61" t="s">
        <v>6</v>
      </c>
      <c r="F61">
        <f>71*1.04</f>
        <v>73.84</v>
      </c>
      <c r="G61" s="6">
        <v>50</v>
      </c>
      <c r="H61" s="6">
        <v>4</v>
      </c>
      <c r="I61">
        <f t="shared" si="10"/>
        <v>94.64</v>
      </c>
    </row>
    <row r="62" spans="1:9" x14ac:dyDescent="0.2">
      <c r="A62" t="s">
        <v>50</v>
      </c>
      <c r="B62" t="s">
        <v>117</v>
      </c>
      <c r="C62" t="s">
        <v>127</v>
      </c>
      <c r="D62" t="s">
        <v>8</v>
      </c>
      <c r="E62" t="s">
        <v>6</v>
      </c>
      <c r="F62">
        <f>71*1.04</f>
        <v>73.84</v>
      </c>
      <c r="G62" s="6">
        <v>5</v>
      </c>
      <c r="H62" s="6">
        <v>1</v>
      </c>
      <c r="I62">
        <f t="shared" si="10"/>
        <v>94.64</v>
      </c>
    </row>
    <row r="63" spans="1:9" s="14" customFormat="1" x14ac:dyDescent="0.2">
      <c r="A63" s="14" t="s">
        <v>55</v>
      </c>
      <c r="B63" s="14" t="s">
        <v>117</v>
      </c>
      <c r="C63" s="14" t="s">
        <v>128</v>
      </c>
      <c r="D63" s="14" t="s">
        <v>7</v>
      </c>
      <c r="E63" s="14" t="s">
        <v>6</v>
      </c>
      <c r="F63" s="14">
        <f>82*1.04</f>
        <v>85.28</v>
      </c>
      <c r="G63" s="15">
        <v>1</v>
      </c>
      <c r="H63" s="19" t="s">
        <v>45</v>
      </c>
      <c r="I63" s="14">
        <f t="shared" si="10"/>
        <v>94.64</v>
      </c>
    </row>
    <row r="64" spans="1:9" x14ac:dyDescent="0.2">
      <c r="A64" t="s">
        <v>76</v>
      </c>
      <c r="B64" t="s">
        <v>117</v>
      </c>
      <c r="C64" t="s">
        <v>128</v>
      </c>
      <c r="D64" t="s">
        <v>7</v>
      </c>
      <c r="E64" t="s">
        <v>6</v>
      </c>
      <c r="F64">
        <f>82*1.04</f>
        <v>85.28</v>
      </c>
      <c r="G64" s="6">
        <v>30</v>
      </c>
      <c r="H64" s="6">
        <v>3</v>
      </c>
      <c r="I64">
        <f t="shared" si="10"/>
        <v>94.64</v>
      </c>
    </row>
    <row r="65" spans="1:9" x14ac:dyDescent="0.2">
      <c r="A65" t="s">
        <v>50</v>
      </c>
      <c r="B65" t="s">
        <v>117</v>
      </c>
      <c r="C65" t="s">
        <v>128</v>
      </c>
      <c r="D65" t="s">
        <v>7</v>
      </c>
      <c r="E65" t="s">
        <v>6</v>
      </c>
      <c r="F65">
        <f>82*1.04</f>
        <v>85.28</v>
      </c>
      <c r="G65" s="6">
        <v>8</v>
      </c>
      <c r="H65" s="6">
        <v>2</v>
      </c>
      <c r="I65">
        <f t="shared" si="10"/>
        <v>94.64</v>
      </c>
    </row>
    <row r="66" spans="1:9" s="14" customFormat="1" x14ac:dyDescent="0.2">
      <c r="A66" s="14" t="s">
        <v>43</v>
      </c>
      <c r="B66" s="14" t="s">
        <v>117</v>
      </c>
      <c r="C66" s="14" t="s">
        <v>178</v>
      </c>
      <c r="D66" s="14" t="s">
        <v>8</v>
      </c>
      <c r="E66" s="14" t="s">
        <v>21</v>
      </c>
      <c r="F66" s="14">
        <f t="shared" ref="F66:F79" si="11">79*1.04</f>
        <v>82.16</v>
      </c>
      <c r="G66" s="15">
        <v>10</v>
      </c>
      <c r="H66" s="15">
        <v>2</v>
      </c>
      <c r="I66" s="14">
        <f t="shared" ref="I66:I86" si="12">76*1.04</f>
        <v>79.040000000000006</v>
      </c>
    </row>
    <row r="67" spans="1:9" x14ac:dyDescent="0.2">
      <c r="A67" t="s">
        <v>58</v>
      </c>
      <c r="B67" t="s">
        <v>117</v>
      </c>
      <c r="C67" t="s">
        <v>178</v>
      </c>
      <c r="D67" t="s">
        <v>8</v>
      </c>
      <c r="E67" t="s">
        <v>21</v>
      </c>
      <c r="F67">
        <f t="shared" si="11"/>
        <v>82.16</v>
      </c>
      <c r="G67" s="6">
        <v>5</v>
      </c>
      <c r="H67" s="6">
        <v>1</v>
      </c>
      <c r="I67">
        <f t="shared" si="12"/>
        <v>79.040000000000006</v>
      </c>
    </row>
    <row r="68" spans="1:9" s="22" customFormat="1" x14ac:dyDescent="0.2">
      <c r="A68" s="22" t="s">
        <v>69</v>
      </c>
      <c r="B68" s="22" t="s">
        <v>117</v>
      </c>
      <c r="C68" s="22" t="s">
        <v>178</v>
      </c>
      <c r="D68" s="22" t="s">
        <v>8</v>
      </c>
      <c r="E68" s="22" t="s">
        <v>21</v>
      </c>
      <c r="F68" s="22">
        <f t="shared" si="11"/>
        <v>82.16</v>
      </c>
      <c r="G68" s="24">
        <v>20</v>
      </c>
      <c r="H68" s="24">
        <v>2</v>
      </c>
      <c r="I68" s="22">
        <f t="shared" si="12"/>
        <v>79.040000000000006</v>
      </c>
    </row>
    <row r="69" spans="1:9" x14ac:dyDescent="0.2">
      <c r="A69" t="s">
        <v>68</v>
      </c>
      <c r="B69" t="s">
        <v>117</v>
      </c>
      <c r="C69" t="s">
        <v>178</v>
      </c>
      <c r="D69" t="s">
        <v>8</v>
      </c>
      <c r="E69" t="s">
        <v>21</v>
      </c>
      <c r="F69">
        <f t="shared" si="11"/>
        <v>82.16</v>
      </c>
      <c r="G69" s="6">
        <v>10</v>
      </c>
      <c r="H69" s="6">
        <v>2</v>
      </c>
      <c r="I69">
        <f t="shared" si="12"/>
        <v>79.040000000000006</v>
      </c>
    </row>
    <row r="70" spans="1:9" x14ac:dyDescent="0.2">
      <c r="A70" t="s">
        <v>56</v>
      </c>
      <c r="B70" t="s">
        <v>117</v>
      </c>
      <c r="C70" t="s">
        <v>178</v>
      </c>
      <c r="D70" t="s">
        <v>8</v>
      </c>
      <c r="E70" t="s">
        <v>21</v>
      </c>
      <c r="F70">
        <f t="shared" si="11"/>
        <v>82.16</v>
      </c>
      <c r="G70" s="6">
        <v>15</v>
      </c>
      <c r="H70" s="6">
        <v>2</v>
      </c>
      <c r="I70">
        <f t="shared" si="12"/>
        <v>79.040000000000006</v>
      </c>
    </row>
    <row r="71" spans="1:9" x14ac:dyDescent="0.2">
      <c r="A71" t="s">
        <v>4</v>
      </c>
      <c r="B71" t="s">
        <v>117</v>
      </c>
      <c r="C71" t="s">
        <v>178</v>
      </c>
      <c r="D71" t="s">
        <v>8</v>
      </c>
      <c r="E71" t="s">
        <v>21</v>
      </c>
      <c r="F71">
        <f t="shared" si="11"/>
        <v>82.16</v>
      </c>
      <c r="G71" s="6">
        <v>1</v>
      </c>
      <c r="H71" s="4" t="s">
        <v>45</v>
      </c>
      <c r="I71">
        <f t="shared" si="12"/>
        <v>79.040000000000006</v>
      </c>
    </row>
    <row r="72" spans="1:9" x14ac:dyDescent="0.2">
      <c r="A72" t="s">
        <v>22</v>
      </c>
      <c r="B72" t="s">
        <v>117</v>
      </c>
      <c r="C72" t="s">
        <v>178</v>
      </c>
      <c r="D72" t="s">
        <v>8</v>
      </c>
      <c r="E72" t="s">
        <v>21</v>
      </c>
      <c r="F72">
        <f t="shared" si="11"/>
        <v>82.16</v>
      </c>
      <c r="G72" s="6">
        <v>10</v>
      </c>
      <c r="H72" s="6">
        <v>2</v>
      </c>
      <c r="I72">
        <f t="shared" si="12"/>
        <v>79.040000000000006</v>
      </c>
    </row>
    <row r="73" spans="1:9" x14ac:dyDescent="0.2">
      <c r="A73" t="s">
        <v>72</v>
      </c>
      <c r="B73" t="s">
        <v>117</v>
      </c>
      <c r="C73" t="s">
        <v>178</v>
      </c>
      <c r="D73" t="s">
        <v>8</v>
      </c>
      <c r="E73" t="s">
        <v>21</v>
      </c>
      <c r="F73">
        <f t="shared" si="11"/>
        <v>82.16</v>
      </c>
      <c r="G73" s="6">
        <v>1</v>
      </c>
      <c r="H73" s="4" t="s">
        <v>45</v>
      </c>
      <c r="I73">
        <f t="shared" si="12"/>
        <v>79.040000000000006</v>
      </c>
    </row>
    <row r="74" spans="1:9" x14ac:dyDescent="0.2">
      <c r="A74" t="s">
        <v>78</v>
      </c>
      <c r="B74" t="s">
        <v>117</v>
      </c>
      <c r="C74" t="s">
        <v>178</v>
      </c>
      <c r="D74" t="s">
        <v>8</v>
      </c>
      <c r="E74" t="s">
        <v>21</v>
      </c>
      <c r="F74">
        <f t="shared" si="11"/>
        <v>82.16</v>
      </c>
      <c r="G74" s="6">
        <v>5</v>
      </c>
      <c r="H74" s="6">
        <v>1</v>
      </c>
      <c r="I74">
        <f t="shared" si="12"/>
        <v>79.040000000000006</v>
      </c>
    </row>
    <row r="75" spans="1:9" s="22" customFormat="1" x14ac:dyDescent="0.2">
      <c r="A75" s="22" t="s">
        <v>54</v>
      </c>
      <c r="B75" s="22" t="s">
        <v>117</v>
      </c>
      <c r="C75" s="22" t="s">
        <v>178</v>
      </c>
      <c r="D75" s="22" t="s">
        <v>8</v>
      </c>
      <c r="E75" s="22" t="s">
        <v>21</v>
      </c>
      <c r="F75" s="22">
        <f t="shared" si="11"/>
        <v>82.16</v>
      </c>
      <c r="G75" s="24">
        <v>5</v>
      </c>
      <c r="H75" s="24">
        <v>1</v>
      </c>
      <c r="I75" s="22">
        <f t="shared" si="12"/>
        <v>79.040000000000006</v>
      </c>
    </row>
    <row r="76" spans="1:9" x14ac:dyDescent="0.2">
      <c r="A76" t="s">
        <v>79</v>
      </c>
      <c r="B76" t="s">
        <v>117</v>
      </c>
      <c r="C76" t="s">
        <v>178</v>
      </c>
      <c r="D76" t="s">
        <v>8</v>
      </c>
      <c r="E76" t="s">
        <v>21</v>
      </c>
      <c r="F76">
        <f t="shared" si="11"/>
        <v>82.16</v>
      </c>
      <c r="G76" s="6">
        <v>20</v>
      </c>
      <c r="H76" s="6">
        <v>2</v>
      </c>
      <c r="I76">
        <f t="shared" si="12"/>
        <v>79.040000000000006</v>
      </c>
    </row>
    <row r="77" spans="1:9" x14ac:dyDescent="0.2">
      <c r="A77" t="s">
        <v>50</v>
      </c>
      <c r="B77" t="s">
        <v>117</v>
      </c>
      <c r="C77" t="s">
        <v>178</v>
      </c>
      <c r="D77" t="s">
        <v>8</v>
      </c>
      <c r="E77" t="s">
        <v>21</v>
      </c>
      <c r="F77">
        <f t="shared" si="11"/>
        <v>82.16</v>
      </c>
      <c r="G77" s="6">
        <v>5</v>
      </c>
      <c r="H77" s="6">
        <v>1</v>
      </c>
      <c r="I77">
        <f t="shared" si="12"/>
        <v>79.040000000000006</v>
      </c>
    </row>
    <row r="78" spans="1:9" x14ac:dyDescent="0.2">
      <c r="A78" t="s">
        <v>51</v>
      </c>
      <c r="B78" t="s">
        <v>117</v>
      </c>
      <c r="C78" t="s">
        <v>178</v>
      </c>
      <c r="D78" t="s">
        <v>8</v>
      </c>
      <c r="E78" t="s">
        <v>21</v>
      </c>
      <c r="F78">
        <f t="shared" si="11"/>
        <v>82.16</v>
      </c>
      <c r="G78" s="6">
        <v>5</v>
      </c>
      <c r="H78" s="6">
        <v>1</v>
      </c>
      <c r="I78">
        <f t="shared" si="12"/>
        <v>79.040000000000006</v>
      </c>
    </row>
    <row r="79" spans="1:9" x14ac:dyDescent="0.2">
      <c r="A79" t="s">
        <v>74</v>
      </c>
      <c r="B79" t="s">
        <v>117</v>
      </c>
      <c r="C79" t="s">
        <v>178</v>
      </c>
      <c r="D79" t="s">
        <v>8</v>
      </c>
      <c r="E79" t="s">
        <v>21</v>
      </c>
      <c r="F79">
        <f t="shared" si="11"/>
        <v>82.16</v>
      </c>
      <c r="G79" s="6">
        <v>1</v>
      </c>
      <c r="H79" s="4" t="s">
        <v>45</v>
      </c>
      <c r="I79">
        <f t="shared" si="12"/>
        <v>79.040000000000006</v>
      </c>
    </row>
    <row r="80" spans="1:9" s="14" customFormat="1" x14ac:dyDescent="0.2">
      <c r="A80" s="14" t="s">
        <v>56</v>
      </c>
      <c r="B80" s="14" t="s">
        <v>117</v>
      </c>
      <c r="C80" s="14" t="s">
        <v>177</v>
      </c>
      <c r="D80" s="14" t="s">
        <v>7</v>
      </c>
      <c r="E80" s="14" t="s">
        <v>21</v>
      </c>
      <c r="F80" s="14">
        <f t="shared" ref="F80:F86" si="13">87*1.04</f>
        <v>90.48</v>
      </c>
      <c r="G80" s="15">
        <v>20</v>
      </c>
      <c r="H80" s="15">
        <v>2</v>
      </c>
      <c r="I80" s="14">
        <f t="shared" si="12"/>
        <v>79.040000000000006</v>
      </c>
    </row>
    <row r="81" spans="1:9" x14ac:dyDescent="0.2">
      <c r="A81" t="s">
        <v>22</v>
      </c>
      <c r="B81" t="s">
        <v>117</v>
      </c>
      <c r="C81" t="s">
        <v>177</v>
      </c>
      <c r="D81" t="s">
        <v>7</v>
      </c>
      <c r="E81" t="s">
        <v>21</v>
      </c>
      <c r="F81">
        <f t="shared" si="13"/>
        <v>90.48</v>
      </c>
      <c r="G81" s="6">
        <v>10</v>
      </c>
      <c r="H81" s="6">
        <v>2</v>
      </c>
      <c r="I81">
        <f t="shared" si="12"/>
        <v>79.040000000000006</v>
      </c>
    </row>
    <row r="82" spans="1:9" x14ac:dyDescent="0.2">
      <c r="A82" t="s">
        <v>43</v>
      </c>
      <c r="B82" t="s">
        <v>117</v>
      </c>
      <c r="C82" t="s">
        <v>177</v>
      </c>
      <c r="D82" t="s">
        <v>7</v>
      </c>
      <c r="E82" t="s">
        <v>21</v>
      </c>
      <c r="F82">
        <f t="shared" si="13"/>
        <v>90.48</v>
      </c>
      <c r="G82" s="6">
        <v>10</v>
      </c>
      <c r="H82" s="6">
        <v>2</v>
      </c>
      <c r="I82">
        <f t="shared" si="12"/>
        <v>79.040000000000006</v>
      </c>
    </row>
    <row r="83" spans="1:9" x14ac:dyDescent="0.2">
      <c r="A83" t="s">
        <v>58</v>
      </c>
      <c r="B83" t="s">
        <v>117</v>
      </c>
      <c r="C83" t="s">
        <v>177</v>
      </c>
      <c r="D83" t="s">
        <v>7</v>
      </c>
      <c r="E83" t="s">
        <v>21</v>
      </c>
      <c r="F83">
        <f t="shared" si="13"/>
        <v>90.48</v>
      </c>
      <c r="G83" s="6">
        <v>40</v>
      </c>
      <c r="H83" s="6">
        <v>3</v>
      </c>
      <c r="I83">
        <f t="shared" si="12"/>
        <v>79.040000000000006</v>
      </c>
    </row>
    <row r="84" spans="1:9" x14ac:dyDescent="0.2">
      <c r="A84" t="s">
        <v>50</v>
      </c>
      <c r="B84" t="s">
        <v>117</v>
      </c>
      <c r="C84" t="s">
        <v>177</v>
      </c>
      <c r="D84" t="s">
        <v>7</v>
      </c>
      <c r="E84" t="s">
        <v>21</v>
      </c>
      <c r="F84">
        <f t="shared" si="13"/>
        <v>90.48</v>
      </c>
      <c r="G84" s="6">
        <v>20</v>
      </c>
      <c r="H84" s="6">
        <v>2</v>
      </c>
      <c r="I84">
        <f t="shared" si="12"/>
        <v>79.040000000000006</v>
      </c>
    </row>
    <row r="85" spans="1:9" x14ac:dyDescent="0.2">
      <c r="A85" t="s">
        <v>80</v>
      </c>
      <c r="B85" t="s">
        <v>117</v>
      </c>
      <c r="C85" t="s">
        <v>177</v>
      </c>
      <c r="D85" t="s">
        <v>7</v>
      </c>
      <c r="E85" t="s">
        <v>21</v>
      </c>
      <c r="F85">
        <f t="shared" si="13"/>
        <v>90.48</v>
      </c>
      <c r="G85" s="6">
        <v>20</v>
      </c>
      <c r="H85" s="6">
        <v>2</v>
      </c>
      <c r="I85">
        <f t="shared" si="12"/>
        <v>79.040000000000006</v>
      </c>
    </row>
    <row r="86" spans="1:9" x14ac:dyDescent="0.2">
      <c r="A86" t="s">
        <v>82</v>
      </c>
      <c r="B86" t="s">
        <v>117</v>
      </c>
      <c r="C86" t="s">
        <v>177</v>
      </c>
      <c r="D86" t="s">
        <v>7</v>
      </c>
      <c r="E86" t="s">
        <v>21</v>
      </c>
      <c r="F86">
        <f t="shared" si="13"/>
        <v>90.48</v>
      </c>
      <c r="G86" s="6">
        <v>50</v>
      </c>
      <c r="H86" s="6">
        <v>4</v>
      </c>
      <c r="I86">
        <f t="shared" si="12"/>
        <v>79.040000000000006</v>
      </c>
    </row>
    <row r="87" spans="1:9" s="14" customFormat="1" x14ac:dyDescent="0.2">
      <c r="A87" s="14" t="s">
        <v>4</v>
      </c>
      <c r="B87" s="14" t="s">
        <v>117</v>
      </c>
      <c r="C87" s="14" t="s">
        <v>176</v>
      </c>
      <c r="D87" s="14" t="s">
        <v>8</v>
      </c>
      <c r="E87" s="14" t="s">
        <v>21</v>
      </c>
      <c r="F87" s="14">
        <f t="shared" ref="F87:F101" si="14">73*1.04</f>
        <v>75.92</v>
      </c>
      <c r="G87" s="15">
        <v>25</v>
      </c>
      <c r="H87" s="15">
        <v>2</v>
      </c>
      <c r="I87" s="14">
        <f t="shared" ref="I87:I136" si="15">86*1.04</f>
        <v>89.44</v>
      </c>
    </row>
    <row r="88" spans="1:9" x14ac:dyDescent="0.2">
      <c r="A88" t="s">
        <v>10</v>
      </c>
      <c r="B88" t="s">
        <v>117</v>
      </c>
      <c r="C88" t="s">
        <v>176</v>
      </c>
      <c r="D88" t="s">
        <v>8</v>
      </c>
      <c r="E88" t="s">
        <v>21</v>
      </c>
      <c r="F88">
        <f t="shared" si="14"/>
        <v>75.92</v>
      </c>
      <c r="G88" s="6">
        <v>65</v>
      </c>
      <c r="H88" s="6">
        <v>4</v>
      </c>
      <c r="I88">
        <f t="shared" si="15"/>
        <v>89.44</v>
      </c>
    </row>
    <row r="89" spans="1:9" x14ac:dyDescent="0.2">
      <c r="A89" t="s">
        <v>54</v>
      </c>
      <c r="B89" t="s">
        <v>117</v>
      </c>
      <c r="C89" t="s">
        <v>176</v>
      </c>
      <c r="D89" t="s">
        <v>8</v>
      </c>
      <c r="E89" t="s">
        <v>21</v>
      </c>
      <c r="F89">
        <f t="shared" si="14"/>
        <v>75.92</v>
      </c>
      <c r="G89" s="6">
        <v>20</v>
      </c>
      <c r="H89" s="6">
        <v>2</v>
      </c>
      <c r="I89">
        <f t="shared" si="15"/>
        <v>89.44</v>
      </c>
    </row>
    <row r="90" spans="1:9" s="22" customFormat="1" x14ac:dyDescent="0.2">
      <c r="A90" s="22" t="s">
        <v>43</v>
      </c>
      <c r="B90" s="22" t="s">
        <v>117</v>
      </c>
      <c r="C90" s="22" t="s">
        <v>176</v>
      </c>
      <c r="D90" s="22" t="s">
        <v>8</v>
      </c>
      <c r="E90" s="22" t="s">
        <v>21</v>
      </c>
      <c r="F90" s="22">
        <f t="shared" si="14"/>
        <v>75.92</v>
      </c>
      <c r="G90" s="24">
        <v>5</v>
      </c>
      <c r="H90" s="24">
        <v>1</v>
      </c>
      <c r="I90" s="22">
        <f t="shared" si="15"/>
        <v>89.44</v>
      </c>
    </row>
    <row r="91" spans="1:9" x14ac:dyDescent="0.2">
      <c r="A91" t="s">
        <v>58</v>
      </c>
      <c r="B91" t="s">
        <v>117</v>
      </c>
      <c r="C91" t="s">
        <v>176</v>
      </c>
      <c r="D91" t="s">
        <v>8</v>
      </c>
      <c r="E91" t="s">
        <v>21</v>
      </c>
      <c r="F91">
        <f t="shared" si="14"/>
        <v>75.92</v>
      </c>
      <c r="G91" s="6">
        <v>5</v>
      </c>
      <c r="H91" s="6">
        <v>1</v>
      </c>
      <c r="I91">
        <f t="shared" si="15"/>
        <v>89.44</v>
      </c>
    </row>
    <row r="92" spans="1:9" x14ac:dyDescent="0.2">
      <c r="A92" t="s">
        <v>22</v>
      </c>
      <c r="B92" t="s">
        <v>117</v>
      </c>
      <c r="C92" t="s">
        <v>176</v>
      </c>
      <c r="D92" t="s">
        <v>8</v>
      </c>
      <c r="E92" t="s">
        <v>21</v>
      </c>
      <c r="F92">
        <f t="shared" si="14"/>
        <v>75.92</v>
      </c>
      <c r="G92" s="6">
        <v>5</v>
      </c>
      <c r="H92" s="6">
        <v>1</v>
      </c>
      <c r="I92">
        <f t="shared" si="15"/>
        <v>89.44</v>
      </c>
    </row>
    <row r="93" spans="1:9" x14ac:dyDescent="0.2">
      <c r="A93" t="s">
        <v>83</v>
      </c>
      <c r="B93" t="s">
        <v>117</v>
      </c>
      <c r="C93" t="s">
        <v>176</v>
      </c>
      <c r="D93" t="s">
        <v>8</v>
      </c>
      <c r="E93" t="s">
        <v>21</v>
      </c>
      <c r="F93">
        <f t="shared" si="14"/>
        <v>75.92</v>
      </c>
      <c r="G93" s="6">
        <v>15</v>
      </c>
      <c r="H93" s="6">
        <v>2</v>
      </c>
      <c r="I93">
        <f t="shared" si="15"/>
        <v>89.44</v>
      </c>
    </row>
    <row r="94" spans="1:9" x14ac:dyDescent="0.2">
      <c r="A94" t="s">
        <v>72</v>
      </c>
      <c r="B94" t="s">
        <v>117</v>
      </c>
      <c r="C94" t="s">
        <v>176</v>
      </c>
      <c r="D94" t="s">
        <v>8</v>
      </c>
      <c r="E94" t="s">
        <v>21</v>
      </c>
      <c r="F94">
        <f t="shared" si="14"/>
        <v>75.92</v>
      </c>
      <c r="G94" s="6">
        <v>10</v>
      </c>
      <c r="H94" s="6">
        <v>2</v>
      </c>
      <c r="I94">
        <f t="shared" si="15"/>
        <v>89.44</v>
      </c>
    </row>
    <row r="95" spans="1:9" x14ac:dyDescent="0.2">
      <c r="A95" t="s">
        <v>69</v>
      </c>
      <c r="B95" t="s">
        <v>117</v>
      </c>
      <c r="C95" t="s">
        <v>176</v>
      </c>
      <c r="D95" t="s">
        <v>8</v>
      </c>
      <c r="E95" t="s">
        <v>21</v>
      </c>
      <c r="F95">
        <f t="shared" si="14"/>
        <v>75.92</v>
      </c>
      <c r="G95" s="6">
        <v>10</v>
      </c>
      <c r="H95" s="6">
        <v>2</v>
      </c>
      <c r="I95">
        <f t="shared" si="15"/>
        <v>89.44</v>
      </c>
    </row>
    <row r="96" spans="1:9" x14ac:dyDescent="0.2">
      <c r="A96" t="s">
        <v>76</v>
      </c>
      <c r="B96" t="s">
        <v>117</v>
      </c>
      <c r="C96" t="s">
        <v>176</v>
      </c>
      <c r="D96" t="s">
        <v>8</v>
      </c>
      <c r="E96" t="s">
        <v>21</v>
      </c>
      <c r="F96">
        <f t="shared" si="14"/>
        <v>75.92</v>
      </c>
      <c r="G96" s="6">
        <v>5</v>
      </c>
      <c r="H96" s="6">
        <v>1</v>
      </c>
      <c r="I96">
        <f t="shared" si="15"/>
        <v>89.44</v>
      </c>
    </row>
    <row r="97" spans="1:9" x14ac:dyDescent="0.2">
      <c r="A97" t="s">
        <v>84</v>
      </c>
      <c r="B97" t="s">
        <v>117</v>
      </c>
      <c r="C97" t="s">
        <v>176</v>
      </c>
      <c r="D97" t="s">
        <v>8</v>
      </c>
      <c r="E97" t="s">
        <v>21</v>
      </c>
      <c r="F97">
        <f t="shared" si="14"/>
        <v>75.92</v>
      </c>
      <c r="G97" s="6">
        <v>1</v>
      </c>
      <c r="H97" s="4" t="s">
        <v>45</v>
      </c>
      <c r="I97">
        <f t="shared" si="15"/>
        <v>89.44</v>
      </c>
    </row>
    <row r="98" spans="1:9" x14ac:dyDescent="0.2">
      <c r="A98" t="s">
        <v>56</v>
      </c>
      <c r="B98" t="s">
        <v>117</v>
      </c>
      <c r="C98" t="s">
        <v>176</v>
      </c>
      <c r="D98" t="s">
        <v>8</v>
      </c>
      <c r="E98" t="s">
        <v>21</v>
      </c>
      <c r="F98">
        <f t="shared" si="14"/>
        <v>75.92</v>
      </c>
      <c r="G98" s="6">
        <v>5</v>
      </c>
      <c r="H98" s="6">
        <v>1</v>
      </c>
      <c r="I98">
        <f t="shared" si="15"/>
        <v>89.44</v>
      </c>
    </row>
    <row r="99" spans="1:9" x14ac:dyDescent="0.2">
      <c r="A99" t="s">
        <v>71</v>
      </c>
      <c r="B99" t="s">
        <v>117</v>
      </c>
      <c r="C99" t="s">
        <v>176</v>
      </c>
      <c r="D99" t="s">
        <v>8</v>
      </c>
      <c r="E99" t="s">
        <v>21</v>
      </c>
      <c r="F99">
        <f t="shared" si="14"/>
        <v>75.92</v>
      </c>
      <c r="G99" s="6">
        <v>1</v>
      </c>
      <c r="H99" s="4" t="s">
        <v>45</v>
      </c>
      <c r="I99">
        <f t="shared" si="15"/>
        <v>89.44</v>
      </c>
    </row>
    <row r="100" spans="1:9" s="22" customFormat="1" x14ac:dyDescent="0.2">
      <c r="A100" s="22" t="s">
        <v>66</v>
      </c>
      <c r="B100" s="22" t="s">
        <v>117</v>
      </c>
      <c r="C100" s="22" t="s">
        <v>176</v>
      </c>
      <c r="D100" s="22" t="s">
        <v>8</v>
      </c>
      <c r="E100" s="22" t="s">
        <v>21</v>
      </c>
      <c r="F100" s="22">
        <f t="shared" si="14"/>
        <v>75.92</v>
      </c>
      <c r="G100" s="24">
        <v>1</v>
      </c>
      <c r="H100" s="27" t="s">
        <v>45</v>
      </c>
      <c r="I100" s="22">
        <f t="shared" si="15"/>
        <v>89.44</v>
      </c>
    </row>
    <row r="101" spans="1:9" x14ac:dyDescent="0.2">
      <c r="A101" s="22" t="s">
        <v>27</v>
      </c>
      <c r="B101" s="22" t="s">
        <v>117</v>
      </c>
      <c r="C101" s="22" t="s">
        <v>176</v>
      </c>
      <c r="D101" s="22" t="s">
        <v>8</v>
      </c>
      <c r="E101" s="22" t="s">
        <v>21</v>
      </c>
      <c r="F101" s="22">
        <f t="shared" si="14"/>
        <v>75.92</v>
      </c>
      <c r="G101" s="24">
        <v>1</v>
      </c>
      <c r="H101" s="27" t="s">
        <v>45</v>
      </c>
      <c r="I101" s="22">
        <f t="shared" si="15"/>
        <v>89.44</v>
      </c>
    </row>
    <row r="102" spans="1:9" s="14" customFormat="1" x14ac:dyDescent="0.2">
      <c r="A102" s="14" t="s">
        <v>65</v>
      </c>
      <c r="B102" s="14" t="s">
        <v>117</v>
      </c>
      <c r="C102" s="14" t="s">
        <v>175</v>
      </c>
      <c r="D102" s="14" t="s">
        <v>7</v>
      </c>
      <c r="E102" s="14" t="s">
        <v>21</v>
      </c>
      <c r="F102" s="14">
        <f t="shared" ref="F102:F107" si="16">88*1.04</f>
        <v>91.52000000000001</v>
      </c>
      <c r="G102" s="15">
        <v>15</v>
      </c>
      <c r="H102" s="15">
        <v>2</v>
      </c>
      <c r="I102" s="14">
        <f t="shared" si="15"/>
        <v>89.44</v>
      </c>
    </row>
    <row r="103" spans="1:9" x14ac:dyDescent="0.2">
      <c r="A103" t="s">
        <v>54</v>
      </c>
      <c r="B103" t="s">
        <v>117</v>
      </c>
      <c r="C103" t="s">
        <v>175</v>
      </c>
      <c r="D103" t="s">
        <v>7</v>
      </c>
      <c r="E103" t="s">
        <v>21</v>
      </c>
      <c r="F103">
        <f t="shared" si="16"/>
        <v>91.52000000000001</v>
      </c>
      <c r="G103" s="6">
        <v>15</v>
      </c>
      <c r="H103" s="6">
        <v>2</v>
      </c>
      <c r="I103">
        <f t="shared" si="15"/>
        <v>89.44</v>
      </c>
    </row>
    <row r="104" spans="1:9" x14ac:dyDescent="0.2">
      <c r="A104" t="s">
        <v>55</v>
      </c>
      <c r="B104" t="s">
        <v>117</v>
      </c>
      <c r="C104" t="s">
        <v>175</v>
      </c>
      <c r="D104" t="s">
        <v>7</v>
      </c>
      <c r="E104" t="s">
        <v>21</v>
      </c>
      <c r="F104">
        <f t="shared" si="16"/>
        <v>91.52000000000001</v>
      </c>
      <c r="G104" s="6">
        <v>65</v>
      </c>
      <c r="H104" s="6">
        <v>4</v>
      </c>
      <c r="I104">
        <f t="shared" si="15"/>
        <v>89.44</v>
      </c>
    </row>
    <row r="105" spans="1:9" x14ac:dyDescent="0.2">
      <c r="A105" t="s">
        <v>9</v>
      </c>
      <c r="B105" t="s">
        <v>117</v>
      </c>
      <c r="C105" t="s">
        <v>175</v>
      </c>
      <c r="D105" t="s">
        <v>7</v>
      </c>
      <c r="E105" t="s">
        <v>21</v>
      </c>
      <c r="F105">
        <f t="shared" si="16"/>
        <v>91.52000000000001</v>
      </c>
      <c r="G105" s="6">
        <v>1</v>
      </c>
      <c r="H105" s="4" t="s">
        <v>45</v>
      </c>
      <c r="I105">
        <f t="shared" si="15"/>
        <v>89.44</v>
      </c>
    </row>
    <row r="106" spans="1:9" x14ac:dyDescent="0.2">
      <c r="A106" t="s">
        <v>84</v>
      </c>
      <c r="B106" t="s">
        <v>117</v>
      </c>
      <c r="C106" t="s">
        <v>175</v>
      </c>
      <c r="D106" t="s">
        <v>7</v>
      </c>
      <c r="E106" t="s">
        <v>21</v>
      </c>
      <c r="F106">
        <f t="shared" si="16"/>
        <v>91.52000000000001</v>
      </c>
      <c r="G106" s="6">
        <v>5</v>
      </c>
      <c r="H106" s="6">
        <v>1</v>
      </c>
      <c r="I106">
        <f t="shared" si="15"/>
        <v>89.44</v>
      </c>
    </row>
    <row r="107" spans="1:9" x14ac:dyDescent="0.2">
      <c r="A107" t="s">
        <v>4</v>
      </c>
      <c r="B107" t="s">
        <v>117</v>
      </c>
      <c r="C107" t="s">
        <v>175</v>
      </c>
      <c r="D107" t="s">
        <v>7</v>
      </c>
      <c r="E107" t="s">
        <v>21</v>
      </c>
      <c r="F107">
        <f t="shared" si="16"/>
        <v>91.52000000000001</v>
      </c>
      <c r="G107" s="6">
        <v>1</v>
      </c>
      <c r="H107" s="4" t="s">
        <v>45</v>
      </c>
      <c r="I107">
        <f t="shared" si="15"/>
        <v>89.44</v>
      </c>
    </row>
    <row r="108" spans="1:9" s="14" customFormat="1" x14ac:dyDescent="0.2">
      <c r="A108" s="14" t="s">
        <v>83</v>
      </c>
      <c r="B108" s="14" t="s">
        <v>117</v>
      </c>
      <c r="C108" s="14" t="s">
        <v>174</v>
      </c>
      <c r="D108" s="14" t="s">
        <v>8</v>
      </c>
      <c r="E108" s="14" t="s">
        <v>21</v>
      </c>
      <c r="F108" s="14">
        <f t="shared" ref="F108:F123" si="17">81*1.04</f>
        <v>84.240000000000009</v>
      </c>
      <c r="G108" s="15">
        <v>10</v>
      </c>
      <c r="H108" s="15">
        <v>2</v>
      </c>
      <c r="I108" s="14">
        <f t="shared" si="15"/>
        <v>89.44</v>
      </c>
    </row>
    <row r="109" spans="1:9" x14ac:dyDescent="0.2">
      <c r="A109" t="s">
        <v>10</v>
      </c>
      <c r="B109" t="s">
        <v>117</v>
      </c>
      <c r="C109" t="s">
        <v>174</v>
      </c>
      <c r="D109" t="s">
        <v>8</v>
      </c>
      <c r="E109" t="s">
        <v>21</v>
      </c>
      <c r="F109">
        <f t="shared" si="17"/>
        <v>84.240000000000009</v>
      </c>
      <c r="G109" s="6">
        <v>25</v>
      </c>
      <c r="H109" s="6">
        <v>2</v>
      </c>
      <c r="I109">
        <f t="shared" si="15"/>
        <v>89.44</v>
      </c>
    </row>
    <row r="110" spans="1:9" x14ac:dyDescent="0.2">
      <c r="A110" t="s">
        <v>51</v>
      </c>
      <c r="B110" t="s">
        <v>117</v>
      </c>
      <c r="C110" t="s">
        <v>174</v>
      </c>
      <c r="D110" t="s">
        <v>8</v>
      </c>
      <c r="E110" t="s">
        <v>21</v>
      </c>
      <c r="F110">
        <f t="shared" si="17"/>
        <v>84.240000000000009</v>
      </c>
      <c r="G110" s="6">
        <v>40</v>
      </c>
      <c r="H110" s="6">
        <v>3</v>
      </c>
      <c r="I110">
        <f t="shared" si="15"/>
        <v>89.44</v>
      </c>
    </row>
    <row r="111" spans="1:9" x14ac:dyDescent="0.2">
      <c r="A111" t="s">
        <v>56</v>
      </c>
      <c r="B111" t="s">
        <v>117</v>
      </c>
      <c r="C111" t="s">
        <v>174</v>
      </c>
      <c r="D111" t="s">
        <v>8</v>
      </c>
      <c r="E111" t="s">
        <v>21</v>
      </c>
      <c r="F111">
        <f t="shared" si="17"/>
        <v>84.240000000000009</v>
      </c>
      <c r="G111" s="6">
        <v>10</v>
      </c>
      <c r="H111" s="6">
        <v>2</v>
      </c>
      <c r="I111">
        <f t="shared" si="15"/>
        <v>89.44</v>
      </c>
    </row>
    <row r="112" spans="1:9" x14ac:dyDescent="0.2">
      <c r="A112" t="s">
        <v>43</v>
      </c>
      <c r="B112" t="s">
        <v>117</v>
      </c>
      <c r="C112" t="s">
        <v>174</v>
      </c>
      <c r="D112" t="s">
        <v>8</v>
      </c>
      <c r="E112" t="s">
        <v>21</v>
      </c>
      <c r="F112">
        <f t="shared" si="17"/>
        <v>84.240000000000009</v>
      </c>
      <c r="G112" s="6">
        <v>10</v>
      </c>
      <c r="H112" s="6">
        <v>2</v>
      </c>
      <c r="I112">
        <f t="shared" si="15"/>
        <v>89.44</v>
      </c>
    </row>
    <row r="113" spans="1:9" s="22" customFormat="1" x14ac:dyDescent="0.2">
      <c r="A113" s="22" t="s">
        <v>67</v>
      </c>
      <c r="B113" s="22" t="s">
        <v>117</v>
      </c>
      <c r="C113" s="22" t="s">
        <v>174</v>
      </c>
      <c r="D113" s="22" t="s">
        <v>8</v>
      </c>
      <c r="E113" s="22" t="s">
        <v>21</v>
      </c>
      <c r="F113" s="22">
        <f t="shared" si="17"/>
        <v>84.240000000000009</v>
      </c>
      <c r="G113" s="24">
        <v>20</v>
      </c>
      <c r="H113" s="24">
        <v>2</v>
      </c>
      <c r="I113" s="22">
        <f t="shared" si="15"/>
        <v>89.44</v>
      </c>
    </row>
    <row r="114" spans="1:9" x14ac:dyDescent="0.2">
      <c r="A114" s="22" t="s">
        <v>50</v>
      </c>
      <c r="B114" s="22" t="s">
        <v>117</v>
      </c>
      <c r="C114" s="22" t="s">
        <v>174</v>
      </c>
      <c r="D114" s="22" t="s">
        <v>8</v>
      </c>
      <c r="E114" s="22" t="s">
        <v>21</v>
      </c>
      <c r="F114" s="22">
        <f t="shared" si="17"/>
        <v>84.240000000000009</v>
      </c>
      <c r="G114" s="24">
        <v>20</v>
      </c>
      <c r="H114" s="24">
        <v>2</v>
      </c>
      <c r="I114" s="22">
        <f t="shared" si="15"/>
        <v>89.44</v>
      </c>
    </row>
    <row r="115" spans="1:9" x14ac:dyDescent="0.2">
      <c r="A115" t="s">
        <v>54</v>
      </c>
      <c r="B115" t="s">
        <v>117</v>
      </c>
      <c r="C115" t="s">
        <v>174</v>
      </c>
      <c r="D115" t="s">
        <v>8</v>
      </c>
      <c r="E115" t="s">
        <v>21</v>
      </c>
      <c r="F115">
        <f t="shared" si="17"/>
        <v>84.240000000000009</v>
      </c>
      <c r="G115" s="6">
        <v>5</v>
      </c>
      <c r="H115" s="6">
        <v>1</v>
      </c>
      <c r="I115">
        <f t="shared" si="15"/>
        <v>89.44</v>
      </c>
    </row>
    <row r="116" spans="1:9" x14ac:dyDescent="0.2">
      <c r="A116" t="s">
        <v>58</v>
      </c>
      <c r="B116" t="s">
        <v>117</v>
      </c>
      <c r="C116" t="s">
        <v>174</v>
      </c>
      <c r="D116" t="s">
        <v>8</v>
      </c>
      <c r="E116" t="s">
        <v>21</v>
      </c>
      <c r="F116">
        <f t="shared" si="17"/>
        <v>84.240000000000009</v>
      </c>
      <c r="G116" s="6">
        <v>10</v>
      </c>
      <c r="H116" s="6">
        <v>2</v>
      </c>
      <c r="I116">
        <f t="shared" si="15"/>
        <v>89.44</v>
      </c>
    </row>
    <row r="117" spans="1:9" x14ac:dyDescent="0.2">
      <c r="A117" t="s">
        <v>66</v>
      </c>
      <c r="B117" t="s">
        <v>117</v>
      </c>
      <c r="C117" t="s">
        <v>174</v>
      </c>
      <c r="D117" t="s">
        <v>8</v>
      </c>
      <c r="E117" t="s">
        <v>21</v>
      </c>
      <c r="F117">
        <f t="shared" si="17"/>
        <v>84.240000000000009</v>
      </c>
      <c r="G117" s="6">
        <v>5</v>
      </c>
      <c r="H117" s="6">
        <v>1</v>
      </c>
      <c r="I117">
        <f t="shared" si="15"/>
        <v>89.44</v>
      </c>
    </row>
    <row r="118" spans="1:9" x14ac:dyDescent="0.2">
      <c r="A118" t="s">
        <v>22</v>
      </c>
      <c r="B118" t="s">
        <v>117</v>
      </c>
      <c r="C118" t="s">
        <v>174</v>
      </c>
      <c r="D118" t="s">
        <v>8</v>
      </c>
      <c r="E118" t="s">
        <v>21</v>
      </c>
      <c r="F118">
        <f t="shared" si="17"/>
        <v>84.240000000000009</v>
      </c>
      <c r="G118" s="6">
        <v>1</v>
      </c>
      <c r="H118" s="4" t="s">
        <v>45</v>
      </c>
      <c r="I118">
        <f t="shared" si="15"/>
        <v>89.44</v>
      </c>
    </row>
    <row r="119" spans="1:9" x14ac:dyDescent="0.2">
      <c r="A119" t="s">
        <v>4</v>
      </c>
      <c r="B119" t="s">
        <v>117</v>
      </c>
      <c r="C119" t="s">
        <v>174</v>
      </c>
      <c r="D119" t="s">
        <v>8</v>
      </c>
      <c r="E119" t="s">
        <v>21</v>
      </c>
      <c r="F119">
        <f t="shared" si="17"/>
        <v>84.240000000000009</v>
      </c>
      <c r="G119" s="6">
        <v>10</v>
      </c>
      <c r="H119" s="6">
        <v>2</v>
      </c>
      <c r="I119">
        <f t="shared" si="15"/>
        <v>89.44</v>
      </c>
    </row>
    <row r="120" spans="1:9" x14ac:dyDescent="0.2">
      <c r="A120" t="s">
        <v>84</v>
      </c>
      <c r="B120" t="s">
        <v>117</v>
      </c>
      <c r="C120" t="s">
        <v>174</v>
      </c>
      <c r="D120" t="s">
        <v>8</v>
      </c>
      <c r="E120" t="s">
        <v>21</v>
      </c>
      <c r="F120">
        <f t="shared" si="17"/>
        <v>84.240000000000009</v>
      </c>
      <c r="G120" s="6">
        <v>1</v>
      </c>
      <c r="H120" s="4" t="s">
        <v>45</v>
      </c>
      <c r="I120">
        <f t="shared" si="15"/>
        <v>89.44</v>
      </c>
    </row>
    <row r="121" spans="1:9" x14ac:dyDescent="0.2">
      <c r="A121" t="s">
        <v>78</v>
      </c>
      <c r="B121" t="s">
        <v>117</v>
      </c>
      <c r="C121" t="s">
        <v>174</v>
      </c>
      <c r="D121" t="s">
        <v>8</v>
      </c>
      <c r="E121" t="s">
        <v>21</v>
      </c>
      <c r="F121">
        <f t="shared" si="17"/>
        <v>84.240000000000009</v>
      </c>
      <c r="G121" s="6">
        <v>5</v>
      </c>
      <c r="H121" s="6">
        <v>1</v>
      </c>
      <c r="I121">
        <f t="shared" si="15"/>
        <v>89.44</v>
      </c>
    </row>
    <row r="122" spans="1:9" x14ac:dyDescent="0.2">
      <c r="A122" t="s">
        <v>85</v>
      </c>
      <c r="B122" t="s">
        <v>117</v>
      </c>
      <c r="C122" t="s">
        <v>174</v>
      </c>
      <c r="D122" t="s">
        <v>8</v>
      </c>
      <c r="E122" t="s">
        <v>21</v>
      </c>
      <c r="F122">
        <f t="shared" si="17"/>
        <v>84.240000000000009</v>
      </c>
      <c r="G122" s="6">
        <v>1</v>
      </c>
      <c r="H122" s="4" t="s">
        <v>45</v>
      </c>
      <c r="I122">
        <f t="shared" si="15"/>
        <v>89.44</v>
      </c>
    </row>
    <row r="123" spans="1:9" x14ac:dyDescent="0.2">
      <c r="A123" t="s">
        <v>41</v>
      </c>
      <c r="B123" t="s">
        <v>117</v>
      </c>
      <c r="C123" t="s">
        <v>174</v>
      </c>
      <c r="D123" t="s">
        <v>8</v>
      </c>
      <c r="E123" t="s">
        <v>21</v>
      </c>
      <c r="F123">
        <f t="shared" si="17"/>
        <v>84.240000000000009</v>
      </c>
      <c r="G123" s="6">
        <v>5</v>
      </c>
      <c r="H123" s="6">
        <v>1</v>
      </c>
      <c r="I123">
        <f t="shared" si="15"/>
        <v>89.44</v>
      </c>
    </row>
    <row r="124" spans="1:9" x14ac:dyDescent="0.2">
      <c r="A124" s="14" t="s">
        <v>74</v>
      </c>
      <c r="B124" s="14" t="s">
        <v>117</v>
      </c>
      <c r="C124" s="14" t="s">
        <v>173</v>
      </c>
      <c r="D124" s="14" t="s">
        <v>7</v>
      </c>
      <c r="E124" s="14" t="s">
        <v>21</v>
      </c>
      <c r="F124" s="14">
        <f t="shared" ref="F124:F136" si="18">76*1.04</f>
        <v>79.040000000000006</v>
      </c>
      <c r="G124" s="15">
        <v>70</v>
      </c>
      <c r="H124" s="15">
        <v>4</v>
      </c>
      <c r="I124" s="14">
        <f t="shared" si="15"/>
        <v>89.44</v>
      </c>
    </row>
    <row r="125" spans="1:9" x14ac:dyDescent="0.2">
      <c r="A125" t="s">
        <v>54</v>
      </c>
      <c r="B125" t="s">
        <v>117</v>
      </c>
      <c r="C125" t="s">
        <v>173</v>
      </c>
      <c r="D125" t="s">
        <v>7</v>
      </c>
      <c r="E125" t="s">
        <v>21</v>
      </c>
      <c r="F125">
        <f t="shared" si="18"/>
        <v>79.040000000000006</v>
      </c>
      <c r="G125" s="6">
        <v>75</v>
      </c>
      <c r="H125" s="6">
        <v>5</v>
      </c>
      <c r="I125">
        <f t="shared" si="15"/>
        <v>89.44</v>
      </c>
    </row>
    <row r="126" spans="1:9" x14ac:dyDescent="0.2">
      <c r="A126" t="s">
        <v>50</v>
      </c>
      <c r="B126" t="s">
        <v>117</v>
      </c>
      <c r="C126" t="s">
        <v>173</v>
      </c>
      <c r="D126" t="s">
        <v>7</v>
      </c>
      <c r="E126" t="s">
        <v>21</v>
      </c>
      <c r="F126">
        <f t="shared" si="18"/>
        <v>79.040000000000006</v>
      </c>
      <c r="G126" s="6">
        <v>15</v>
      </c>
      <c r="H126" s="6">
        <v>2</v>
      </c>
      <c r="I126">
        <f t="shared" si="15"/>
        <v>89.44</v>
      </c>
    </row>
    <row r="127" spans="1:9" x14ac:dyDescent="0.2">
      <c r="A127" t="s">
        <v>83</v>
      </c>
      <c r="B127" t="s">
        <v>117</v>
      </c>
      <c r="C127" t="s">
        <v>173</v>
      </c>
      <c r="D127" t="s">
        <v>7</v>
      </c>
      <c r="E127" t="s">
        <v>21</v>
      </c>
      <c r="F127">
        <f t="shared" si="18"/>
        <v>79.040000000000006</v>
      </c>
      <c r="G127" s="6">
        <v>10</v>
      </c>
      <c r="H127" s="6">
        <v>2</v>
      </c>
      <c r="I127">
        <f t="shared" si="15"/>
        <v>89.44</v>
      </c>
    </row>
    <row r="128" spans="1:9" x14ac:dyDescent="0.2">
      <c r="A128" t="s">
        <v>4</v>
      </c>
      <c r="B128" t="s">
        <v>117</v>
      </c>
      <c r="C128" t="s">
        <v>173</v>
      </c>
      <c r="D128" t="s">
        <v>7</v>
      </c>
      <c r="E128" t="s">
        <v>21</v>
      </c>
      <c r="F128">
        <f t="shared" si="18"/>
        <v>79.040000000000006</v>
      </c>
      <c r="G128" s="6">
        <v>10</v>
      </c>
      <c r="H128" s="6">
        <v>2</v>
      </c>
      <c r="I128">
        <f t="shared" si="15"/>
        <v>89.44</v>
      </c>
    </row>
    <row r="129" spans="1:9" x14ac:dyDescent="0.2">
      <c r="A129" t="s">
        <v>43</v>
      </c>
      <c r="B129" t="s">
        <v>117</v>
      </c>
      <c r="C129" t="s">
        <v>173</v>
      </c>
      <c r="D129" t="s">
        <v>7</v>
      </c>
      <c r="E129" t="s">
        <v>21</v>
      </c>
      <c r="F129">
        <f t="shared" si="18"/>
        <v>79.040000000000006</v>
      </c>
      <c r="G129" s="6">
        <v>10</v>
      </c>
      <c r="H129" s="6">
        <v>2</v>
      </c>
      <c r="I129">
        <f t="shared" si="15"/>
        <v>89.44</v>
      </c>
    </row>
    <row r="130" spans="1:9" x14ac:dyDescent="0.2">
      <c r="A130" t="s">
        <v>67</v>
      </c>
      <c r="B130" t="s">
        <v>117</v>
      </c>
      <c r="C130" t="s">
        <v>173</v>
      </c>
      <c r="D130" t="s">
        <v>7</v>
      </c>
      <c r="E130" t="s">
        <v>21</v>
      </c>
      <c r="F130">
        <f t="shared" si="18"/>
        <v>79.040000000000006</v>
      </c>
      <c r="G130" s="6">
        <v>15</v>
      </c>
      <c r="H130" s="6">
        <v>2</v>
      </c>
      <c r="I130">
        <f t="shared" si="15"/>
        <v>89.44</v>
      </c>
    </row>
    <row r="131" spans="1:9" x14ac:dyDescent="0.2">
      <c r="A131" t="s">
        <v>51</v>
      </c>
      <c r="B131" t="s">
        <v>117</v>
      </c>
      <c r="C131" t="s">
        <v>173</v>
      </c>
      <c r="D131" t="s">
        <v>7</v>
      </c>
      <c r="E131" t="s">
        <v>21</v>
      </c>
      <c r="F131">
        <f t="shared" si="18"/>
        <v>79.040000000000006</v>
      </c>
      <c r="G131" s="6">
        <v>5</v>
      </c>
      <c r="H131" s="6">
        <v>1</v>
      </c>
      <c r="I131">
        <f t="shared" si="15"/>
        <v>89.44</v>
      </c>
    </row>
    <row r="132" spans="1:9" x14ac:dyDescent="0.2">
      <c r="A132" t="s">
        <v>68</v>
      </c>
      <c r="B132" t="s">
        <v>117</v>
      </c>
      <c r="C132" t="s">
        <v>173</v>
      </c>
      <c r="D132" t="s">
        <v>7</v>
      </c>
      <c r="E132" t="s">
        <v>21</v>
      </c>
      <c r="F132">
        <f t="shared" si="18"/>
        <v>79.040000000000006</v>
      </c>
      <c r="G132" s="6">
        <v>5</v>
      </c>
      <c r="H132" s="6">
        <v>1</v>
      </c>
      <c r="I132">
        <f t="shared" si="15"/>
        <v>89.44</v>
      </c>
    </row>
    <row r="133" spans="1:9" s="22" customFormat="1" x14ac:dyDescent="0.2">
      <c r="A133" s="22" t="s">
        <v>56</v>
      </c>
      <c r="B133" s="22" t="s">
        <v>117</v>
      </c>
      <c r="C133" s="22" t="s">
        <v>173</v>
      </c>
      <c r="D133" s="22" t="s">
        <v>7</v>
      </c>
      <c r="E133" s="22" t="s">
        <v>21</v>
      </c>
      <c r="F133" s="22">
        <f t="shared" si="18"/>
        <v>79.040000000000006</v>
      </c>
      <c r="G133" s="24">
        <v>15</v>
      </c>
      <c r="H133" s="24">
        <v>2</v>
      </c>
      <c r="I133" s="22">
        <f t="shared" si="15"/>
        <v>89.44</v>
      </c>
    </row>
    <row r="134" spans="1:9" x14ac:dyDescent="0.2">
      <c r="A134" s="22" t="s">
        <v>86</v>
      </c>
      <c r="B134" s="22" t="s">
        <v>117</v>
      </c>
      <c r="C134" s="22" t="s">
        <v>173</v>
      </c>
      <c r="D134" s="22" t="s">
        <v>7</v>
      </c>
      <c r="E134" s="22" t="s">
        <v>21</v>
      </c>
      <c r="F134" s="22">
        <f t="shared" si="18"/>
        <v>79.040000000000006</v>
      </c>
      <c r="G134" s="24">
        <v>1</v>
      </c>
      <c r="H134" s="27" t="s">
        <v>45</v>
      </c>
      <c r="I134" s="22">
        <f t="shared" si="15"/>
        <v>89.44</v>
      </c>
    </row>
    <row r="135" spans="1:9" x14ac:dyDescent="0.2">
      <c r="A135" t="s">
        <v>10</v>
      </c>
      <c r="B135" t="s">
        <v>117</v>
      </c>
      <c r="C135" t="s">
        <v>173</v>
      </c>
      <c r="D135" t="s">
        <v>7</v>
      </c>
      <c r="E135" t="s">
        <v>21</v>
      </c>
      <c r="F135">
        <f t="shared" si="18"/>
        <v>79.040000000000006</v>
      </c>
      <c r="G135" s="6">
        <v>5</v>
      </c>
      <c r="H135" s="6">
        <v>1</v>
      </c>
      <c r="I135">
        <f t="shared" si="15"/>
        <v>89.44</v>
      </c>
    </row>
    <row r="136" spans="1:9" x14ac:dyDescent="0.2">
      <c r="A136" t="s">
        <v>87</v>
      </c>
      <c r="B136" t="s">
        <v>117</v>
      </c>
      <c r="C136" t="s">
        <v>173</v>
      </c>
      <c r="D136" t="s">
        <v>7</v>
      </c>
      <c r="E136" t="s">
        <v>21</v>
      </c>
      <c r="F136">
        <f t="shared" si="18"/>
        <v>79.040000000000006</v>
      </c>
      <c r="G136" s="6">
        <v>5</v>
      </c>
      <c r="H136" s="6">
        <v>1</v>
      </c>
      <c r="I136">
        <f t="shared" si="15"/>
        <v>89.44</v>
      </c>
    </row>
    <row r="137" spans="1:9" s="14" customFormat="1" x14ac:dyDescent="0.2">
      <c r="A137" s="14" t="s">
        <v>51</v>
      </c>
      <c r="B137" s="14" t="s">
        <v>117</v>
      </c>
      <c r="C137" s="14" t="s">
        <v>172</v>
      </c>
      <c r="D137" s="14" t="s">
        <v>8</v>
      </c>
      <c r="E137" s="14" t="s">
        <v>21</v>
      </c>
      <c r="F137" s="14">
        <f t="shared" ref="F137:F143" si="19">92*1.04</f>
        <v>95.68</v>
      </c>
      <c r="G137" s="15">
        <v>35</v>
      </c>
      <c r="H137" s="15">
        <v>3</v>
      </c>
      <c r="I137" s="14">
        <f t="shared" ref="I137:I148" si="20">73*1.04</f>
        <v>75.92</v>
      </c>
    </row>
    <row r="138" spans="1:9" x14ac:dyDescent="0.2">
      <c r="A138" t="s">
        <v>4</v>
      </c>
      <c r="B138" t="s">
        <v>117</v>
      </c>
      <c r="C138" t="s">
        <v>172</v>
      </c>
      <c r="D138" t="s">
        <v>8</v>
      </c>
      <c r="E138" t="s">
        <v>21</v>
      </c>
      <c r="F138">
        <f t="shared" si="19"/>
        <v>95.68</v>
      </c>
      <c r="G138" s="6">
        <v>25</v>
      </c>
      <c r="H138" s="6">
        <v>3</v>
      </c>
      <c r="I138">
        <f t="shared" si="20"/>
        <v>75.92</v>
      </c>
    </row>
    <row r="139" spans="1:9" x14ac:dyDescent="0.2">
      <c r="A139" t="s">
        <v>54</v>
      </c>
      <c r="B139" t="s">
        <v>117</v>
      </c>
      <c r="C139" t="s">
        <v>172</v>
      </c>
      <c r="D139" t="s">
        <v>8</v>
      </c>
      <c r="E139" t="s">
        <v>21</v>
      </c>
      <c r="F139">
        <f t="shared" si="19"/>
        <v>95.68</v>
      </c>
      <c r="G139" s="6">
        <v>10</v>
      </c>
      <c r="H139" s="6">
        <v>2</v>
      </c>
      <c r="I139">
        <f t="shared" si="20"/>
        <v>75.92</v>
      </c>
    </row>
    <row r="140" spans="1:9" x14ac:dyDescent="0.2">
      <c r="A140" t="s">
        <v>67</v>
      </c>
      <c r="B140" t="s">
        <v>117</v>
      </c>
      <c r="C140" t="s">
        <v>172</v>
      </c>
      <c r="D140" t="s">
        <v>8</v>
      </c>
      <c r="E140" t="s">
        <v>21</v>
      </c>
      <c r="F140">
        <f t="shared" si="19"/>
        <v>95.68</v>
      </c>
      <c r="G140" s="6">
        <v>20</v>
      </c>
      <c r="H140" s="6">
        <v>2</v>
      </c>
      <c r="I140">
        <f t="shared" si="20"/>
        <v>75.92</v>
      </c>
    </row>
    <row r="141" spans="1:9" s="22" customFormat="1" x14ac:dyDescent="0.2">
      <c r="A141" s="22" t="s">
        <v>88</v>
      </c>
      <c r="B141" s="22" t="s">
        <v>117</v>
      </c>
      <c r="C141" s="22" t="s">
        <v>172</v>
      </c>
      <c r="D141" s="22" t="s">
        <v>8</v>
      </c>
      <c r="E141" s="22" t="s">
        <v>21</v>
      </c>
      <c r="F141" s="22">
        <f t="shared" si="19"/>
        <v>95.68</v>
      </c>
      <c r="G141" s="24">
        <v>5</v>
      </c>
      <c r="H141" s="24">
        <v>1</v>
      </c>
      <c r="I141" s="22">
        <f t="shared" si="20"/>
        <v>75.92</v>
      </c>
    </row>
    <row r="142" spans="1:9" x14ac:dyDescent="0.2">
      <c r="A142" s="22" t="s">
        <v>43</v>
      </c>
      <c r="B142" s="22" t="s">
        <v>117</v>
      </c>
      <c r="C142" s="22" t="s">
        <v>172</v>
      </c>
      <c r="D142" s="22" t="s">
        <v>8</v>
      </c>
      <c r="E142" s="22" t="s">
        <v>21</v>
      </c>
      <c r="F142" s="22">
        <f t="shared" si="19"/>
        <v>95.68</v>
      </c>
      <c r="G142" s="24">
        <v>10</v>
      </c>
      <c r="H142" s="24">
        <v>2</v>
      </c>
      <c r="I142" s="22">
        <f t="shared" si="20"/>
        <v>75.92</v>
      </c>
    </row>
    <row r="143" spans="1:9" x14ac:dyDescent="0.2">
      <c r="A143" t="s">
        <v>68</v>
      </c>
      <c r="B143" t="s">
        <v>117</v>
      </c>
      <c r="C143" t="s">
        <v>172</v>
      </c>
      <c r="D143" t="s">
        <v>8</v>
      </c>
      <c r="E143" t="s">
        <v>21</v>
      </c>
      <c r="F143">
        <f t="shared" si="19"/>
        <v>95.68</v>
      </c>
      <c r="G143" s="6">
        <v>5</v>
      </c>
      <c r="H143" s="6">
        <v>1</v>
      </c>
      <c r="I143">
        <f t="shared" si="20"/>
        <v>75.92</v>
      </c>
    </row>
    <row r="144" spans="1:9" s="14" customFormat="1" x14ac:dyDescent="0.2">
      <c r="A144" s="14" t="s">
        <v>55</v>
      </c>
      <c r="B144" s="14" t="s">
        <v>117</v>
      </c>
      <c r="C144" s="14" t="s">
        <v>171</v>
      </c>
      <c r="D144" s="14" t="s">
        <v>7</v>
      </c>
      <c r="E144" s="14" t="s">
        <v>21</v>
      </c>
      <c r="F144" s="14">
        <f t="shared" ref="F144:F153" si="21">94*1.04</f>
        <v>97.76</v>
      </c>
      <c r="G144" s="15">
        <v>75</v>
      </c>
      <c r="H144" s="15">
        <v>5</v>
      </c>
      <c r="I144" s="14">
        <f t="shared" si="20"/>
        <v>75.92</v>
      </c>
    </row>
    <row r="145" spans="1:9" x14ac:dyDescent="0.2">
      <c r="A145" t="s">
        <v>65</v>
      </c>
      <c r="B145" t="s">
        <v>117</v>
      </c>
      <c r="C145" t="s">
        <v>171</v>
      </c>
      <c r="D145" t="s">
        <v>7</v>
      </c>
      <c r="E145" t="s">
        <v>21</v>
      </c>
      <c r="F145">
        <f t="shared" si="21"/>
        <v>97.76</v>
      </c>
      <c r="G145" s="6">
        <v>5</v>
      </c>
      <c r="H145" s="6">
        <v>1</v>
      </c>
      <c r="I145">
        <f t="shared" si="20"/>
        <v>75.92</v>
      </c>
    </row>
    <row r="146" spans="1:9" x14ac:dyDescent="0.2">
      <c r="A146" t="s">
        <v>4</v>
      </c>
      <c r="B146" t="s">
        <v>117</v>
      </c>
      <c r="C146" t="s">
        <v>171</v>
      </c>
      <c r="D146" t="s">
        <v>7</v>
      </c>
      <c r="E146" t="s">
        <v>21</v>
      </c>
      <c r="F146">
        <f t="shared" si="21"/>
        <v>97.76</v>
      </c>
      <c r="G146" s="6">
        <v>5</v>
      </c>
      <c r="H146" s="6">
        <v>1</v>
      </c>
      <c r="I146">
        <f t="shared" si="20"/>
        <v>75.92</v>
      </c>
    </row>
    <row r="147" spans="1:9" x14ac:dyDescent="0.2">
      <c r="A147" t="s">
        <v>51</v>
      </c>
      <c r="B147" t="s">
        <v>117</v>
      </c>
      <c r="C147" t="s">
        <v>171</v>
      </c>
      <c r="D147" t="s">
        <v>7</v>
      </c>
      <c r="E147" t="s">
        <v>21</v>
      </c>
      <c r="F147">
        <f t="shared" si="21"/>
        <v>97.76</v>
      </c>
      <c r="G147" s="6">
        <v>8</v>
      </c>
      <c r="H147" s="6">
        <v>2</v>
      </c>
      <c r="I147">
        <f t="shared" si="20"/>
        <v>75.92</v>
      </c>
    </row>
    <row r="148" spans="1:9" x14ac:dyDescent="0.2">
      <c r="A148" t="s">
        <v>68</v>
      </c>
      <c r="B148" t="s">
        <v>117</v>
      </c>
      <c r="C148" t="s">
        <v>171</v>
      </c>
      <c r="D148" t="s">
        <v>7</v>
      </c>
      <c r="E148" t="s">
        <v>21</v>
      </c>
      <c r="F148">
        <f t="shared" si="21"/>
        <v>97.76</v>
      </c>
      <c r="G148" s="6">
        <v>5</v>
      </c>
      <c r="H148" s="6">
        <v>1</v>
      </c>
      <c r="I148">
        <f t="shared" si="20"/>
        <v>75.92</v>
      </c>
    </row>
    <row r="149" spans="1:9" s="14" customFormat="1" x14ac:dyDescent="0.2">
      <c r="A149" s="14" t="s">
        <v>56</v>
      </c>
      <c r="B149" s="14" t="s">
        <v>117</v>
      </c>
      <c r="C149" s="14" t="s">
        <v>170</v>
      </c>
      <c r="D149" s="14" t="s">
        <v>8</v>
      </c>
      <c r="E149" s="14" t="s">
        <v>21</v>
      </c>
      <c r="F149" s="14">
        <f t="shared" si="21"/>
        <v>97.76</v>
      </c>
      <c r="G149" s="15">
        <v>5</v>
      </c>
      <c r="H149" s="15">
        <v>1</v>
      </c>
      <c r="I149" s="14">
        <f t="shared" ref="I149:I161" si="22">95*1.04</f>
        <v>98.8</v>
      </c>
    </row>
    <row r="150" spans="1:9" x14ac:dyDescent="0.2">
      <c r="A150" t="s">
        <v>68</v>
      </c>
      <c r="B150" t="s">
        <v>117</v>
      </c>
      <c r="C150" t="s">
        <v>170</v>
      </c>
      <c r="D150" t="s">
        <v>8</v>
      </c>
      <c r="E150" t="s">
        <v>21</v>
      </c>
      <c r="F150">
        <f t="shared" si="21"/>
        <v>97.76</v>
      </c>
      <c r="G150" s="6">
        <v>70</v>
      </c>
      <c r="H150" s="6">
        <v>5</v>
      </c>
      <c r="I150">
        <f t="shared" si="22"/>
        <v>98.8</v>
      </c>
    </row>
    <row r="151" spans="1:9" x14ac:dyDescent="0.2">
      <c r="A151" t="s">
        <v>4</v>
      </c>
      <c r="B151" t="s">
        <v>117</v>
      </c>
      <c r="C151" t="s">
        <v>170</v>
      </c>
      <c r="D151" t="s">
        <v>8</v>
      </c>
      <c r="E151" t="s">
        <v>21</v>
      </c>
      <c r="F151">
        <f t="shared" si="21"/>
        <v>97.76</v>
      </c>
      <c r="G151" s="6">
        <v>5</v>
      </c>
      <c r="H151" s="6">
        <v>1</v>
      </c>
      <c r="I151">
        <f t="shared" si="22"/>
        <v>98.8</v>
      </c>
    </row>
    <row r="152" spans="1:9" x14ac:dyDescent="0.2">
      <c r="A152" t="s">
        <v>43</v>
      </c>
      <c r="B152" t="s">
        <v>117</v>
      </c>
      <c r="C152" t="s">
        <v>170</v>
      </c>
      <c r="D152" t="s">
        <v>8</v>
      </c>
      <c r="E152" t="s">
        <v>21</v>
      </c>
      <c r="F152">
        <f t="shared" si="21"/>
        <v>97.76</v>
      </c>
      <c r="G152" s="6">
        <v>5</v>
      </c>
      <c r="H152" s="6">
        <v>1</v>
      </c>
      <c r="I152">
        <f t="shared" si="22"/>
        <v>98.8</v>
      </c>
    </row>
    <row r="153" spans="1:9" x14ac:dyDescent="0.2">
      <c r="A153" t="s">
        <v>55</v>
      </c>
      <c r="B153" t="s">
        <v>117</v>
      </c>
      <c r="C153" t="s">
        <v>170</v>
      </c>
      <c r="D153" t="s">
        <v>8</v>
      </c>
      <c r="E153" t="s">
        <v>21</v>
      </c>
      <c r="F153">
        <f t="shared" si="21"/>
        <v>97.76</v>
      </c>
      <c r="G153" s="6">
        <v>10</v>
      </c>
      <c r="H153" s="6">
        <v>2</v>
      </c>
      <c r="I153">
        <f t="shared" si="22"/>
        <v>98.8</v>
      </c>
    </row>
    <row r="154" spans="1:9" s="14" customFormat="1" x14ac:dyDescent="0.2">
      <c r="A154" s="14" t="s">
        <v>74</v>
      </c>
      <c r="B154" s="14" t="s">
        <v>117</v>
      </c>
      <c r="C154" s="14" t="s">
        <v>169</v>
      </c>
      <c r="D154" s="14" t="s">
        <v>7</v>
      </c>
      <c r="E154" s="14" t="s">
        <v>21</v>
      </c>
      <c r="F154" s="14">
        <f t="shared" ref="F154:F161" si="23">90*1.04</f>
        <v>93.600000000000009</v>
      </c>
      <c r="G154" s="15">
        <v>25</v>
      </c>
      <c r="H154" s="15">
        <v>3</v>
      </c>
      <c r="I154" s="14">
        <f t="shared" si="22"/>
        <v>98.8</v>
      </c>
    </row>
    <row r="155" spans="1:9" x14ac:dyDescent="0.2">
      <c r="A155" t="s">
        <v>68</v>
      </c>
      <c r="B155" t="s">
        <v>117</v>
      </c>
      <c r="C155" t="s">
        <v>169</v>
      </c>
      <c r="D155" t="s">
        <v>7</v>
      </c>
      <c r="E155" t="s">
        <v>21</v>
      </c>
      <c r="F155">
        <f t="shared" si="23"/>
        <v>93.600000000000009</v>
      </c>
      <c r="G155" s="6">
        <v>60</v>
      </c>
      <c r="H155" s="6">
        <v>4</v>
      </c>
      <c r="I155">
        <f t="shared" si="22"/>
        <v>98.8</v>
      </c>
    </row>
    <row r="156" spans="1:9" s="22" customFormat="1" x14ac:dyDescent="0.2">
      <c r="A156" s="22" t="s">
        <v>4</v>
      </c>
      <c r="B156" s="22" t="s">
        <v>117</v>
      </c>
      <c r="C156" s="22" t="s">
        <v>169</v>
      </c>
      <c r="D156" s="22" t="s">
        <v>7</v>
      </c>
      <c r="E156" s="22" t="s">
        <v>21</v>
      </c>
      <c r="F156" s="22">
        <f t="shared" si="23"/>
        <v>93.600000000000009</v>
      </c>
      <c r="G156" s="24">
        <v>15</v>
      </c>
      <c r="H156" s="24">
        <v>2</v>
      </c>
      <c r="I156" s="22">
        <f t="shared" si="22"/>
        <v>98.8</v>
      </c>
    </row>
    <row r="157" spans="1:9" x14ac:dyDescent="0.2">
      <c r="A157" s="22" t="s">
        <v>56</v>
      </c>
      <c r="B157" s="22" t="s">
        <v>117</v>
      </c>
      <c r="C157" s="22" t="s">
        <v>169</v>
      </c>
      <c r="D157" s="22" t="s">
        <v>7</v>
      </c>
      <c r="E157" s="22" t="s">
        <v>21</v>
      </c>
      <c r="F157" s="22">
        <f t="shared" si="23"/>
        <v>93.600000000000009</v>
      </c>
      <c r="G157" s="24">
        <v>5</v>
      </c>
      <c r="H157" s="24">
        <v>1</v>
      </c>
      <c r="I157" s="22">
        <f t="shared" si="22"/>
        <v>98.8</v>
      </c>
    </row>
    <row r="158" spans="1:9" x14ac:dyDescent="0.2">
      <c r="A158" t="s">
        <v>66</v>
      </c>
      <c r="B158" t="s">
        <v>117</v>
      </c>
      <c r="C158" t="s">
        <v>169</v>
      </c>
      <c r="D158" t="s">
        <v>7</v>
      </c>
      <c r="E158" t="s">
        <v>21</v>
      </c>
      <c r="F158">
        <f t="shared" si="23"/>
        <v>93.600000000000009</v>
      </c>
      <c r="G158" s="6">
        <v>1</v>
      </c>
      <c r="H158" s="4" t="s">
        <v>45</v>
      </c>
      <c r="I158">
        <f t="shared" si="22"/>
        <v>98.8</v>
      </c>
    </row>
    <row r="159" spans="1:9" x14ac:dyDescent="0.2">
      <c r="A159" t="s">
        <v>43</v>
      </c>
      <c r="B159" t="s">
        <v>117</v>
      </c>
      <c r="C159" t="s">
        <v>169</v>
      </c>
      <c r="D159" t="s">
        <v>7</v>
      </c>
      <c r="E159" t="s">
        <v>21</v>
      </c>
      <c r="F159">
        <f t="shared" si="23"/>
        <v>93.600000000000009</v>
      </c>
      <c r="G159" s="6">
        <v>5</v>
      </c>
      <c r="H159" s="6">
        <v>1</v>
      </c>
      <c r="I159">
        <f t="shared" si="22"/>
        <v>98.8</v>
      </c>
    </row>
    <row r="160" spans="1:9" x14ac:dyDescent="0.2">
      <c r="A160" t="s">
        <v>67</v>
      </c>
      <c r="B160" t="s">
        <v>117</v>
      </c>
      <c r="C160" t="s">
        <v>169</v>
      </c>
      <c r="D160" t="s">
        <v>7</v>
      </c>
      <c r="E160" t="s">
        <v>21</v>
      </c>
      <c r="F160">
        <f t="shared" si="23"/>
        <v>93.600000000000009</v>
      </c>
      <c r="G160" s="6">
        <v>5</v>
      </c>
      <c r="H160" s="6">
        <v>1</v>
      </c>
      <c r="I160">
        <f t="shared" si="22"/>
        <v>98.8</v>
      </c>
    </row>
    <row r="161" spans="1:9" x14ac:dyDescent="0.2">
      <c r="A161" t="s">
        <v>55</v>
      </c>
      <c r="B161" t="s">
        <v>117</v>
      </c>
      <c r="C161" t="s">
        <v>169</v>
      </c>
      <c r="D161" t="s">
        <v>7</v>
      </c>
      <c r="E161" t="s">
        <v>21</v>
      </c>
      <c r="F161">
        <f t="shared" si="23"/>
        <v>93.600000000000009</v>
      </c>
      <c r="G161" s="6">
        <v>15</v>
      </c>
      <c r="H161" s="6">
        <v>2</v>
      </c>
      <c r="I161">
        <f t="shared" si="22"/>
        <v>98.8</v>
      </c>
    </row>
    <row r="162" spans="1:9" x14ac:dyDescent="0.2">
      <c r="A162" s="14" t="s">
        <v>68</v>
      </c>
      <c r="B162" s="14" t="s">
        <v>117</v>
      </c>
      <c r="C162" s="14" t="s">
        <v>168</v>
      </c>
      <c r="D162" s="14" t="s">
        <v>8</v>
      </c>
      <c r="E162" s="14" t="s">
        <v>31</v>
      </c>
      <c r="F162" s="14">
        <f>86*1.04</f>
        <v>89.44</v>
      </c>
      <c r="G162" s="15">
        <v>15</v>
      </c>
      <c r="H162" s="15">
        <v>2</v>
      </c>
      <c r="I162" s="14">
        <f t="shared" ref="I162:I177" si="24">66*1.04</f>
        <v>68.64</v>
      </c>
    </row>
    <row r="163" spans="1:9" x14ac:dyDescent="0.2">
      <c r="A163" t="s">
        <v>55</v>
      </c>
      <c r="B163" t="s">
        <v>117</v>
      </c>
      <c r="C163" t="s">
        <v>168</v>
      </c>
      <c r="D163" t="s">
        <v>8</v>
      </c>
      <c r="E163" t="s">
        <v>31</v>
      </c>
      <c r="F163">
        <f>86*1.04</f>
        <v>89.44</v>
      </c>
      <c r="G163" s="6">
        <v>85</v>
      </c>
      <c r="H163" s="6">
        <v>5</v>
      </c>
      <c r="I163">
        <f t="shared" si="24"/>
        <v>68.64</v>
      </c>
    </row>
    <row r="164" spans="1:9" x14ac:dyDescent="0.2">
      <c r="A164" t="s">
        <v>43</v>
      </c>
      <c r="B164" t="s">
        <v>117</v>
      </c>
      <c r="C164" t="s">
        <v>168</v>
      </c>
      <c r="D164" t="s">
        <v>8</v>
      </c>
      <c r="E164" t="s">
        <v>31</v>
      </c>
      <c r="F164">
        <f>86*1.04</f>
        <v>89.44</v>
      </c>
      <c r="G164" s="6">
        <v>1</v>
      </c>
      <c r="H164" s="4" t="s">
        <v>45</v>
      </c>
      <c r="I164">
        <f t="shared" si="24"/>
        <v>68.64</v>
      </c>
    </row>
    <row r="165" spans="1:9" x14ac:dyDescent="0.2">
      <c r="A165" t="s">
        <v>4</v>
      </c>
      <c r="B165" t="s">
        <v>117</v>
      </c>
      <c r="C165" t="s">
        <v>168</v>
      </c>
      <c r="D165" t="s">
        <v>8</v>
      </c>
      <c r="E165" t="s">
        <v>31</v>
      </c>
      <c r="F165">
        <f>86*1.04</f>
        <v>89.44</v>
      </c>
      <c r="G165" s="6">
        <v>1</v>
      </c>
      <c r="H165" s="4" t="s">
        <v>45</v>
      </c>
      <c r="I165">
        <f t="shared" si="24"/>
        <v>68.64</v>
      </c>
    </row>
    <row r="166" spans="1:9" x14ac:dyDescent="0.2">
      <c r="A166" t="s">
        <v>67</v>
      </c>
      <c r="B166" t="s">
        <v>117</v>
      </c>
      <c r="C166" t="s">
        <v>168</v>
      </c>
      <c r="D166" t="s">
        <v>8</v>
      </c>
      <c r="E166" t="s">
        <v>31</v>
      </c>
      <c r="F166">
        <f>86*1.04</f>
        <v>89.44</v>
      </c>
      <c r="G166" s="6">
        <v>1</v>
      </c>
      <c r="H166" s="4" t="s">
        <v>45</v>
      </c>
      <c r="I166">
        <f t="shared" si="24"/>
        <v>68.64</v>
      </c>
    </row>
    <row r="167" spans="1:9" s="14" customFormat="1" x14ac:dyDescent="0.2">
      <c r="A167" s="14" t="s">
        <v>89</v>
      </c>
      <c r="B167" s="14" t="s">
        <v>117</v>
      </c>
      <c r="C167" s="14" t="s">
        <v>167</v>
      </c>
      <c r="D167" s="14" t="s">
        <v>7</v>
      </c>
      <c r="E167" s="14" t="s">
        <v>31</v>
      </c>
      <c r="F167" s="14">
        <f t="shared" ref="F167:F177" si="25">87*1.04</f>
        <v>90.48</v>
      </c>
      <c r="G167" s="15">
        <v>50</v>
      </c>
      <c r="H167" s="15">
        <v>4</v>
      </c>
      <c r="I167" s="14">
        <f t="shared" si="24"/>
        <v>68.64</v>
      </c>
    </row>
    <row r="168" spans="1:9" x14ac:dyDescent="0.2">
      <c r="A168" t="s">
        <v>65</v>
      </c>
      <c r="B168" t="s">
        <v>117</v>
      </c>
      <c r="C168" t="s">
        <v>167</v>
      </c>
      <c r="D168" t="s">
        <v>7</v>
      </c>
      <c r="E168" t="s">
        <v>31</v>
      </c>
      <c r="F168">
        <f t="shared" si="25"/>
        <v>90.48</v>
      </c>
      <c r="G168" s="6">
        <v>10</v>
      </c>
      <c r="H168" s="6">
        <v>2</v>
      </c>
      <c r="I168">
        <f t="shared" si="24"/>
        <v>68.64</v>
      </c>
    </row>
    <row r="169" spans="1:9" x14ac:dyDescent="0.2">
      <c r="A169" t="s">
        <v>90</v>
      </c>
      <c r="B169" t="s">
        <v>117</v>
      </c>
      <c r="C169" t="s">
        <v>167</v>
      </c>
      <c r="D169" t="s">
        <v>7</v>
      </c>
      <c r="E169" t="s">
        <v>31</v>
      </c>
      <c r="F169">
        <f t="shared" si="25"/>
        <v>90.48</v>
      </c>
      <c r="G169" s="6">
        <v>10</v>
      </c>
      <c r="H169" s="6">
        <v>2</v>
      </c>
      <c r="I169">
        <f t="shared" si="24"/>
        <v>68.64</v>
      </c>
    </row>
    <row r="170" spans="1:9" x14ac:dyDescent="0.2">
      <c r="A170" t="s">
        <v>68</v>
      </c>
      <c r="B170" t="s">
        <v>117</v>
      </c>
      <c r="C170" t="s">
        <v>167</v>
      </c>
      <c r="D170" t="s">
        <v>7</v>
      </c>
      <c r="E170" t="s">
        <v>31</v>
      </c>
      <c r="F170">
        <f t="shared" si="25"/>
        <v>90.48</v>
      </c>
      <c r="G170" s="6">
        <v>25</v>
      </c>
      <c r="H170" s="6">
        <v>3</v>
      </c>
      <c r="I170">
        <f t="shared" si="24"/>
        <v>68.64</v>
      </c>
    </row>
    <row r="171" spans="1:9" x14ac:dyDescent="0.2">
      <c r="A171" t="s">
        <v>54</v>
      </c>
      <c r="B171" t="s">
        <v>117</v>
      </c>
      <c r="C171" t="s">
        <v>167</v>
      </c>
      <c r="D171" t="s">
        <v>7</v>
      </c>
      <c r="E171" t="s">
        <v>31</v>
      </c>
      <c r="F171">
        <f t="shared" si="25"/>
        <v>90.48</v>
      </c>
      <c r="G171" s="6">
        <v>5</v>
      </c>
      <c r="H171" s="6">
        <v>1</v>
      </c>
      <c r="I171">
        <f t="shared" si="24"/>
        <v>68.64</v>
      </c>
    </row>
    <row r="172" spans="1:9" x14ac:dyDescent="0.2">
      <c r="A172" t="s">
        <v>66</v>
      </c>
      <c r="B172" t="s">
        <v>117</v>
      </c>
      <c r="C172" t="s">
        <v>167</v>
      </c>
      <c r="D172" t="s">
        <v>7</v>
      </c>
      <c r="E172" t="s">
        <v>31</v>
      </c>
      <c r="F172">
        <f t="shared" si="25"/>
        <v>90.48</v>
      </c>
      <c r="G172" s="6">
        <v>25</v>
      </c>
      <c r="H172" s="6">
        <v>3</v>
      </c>
      <c r="I172">
        <f t="shared" si="24"/>
        <v>68.64</v>
      </c>
    </row>
    <row r="173" spans="1:9" s="22" customFormat="1" x14ac:dyDescent="0.2">
      <c r="A173" s="22" t="s">
        <v>91</v>
      </c>
      <c r="B173" s="22" t="s">
        <v>117</v>
      </c>
      <c r="C173" s="22" t="s">
        <v>167</v>
      </c>
      <c r="D173" s="22" t="s">
        <v>7</v>
      </c>
      <c r="E173" s="22" t="s">
        <v>31</v>
      </c>
      <c r="F173" s="22">
        <f t="shared" si="25"/>
        <v>90.48</v>
      </c>
      <c r="G173" s="24">
        <v>5</v>
      </c>
      <c r="H173" s="24">
        <v>1</v>
      </c>
      <c r="I173" s="22">
        <f t="shared" si="24"/>
        <v>68.64</v>
      </c>
    </row>
    <row r="174" spans="1:9" x14ac:dyDescent="0.2">
      <c r="A174" s="22" t="s">
        <v>69</v>
      </c>
      <c r="B174" s="22" t="s">
        <v>117</v>
      </c>
      <c r="C174" s="22" t="s">
        <v>167</v>
      </c>
      <c r="D174" s="22" t="s">
        <v>7</v>
      </c>
      <c r="E174" s="22" t="s">
        <v>31</v>
      </c>
      <c r="F174" s="22">
        <f t="shared" si="25"/>
        <v>90.48</v>
      </c>
      <c r="G174" s="24">
        <v>1</v>
      </c>
      <c r="H174" s="27" t="s">
        <v>45</v>
      </c>
      <c r="I174" s="22">
        <f t="shared" si="24"/>
        <v>68.64</v>
      </c>
    </row>
    <row r="175" spans="1:9" x14ac:dyDescent="0.2">
      <c r="A175" t="s">
        <v>50</v>
      </c>
      <c r="B175" t="s">
        <v>117</v>
      </c>
      <c r="C175" t="s">
        <v>167</v>
      </c>
      <c r="D175" t="s">
        <v>7</v>
      </c>
      <c r="E175" t="s">
        <v>31</v>
      </c>
      <c r="F175">
        <f t="shared" si="25"/>
        <v>90.48</v>
      </c>
      <c r="G175" s="6">
        <v>1</v>
      </c>
      <c r="H175" s="4" t="s">
        <v>45</v>
      </c>
      <c r="I175">
        <f t="shared" si="24"/>
        <v>68.64</v>
      </c>
    </row>
    <row r="176" spans="1:9" x14ac:dyDescent="0.2">
      <c r="A176" t="s">
        <v>87</v>
      </c>
      <c r="B176" t="s">
        <v>117</v>
      </c>
      <c r="C176" t="s">
        <v>167</v>
      </c>
      <c r="D176" t="s">
        <v>7</v>
      </c>
      <c r="E176" t="s">
        <v>31</v>
      </c>
      <c r="F176">
        <f t="shared" si="25"/>
        <v>90.48</v>
      </c>
      <c r="G176" s="6">
        <v>1</v>
      </c>
      <c r="H176" s="4" t="s">
        <v>45</v>
      </c>
      <c r="I176">
        <f t="shared" si="24"/>
        <v>68.64</v>
      </c>
    </row>
    <row r="177" spans="1:9" x14ac:dyDescent="0.2">
      <c r="A177" t="s">
        <v>72</v>
      </c>
      <c r="B177" t="s">
        <v>117</v>
      </c>
      <c r="C177" t="s">
        <v>167</v>
      </c>
      <c r="D177" t="s">
        <v>7</v>
      </c>
      <c r="E177" t="s">
        <v>31</v>
      </c>
      <c r="F177">
        <f t="shared" si="25"/>
        <v>90.48</v>
      </c>
      <c r="G177" s="6">
        <v>1</v>
      </c>
      <c r="H177" s="4" t="s">
        <v>45</v>
      </c>
      <c r="I177">
        <f t="shared" si="24"/>
        <v>68.64</v>
      </c>
    </row>
    <row r="178" spans="1:9" s="14" customFormat="1" x14ac:dyDescent="0.2">
      <c r="A178" s="14" t="s">
        <v>54</v>
      </c>
      <c r="B178" s="14" t="s">
        <v>117</v>
      </c>
      <c r="C178" s="14" t="s">
        <v>166</v>
      </c>
      <c r="D178" s="14" t="s">
        <v>8</v>
      </c>
      <c r="E178" s="14" t="s">
        <v>31</v>
      </c>
      <c r="F178" s="14">
        <f>92*1.04</f>
        <v>95.68</v>
      </c>
      <c r="G178" s="15">
        <v>50</v>
      </c>
      <c r="H178" s="15">
        <v>4</v>
      </c>
      <c r="I178" s="14">
        <f t="shared" ref="I178:I189" si="26">72*1.04</f>
        <v>74.88</v>
      </c>
    </row>
    <row r="179" spans="1:9" x14ac:dyDescent="0.2">
      <c r="A179" t="s">
        <v>72</v>
      </c>
      <c r="B179" t="s">
        <v>117</v>
      </c>
      <c r="C179" t="s">
        <v>166</v>
      </c>
      <c r="D179" t="s">
        <v>8</v>
      </c>
      <c r="E179" t="s">
        <v>31</v>
      </c>
      <c r="F179">
        <f>92*1.04</f>
        <v>95.68</v>
      </c>
      <c r="G179" s="6">
        <v>15</v>
      </c>
      <c r="H179" s="6">
        <v>2</v>
      </c>
      <c r="I179">
        <f t="shared" si="26"/>
        <v>74.88</v>
      </c>
    </row>
    <row r="180" spans="1:9" s="22" customFormat="1" x14ac:dyDescent="0.2">
      <c r="A180" s="22" t="s">
        <v>92</v>
      </c>
      <c r="B180" s="22" t="s">
        <v>117</v>
      </c>
      <c r="C180" s="22" t="s">
        <v>166</v>
      </c>
      <c r="D180" s="22" t="s">
        <v>8</v>
      </c>
      <c r="E180" s="22" t="s">
        <v>31</v>
      </c>
      <c r="F180" s="22">
        <f>92*1.04</f>
        <v>95.68</v>
      </c>
      <c r="G180" s="24">
        <v>15</v>
      </c>
      <c r="H180" s="24">
        <v>2</v>
      </c>
      <c r="I180" s="22">
        <f t="shared" si="26"/>
        <v>74.88</v>
      </c>
    </row>
    <row r="181" spans="1:9" x14ac:dyDescent="0.2">
      <c r="A181" s="22" t="s">
        <v>22</v>
      </c>
      <c r="B181" s="22" t="s">
        <v>117</v>
      </c>
      <c r="C181" s="22" t="s">
        <v>166</v>
      </c>
      <c r="D181" s="22" t="s">
        <v>8</v>
      </c>
      <c r="E181" s="22" t="s">
        <v>31</v>
      </c>
      <c r="F181" s="22">
        <f>92*1.04</f>
        <v>95.68</v>
      </c>
      <c r="G181" s="24">
        <v>10</v>
      </c>
      <c r="H181" s="24">
        <v>2</v>
      </c>
      <c r="I181" s="22">
        <f t="shared" si="26"/>
        <v>74.88</v>
      </c>
    </row>
    <row r="182" spans="1:9" x14ac:dyDescent="0.2">
      <c r="A182" t="s">
        <v>43</v>
      </c>
      <c r="B182" t="s">
        <v>117</v>
      </c>
      <c r="C182" t="s">
        <v>166</v>
      </c>
      <c r="D182" t="s">
        <v>8</v>
      </c>
      <c r="E182" t="s">
        <v>31</v>
      </c>
      <c r="F182">
        <f>92*1.04</f>
        <v>95.68</v>
      </c>
      <c r="G182" s="6">
        <v>8</v>
      </c>
      <c r="H182" s="6">
        <v>2</v>
      </c>
      <c r="I182">
        <f t="shared" si="26"/>
        <v>74.88</v>
      </c>
    </row>
    <row r="183" spans="1:9" s="14" customFormat="1" x14ac:dyDescent="0.2">
      <c r="A183" s="14" t="s">
        <v>54</v>
      </c>
      <c r="B183" s="14" t="s">
        <v>117</v>
      </c>
      <c r="C183" s="14" t="s">
        <v>165</v>
      </c>
      <c r="D183" s="14" t="s">
        <v>7</v>
      </c>
      <c r="E183" s="14" t="s">
        <v>31</v>
      </c>
      <c r="F183" s="14">
        <f t="shared" ref="F183:F189" si="27">24*1.04</f>
        <v>24.96</v>
      </c>
      <c r="G183" s="15">
        <v>10</v>
      </c>
      <c r="H183" s="15">
        <v>2</v>
      </c>
      <c r="I183" s="14">
        <f t="shared" si="26"/>
        <v>74.88</v>
      </c>
    </row>
    <row r="184" spans="1:9" x14ac:dyDescent="0.2">
      <c r="A184" t="s">
        <v>4</v>
      </c>
      <c r="B184" t="s">
        <v>117</v>
      </c>
      <c r="C184" t="s">
        <v>165</v>
      </c>
      <c r="D184" t="s">
        <v>7</v>
      </c>
      <c r="E184" t="s">
        <v>31</v>
      </c>
      <c r="F184">
        <f t="shared" si="27"/>
        <v>24.96</v>
      </c>
      <c r="G184" s="6">
        <v>5</v>
      </c>
      <c r="H184" s="6">
        <v>1</v>
      </c>
      <c r="I184">
        <f t="shared" si="26"/>
        <v>74.88</v>
      </c>
    </row>
    <row r="185" spans="1:9" x14ac:dyDescent="0.2">
      <c r="A185" t="s">
        <v>80</v>
      </c>
      <c r="B185" t="s">
        <v>117</v>
      </c>
      <c r="C185" t="s">
        <v>165</v>
      </c>
      <c r="D185" t="s">
        <v>7</v>
      </c>
      <c r="E185" t="s">
        <v>31</v>
      </c>
      <c r="F185">
        <f t="shared" si="27"/>
        <v>24.96</v>
      </c>
      <c r="G185" s="6">
        <v>10</v>
      </c>
      <c r="H185" s="6">
        <v>2</v>
      </c>
      <c r="I185">
        <f t="shared" si="26"/>
        <v>74.88</v>
      </c>
    </row>
    <row r="186" spans="1:9" x14ac:dyDescent="0.2">
      <c r="A186" t="s">
        <v>43</v>
      </c>
      <c r="B186" t="s">
        <v>117</v>
      </c>
      <c r="C186" t="s">
        <v>165</v>
      </c>
      <c r="D186" t="s">
        <v>7</v>
      </c>
      <c r="E186" t="s">
        <v>31</v>
      </c>
      <c r="F186">
        <f t="shared" si="27"/>
        <v>24.96</v>
      </c>
      <c r="G186" s="6">
        <v>5</v>
      </c>
      <c r="H186" s="6">
        <v>1</v>
      </c>
      <c r="I186">
        <f t="shared" si="26"/>
        <v>74.88</v>
      </c>
    </row>
    <row r="187" spans="1:9" x14ac:dyDescent="0.2">
      <c r="A187" t="s">
        <v>67</v>
      </c>
      <c r="B187" t="s">
        <v>117</v>
      </c>
      <c r="C187" t="s">
        <v>165</v>
      </c>
      <c r="D187" t="s">
        <v>7</v>
      </c>
      <c r="E187" t="s">
        <v>31</v>
      </c>
      <c r="F187">
        <f t="shared" si="27"/>
        <v>24.96</v>
      </c>
      <c r="G187" s="6">
        <v>5</v>
      </c>
      <c r="H187" s="6">
        <v>1</v>
      </c>
      <c r="I187">
        <f t="shared" si="26"/>
        <v>74.88</v>
      </c>
    </row>
    <row r="188" spans="1:9" s="22" customFormat="1" x14ac:dyDescent="0.2">
      <c r="A188" s="22" t="s">
        <v>94</v>
      </c>
      <c r="B188" s="22" t="s">
        <v>117</v>
      </c>
      <c r="C188" s="22" t="s">
        <v>165</v>
      </c>
      <c r="D188" s="22" t="s">
        <v>7</v>
      </c>
      <c r="E188" s="22" t="s">
        <v>31</v>
      </c>
      <c r="F188" s="22">
        <f t="shared" si="27"/>
        <v>24.96</v>
      </c>
      <c r="G188" s="24">
        <v>1</v>
      </c>
      <c r="H188" s="27" t="s">
        <v>45</v>
      </c>
      <c r="I188" s="22">
        <f t="shared" si="26"/>
        <v>74.88</v>
      </c>
    </row>
    <row r="189" spans="1:9" x14ac:dyDescent="0.2">
      <c r="A189" s="22" t="s">
        <v>5</v>
      </c>
      <c r="B189" s="22" t="s">
        <v>117</v>
      </c>
      <c r="C189" s="22" t="s">
        <v>165</v>
      </c>
      <c r="D189" s="22" t="s">
        <v>7</v>
      </c>
      <c r="E189" s="22" t="s">
        <v>31</v>
      </c>
      <c r="F189" s="22">
        <f t="shared" si="27"/>
        <v>24.96</v>
      </c>
      <c r="G189" s="24">
        <v>5</v>
      </c>
      <c r="H189" s="24">
        <v>1</v>
      </c>
      <c r="I189" s="22">
        <f t="shared" si="26"/>
        <v>74.88</v>
      </c>
    </row>
    <row r="190" spans="1:9" s="14" customFormat="1" x14ac:dyDescent="0.2">
      <c r="A190" s="14" t="s">
        <v>54</v>
      </c>
      <c r="B190" s="14" t="s">
        <v>117</v>
      </c>
      <c r="C190" s="14" t="s">
        <v>164</v>
      </c>
      <c r="D190" s="14" t="s">
        <v>8</v>
      </c>
      <c r="E190" s="14" t="s">
        <v>31</v>
      </c>
      <c r="F190" s="14">
        <f t="shared" ref="F190:F195" si="28">76*1.04</f>
        <v>79.040000000000006</v>
      </c>
      <c r="G190" s="15">
        <v>75</v>
      </c>
      <c r="H190" s="15">
        <v>5</v>
      </c>
      <c r="I190" s="14">
        <f t="shared" ref="I190:I199" si="29">87*1.04</f>
        <v>90.48</v>
      </c>
    </row>
    <row r="191" spans="1:9" x14ac:dyDescent="0.2">
      <c r="A191" t="s">
        <v>43</v>
      </c>
      <c r="B191" t="s">
        <v>117</v>
      </c>
      <c r="C191" t="s">
        <v>164</v>
      </c>
      <c r="D191" t="s">
        <v>8</v>
      </c>
      <c r="E191" t="s">
        <v>31</v>
      </c>
      <c r="F191">
        <f t="shared" si="28"/>
        <v>79.040000000000006</v>
      </c>
      <c r="G191" s="6">
        <v>5</v>
      </c>
      <c r="H191" s="6">
        <v>1</v>
      </c>
      <c r="I191">
        <f t="shared" si="29"/>
        <v>90.48</v>
      </c>
    </row>
    <row r="192" spans="1:9" x14ac:dyDescent="0.2">
      <c r="A192" t="s">
        <v>95</v>
      </c>
      <c r="B192" t="s">
        <v>117</v>
      </c>
      <c r="C192" t="s">
        <v>164</v>
      </c>
      <c r="D192" t="s">
        <v>8</v>
      </c>
      <c r="E192" t="s">
        <v>31</v>
      </c>
      <c r="F192">
        <f t="shared" si="28"/>
        <v>79.040000000000006</v>
      </c>
      <c r="G192" s="6">
        <v>5</v>
      </c>
      <c r="H192" s="6">
        <v>1</v>
      </c>
      <c r="I192">
        <f t="shared" si="29"/>
        <v>90.48</v>
      </c>
    </row>
    <row r="193" spans="1:9" x14ac:dyDescent="0.2">
      <c r="A193" t="s">
        <v>67</v>
      </c>
      <c r="B193" t="s">
        <v>117</v>
      </c>
      <c r="C193" t="s">
        <v>164</v>
      </c>
      <c r="D193" t="s">
        <v>8</v>
      </c>
      <c r="E193" t="s">
        <v>31</v>
      </c>
      <c r="F193">
        <f t="shared" si="28"/>
        <v>79.040000000000006</v>
      </c>
      <c r="G193" s="6">
        <v>5</v>
      </c>
      <c r="H193" s="6">
        <v>1</v>
      </c>
      <c r="I193">
        <f t="shared" si="29"/>
        <v>90.48</v>
      </c>
    </row>
    <row r="194" spans="1:9" x14ac:dyDescent="0.2">
      <c r="A194" t="s">
        <v>11</v>
      </c>
      <c r="B194" t="s">
        <v>117</v>
      </c>
      <c r="C194" t="s">
        <v>164</v>
      </c>
      <c r="D194" t="s">
        <v>8</v>
      </c>
      <c r="E194" t="s">
        <v>31</v>
      </c>
      <c r="F194">
        <f t="shared" si="28"/>
        <v>79.040000000000006</v>
      </c>
      <c r="G194" s="6">
        <v>1</v>
      </c>
      <c r="H194" s="4" t="s">
        <v>45</v>
      </c>
      <c r="I194">
        <f t="shared" si="29"/>
        <v>90.48</v>
      </c>
    </row>
    <row r="195" spans="1:9" x14ac:dyDescent="0.2">
      <c r="A195" t="s">
        <v>92</v>
      </c>
      <c r="B195" t="s">
        <v>117</v>
      </c>
      <c r="C195" t="s">
        <v>164</v>
      </c>
      <c r="D195" t="s">
        <v>8</v>
      </c>
      <c r="E195" t="s">
        <v>31</v>
      </c>
      <c r="F195">
        <f t="shared" si="28"/>
        <v>79.040000000000006</v>
      </c>
      <c r="G195" s="6">
        <v>5</v>
      </c>
      <c r="H195" s="6">
        <v>1</v>
      </c>
      <c r="I195">
        <f t="shared" si="29"/>
        <v>90.48</v>
      </c>
    </row>
    <row r="196" spans="1:9" s="14" customFormat="1" x14ac:dyDescent="0.2">
      <c r="A196" s="14" t="s">
        <v>59</v>
      </c>
      <c r="B196" s="14" t="s">
        <v>117</v>
      </c>
      <c r="C196" s="14" t="s">
        <v>163</v>
      </c>
      <c r="D196" s="14" t="s">
        <v>7</v>
      </c>
      <c r="E196" s="14" t="s">
        <v>31</v>
      </c>
      <c r="F196" s="14">
        <f>60*1.04</f>
        <v>62.400000000000006</v>
      </c>
      <c r="G196" s="15">
        <v>50</v>
      </c>
      <c r="H196" s="15">
        <v>4</v>
      </c>
      <c r="I196" s="14">
        <f t="shared" si="29"/>
        <v>90.48</v>
      </c>
    </row>
    <row r="197" spans="1:9" x14ac:dyDescent="0.2">
      <c r="A197" t="s">
        <v>54</v>
      </c>
      <c r="B197" t="s">
        <v>117</v>
      </c>
      <c r="C197" t="s">
        <v>163</v>
      </c>
      <c r="D197" t="s">
        <v>7</v>
      </c>
      <c r="E197" t="s">
        <v>31</v>
      </c>
      <c r="F197">
        <f>60*1.04</f>
        <v>62.400000000000006</v>
      </c>
      <c r="G197" s="6">
        <v>5</v>
      </c>
      <c r="H197" s="6">
        <v>1</v>
      </c>
      <c r="I197">
        <f t="shared" si="29"/>
        <v>90.48</v>
      </c>
    </row>
    <row r="198" spans="1:9" s="22" customFormat="1" x14ac:dyDescent="0.2">
      <c r="A198" s="22" t="s">
        <v>92</v>
      </c>
      <c r="B198" s="22" t="s">
        <v>117</v>
      </c>
      <c r="C198" s="22" t="s">
        <v>163</v>
      </c>
      <c r="D198" s="22" t="s">
        <v>7</v>
      </c>
      <c r="E198" s="22" t="s">
        <v>31</v>
      </c>
      <c r="F198" s="22">
        <f>60*1.04</f>
        <v>62.400000000000006</v>
      </c>
      <c r="G198" s="24">
        <v>5</v>
      </c>
      <c r="H198" s="24">
        <v>1</v>
      </c>
      <c r="I198" s="22">
        <f t="shared" si="29"/>
        <v>90.48</v>
      </c>
    </row>
    <row r="199" spans="1:9" x14ac:dyDescent="0.2">
      <c r="A199" t="s">
        <v>67</v>
      </c>
      <c r="B199" t="s">
        <v>117</v>
      </c>
      <c r="C199" t="s">
        <v>163</v>
      </c>
      <c r="D199" t="s">
        <v>7</v>
      </c>
      <c r="E199" t="s">
        <v>31</v>
      </c>
      <c r="F199">
        <f>60*1.04</f>
        <v>62.400000000000006</v>
      </c>
      <c r="G199" s="6">
        <v>5</v>
      </c>
      <c r="H199" s="6">
        <v>1</v>
      </c>
      <c r="I199">
        <f t="shared" si="29"/>
        <v>90.48</v>
      </c>
    </row>
    <row r="200" spans="1:9" s="14" customFormat="1" x14ac:dyDescent="0.2">
      <c r="A200" s="14" t="s">
        <v>95</v>
      </c>
      <c r="B200" s="14" t="s">
        <v>117</v>
      </c>
      <c r="C200" s="14" t="s">
        <v>162</v>
      </c>
      <c r="D200" s="14" t="s">
        <v>8</v>
      </c>
      <c r="E200" s="14" t="s">
        <v>31</v>
      </c>
      <c r="F200" s="14">
        <f>93*1.04</f>
        <v>96.72</v>
      </c>
      <c r="G200" s="15">
        <v>10</v>
      </c>
      <c r="H200" s="15">
        <v>2</v>
      </c>
      <c r="I200" s="14">
        <f t="shared" ref="I200:I210" si="30">77*1.04</f>
        <v>80.08</v>
      </c>
    </row>
    <row r="201" spans="1:9" x14ac:dyDescent="0.2">
      <c r="A201" t="s">
        <v>50</v>
      </c>
      <c r="B201" t="s">
        <v>117</v>
      </c>
      <c r="C201" t="s">
        <v>162</v>
      </c>
      <c r="D201" t="s">
        <v>8</v>
      </c>
      <c r="E201" t="s">
        <v>31</v>
      </c>
      <c r="F201">
        <f>93*1.04</f>
        <v>96.72</v>
      </c>
      <c r="G201" s="4">
        <v>1</v>
      </c>
      <c r="H201" s="4" t="s">
        <v>45</v>
      </c>
      <c r="I201">
        <f t="shared" si="30"/>
        <v>80.08</v>
      </c>
    </row>
    <row r="202" spans="1:9" x14ac:dyDescent="0.2">
      <c r="A202" t="s">
        <v>96</v>
      </c>
      <c r="B202" t="s">
        <v>117</v>
      </c>
      <c r="C202" t="s">
        <v>162</v>
      </c>
      <c r="D202" t="s">
        <v>8</v>
      </c>
      <c r="E202" t="s">
        <v>31</v>
      </c>
      <c r="F202">
        <f>93*1.04</f>
        <v>96.72</v>
      </c>
      <c r="G202" s="6">
        <v>10</v>
      </c>
      <c r="H202" s="6">
        <v>2</v>
      </c>
      <c r="I202">
        <f t="shared" si="30"/>
        <v>80.08</v>
      </c>
    </row>
    <row r="203" spans="1:9" s="14" customFormat="1" x14ac:dyDescent="0.2">
      <c r="A203" s="14" t="s">
        <v>90</v>
      </c>
      <c r="B203" s="14" t="s">
        <v>117</v>
      </c>
      <c r="C203" s="14" t="s">
        <v>161</v>
      </c>
      <c r="D203" s="14" t="s">
        <v>7</v>
      </c>
      <c r="E203" s="14" t="s">
        <v>31</v>
      </c>
      <c r="F203" s="14">
        <f t="shared" ref="F203:F210" si="31">73*1.04</f>
        <v>75.92</v>
      </c>
      <c r="G203" s="15">
        <v>10</v>
      </c>
      <c r="H203" s="15">
        <v>2</v>
      </c>
      <c r="I203" s="14">
        <f t="shared" si="30"/>
        <v>80.08</v>
      </c>
    </row>
    <row r="204" spans="1:9" x14ac:dyDescent="0.2">
      <c r="A204" t="s">
        <v>54</v>
      </c>
      <c r="B204" t="s">
        <v>117</v>
      </c>
      <c r="C204" t="s">
        <v>161</v>
      </c>
      <c r="D204" t="s">
        <v>7</v>
      </c>
      <c r="E204" t="s">
        <v>31</v>
      </c>
      <c r="F204">
        <f t="shared" si="31"/>
        <v>75.92</v>
      </c>
      <c r="G204" s="6">
        <v>88</v>
      </c>
      <c r="H204" s="6">
        <v>5</v>
      </c>
      <c r="I204">
        <f t="shared" si="30"/>
        <v>80.08</v>
      </c>
    </row>
    <row r="205" spans="1:9" x14ac:dyDescent="0.2">
      <c r="A205" t="s">
        <v>97</v>
      </c>
      <c r="B205" t="s">
        <v>117</v>
      </c>
      <c r="C205" t="s">
        <v>161</v>
      </c>
      <c r="D205" t="s">
        <v>7</v>
      </c>
      <c r="E205" t="s">
        <v>31</v>
      </c>
      <c r="F205">
        <f t="shared" si="31"/>
        <v>75.92</v>
      </c>
      <c r="G205" s="6">
        <v>10</v>
      </c>
      <c r="H205" s="6">
        <v>2</v>
      </c>
      <c r="I205">
        <f t="shared" si="30"/>
        <v>80.08</v>
      </c>
    </row>
    <row r="206" spans="1:9" x14ac:dyDescent="0.2">
      <c r="A206" t="s">
        <v>95</v>
      </c>
      <c r="B206" t="s">
        <v>117</v>
      </c>
      <c r="C206" t="s">
        <v>161</v>
      </c>
      <c r="D206" t="s">
        <v>7</v>
      </c>
      <c r="E206" t="s">
        <v>31</v>
      </c>
      <c r="F206">
        <f t="shared" si="31"/>
        <v>75.92</v>
      </c>
      <c r="G206" s="6">
        <v>1</v>
      </c>
      <c r="H206" s="4" t="s">
        <v>45</v>
      </c>
      <c r="I206">
        <f t="shared" si="30"/>
        <v>80.08</v>
      </c>
    </row>
    <row r="207" spans="1:9" s="22" customFormat="1" x14ac:dyDescent="0.2">
      <c r="A207" s="22" t="s">
        <v>43</v>
      </c>
      <c r="B207" s="22" t="s">
        <v>117</v>
      </c>
      <c r="C207" s="22" t="s">
        <v>161</v>
      </c>
      <c r="D207" s="22" t="s">
        <v>7</v>
      </c>
      <c r="E207" s="22" t="s">
        <v>31</v>
      </c>
      <c r="F207" s="22">
        <f t="shared" si="31"/>
        <v>75.92</v>
      </c>
      <c r="G207" s="24">
        <v>5</v>
      </c>
      <c r="H207" s="24">
        <v>1</v>
      </c>
      <c r="I207" s="22">
        <f t="shared" si="30"/>
        <v>80.08</v>
      </c>
    </row>
    <row r="208" spans="1:9" x14ac:dyDescent="0.2">
      <c r="A208" s="22" t="s">
        <v>56</v>
      </c>
      <c r="B208" s="22" t="s">
        <v>117</v>
      </c>
      <c r="C208" s="22" t="s">
        <v>161</v>
      </c>
      <c r="D208" s="22" t="s">
        <v>7</v>
      </c>
      <c r="E208" s="22" t="s">
        <v>31</v>
      </c>
      <c r="F208" s="22">
        <f t="shared" si="31"/>
        <v>75.92</v>
      </c>
      <c r="G208" s="24">
        <v>8</v>
      </c>
      <c r="H208" s="24">
        <v>2</v>
      </c>
      <c r="I208" s="22">
        <f t="shared" si="30"/>
        <v>80.08</v>
      </c>
    </row>
    <row r="209" spans="1:9" x14ac:dyDescent="0.2">
      <c r="A209" t="s">
        <v>89</v>
      </c>
      <c r="B209" t="s">
        <v>117</v>
      </c>
      <c r="C209" t="s">
        <v>161</v>
      </c>
      <c r="D209" t="s">
        <v>7</v>
      </c>
      <c r="E209" t="s">
        <v>31</v>
      </c>
      <c r="F209">
        <f t="shared" si="31"/>
        <v>75.92</v>
      </c>
      <c r="G209" s="6">
        <v>5</v>
      </c>
      <c r="H209" s="6">
        <v>1</v>
      </c>
      <c r="I209">
        <f t="shared" si="30"/>
        <v>80.08</v>
      </c>
    </row>
    <row r="210" spans="1:9" x14ac:dyDescent="0.2">
      <c r="A210" t="s">
        <v>98</v>
      </c>
      <c r="B210" t="s">
        <v>117</v>
      </c>
      <c r="C210" t="s">
        <v>161</v>
      </c>
      <c r="D210" t="s">
        <v>7</v>
      </c>
      <c r="E210" t="s">
        <v>31</v>
      </c>
      <c r="F210">
        <f t="shared" si="31"/>
        <v>75.92</v>
      </c>
      <c r="G210" s="6">
        <v>1</v>
      </c>
      <c r="H210" s="4" t="s">
        <v>45</v>
      </c>
      <c r="I210">
        <f t="shared" si="30"/>
        <v>80.08</v>
      </c>
    </row>
    <row r="211" spans="1:9" s="14" customFormat="1" x14ac:dyDescent="0.2">
      <c r="A211" s="14" t="s">
        <v>55</v>
      </c>
      <c r="B211" s="14" t="s">
        <v>117</v>
      </c>
      <c r="C211" s="14" t="s">
        <v>160</v>
      </c>
      <c r="D211" s="14" t="s">
        <v>8</v>
      </c>
      <c r="E211" s="14" t="s">
        <v>31</v>
      </c>
      <c r="F211" s="14">
        <f t="shared" ref="F211:F221" si="32">87*1.04</f>
        <v>90.48</v>
      </c>
      <c r="G211" s="15">
        <v>80</v>
      </c>
      <c r="H211" s="15">
        <v>5</v>
      </c>
      <c r="I211" s="14">
        <f t="shared" ref="I211:I221" si="33">83*1.04</f>
        <v>86.320000000000007</v>
      </c>
    </row>
    <row r="212" spans="1:9" x14ac:dyDescent="0.2">
      <c r="A212" t="s">
        <v>4</v>
      </c>
      <c r="B212" t="s">
        <v>117</v>
      </c>
      <c r="C212" t="s">
        <v>160</v>
      </c>
      <c r="D212" t="s">
        <v>8</v>
      </c>
      <c r="E212" t="s">
        <v>31</v>
      </c>
      <c r="F212">
        <f t="shared" si="32"/>
        <v>90.48</v>
      </c>
      <c r="G212" s="6">
        <v>5</v>
      </c>
      <c r="H212" s="6">
        <v>1</v>
      </c>
      <c r="I212">
        <f t="shared" si="33"/>
        <v>86.320000000000007</v>
      </c>
    </row>
    <row r="213" spans="1:9" x14ac:dyDescent="0.2">
      <c r="A213" t="s">
        <v>68</v>
      </c>
      <c r="B213" t="s">
        <v>117</v>
      </c>
      <c r="C213" t="s">
        <v>160</v>
      </c>
      <c r="D213" t="s">
        <v>8</v>
      </c>
      <c r="E213" t="s">
        <v>31</v>
      </c>
      <c r="F213">
        <f t="shared" si="32"/>
        <v>90.48</v>
      </c>
      <c r="G213" s="6">
        <v>5</v>
      </c>
      <c r="H213" s="6">
        <v>1</v>
      </c>
      <c r="I213">
        <f t="shared" si="33"/>
        <v>86.320000000000007</v>
      </c>
    </row>
    <row r="214" spans="1:9" x14ac:dyDescent="0.2">
      <c r="A214" t="s">
        <v>54</v>
      </c>
      <c r="B214" t="s">
        <v>117</v>
      </c>
      <c r="C214" t="s">
        <v>160</v>
      </c>
      <c r="D214" t="s">
        <v>8</v>
      </c>
      <c r="E214" t="s">
        <v>31</v>
      </c>
      <c r="F214">
        <f t="shared" si="32"/>
        <v>90.48</v>
      </c>
      <c r="G214" s="6">
        <v>5</v>
      </c>
      <c r="H214" s="6">
        <v>1</v>
      </c>
      <c r="I214">
        <f t="shared" si="33"/>
        <v>86.320000000000007</v>
      </c>
    </row>
    <row r="215" spans="1:9" x14ac:dyDescent="0.2">
      <c r="A215" t="s">
        <v>65</v>
      </c>
      <c r="B215" t="s">
        <v>117</v>
      </c>
      <c r="C215" t="s">
        <v>160</v>
      </c>
      <c r="D215" t="s">
        <v>8</v>
      </c>
      <c r="E215" t="s">
        <v>31</v>
      </c>
      <c r="F215">
        <f t="shared" si="32"/>
        <v>90.48</v>
      </c>
      <c r="G215" s="6">
        <v>5</v>
      </c>
      <c r="H215" s="6">
        <v>1</v>
      </c>
      <c r="I215">
        <f t="shared" si="33"/>
        <v>86.320000000000007</v>
      </c>
    </row>
    <row r="216" spans="1:9" s="14" customFormat="1" x14ac:dyDescent="0.2">
      <c r="A216" s="14" t="s">
        <v>43</v>
      </c>
      <c r="B216" s="14" t="s">
        <v>117</v>
      </c>
      <c r="C216" s="14" t="s">
        <v>159</v>
      </c>
      <c r="D216" s="14" t="s">
        <v>7</v>
      </c>
      <c r="E216" s="14" t="s">
        <v>31</v>
      </c>
      <c r="F216" s="14">
        <f t="shared" si="32"/>
        <v>90.48</v>
      </c>
      <c r="G216" s="15">
        <v>5</v>
      </c>
      <c r="H216" s="15">
        <v>1</v>
      </c>
      <c r="I216" s="14">
        <f t="shared" si="33"/>
        <v>86.320000000000007</v>
      </c>
    </row>
    <row r="217" spans="1:9" x14ac:dyDescent="0.2">
      <c r="A217" t="s">
        <v>50</v>
      </c>
      <c r="B217" t="s">
        <v>117</v>
      </c>
      <c r="C217" t="s">
        <v>159</v>
      </c>
      <c r="D217" t="s">
        <v>7</v>
      </c>
      <c r="E217" t="s">
        <v>31</v>
      </c>
      <c r="F217">
        <f t="shared" si="32"/>
        <v>90.48</v>
      </c>
      <c r="G217" s="6">
        <v>5</v>
      </c>
      <c r="H217" s="6">
        <v>1</v>
      </c>
      <c r="I217">
        <f t="shared" si="33"/>
        <v>86.320000000000007</v>
      </c>
    </row>
    <row r="218" spans="1:9" x14ac:dyDescent="0.2">
      <c r="A218" t="s">
        <v>54</v>
      </c>
      <c r="B218" t="s">
        <v>117</v>
      </c>
      <c r="C218" t="s">
        <v>159</v>
      </c>
      <c r="D218" t="s">
        <v>7</v>
      </c>
      <c r="E218" t="s">
        <v>31</v>
      </c>
      <c r="F218">
        <f t="shared" si="32"/>
        <v>90.48</v>
      </c>
      <c r="G218" s="6">
        <v>5</v>
      </c>
      <c r="H218" s="6">
        <v>1</v>
      </c>
      <c r="I218">
        <f t="shared" si="33"/>
        <v>86.320000000000007</v>
      </c>
    </row>
    <row r="219" spans="1:9" x14ac:dyDescent="0.2">
      <c r="A219" t="s">
        <v>55</v>
      </c>
      <c r="B219" t="s">
        <v>117</v>
      </c>
      <c r="C219" t="s">
        <v>159</v>
      </c>
      <c r="D219" t="s">
        <v>7</v>
      </c>
      <c r="E219" t="s">
        <v>31</v>
      </c>
      <c r="F219">
        <f t="shared" si="32"/>
        <v>90.48</v>
      </c>
      <c r="G219" s="6">
        <v>25</v>
      </c>
      <c r="H219" s="6">
        <v>3</v>
      </c>
      <c r="I219">
        <f t="shared" si="33"/>
        <v>86.320000000000007</v>
      </c>
    </row>
    <row r="220" spans="1:9" x14ac:dyDescent="0.2">
      <c r="A220" t="s">
        <v>68</v>
      </c>
      <c r="B220" t="s">
        <v>117</v>
      </c>
      <c r="C220" t="s">
        <v>159</v>
      </c>
      <c r="D220" t="s">
        <v>7</v>
      </c>
      <c r="E220" t="s">
        <v>31</v>
      </c>
      <c r="F220">
        <f t="shared" si="32"/>
        <v>90.48</v>
      </c>
      <c r="G220" s="6">
        <v>5</v>
      </c>
      <c r="H220" s="6">
        <v>1</v>
      </c>
      <c r="I220">
        <f t="shared" si="33"/>
        <v>86.320000000000007</v>
      </c>
    </row>
    <row r="221" spans="1:9" x14ac:dyDescent="0.2">
      <c r="A221" t="s">
        <v>95</v>
      </c>
      <c r="B221" t="s">
        <v>117</v>
      </c>
      <c r="C221" t="s">
        <v>159</v>
      </c>
      <c r="D221" t="s">
        <v>7</v>
      </c>
      <c r="E221" t="s">
        <v>31</v>
      </c>
      <c r="F221">
        <f t="shared" si="32"/>
        <v>90.48</v>
      </c>
      <c r="G221" s="6">
        <v>5</v>
      </c>
      <c r="H221" s="6">
        <v>1</v>
      </c>
      <c r="I221">
        <f t="shared" si="33"/>
        <v>86.320000000000007</v>
      </c>
    </row>
    <row r="222" spans="1:9" s="14" customFormat="1" x14ac:dyDescent="0.2">
      <c r="A222" s="14" t="s">
        <v>55</v>
      </c>
      <c r="B222" s="14" t="s">
        <v>118</v>
      </c>
      <c r="C222" s="14" t="s">
        <v>158</v>
      </c>
      <c r="D222" s="14" t="s">
        <v>8</v>
      </c>
      <c r="E222" s="14" t="s">
        <v>21</v>
      </c>
      <c r="F222" s="14">
        <f t="shared" ref="F222:F227" si="34">80*1.04</f>
        <v>83.2</v>
      </c>
      <c r="G222" s="15">
        <v>50</v>
      </c>
      <c r="H222" s="15">
        <v>4</v>
      </c>
      <c r="I222" s="14">
        <f t="shared" ref="I222:I235" si="35">82*1.04</f>
        <v>85.28</v>
      </c>
    </row>
    <row r="223" spans="1:9" s="22" customFormat="1" x14ac:dyDescent="0.2">
      <c r="A223" s="22" t="s">
        <v>54</v>
      </c>
      <c r="B223" s="22" t="s">
        <v>118</v>
      </c>
      <c r="C223" s="22" t="s">
        <v>158</v>
      </c>
      <c r="D223" s="22" t="s">
        <v>8</v>
      </c>
      <c r="E223" s="22" t="s">
        <v>21</v>
      </c>
      <c r="F223" s="22">
        <f t="shared" si="34"/>
        <v>83.2</v>
      </c>
      <c r="G223" s="24">
        <v>15</v>
      </c>
      <c r="H223" s="24">
        <v>2</v>
      </c>
      <c r="I223" s="22">
        <f t="shared" si="35"/>
        <v>85.28</v>
      </c>
    </row>
    <row r="224" spans="1:9" x14ac:dyDescent="0.2">
      <c r="A224" t="s">
        <v>22</v>
      </c>
      <c r="B224" t="s">
        <v>118</v>
      </c>
      <c r="C224" t="s">
        <v>158</v>
      </c>
      <c r="D224" t="s">
        <v>8</v>
      </c>
      <c r="E224" t="s">
        <v>21</v>
      </c>
      <c r="F224">
        <f t="shared" si="34"/>
        <v>83.2</v>
      </c>
      <c r="G224" s="6">
        <v>5</v>
      </c>
      <c r="H224" s="6">
        <v>1</v>
      </c>
      <c r="I224">
        <f t="shared" si="35"/>
        <v>85.28</v>
      </c>
    </row>
    <row r="225" spans="1:9" x14ac:dyDescent="0.2">
      <c r="A225" t="s">
        <v>4</v>
      </c>
      <c r="B225" t="s">
        <v>118</v>
      </c>
      <c r="C225" t="s">
        <v>158</v>
      </c>
      <c r="D225" t="s">
        <v>8</v>
      </c>
      <c r="E225" t="s">
        <v>21</v>
      </c>
      <c r="F225">
        <f t="shared" si="34"/>
        <v>83.2</v>
      </c>
      <c r="G225" s="6">
        <v>10</v>
      </c>
      <c r="H225" s="6">
        <v>2</v>
      </c>
      <c r="I225">
        <f t="shared" si="35"/>
        <v>85.28</v>
      </c>
    </row>
    <row r="226" spans="1:9" x14ac:dyDescent="0.2">
      <c r="A226" t="s">
        <v>51</v>
      </c>
      <c r="B226" t="s">
        <v>118</v>
      </c>
      <c r="C226" t="s">
        <v>158</v>
      </c>
      <c r="D226" t="s">
        <v>8</v>
      </c>
      <c r="E226" t="s">
        <v>21</v>
      </c>
      <c r="F226">
        <f t="shared" si="34"/>
        <v>83.2</v>
      </c>
      <c r="G226" s="6">
        <v>5</v>
      </c>
      <c r="H226" s="6">
        <v>1</v>
      </c>
      <c r="I226">
        <f t="shared" si="35"/>
        <v>85.28</v>
      </c>
    </row>
    <row r="227" spans="1:9" x14ac:dyDescent="0.2">
      <c r="A227" t="s">
        <v>43</v>
      </c>
      <c r="B227" t="s">
        <v>118</v>
      </c>
      <c r="C227" t="s">
        <v>158</v>
      </c>
      <c r="D227" t="s">
        <v>8</v>
      </c>
      <c r="E227" t="s">
        <v>21</v>
      </c>
      <c r="F227">
        <f t="shared" si="34"/>
        <v>83.2</v>
      </c>
      <c r="G227" s="6">
        <v>5</v>
      </c>
      <c r="H227" s="6">
        <v>1</v>
      </c>
      <c r="I227">
        <f t="shared" si="35"/>
        <v>85.28</v>
      </c>
    </row>
    <row r="228" spans="1:9" s="14" customFormat="1" x14ac:dyDescent="0.2">
      <c r="A228" s="14" t="s">
        <v>55</v>
      </c>
      <c r="B228" s="14" t="s">
        <v>118</v>
      </c>
      <c r="C228" s="14" t="s">
        <v>157</v>
      </c>
      <c r="D228" s="14" t="s">
        <v>7</v>
      </c>
      <c r="E228" s="14" t="s">
        <v>21</v>
      </c>
      <c r="F228" s="14">
        <f t="shared" ref="F228:F235" si="36">87*1.04</f>
        <v>90.48</v>
      </c>
      <c r="G228" s="15">
        <v>60</v>
      </c>
      <c r="H228" s="15">
        <v>4</v>
      </c>
      <c r="I228" s="14">
        <f t="shared" si="35"/>
        <v>85.28</v>
      </c>
    </row>
    <row r="229" spans="1:9" x14ac:dyDescent="0.2">
      <c r="A229" t="s">
        <v>79</v>
      </c>
      <c r="B229" t="s">
        <v>118</v>
      </c>
      <c r="C229" t="s">
        <v>157</v>
      </c>
      <c r="D229" t="s">
        <v>7</v>
      </c>
      <c r="E229" t="s">
        <v>21</v>
      </c>
      <c r="F229">
        <f t="shared" si="36"/>
        <v>90.48</v>
      </c>
      <c r="G229" s="6">
        <v>15</v>
      </c>
      <c r="H229" s="6">
        <v>2</v>
      </c>
      <c r="I229">
        <f t="shared" si="35"/>
        <v>85.28</v>
      </c>
    </row>
    <row r="230" spans="1:9" s="22" customFormat="1" x14ac:dyDescent="0.2">
      <c r="A230" s="22" t="s">
        <v>4</v>
      </c>
      <c r="B230" s="22" t="s">
        <v>118</v>
      </c>
      <c r="C230" s="22" t="s">
        <v>157</v>
      </c>
      <c r="D230" s="22" t="s">
        <v>7</v>
      </c>
      <c r="E230" s="22" t="s">
        <v>21</v>
      </c>
      <c r="F230" s="22">
        <f t="shared" si="36"/>
        <v>90.48</v>
      </c>
      <c r="G230" s="24">
        <v>5</v>
      </c>
      <c r="H230" s="24">
        <v>1</v>
      </c>
      <c r="I230" s="22">
        <f t="shared" si="35"/>
        <v>85.28</v>
      </c>
    </row>
    <row r="231" spans="1:9" x14ac:dyDescent="0.2">
      <c r="A231" t="s">
        <v>22</v>
      </c>
      <c r="B231" t="s">
        <v>118</v>
      </c>
      <c r="C231" t="s">
        <v>157</v>
      </c>
      <c r="D231" t="s">
        <v>7</v>
      </c>
      <c r="E231" t="s">
        <v>21</v>
      </c>
      <c r="F231">
        <f t="shared" si="36"/>
        <v>90.48</v>
      </c>
      <c r="G231" s="6">
        <v>5</v>
      </c>
      <c r="H231" s="6">
        <v>1</v>
      </c>
      <c r="I231">
        <f t="shared" si="35"/>
        <v>85.28</v>
      </c>
    </row>
    <row r="232" spans="1:9" x14ac:dyDescent="0.2">
      <c r="A232" t="s">
        <v>54</v>
      </c>
      <c r="B232" t="s">
        <v>118</v>
      </c>
      <c r="C232" t="s">
        <v>157</v>
      </c>
      <c r="D232" t="s">
        <v>7</v>
      </c>
      <c r="E232" t="s">
        <v>21</v>
      </c>
      <c r="F232">
        <f t="shared" si="36"/>
        <v>90.48</v>
      </c>
      <c r="G232" s="6">
        <v>1</v>
      </c>
      <c r="H232" s="4" t="s">
        <v>45</v>
      </c>
      <c r="I232">
        <f t="shared" si="35"/>
        <v>85.28</v>
      </c>
    </row>
    <row r="233" spans="1:9" x14ac:dyDescent="0.2">
      <c r="A233" t="s">
        <v>35</v>
      </c>
      <c r="B233" t="s">
        <v>118</v>
      </c>
      <c r="C233" t="s">
        <v>157</v>
      </c>
      <c r="D233" t="s">
        <v>7</v>
      </c>
      <c r="E233" t="s">
        <v>21</v>
      </c>
      <c r="F233">
        <f t="shared" si="36"/>
        <v>90.48</v>
      </c>
      <c r="G233" s="6">
        <v>1</v>
      </c>
      <c r="H233" s="4" t="s">
        <v>45</v>
      </c>
      <c r="I233">
        <f t="shared" si="35"/>
        <v>85.28</v>
      </c>
    </row>
    <row r="234" spans="1:9" x14ac:dyDescent="0.2">
      <c r="A234" t="s">
        <v>99</v>
      </c>
      <c r="B234" t="s">
        <v>118</v>
      </c>
      <c r="C234" t="s">
        <v>157</v>
      </c>
      <c r="D234" t="s">
        <v>7</v>
      </c>
      <c r="E234" t="s">
        <v>21</v>
      </c>
      <c r="F234">
        <f t="shared" si="36"/>
        <v>90.48</v>
      </c>
      <c r="G234" s="6">
        <v>1</v>
      </c>
      <c r="H234" s="4" t="s">
        <v>45</v>
      </c>
      <c r="I234">
        <f t="shared" si="35"/>
        <v>85.28</v>
      </c>
    </row>
    <row r="235" spans="1:9" x14ac:dyDescent="0.2">
      <c r="A235" t="s">
        <v>69</v>
      </c>
      <c r="B235" t="s">
        <v>118</v>
      </c>
      <c r="C235" t="s">
        <v>157</v>
      </c>
      <c r="D235" t="s">
        <v>7</v>
      </c>
      <c r="E235" t="s">
        <v>21</v>
      </c>
      <c r="F235">
        <f t="shared" si="36"/>
        <v>90.48</v>
      </c>
      <c r="G235" s="6">
        <v>1</v>
      </c>
      <c r="H235" s="4" t="s">
        <v>45</v>
      </c>
      <c r="I235">
        <f t="shared" si="35"/>
        <v>85.28</v>
      </c>
    </row>
    <row r="236" spans="1:9" s="14" customFormat="1" x14ac:dyDescent="0.2">
      <c r="A236" s="14" t="s">
        <v>55</v>
      </c>
      <c r="B236" s="14" t="s">
        <v>118</v>
      </c>
      <c r="C236" s="14" t="s">
        <v>156</v>
      </c>
      <c r="D236" s="14" t="s">
        <v>8</v>
      </c>
      <c r="E236" s="14" t="s">
        <v>21</v>
      </c>
      <c r="F236" s="14">
        <f t="shared" ref="F236:F244" si="37">73*1.04</f>
        <v>75.92</v>
      </c>
      <c r="G236" s="15">
        <v>20</v>
      </c>
      <c r="H236" s="15">
        <v>2</v>
      </c>
      <c r="I236" s="14">
        <f t="shared" ref="I236:I253" si="38">83*1.04</f>
        <v>86.320000000000007</v>
      </c>
    </row>
    <row r="237" spans="1:9" x14ac:dyDescent="0.2">
      <c r="A237" t="s">
        <v>22</v>
      </c>
      <c r="B237" t="s">
        <v>118</v>
      </c>
      <c r="C237" t="s">
        <v>156</v>
      </c>
      <c r="D237" t="s">
        <v>8</v>
      </c>
      <c r="E237" t="s">
        <v>21</v>
      </c>
      <c r="F237">
        <f t="shared" si="37"/>
        <v>75.92</v>
      </c>
      <c r="G237" s="6">
        <v>20</v>
      </c>
      <c r="H237" s="6">
        <v>2</v>
      </c>
      <c r="I237">
        <f t="shared" si="38"/>
        <v>86.320000000000007</v>
      </c>
    </row>
    <row r="238" spans="1:9" s="22" customFormat="1" x14ac:dyDescent="0.2">
      <c r="A238" s="22" t="s">
        <v>100</v>
      </c>
      <c r="B238" s="22" t="s">
        <v>118</v>
      </c>
      <c r="C238" s="22" t="s">
        <v>156</v>
      </c>
      <c r="D238" s="22" t="s">
        <v>8</v>
      </c>
      <c r="E238" s="22" t="s">
        <v>21</v>
      </c>
      <c r="F238" s="22">
        <f t="shared" si="37"/>
        <v>75.92</v>
      </c>
      <c r="G238" s="24">
        <v>5</v>
      </c>
      <c r="H238" s="24">
        <v>1</v>
      </c>
      <c r="I238" s="22">
        <f t="shared" si="38"/>
        <v>86.320000000000007</v>
      </c>
    </row>
    <row r="239" spans="1:9" x14ac:dyDescent="0.2">
      <c r="A239" t="s">
        <v>4</v>
      </c>
      <c r="B239" t="s">
        <v>118</v>
      </c>
      <c r="C239" t="s">
        <v>156</v>
      </c>
      <c r="D239" t="s">
        <v>8</v>
      </c>
      <c r="E239" t="s">
        <v>21</v>
      </c>
      <c r="F239">
        <f t="shared" si="37"/>
        <v>75.92</v>
      </c>
      <c r="G239" s="6">
        <v>1</v>
      </c>
      <c r="H239" s="4" t="s">
        <v>45</v>
      </c>
      <c r="I239">
        <f t="shared" si="38"/>
        <v>86.320000000000007</v>
      </c>
    </row>
    <row r="240" spans="1:9" x14ac:dyDescent="0.2">
      <c r="A240" t="s">
        <v>69</v>
      </c>
      <c r="B240" t="s">
        <v>118</v>
      </c>
      <c r="C240" t="s">
        <v>156</v>
      </c>
      <c r="D240" t="s">
        <v>8</v>
      </c>
      <c r="E240" t="s">
        <v>21</v>
      </c>
      <c r="F240">
        <f t="shared" si="37"/>
        <v>75.92</v>
      </c>
      <c r="G240" s="6">
        <v>10</v>
      </c>
      <c r="H240" s="6">
        <v>2</v>
      </c>
      <c r="I240">
        <f t="shared" si="38"/>
        <v>86.320000000000007</v>
      </c>
    </row>
    <row r="241" spans="1:9" x14ac:dyDescent="0.2">
      <c r="A241" t="s">
        <v>54</v>
      </c>
      <c r="B241" t="s">
        <v>118</v>
      </c>
      <c r="C241" t="s">
        <v>156</v>
      </c>
      <c r="D241" t="s">
        <v>8</v>
      </c>
      <c r="E241" t="s">
        <v>21</v>
      </c>
      <c r="F241">
        <f t="shared" si="37"/>
        <v>75.92</v>
      </c>
      <c r="G241" s="6">
        <v>10</v>
      </c>
      <c r="H241" s="6">
        <v>2</v>
      </c>
      <c r="I241">
        <f t="shared" si="38"/>
        <v>86.320000000000007</v>
      </c>
    </row>
    <row r="242" spans="1:9" s="22" customFormat="1" x14ac:dyDescent="0.2">
      <c r="A242" s="22" t="s">
        <v>79</v>
      </c>
      <c r="B242" s="22" t="s">
        <v>118</v>
      </c>
      <c r="C242" s="22" t="s">
        <v>156</v>
      </c>
      <c r="D242" s="22" t="s">
        <v>8</v>
      </c>
      <c r="E242" s="22" t="s">
        <v>21</v>
      </c>
      <c r="F242" s="22">
        <f t="shared" si="37"/>
        <v>75.92</v>
      </c>
      <c r="G242" s="24">
        <v>5</v>
      </c>
      <c r="H242" s="24">
        <v>1</v>
      </c>
      <c r="I242" s="22">
        <f t="shared" si="38"/>
        <v>86.320000000000007</v>
      </c>
    </row>
    <row r="243" spans="1:9" x14ac:dyDescent="0.2">
      <c r="A243" s="22" t="s">
        <v>98</v>
      </c>
      <c r="B243" s="22" t="s">
        <v>118</v>
      </c>
      <c r="C243" s="22" t="s">
        <v>156</v>
      </c>
      <c r="D243" s="22" t="s">
        <v>8</v>
      </c>
      <c r="E243" s="22" t="s">
        <v>21</v>
      </c>
      <c r="F243" s="22">
        <f t="shared" si="37"/>
        <v>75.92</v>
      </c>
      <c r="G243" s="24">
        <v>5</v>
      </c>
      <c r="H243" s="24">
        <v>1</v>
      </c>
      <c r="I243" s="22">
        <f t="shared" si="38"/>
        <v>86.320000000000007</v>
      </c>
    </row>
    <row r="244" spans="1:9" x14ac:dyDescent="0.2">
      <c r="A244" t="s">
        <v>65</v>
      </c>
      <c r="B244" t="s">
        <v>118</v>
      </c>
      <c r="C244" t="s">
        <v>156</v>
      </c>
      <c r="D244" t="s">
        <v>8</v>
      </c>
      <c r="E244" t="s">
        <v>21</v>
      </c>
      <c r="F244">
        <f t="shared" si="37"/>
        <v>75.92</v>
      </c>
      <c r="G244" s="6">
        <v>5</v>
      </c>
      <c r="H244" s="6">
        <v>1</v>
      </c>
      <c r="I244">
        <f t="shared" si="38"/>
        <v>86.320000000000007</v>
      </c>
    </row>
    <row r="245" spans="1:9" s="14" customFormat="1" x14ac:dyDescent="0.2">
      <c r="A245" s="14" t="s">
        <v>55</v>
      </c>
      <c r="B245" s="14" t="s">
        <v>118</v>
      </c>
      <c r="C245" s="14" t="s">
        <v>155</v>
      </c>
      <c r="D245" s="14" t="s">
        <v>7</v>
      </c>
      <c r="E245" s="14" t="s">
        <v>21</v>
      </c>
      <c r="F245" s="14">
        <f t="shared" ref="F245:F253" si="39">87*1.04</f>
        <v>90.48</v>
      </c>
      <c r="G245" s="15">
        <v>20</v>
      </c>
      <c r="H245" s="15">
        <v>2</v>
      </c>
      <c r="I245" s="14">
        <f t="shared" si="38"/>
        <v>86.320000000000007</v>
      </c>
    </row>
    <row r="246" spans="1:9" x14ac:dyDescent="0.2">
      <c r="A246" s="22" t="s">
        <v>54</v>
      </c>
      <c r="B246" s="22" t="s">
        <v>118</v>
      </c>
      <c r="C246" s="22" t="s">
        <v>155</v>
      </c>
      <c r="D246" s="22" t="s">
        <v>7</v>
      </c>
      <c r="E246" s="22" t="s">
        <v>21</v>
      </c>
      <c r="F246" s="22">
        <f t="shared" si="39"/>
        <v>90.48</v>
      </c>
      <c r="G246" s="24">
        <v>35</v>
      </c>
      <c r="H246" s="24">
        <v>3</v>
      </c>
      <c r="I246" s="22">
        <f t="shared" si="38"/>
        <v>86.320000000000007</v>
      </c>
    </row>
    <row r="247" spans="1:9" x14ac:dyDescent="0.2">
      <c r="A247" t="s">
        <v>22</v>
      </c>
      <c r="B247" t="s">
        <v>118</v>
      </c>
      <c r="C247" t="s">
        <v>155</v>
      </c>
      <c r="D247" t="s">
        <v>7</v>
      </c>
      <c r="E247" t="s">
        <v>21</v>
      </c>
      <c r="F247">
        <f t="shared" si="39"/>
        <v>90.48</v>
      </c>
      <c r="G247" s="6">
        <v>5</v>
      </c>
      <c r="H247" s="6">
        <v>1</v>
      </c>
      <c r="I247">
        <f t="shared" si="38"/>
        <v>86.320000000000007</v>
      </c>
    </row>
    <row r="248" spans="1:9" x14ac:dyDescent="0.2">
      <c r="A248" t="s">
        <v>4</v>
      </c>
      <c r="B248" t="s">
        <v>118</v>
      </c>
      <c r="C248" t="s">
        <v>155</v>
      </c>
      <c r="D248" t="s">
        <v>7</v>
      </c>
      <c r="E248" t="s">
        <v>21</v>
      </c>
      <c r="F248">
        <f t="shared" si="39"/>
        <v>90.48</v>
      </c>
      <c r="G248" s="6">
        <v>5</v>
      </c>
      <c r="H248" s="6">
        <v>1</v>
      </c>
      <c r="I248">
        <f t="shared" si="38"/>
        <v>86.320000000000007</v>
      </c>
    </row>
    <row r="249" spans="1:9" x14ac:dyDescent="0.2">
      <c r="A249" t="s">
        <v>43</v>
      </c>
      <c r="B249" t="s">
        <v>118</v>
      </c>
      <c r="C249" t="s">
        <v>155</v>
      </c>
      <c r="D249" t="s">
        <v>7</v>
      </c>
      <c r="E249" t="s">
        <v>21</v>
      </c>
      <c r="F249">
        <f t="shared" si="39"/>
        <v>90.48</v>
      </c>
      <c r="G249" s="6">
        <v>5</v>
      </c>
      <c r="H249" s="6">
        <v>1</v>
      </c>
      <c r="I249">
        <f t="shared" si="38"/>
        <v>86.320000000000007</v>
      </c>
    </row>
    <row r="250" spans="1:9" x14ac:dyDescent="0.2">
      <c r="A250" t="s">
        <v>72</v>
      </c>
      <c r="B250" t="s">
        <v>118</v>
      </c>
      <c r="C250" t="s">
        <v>155</v>
      </c>
      <c r="D250" t="s">
        <v>7</v>
      </c>
      <c r="E250" t="s">
        <v>21</v>
      </c>
      <c r="F250">
        <f t="shared" si="39"/>
        <v>90.48</v>
      </c>
      <c r="G250" s="6">
        <v>1</v>
      </c>
      <c r="H250" s="4" t="s">
        <v>45</v>
      </c>
      <c r="I250">
        <f t="shared" si="38"/>
        <v>86.320000000000007</v>
      </c>
    </row>
    <row r="251" spans="1:9" x14ac:dyDescent="0.2">
      <c r="A251" t="s">
        <v>101</v>
      </c>
      <c r="B251" t="s">
        <v>118</v>
      </c>
      <c r="C251" t="s">
        <v>155</v>
      </c>
      <c r="D251" t="s">
        <v>7</v>
      </c>
      <c r="E251" t="s">
        <v>21</v>
      </c>
      <c r="F251">
        <f t="shared" si="39"/>
        <v>90.48</v>
      </c>
      <c r="G251" s="6">
        <v>15</v>
      </c>
      <c r="H251" s="6">
        <v>2</v>
      </c>
      <c r="I251">
        <f t="shared" si="38"/>
        <v>86.320000000000007</v>
      </c>
    </row>
    <row r="252" spans="1:9" x14ac:dyDescent="0.2">
      <c r="A252" t="s">
        <v>98</v>
      </c>
      <c r="B252" t="s">
        <v>118</v>
      </c>
      <c r="C252" t="s">
        <v>155</v>
      </c>
      <c r="D252" t="s">
        <v>7</v>
      </c>
      <c r="E252" t="s">
        <v>21</v>
      </c>
      <c r="F252">
        <f t="shared" si="39"/>
        <v>90.48</v>
      </c>
      <c r="G252" s="6">
        <v>5</v>
      </c>
      <c r="H252" s="6">
        <v>1</v>
      </c>
      <c r="I252">
        <f t="shared" si="38"/>
        <v>86.320000000000007</v>
      </c>
    </row>
    <row r="253" spans="1:9" x14ac:dyDescent="0.2">
      <c r="A253" t="s">
        <v>100</v>
      </c>
      <c r="B253" t="s">
        <v>118</v>
      </c>
      <c r="C253" t="s">
        <v>155</v>
      </c>
      <c r="D253" t="s">
        <v>7</v>
      </c>
      <c r="E253" t="s">
        <v>21</v>
      </c>
      <c r="F253">
        <f t="shared" si="39"/>
        <v>90.48</v>
      </c>
      <c r="G253" s="6">
        <v>10</v>
      </c>
      <c r="H253" s="6">
        <v>2</v>
      </c>
      <c r="I253">
        <f t="shared" si="38"/>
        <v>86.320000000000007</v>
      </c>
    </row>
    <row r="254" spans="1:9" s="14" customFormat="1" x14ac:dyDescent="0.2">
      <c r="A254" s="14" t="s">
        <v>54</v>
      </c>
      <c r="B254" s="14" t="s">
        <v>118</v>
      </c>
      <c r="C254" s="14" t="s">
        <v>154</v>
      </c>
      <c r="D254" s="14" t="s">
        <v>8</v>
      </c>
      <c r="E254" s="14" t="s">
        <v>21</v>
      </c>
      <c r="F254" s="14">
        <f t="shared" ref="F254:F264" si="40">91*1.04</f>
        <v>94.64</v>
      </c>
      <c r="G254" s="15">
        <v>10</v>
      </c>
      <c r="H254" s="15">
        <v>2</v>
      </c>
      <c r="I254" s="14">
        <f t="shared" ref="I254:I270" si="41">88*1.04</f>
        <v>91.52000000000001</v>
      </c>
    </row>
    <row r="255" spans="1:9" x14ac:dyDescent="0.2">
      <c r="A255" t="s">
        <v>66</v>
      </c>
      <c r="B255" t="s">
        <v>118</v>
      </c>
      <c r="C255" t="s">
        <v>154</v>
      </c>
      <c r="D255" t="s">
        <v>8</v>
      </c>
      <c r="E255" t="s">
        <v>21</v>
      </c>
      <c r="F255">
        <f t="shared" si="40"/>
        <v>94.64</v>
      </c>
      <c r="G255" s="6">
        <v>5</v>
      </c>
      <c r="H255" s="6">
        <v>1</v>
      </c>
      <c r="I255">
        <f t="shared" si="41"/>
        <v>91.52000000000001</v>
      </c>
    </row>
    <row r="256" spans="1:9" x14ac:dyDescent="0.2">
      <c r="A256" t="s">
        <v>59</v>
      </c>
      <c r="B256" t="s">
        <v>118</v>
      </c>
      <c r="C256" t="s">
        <v>154</v>
      </c>
      <c r="D256" t="s">
        <v>8</v>
      </c>
      <c r="E256" t="s">
        <v>21</v>
      </c>
      <c r="F256">
        <f t="shared" si="40"/>
        <v>94.64</v>
      </c>
      <c r="G256" s="6">
        <v>25</v>
      </c>
      <c r="H256" s="6">
        <v>3</v>
      </c>
      <c r="I256">
        <f t="shared" si="41"/>
        <v>91.52000000000001</v>
      </c>
    </row>
    <row r="257" spans="1:9" s="22" customFormat="1" x14ac:dyDescent="0.2">
      <c r="A257" s="22" t="s">
        <v>89</v>
      </c>
      <c r="B257" s="22" t="s">
        <v>118</v>
      </c>
      <c r="C257" s="22" t="s">
        <v>154</v>
      </c>
      <c r="D257" s="22" t="s">
        <v>8</v>
      </c>
      <c r="E257" s="22" t="s">
        <v>21</v>
      </c>
      <c r="F257" s="22">
        <f t="shared" si="40"/>
        <v>94.64</v>
      </c>
      <c r="G257" s="24">
        <v>5</v>
      </c>
      <c r="H257" s="24">
        <v>1</v>
      </c>
      <c r="I257" s="22">
        <f t="shared" si="41"/>
        <v>91.52000000000001</v>
      </c>
    </row>
    <row r="258" spans="1:9" x14ac:dyDescent="0.2">
      <c r="A258" s="22" t="s">
        <v>67</v>
      </c>
      <c r="B258" s="22" t="s">
        <v>118</v>
      </c>
      <c r="C258" s="22" t="s">
        <v>154</v>
      </c>
      <c r="D258" s="22" t="s">
        <v>8</v>
      </c>
      <c r="E258" s="22" t="s">
        <v>21</v>
      </c>
      <c r="F258" s="22">
        <f t="shared" si="40"/>
        <v>94.64</v>
      </c>
      <c r="G258" s="24">
        <v>5</v>
      </c>
      <c r="H258" s="24">
        <v>1</v>
      </c>
      <c r="I258" s="22">
        <f t="shared" si="41"/>
        <v>91.52000000000001</v>
      </c>
    </row>
    <row r="259" spans="1:9" x14ac:dyDescent="0.2">
      <c r="A259" t="s">
        <v>50</v>
      </c>
      <c r="B259" t="s">
        <v>118</v>
      </c>
      <c r="C259" t="s">
        <v>154</v>
      </c>
      <c r="D259" t="s">
        <v>8</v>
      </c>
      <c r="E259" t="s">
        <v>21</v>
      </c>
      <c r="F259">
        <f t="shared" si="40"/>
        <v>94.64</v>
      </c>
      <c r="G259" s="6">
        <v>10</v>
      </c>
      <c r="H259" s="6">
        <v>2</v>
      </c>
      <c r="I259">
        <f t="shared" si="41"/>
        <v>91.52000000000001</v>
      </c>
    </row>
    <row r="260" spans="1:9" x14ac:dyDescent="0.2">
      <c r="A260" t="s">
        <v>65</v>
      </c>
      <c r="B260" t="s">
        <v>118</v>
      </c>
      <c r="C260" t="s">
        <v>154</v>
      </c>
      <c r="D260" t="s">
        <v>8</v>
      </c>
      <c r="E260" t="s">
        <v>21</v>
      </c>
      <c r="F260">
        <f t="shared" si="40"/>
        <v>94.64</v>
      </c>
      <c r="G260" s="6">
        <v>5</v>
      </c>
      <c r="H260" s="6">
        <v>1</v>
      </c>
      <c r="I260">
        <f t="shared" si="41"/>
        <v>91.52000000000001</v>
      </c>
    </row>
    <row r="261" spans="1:9" x14ac:dyDescent="0.2">
      <c r="A261" t="s">
        <v>4</v>
      </c>
      <c r="B261" t="s">
        <v>118</v>
      </c>
      <c r="C261" t="s">
        <v>154</v>
      </c>
      <c r="D261" t="s">
        <v>8</v>
      </c>
      <c r="E261" t="s">
        <v>21</v>
      </c>
      <c r="F261">
        <f t="shared" si="40"/>
        <v>94.64</v>
      </c>
      <c r="G261" s="6">
        <v>8</v>
      </c>
      <c r="H261" s="6">
        <v>2</v>
      </c>
      <c r="I261">
        <f t="shared" si="41"/>
        <v>91.52000000000001</v>
      </c>
    </row>
    <row r="262" spans="1:9" x14ac:dyDescent="0.2">
      <c r="A262" t="s">
        <v>55</v>
      </c>
      <c r="B262" t="s">
        <v>118</v>
      </c>
      <c r="C262" t="s">
        <v>154</v>
      </c>
      <c r="D262" t="s">
        <v>8</v>
      </c>
      <c r="E262" t="s">
        <v>21</v>
      </c>
      <c r="F262">
        <f t="shared" si="40"/>
        <v>94.64</v>
      </c>
      <c r="G262" s="6">
        <v>5</v>
      </c>
      <c r="H262" s="6">
        <v>1</v>
      </c>
      <c r="I262">
        <f t="shared" si="41"/>
        <v>91.52000000000001</v>
      </c>
    </row>
    <row r="263" spans="1:9" x14ac:dyDescent="0.2">
      <c r="A263" t="s">
        <v>100</v>
      </c>
      <c r="B263" t="s">
        <v>118</v>
      </c>
      <c r="C263" t="s">
        <v>154</v>
      </c>
      <c r="D263" t="s">
        <v>8</v>
      </c>
      <c r="E263" t="s">
        <v>21</v>
      </c>
      <c r="F263">
        <f t="shared" si="40"/>
        <v>94.64</v>
      </c>
      <c r="G263" s="6">
        <v>10</v>
      </c>
      <c r="H263" s="6">
        <v>2</v>
      </c>
      <c r="I263">
        <f t="shared" si="41"/>
        <v>91.52000000000001</v>
      </c>
    </row>
    <row r="264" spans="1:9" x14ac:dyDescent="0.2">
      <c r="A264" t="s">
        <v>90</v>
      </c>
      <c r="B264" t="s">
        <v>118</v>
      </c>
      <c r="C264" t="s">
        <v>154</v>
      </c>
      <c r="D264" t="s">
        <v>8</v>
      </c>
      <c r="E264" t="s">
        <v>21</v>
      </c>
      <c r="F264">
        <f t="shared" si="40"/>
        <v>94.64</v>
      </c>
      <c r="G264" s="6">
        <v>10</v>
      </c>
      <c r="H264" s="6">
        <v>2</v>
      </c>
      <c r="I264">
        <f t="shared" si="41"/>
        <v>91.52000000000001</v>
      </c>
    </row>
    <row r="265" spans="1:9" s="14" customFormat="1" x14ac:dyDescent="0.2">
      <c r="A265" s="14" t="s">
        <v>65</v>
      </c>
      <c r="B265" s="14" t="s">
        <v>118</v>
      </c>
      <c r="C265" s="14" t="s">
        <v>153</v>
      </c>
      <c r="D265" s="14" t="s">
        <v>7</v>
      </c>
      <c r="E265" s="14" t="s">
        <v>21</v>
      </c>
      <c r="F265" s="14">
        <f t="shared" ref="F265:F270" si="42">81*1.04</f>
        <v>84.240000000000009</v>
      </c>
      <c r="G265" s="15">
        <v>25</v>
      </c>
      <c r="H265" s="15">
        <v>3</v>
      </c>
      <c r="I265" s="14">
        <f t="shared" si="41"/>
        <v>91.52000000000001</v>
      </c>
    </row>
    <row r="266" spans="1:9" x14ac:dyDescent="0.2">
      <c r="A266" s="22" t="s">
        <v>55</v>
      </c>
      <c r="B266" s="22" t="s">
        <v>118</v>
      </c>
      <c r="C266" s="22" t="s">
        <v>153</v>
      </c>
      <c r="D266" s="22" t="s">
        <v>7</v>
      </c>
      <c r="E266" s="22" t="s">
        <v>21</v>
      </c>
      <c r="F266" s="22">
        <f t="shared" si="42"/>
        <v>84.240000000000009</v>
      </c>
      <c r="G266" s="24">
        <v>25</v>
      </c>
      <c r="H266" s="24">
        <v>3</v>
      </c>
      <c r="I266" s="22">
        <f t="shared" si="41"/>
        <v>91.52000000000001</v>
      </c>
    </row>
    <row r="267" spans="1:9" x14ac:dyDescent="0.2">
      <c r="A267" t="s">
        <v>4</v>
      </c>
      <c r="B267" t="s">
        <v>118</v>
      </c>
      <c r="C267" t="s">
        <v>153</v>
      </c>
      <c r="D267" t="s">
        <v>7</v>
      </c>
      <c r="E267" t="s">
        <v>21</v>
      </c>
      <c r="F267">
        <f t="shared" si="42"/>
        <v>84.240000000000009</v>
      </c>
      <c r="G267" s="6">
        <v>8</v>
      </c>
      <c r="H267" s="6">
        <v>2</v>
      </c>
      <c r="I267">
        <f t="shared" si="41"/>
        <v>91.52000000000001</v>
      </c>
    </row>
    <row r="268" spans="1:9" x14ac:dyDescent="0.2">
      <c r="A268" t="s">
        <v>66</v>
      </c>
      <c r="B268" t="s">
        <v>118</v>
      </c>
      <c r="C268" t="s">
        <v>153</v>
      </c>
      <c r="D268" t="s">
        <v>7</v>
      </c>
      <c r="E268" t="s">
        <v>21</v>
      </c>
      <c r="F268">
        <f t="shared" si="42"/>
        <v>84.240000000000009</v>
      </c>
      <c r="G268" s="6">
        <v>8</v>
      </c>
      <c r="H268" s="6">
        <v>2</v>
      </c>
      <c r="I268">
        <f t="shared" si="41"/>
        <v>91.52000000000001</v>
      </c>
    </row>
    <row r="269" spans="1:9" x14ac:dyDescent="0.2">
      <c r="A269" t="s">
        <v>91</v>
      </c>
      <c r="B269" t="s">
        <v>118</v>
      </c>
      <c r="C269" t="s">
        <v>153</v>
      </c>
      <c r="D269" t="s">
        <v>7</v>
      </c>
      <c r="E269" t="s">
        <v>21</v>
      </c>
      <c r="F269">
        <f t="shared" si="42"/>
        <v>84.240000000000009</v>
      </c>
      <c r="G269" s="6">
        <v>8</v>
      </c>
      <c r="H269" s="6">
        <v>2</v>
      </c>
      <c r="I269">
        <f t="shared" si="41"/>
        <v>91.52000000000001</v>
      </c>
    </row>
    <row r="270" spans="1:9" x14ac:dyDescent="0.2">
      <c r="A270" t="s">
        <v>59</v>
      </c>
      <c r="B270" t="s">
        <v>118</v>
      </c>
      <c r="C270" t="s">
        <v>153</v>
      </c>
      <c r="D270" t="s">
        <v>7</v>
      </c>
      <c r="E270" t="s">
        <v>21</v>
      </c>
      <c r="F270">
        <f t="shared" si="42"/>
        <v>84.240000000000009</v>
      </c>
      <c r="G270" s="6">
        <v>8</v>
      </c>
      <c r="H270" s="6">
        <v>2</v>
      </c>
      <c r="I270">
        <f t="shared" si="41"/>
        <v>91.52000000000001</v>
      </c>
    </row>
    <row r="271" spans="1:9" s="14" customFormat="1" x14ac:dyDescent="0.2">
      <c r="A271" s="14" t="s">
        <v>55</v>
      </c>
      <c r="B271" s="14" t="s">
        <v>118</v>
      </c>
      <c r="C271" s="14" t="s">
        <v>152</v>
      </c>
      <c r="D271" s="14" t="s">
        <v>8</v>
      </c>
      <c r="E271" s="14" t="s">
        <v>21</v>
      </c>
      <c r="F271" s="14">
        <f t="shared" ref="F271:F278" si="43">78*1.04</f>
        <v>81.12</v>
      </c>
      <c r="G271" s="15">
        <v>75</v>
      </c>
      <c r="H271" s="15">
        <v>5</v>
      </c>
      <c r="I271" s="14">
        <f t="shared" ref="I271:I283" si="44">93*1.04</f>
        <v>96.72</v>
      </c>
    </row>
    <row r="272" spans="1:9" x14ac:dyDescent="0.2">
      <c r="A272" t="s">
        <v>65</v>
      </c>
      <c r="B272" t="s">
        <v>118</v>
      </c>
      <c r="C272" t="s">
        <v>152</v>
      </c>
      <c r="D272" t="s">
        <v>8</v>
      </c>
      <c r="E272" t="s">
        <v>21</v>
      </c>
      <c r="F272">
        <f t="shared" si="43"/>
        <v>81.12</v>
      </c>
      <c r="G272" s="6">
        <v>5</v>
      </c>
      <c r="H272" s="6">
        <v>1</v>
      </c>
      <c r="I272">
        <f t="shared" si="44"/>
        <v>96.72</v>
      </c>
    </row>
    <row r="273" spans="1:9" x14ac:dyDescent="0.2">
      <c r="A273" t="s">
        <v>4</v>
      </c>
      <c r="B273" t="s">
        <v>118</v>
      </c>
      <c r="C273" t="s">
        <v>152</v>
      </c>
      <c r="D273" t="s">
        <v>8</v>
      </c>
      <c r="E273" t="s">
        <v>21</v>
      </c>
      <c r="F273">
        <f t="shared" si="43"/>
        <v>81.12</v>
      </c>
      <c r="G273" s="6">
        <v>5</v>
      </c>
      <c r="H273" s="6">
        <v>1</v>
      </c>
      <c r="I273">
        <f t="shared" si="44"/>
        <v>96.72</v>
      </c>
    </row>
    <row r="274" spans="1:9" x14ac:dyDescent="0.2">
      <c r="A274" t="s">
        <v>92</v>
      </c>
      <c r="B274" t="s">
        <v>118</v>
      </c>
      <c r="C274" t="s">
        <v>152</v>
      </c>
      <c r="D274" t="s">
        <v>8</v>
      </c>
      <c r="E274" t="s">
        <v>21</v>
      </c>
      <c r="F274">
        <f t="shared" si="43"/>
        <v>81.12</v>
      </c>
      <c r="G274" s="6">
        <v>5</v>
      </c>
      <c r="H274" s="6">
        <v>1</v>
      </c>
      <c r="I274">
        <f t="shared" si="44"/>
        <v>96.72</v>
      </c>
    </row>
    <row r="275" spans="1:9" x14ac:dyDescent="0.2">
      <c r="A275" t="s">
        <v>102</v>
      </c>
      <c r="B275" t="s">
        <v>118</v>
      </c>
      <c r="C275" t="s">
        <v>152</v>
      </c>
      <c r="D275" t="s">
        <v>8</v>
      </c>
      <c r="E275" t="s">
        <v>21</v>
      </c>
      <c r="F275">
        <f t="shared" si="43"/>
        <v>81.12</v>
      </c>
      <c r="G275" s="6">
        <v>5</v>
      </c>
      <c r="H275" s="6">
        <v>1</v>
      </c>
      <c r="I275">
        <f t="shared" si="44"/>
        <v>96.72</v>
      </c>
    </row>
    <row r="276" spans="1:9" x14ac:dyDescent="0.2">
      <c r="A276" t="s">
        <v>84</v>
      </c>
      <c r="B276" t="s">
        <v>118</v>
      </c>
      <c r="C276" t="s">
        <v>152</v>
      </c>
      <c r="D276" t="s">
        <v>8</v>
      </c>
      <c r="E276" t="s">
        <v>21</v>
      </c>
      <c r="F276">
        <f t="shared" si="43"/>
        <v>81.12</v>
      </c>
      <c r="G276" s="6">
        <v>5</v>
      </c>
      <c r="H276" s="6">
        <v>1</v>
      </c>
      <c r="I276">
        <f t="shared" si="44"/>
        <v>96.72</v>
      </c>
    </row>
    <row r="277" spans="1:9" s="22" customFormat="1" x14ac:dyDescent="0.2">
      <c r="A277" s="22" t="s">
        <v>79</v>
      </c>
      <c r="B277" s="22" t="s">
        <v>118</v>
      </c>
      <c r="C277" s="22" t="s">
        <v>152</v>
      </c>
      <c r="D277" s="22" t="s">
        <v>8</v>
      </c>
      <c r="E277" s="22" t="s">
        <v>21</v>
      </c>
      <c r="F277" s="22">
        <f t="shared" si="43"/>
        <v>81.12</v>
      </c>
      <c r="G277" s="24">
        <v>5</v>
      </c>
      <c r="H277" s="24">
        <v>1</v>
      </c>
      <c r="I277" s="22">
        <f t="shared" si="44"/>
        <v>96.72</v>
      </c>
    </row>
    <row r="278" spans="1:9" x14ac:dyDescent="0.2">
      <c r="A278" s="22" t="s">
        <v>101</v>
      </c>
      <c r="B278" s="22" t="s">
        <v>118</v>
      </c>
      <c r="C278" s="22" t="s">
        <v>152</v>
      </c>
      <c r="D278" s="22" t="s">
        <v>8</v>
      </c>
      <c r="E278" s="22" t="s">
        <v>21</v>
      </c>
      <c r="F278" s="22">
        <f t="shared" si="43"/>
        <v>81.12</v>
      </c>
      <c r="G278" s="24">
        <v>5</v>
      </c>
      <c r="H278" s="24">
        <v>1</v>
      </c>
      <c r="I278" s="22">
        <f t="shared" si="44"/>
        <v>96.72</v>
      </c>
    </row>
    <row r="279" spans="1:9" s="14" customFormat="1" x14ac:dyDescent="0.2">
      <c r="A279" s="14" t="s">
        <v>55</v>
      </c>
      <c r="B279" s="14" t="s">
        <v>118</v>
      </c>
      <c r="C279" s="14" t="s">
        <v>151</v>
      </c>
      <c r="D279" s="14" t="s">
        <v>7</v>
      </c>
      <c r="E279" s="14" t="s">
        <v>21</v>
      </c>
      <c r="F279" s="14">
        <f>89*1.04</f>
        <v>92.56</v>
      </c>
      <c r="G279" s="15">
        <v>80</v>
      </c>
      <c r="H279" s="15">
        <v>5</v>
      </c>
      <c r="I279" s="14">
        <f t="shared" si="44"/>
        <v>96.72</v>
      </c>
    </row>
    <row r="280" spans="1:9" x14ac:dyDescent="0.2">
      <c r="A280" t="s">
        <v>4</v>
      </c>
      <c r="B280" t="s">
        <v>118</v>
      </c>
      <c r="C280" t="s">
        <v>151</v>
      </c>
      <c r="D280" t="s">
        <v>7</v>
      </c>
      <c r="E280" t="s">
        <v>21</v>
      </c>
      <c r="F280">
        <f>89*1.04</f>
        <v>92.56</v>
      </c>
      <c r="G280" s="6">
        <v>5</v>
      </c>
      <c r="H280" s="6">
        <v>1</v>
      </c>
      <c r="I280">
        <f t="shared" si="44"/>
        <v>96.72</v>
      </c>
    </row>
    <row r="281" spans="1:9" x14ac:dyDescent="0.2">
      <c r="A281" t="s">
        <v>54</v>
      </c>
      <c r="B281" t="s">
        <v>118</v>
      </c>
      <c r="C281" t="s">
        <v>151</v>
      </c>
      <c r="D281" t="s">
        <v>7</v>
      </c>
      <c r="E281" t="s">
        <v>21</v>
      </c>
      <c r="F281">
        <f>89*1.04</f>
        <v>92.56</v>
      </c>
      <c r="G281" s="6">
        <v>5</v>
      </c>
      <c r="H281" s="6">
        <v>1</v>
      </c>
      <c r="I281">
        <f t="shared" si="44"/>
        <v>96.72</v>
      </c>
    </row>
    <row r="282" spans="1:9" x14ac:dyDescent="0.2">
      <c r="A282" t="s">
        <v>65</v>
      </c>
      <c r="B282" t="s">
        <v>118</v>
      </c>
      <c r="C282" t="s">
        <v>151</v>
      </c>
      <c r="D282" t="s">
        <v>7</v>
      </c>
      <c r="E282" t="s">
        <v>21</v>
      </c>
      <c r="F282">
        <f>89*1.04</f>
        <v>92.56</v>
      </c>
      <c r="G282" s="6">
        <v>1</v>
      </c>
      <c r="H282" s="4" t="s">
        <v>45</v>
      </c>
      <c r="I282">
        <f t="shared" si="44"/>
        <v>96.72</v>
      </c>
    </row>
    <row r="283" spans="1:9" x14ac:dyDescent="0.2">
      <c r="A283" t="s">
        <v>67</v>
      </c>
      <c r="B283" t="s">
        <v>118</v>
      </c>
      <c r="C283" t="s">
        <v>151</v>
      </c>
      <c r="D283" t="s">
        <v>7</v>
      </c>
      <c r="E283" t="s">
        <v>21</v>
      </c>
      <c r="F283">
        <f>89*1.04</f>
        <v>92.56</v>
      </c>
      <c r="G283" s="6">
        <v>1</v>
      </c>
      <c r="H283" s="4" t="s">
        <v>45</v>
      </c>
      <c r="I283">
        <f t="shared" si="44"/>
        <v>96.72</v>
      </c>
    </row>
    <row r="284" spans="1:9" x14ac:dyDescent="0.2">
      <c r="A284" s="14" t="s">
        <v>55</v>
      </c>
      <c r="B284" s="14" t="s">
        <v>118</v>
      </c>
      <c r="C284" s="14" t="s">
        <v>150</v>
      </c>
      <c r="D284" s="14" t="s">
        <v>8</v>
      </c>
      <c r="E284" s="14" t="s">
        <v>21</v>
      </c>
      <c r="F284" s="14">
        <f>81*1.04</f>
        <v>84.240000000000009</v>
      </c>
      <c r="G284" s="15">
        <v>90</v>
      </c>
      <c r="H284" s="15">
        <v>5</v>
      </c>
      <c r="I284" s="14">
        <f t="shared" ref="I284:I297" si="45">79*1.04</f>
        <v>82.16</v>
      </c>
    </row>
    <row r="285" spans="1:9" x14ac:dyDescent="0.2">
      <c r="A285" t="s">
        <v>4</v>
      </c>
      <c r="B285" t="s">
        <v>118</v>
      </c>
      <c r="C285" t="s">
        <v>150</v>
      </c>
      <c r="D285" t="s">
        <v>8</v>
      </c>
      <c r="E285" t="s">
        <v>21</v>
      </c>
      <c r="F285">
        <f>81*1.04</f>
        <v>84.240000000000009</v>
      </c>
      <c r="G285" s="6">
        <v>10</v>
      </c>
      <c r="H285" s="6">
        <v>2</v>
      </c>
      <c r="I285">
        <f t="shared" si="45"/>
        <v>82.16</v>
      </c>
    </row>
    <row r="286" spans="1:9" x14ac:dyDescent="0.2">
      <c r="A286" t="s">
        <v>92</v>
      </c>
      <c r="B286" t="s">
        <v>118</v>
      </c>
      <c r="C286" t="s">
        <v>150</v>
      </c>
      <c r="D286" t="s">
        <v>8</v>
      </c>
      <c r="E286" t="s">
        <v>21</v>
      </c>
      <c r="F286">
        <f>81*1.04</f>
        <v>84.240000000000009</v>
      </c>
      <c r="G286" s="6">
        <v>1</v>
      </c>
      <c r="H286" s="4" t="s">
        <v>45</v>
      </c>
      <c r="I286">
        <f t="shared" si="45"/>
        <v>82.16</v>
      </c>
    </row>
    <row r="287" spans="1:9" s="14" customFormat="1" x14ac:dyDescent="0.2">
      <c r="A287" s="14" t="s">
        <v>54</v>
      </c>
      <c r="B287" s="14" t="s">
        <v>118</v>
      </c>
      <c r="C287" s="14" t="s">
        <v>149</v>
      </c>
      <c r="D287" s="14" t="s">
        <v>7</v>
      </c>
      <c r="E287" s="14" t="s">
        <v>21</v>
      </c>
      <c r="F287" s="14">
        <f t="shared" ref="F287:F297" si="46">82*1.04</f>
        <v>85.28</v>
      </c>
      <c r="G287" s="15">
        <v>40</v>
      </c>
      <c r="H287" s="15">
        <v>3</v>
      </c>
      <c r="I287" s="14">
        <f t="shared" si="45"/>
        <v>82.16</v>
      </c>
    </row>
    <row r="288" spans="1:9" x14ac:dyDescent="0.2">
      <c r="A288" t="s">
        <v>4</v>
      </c>
      <c r="B288" t="s">
        <v>118</v>
      </c>
      <c r="C288" t="s">
        <v>149</v>
      </c>
      <c r="D288" t="s">
        <v>7</v>
      </c>
      <c r="E288" t="s">
        <v>21</v>
      </c>
      <c r="F288">
        <f t="shared" si="46"/>
        <v>85.28</v>
      </c>
      <c r="G288" s="6">
        <v>30</v>
      </c>
      <c r="H288" s="6">
        <v>3</v>
      </c>
      <c r="I288">
        <f t="shared" si="45"/>
        <v>82.16</v>
      </c>
    </row>
    <row r="289" spans="1:9" x14ac:dyDescent="0.2">
      <c r="A289" t="s">
        <v>43</v>
      </c>
      <c r="B289" t="s">
        <v>118</v>
      </c>
      <c r="C289" t="s">
        <v>149</v>
      </c>
      <c r="D289" t="s">
        <v>7</v>
      </c>
      <c r="E289" t="s">
        <v>21</v>
      </c>
      <c r="F289">
        <f t="shared" si="46"/>
        <v>85.28</v>
      </c>
      <c r="G289" s="6">
        <v>5</v>
      </c>
      <c r="H289" s="6">
        <v>1</v>
      </c>
      <c r="I289">
        <f t="shared" si="45"/>
        <v>82.16</v>
      </c>
    </row>
    <row r="290" spans="1:9" x14ac:dyDescent="0.2">
      <c r="A290" t="s">
        <v>68</v>
      </c>
      <c r="B290" t="s">
        <v>118</v>
      </c>
      <c r="C290" t="s">
        <v>149</v>
      </c>
      <c r="D290" t="s">
        <v>7</v>
      </c>
      <c r="E290" t="s">
        <v>21</v>
      </c>
      <c r="F290">
        <f t="shared" si="46"/>
        <v>85.28</v>
      </c>
      <c r="G290" s="6">
        <v>1</v>
      </c>
      <c r="H290" s="4" t="s">
        <v>45</v>
      </c>
      <c r="I290">
        <f t="shared" si="45"/>
        <v>82.16</v>
      </c>
    </row>
    <row r="291" spans="1:9" x14ac:dyDescent="0.2">
      <c r="A291" t="s">
        <v>101</v>
      </c>
      <c r="B291" t="s">
        <v>118</v>
      </c>
      <c r="C291" t="s">
        <v>149</v>
      </c>
      <c r="D291" t="s">
        <v>7</v>
      </c>
      <c r="E291" t="s">
        <v>21</v>
      </c>
      <c r="F291">
        <f t="shared" si="46"/>
        <v>85.28</v>
      </c>
      <c r="G291" s="6">
        <v>8</v>
      </c>
      <c r="H291" s="6">
        <v>2</v>
      </c>
      <c r="I291">
        <f t="shared" si="45"/>
        <v>82.16</v>
      </c>
    </row>
    <row r="292" spans="1:9" x14ac:dyDescent="0.2">
      <c r="A292" t="s">
        <v>92</v>
      </c>
      <c r="B292" t="s">
        <v>118</v>
      </c>
      <c r="C292" t="s">
        <v>149</v>
      </c>
      <c r="D292" t="s">
        <v>7</v>
      </c>
      <c r="E292" t="s">
        <v>21</v>
      </c>
      <c r="F292">
        <f t="shared" si="46"/>
        <v>85.28</v>
      </c>
      <c r="G292" s="6">
        <v>1</v>
      </c>
      <c r="H292" s="4" t="s">
        <v>45</v>
      </c>
      <c r="I292">
        <f t="shared" si="45"/>
        <v>82.16</v>
      </c>
    </row>
    <row r="293" spans="1:9" x14ac:dyDescent="0.2">
      <c r="A293" t="s">
        <v>28</v>
      </c>
      <c r="B293" t="s">
        <v>118</v>
      </c>
      <c r="C293" t="s">
        <v>149</v>
      </c>
      <c r="D293" t="s">
        <v>7</v>
      </c>
      <c r="E293" t="s">
        <v>21</v>
      </c>
      <c r="F293">
        <f t="shared" si="46"/>
        <v>85.28</v>
      </c>
      <c r="G293" s="6">
        <v>1</v>
      </c>
      <c r="H293" s="4" t="s">
        <v>45</v>
      </c>
      <c r="I293">
        <f t="shared" si="45"/>
        <v>82.16</v>
      </c>
    </row>
    <row r="294" spans="1:9" s="22" customFormat="1" x14ac:dyDescent="0.2">
      <c r="A294" s="22" t="s">
        <v>27</v>
      </c>
      <c r="B294" s="22" t="s">
        <v>118</v>
      </c>
      <c r="C294" s="22" t="s">
        <v>149</v>
      </c>
      <c r="D294" s="22" t="s">
        <v>7</v>
      </c>
      <c r="E294" s="22" t="s">
        <v>21</v>
      </c>
      <c r="F294" s="22">
        <f t="shared" si="46"/>
        <v>85.28</v>
      </c>
      <c r="G294" s="24">
        <v>1</v>
      </c>
      <c r="H294" s="27" t="s">
        <v>45</v>
      </c>
      <c r="I294" s="22">
        <f t="shared" si="45"/>
        <v>82.16</v>
      </c>
    </row>
    <row r="295" spans="1:9" x14ac:dyDescent="0.2">
      <c r="A295" s="22" t="s">
        <v>103</v>
      </c>
      <c r="B295" s="22" t="s">
        <v>118</v>
      </c>
      <c r="C295" s="22" t="s">
        <v>149</v>
      </c>
      <c r="D295" s="22" t="s">
        <v>7</v>
      </c>
      <c r="E295" s="22" t="s">
        <v>21</v>
      </c>
      <c r="F295" s="22">
        <f t="shared" si="46"/>
        <v>85.28</v>
      </c>
      <c r="G295" s="24">
        <v>1</v>
      </c>
      <c r="H295" s="27" t="s">
        <v>45</v>
      </c>
      <c r="I295" s="22">
        <f t="shared" si="45"/>
        <v>82.16</v>
      </c>
    </row>
    <row r="296" spans="1:9" x14ac:dyDescent="0.2">
      <c r="A296" t="s">
        <v>55</v>
      </c>
      <c r="B296" t="s">
        <v>118</v>
      </c>
      <c r="C296" t="s">
        <v>149</v>
      </c>
      <c r="D296" t="s">
        <v>7</v>
      </c>
      <c r="E296" t="s">
        <v>21</v>
      </c>
      <c r="F296">
        <f t="shared" si="46"/>
        <v>85.28</v>
      </c>
      <c r="G296" s="6">
        <v>5</v>
      </c>
      <c r="H296" s="4" t="s">
        <v>45</v>
      </c>
      <c r="I296">
        <f t="shared" si="45"/>
        <v>82.16</v>
      </c>
    </row>
    <row r="297" spans="1:9" x14ac:dyDescent="0.2">
      <c r="A297" t="s">
        <v>67</v>
      </c>
      <c r="B297" t="s">
        <v>118</v>
      </c>
      <c r="C297" t="s">
        <v>149</v>
      </c>
      <c r="D297" t="s">
        <v>7</v>
      </c>
      <c r="E297" t="s">
        <v>21</v>
      </c>
      <c r="F297">
        <f t="shared" si="46"/>
        <v>85.28</v>
      </c>
      <c r="G297" s="6">
        <v>1</v>
      </c>
      <c r="H297" s="4" t="s">
        <v>45</v>
      </c>
      <c r="I297">
        <f t="shared" si="45"/>
        <v>82.16</v>
      </c>
    </row>
    <row r="298" spans="1:9" s="14" customFormat="1" x14ac:dyDescent="0.2">
      <c r="A298" s="14" t="s">
        <v>54</v>
      </c>
      <c r="B298" s="14" t="s">
        <v>118</v>
      </c>
      <c r="C298" s="14" t="s">
        <v>148</v>
      </c>
      <c r="D298" s="14" t="s">
        <v>8</v>
      </c>
      <c r="E298" s="14" t="s">
        <v>31</v>
      </c>
      <c r="F298" s="14">
        <f t="shared" ref="F298:F305" si="47">93*1.04</f>
        <v>96.72</v>
      </c>
      <c r="G298" s="15">
        <v>25</v>
      </c>
      <c r="H298" s="15">
        <v>3</v>
      </c>
      <c r="I298" s="14">
        <f t="shared" ref="I298:I315" si="48">82*1.04</f>
        <v>85.28</v>
      </c>
    </row>
    <row r="299" spans="1:9" x14ac:dyDescent="0.2">
      <c r="A299" t="s">
        <v>4</v>
      </c>
      <c r="B299" t="s">
        <v>118</v>
      </c>
      <c r="C299" t="s">
        <v>148</v>
      </c>
      <c r="D299" t="s">
        <v>8</v>
      </c>
      <c r="E299" t="s">
        <v>31</v>
      </c>
      <c r="F299">
        <f t="shared" si="47"/>
        <v>96.72</v>
      </c>
      <c r="G299" s="6">
        <v>40</v>
      </c>
      <c r="H299" s="6">
        <v>3</v>
      </c>
      <c r="I299">
        <f t="shared" si="48"/>
        <v>85.28</v>
      </c>
    </row>
    <row r="300" spans="1:9" x14ac:dyDescent="0.2">
      <c r="A300" t="s">
        <v>66</v>
      </c>
      <c r="B300" t="s">
        <v>118</v>
      </c>
      <c r="C300" t="s">
        <v>148</v>
      </c>
      <c r="D300" t="s">
        <v>8</v>
      </c>
      <c r="E300" t="s">
        <v>31</v>
      </c>
      <c r="F300">
        <f t="shared" si="47"/>
        <v>96.72</v>
      </c>
      <c r="G300" s="6">
        <v>10</v>
      </c>
      <c r="H300" s="6">
        <v>2</v>
      </c>
      <c r="I300">
        <f t="shared" si="48"/>
        <v>85.28</v>
      </c>
    </row>
    <row r="301" spans="1:9" x14ac:dyDescent="0.2">
      <c r="A301" t="s">
        <v>103</v>
      </c>
      <c r="B301" t="s">
        <v>118</v>
      </c>
      <c r="C301" t="s">
        <v>148</v>
      </c>
      <c r="D301" t="s">
        <v>8</v>
      </c>
      <c r="E301" t="s">
        <v>31</v>
      </c>
      <c r="F301">
        <f t="shared" si="47"/>
        <v>96.72</v>
      </c>
      <c r="G301" s="6">
        <v>1</v>
      </c>
      <c r="H301" s="4" t="s">
        <v>45</v>
      </c>
      <c r="I301">
        <f t="shared" si="48"/>
        <v>85.28</v>
      </c>
    </row>
    <row r="302" spans="1:9" x14ac:dyDescent="0.2">
      <c r="A302" t="s">
        <v>56</v>
      </c>
      <c r="B302" t="s">
        <v>118</v>
      </c>
      <c r="C302" t="s">
        <v>148</v>
      </c>
      <c r="D302" t="s">
        <v>8</v>
      </c>
      <c r="E302" t="s">
        <v>31</v>
      </c>
      <c r="F302">
        <f t="shared" si="47"/>
        <v>96.72</v>
      </c>
      <c r="G302" s="6">
        <v>1</v>
      </c>
      <c r="H302" s="4" t="s">
        <v>45</v>
      </c>
      <c r="I302">
        <f t="shared" si="48"/>
        <v>85.28</v>
      </c>
    </row>
    <row r="303" spans="1:9" s="22" customFormat="1" x14ac:dyDescent="0.2">
      <c r="A303" s="22" t="s">
        <v>27</v>
      </c>
      <c r="B303" s="22" t="s">
        <v>118</v>
      </c>
      <c r="C303" s="22" t="s">
        <v>148</v>
      </c>
      <c r="D303" s="22" t="s">
        <v>8</v>
      </c>
      <c r="E303" s="22" t="s">
        <v>31</v>
      </c>
      <c r="F303" s="22">
        <f t="shared" si="47"/>
        <v>96.72</v>
      </c>
      <c r="G303" s="24">
        <v>5</v>
      </c>
      <c r="H303" s="24">
        <v>1</v>
      </c>
      <c r="I303" s="22">
        <f t="shared" si="48"/>
        <v>85.28</v>
      </c>
    </row>
    <row r="304" spans="1:9" x14ac:dyDescent="0.2">
      <c r="A304" s="22" t="s">
        <v>67</v>
      </c>
      <c r="B304" s="22" t="s">
        <v>118</v>
      </c>
      <c r="C304" s="22" t="s">
        <v>148</v>
      </c>
      <c r="D304" s="22" t="s">
        <v>8</v>
      </c>
      <c r="E304" s="22" t="s">
        <v>31</v>
      </c>
      <c r="F304" s="22">
        <f t="shared" si="47"/>
        <v>96.72</v>
      </c>
      <c r="G304" s="24">
        <v>1</v>
      </c>
      <c r="H304" s="27" t="s">
        <v>45</v>
      </c>
      <c r="I304" s="22">
        <f t="shared" si="48"/>
        <v>85.28</v>
      </c>
    </row>
    <row r="305" spans="1:9" x14ac:dyDescent="0.2">
      <c r="A305" t="s">
        <v>5</v>
      </c>
      <c r="B305" t="s">
        <v>118</v>
      </c>
      <c r="C305" t="s">
        <v>148</v>
      </c>
      <c r="D305" t="s">
        <v>8</v>
      </c>
      <c r="E305" t="s">
        <v>31</v>
      </c>
      <c r="F305">
        <f t="shared" si="47"/>
        <v>96.72</v>
      </c>
      <c r="G305" s="6">
        <v>1</v>
      </c>
      <c r="H305" s="4" t="s">
        <v>45</v>
      </c>
      <c r="I305">
        <f t="shared" si="48"/>
        <v>85.28</v>
      </c>
    </row>
    <row r="306" spans="1:9" s="14" customFormat="1" x14ac:dyDescent="0.2">
      <c r="A306" s="14" t="s">
        <v>59</v>
      </c>
      <c r="B306" s="14" t="s">
        <v>118</v>
      </c>
      <c r="C306" s="14" t="s">
        <v>147</v>
      </c>
      <c r="D306" s="14" t="s">
        <v>7</v>
      </c>
      <c r="E306" s="14" t="s">
        <v>31</v>
      </c>
      <c r="F306" s="14">
        <f t="shared" ref="F306:F315" si="49">83*1.04</f>
        <v>86.320000000000007</v>
      </c>
      <c r="G306" s="15"/>
      <c r="H306" s="15"/>
      <c r="I306" s="14">
        <f t="shared" si="48"/>
        <v>85.28</v>
      </c>
    </row>
    <row r="307" spans="1:9" x14ac:dyDescent="0.2">
      <c r="A307" t="s">
        <v>58</v>
      </c>
      <c r="B307" t="s">
        <v>118</v>
      </c>
      <c r="C307" t="s">
        <v>147</v>
      </c>
      <c r="D307" t="s">
        <v>7</v>
      </c>
      <c r="E307" t="s">
        <v>31</v>
      </c>
      <c r="F307">
        <f t="shared" si="49"/>
        <v>86.320000000000007</v>
      </c>
      <c r="G307" s="6"/>
      <c r="H307" s="6"/>
      <c r="I307">
        <f t="shared" si="48"/>
        <v>85.28</v>
      </c>
    </row>
    <row r="308" spans="1:9" x14ac:dyDescent="0.2">
      <c r="A308" t="s">
        <v>72</v>
      </c>
      <c r="B308" t="s">
        <v>118</v>
      </c>
      <c r="C308" t="s">
        <v>147</v>
      </c>
      <c r="D308" t="s">
        <v>7</v>
      </c>
      <c r="E308" t="s">
        <v>31</v>
      </c>
      <c r="F308">
        <f t="shared" si="49"/>
        <v>86.320000000000007</v>
      </c>
      <c r="G308" s="6"/>
      <c r="H308" s="6"/>
      <c r="I308">
        <f t="shared" si="48"/>
        <v>85.28</v>
      </c>
    </row>
    <row r="309" spans="1:9" x14ac:dyDescent="0.2">
      <c r="A309" t="s">
        <v>4</v>
      </c>
      <c r="B309" t="s">
        <v>118</v>
      </c>
      <c r="C309" t="s">
        <v>147</v>
      </c>
      <c r="D309" t="s">
        <v>7</v>
      </c>
      <c r="E309" t="s">
        <v>31</v>
      </c>
      <c r="F309">
        <f t="shared" si="49"/>
        <v>86.320000000000007</v>
      </c>
      <c r="G309" s="6"/>
      <c r="H309" s="6"/>
      <c r="I309">
        <f t="shared" si="48"/>
        <v>85.28</v>
      </c>
    </row>
    <row r="310" spans="1:9" x14ac:dyDescent="0.2">
      <c r="A310" t="s">
        <v>66</v>
      </c>
      <c r="B310" t="s">
        <v>118</v>
      </c>
      <c r="C310" t="s">
        <v>147</v>
      </c>
      <c r="D310" t="s">
        <v>7</v>
      </c>
      <c r="E310" t="s">
        <v>31</v>
      </c>
      <c r="F310">
        <f t="shared" si="49"/>
        <v>86.320000000000007</v>
      </c>
      <c r="G310" s="6"/>
      <c r="H310" s="6"/>
      <c r="I310">
        <f t="shared" si="48"/>
        <v>85.28</v>
      </c>
    </row>
    <row r="311" spans="1:9" x14ac:dyDescent="0.2">
      <c r="A311" t="s">
        <v>10</v>
      </c>
      <c r="B311" t="s">
        <v>118</v>
      </c>
      <c r="C311" t="s">
        <v>147</v>
      </c>
      <c r="D311" t="s">
        <v>7</v>
      </c>
      <c r="E311" t="s">
        <v>31</v>
      </c>
      <c r="F311">
        <f t="shared" si="49"/>
        <v>86.320000000000007</v>
      </c>
      <c r="G311" s="6"/>
      <c r="H311" s="6"/>
      <c r="I311">
        <f t="shared" si="48"/>
        <v>85.28</v>
      </c>
    </row>
    <row r="312" spans="1:9" x14ac:dyDescent="0.2">
      <c r="A312" t="s">
        <v>11</v>
      </c>
      <c r="B312" t="s">
        <v>118</v>
      </c>
      <c r="C312" t="s">
        <v>147</v>
      </c>
      <c r="D312" t="s">
        <v>7</v>
      </c>
      <c r="E312" t="s">
        <v>31</v>
      </c>
      <c r="F312">
        <f t="shared" si="49"/>
        <v>86.320000000000007</v>
      </c>
      <c r="G312" s="6">
        <v>75</v>
      </c>
      <c r="H312" s="6">
        <v>5</v>
      </c>
      <c r="I312">
        <f t="shared" si="48"/>
        <v>85.28</v>
      </c>
    </row>
    <row r="313" spans="1:9" x14ac:dyDescent="0.2">
      <c r="A313" t="s">
        <v>27</v>
      </c>
      <c r="B313" t="s">
        <v>118</v>
      </c>
      <c r="C313" t="s">
        <v>147</v>
      </c>
      <c r="D313" t="s">
        <v>7</v>
      </c>
      <c r="E313" t="s">
        <v>31</v>
      </c>
      <c r="F313">
        <f t="shared" si="49"/>
        <v>86.320000000000007</v>
      </c>
      <c r="G313" s="6">
        <v>25</v>
      </c>
      <c r="H313" s="6">
        <v>3</v>
      </c>
      <c r="I313">
        <f t="shared" si="48"/>
        <v>85.28</v>
      </c>
    </row>
    <row r="314" spans="1:9" s="22" customFormat="1" x14ac:dyDescent="0.2">
      <c r="A314" s="22" t="s">
        <v>43</v>
      </c>
      <c r="B314" s="22" t="s">
        <v>118</v>
      </c>
      <c r="C314" s="22" t="s">
        <v>147</v>
      </c>
      <c r="D314" s="22" t="s">
        <v>7</v>
      </c>
      <c r="E314" s="22" t="s">
        <v>31</v>
      </c>
      <c r="F314" s="22">
        <f t="shared" si="49"/>
        <v>86.320000000000007</v>
      </c>
      <c r="G314" s="24">
        <v>10</v>
      </c>
      <c r="H314" s="24">
        <v>2</v>
      </c>
      <c r="I314" s="22">
        <f t="shared" si="48"/>
        <v>85.28</v>
      </c>
    </row>
    <row r="315" spans="1:9" x14ac:dyDescent="0.2">
      <c r="A315" s="22" t="s">
        <v>54</v>
      </c>
      <c r="B315" s="22" t="s">
        <v>118</v>
      </c>
      <c r="C315" s="22" t="s">
        <v>147</v>
      </c>
      <c r="D315" s="22" t="s">
        <v>7</v>
      </c>
      <c r="E315" s="22" t="s">
        <v>31</v>
      </c>
      <c r="F315" s="22">
        <f t="shared" si="49"/>
        <v>86.320000000000007</v>
      </c>
      <c r="G315" s="24">
        <v>1</v>
      </c>
      <c r="H315" s="27" t="s">
        <v>45</v>
      </c>
      <c r="I315" s="22">
        <f t="shared" si="48"/>
        <v>85.28</v>
      </c>
    </row>
    <row r="316" spans="1:9" s="14" customFormat="1" x14ac:dyDescent="0.2">
      <c r="A316" s="14" t="s">
        <v>55</v>
      </c>
      <c r="B316" s="14" t="s">
        <v>118</v>
      </c>
      <c r="C316" s="14" t="s">
        <v>146</v>
      </c>
      <c r="D316" s="14" t="s">
        <v>8</v>
      </c>
      <c r="E316" s="14" t="s">
        <v>31</v>
      </c>
      <c r="F316" s="14">
        <f t="shared" ref="F316:F321" si="50">91*1.04</f>
        <v>94.64</v>
      </c>
      <c r="G316" s="15">
        <v>80</v>
      </c>
      <c r="H316" s="15">
        <v>5</v>
      </c>
      <c r="I316" s="14">
        <f t="shared" ref="I316:I330" si="51">83*1.04</f>
        <v>86.320000000000007</v>
      </c>
    </row>
    <row r="317" spans="1:9" x14ac:dyDescent="0.2">
      <c r="A317" t="s">
        <v>4</v>
      </c>
      <c r="B317" t="s">
        <v>118</v>
      </c>
      <c r="C317" t="s">
        <v>146</v>
      </c>
      <c r="D317" t="s">
        <v>8</v>
      </c>
      <c r="E317" t="s">
        <v>31</v>
      </c>
      <c r="F317">
        <f t="shared" si="50"/>
        <v>94.64</v>
      </c>
      <c r="G317" s="6">
        <v>5</v>
      </c>
      <c r="H317" s="6">
        <v>1</v>
      </c>
      <c r="I317">
        <f t="shared" si="51"/>
        <v>86.320000000000007</v>
      </c>
    </row>
    <row r="318" spans="1:9" x14ac:dyDescent="0.2">
      <c r="A318" t="s">
        <v>54</v>
      </c>
      <c r="B318" t="s">
        <v>118</v>
      </c>
      <c r="C318" t="s">
        <v>146</v>
      </c>
      <c r="D318" t="s">
        <v>8</v>
      </c>
      <c r="E318" t="s">
        <v>31</v>
      </c>
      <c r="F318">
        <f t="shared" si="50"/>
        <v>94.64</v>
      </c>
      <c r="G318" s="6">
        <v>5</v>
      </c>
      <c r="H318" s="6">
        <v>1</v>
      </c>
      <c r="I318">
        <f t="shared" si="51"/>
        <v>86.320000000000007</v>
      </c>
    </row>
    <row r="319" spans="1:9" x14ac:dyDescent="0.2">
      <c r="A319" t="s">
        <v>72</v>
      </c>
      <c r="B319" t="s">
        <v>118</v>
      </c>
      <c r="C319" t="s">
        <v>146</v>
      </c>
      <c r="D319" t="s">
        <v>8</v>
      </c>
      <c r="E319" t="s">
        <v>31</v>
      </c>
      <c r="F319">
        <f t="shared" si="50"/>
        <v>94.64</v>
      </c>
      <c r="G319" s="6">
        <v>1</v>
      </c>
      <c r="H319" s="4" t="s">
        <v>45</v>
      </c>
      <c r="I319">
        <f t="shared" si="51"/>
        <v>86.320000000000007</v>
      </c>
    </row>
    <row r="320" spans="1:9" x14ac:dyDescent="0.2">
      <c r="A320" t="s">
        <v>27</v>
      </c>
      <c r="B320" t="s">
        <v>118</v>
      </c>
      <c r="C320" t="s">
        <v>146</v>
      </c>
      <c r="D320" t="s">
        <v>8</v>
      </c>
      <c r="E320" t="s">
        <v>31</v>
      </c>
      <c r="F320">
        <f t="shared" si="50"/>
        <v>94.64</v>
      </c>
      <c r="G320" s="6">
        <v>1</v>
      </c>
      <c r="H320" s="4" t="s">
        <v>45</v>
      </c>
      <c r="I320">
        <f t="shared" si="51"/>
        <v>86.320000000000007</v>
      </c>
    </row>
    <row r="321" spans="1:9" x14ac:dyDescent="0.2">
      <c r="A321" t="s">
        <v>43</v>
      </c>
      <c r="B321" t="s">
        <v>118</v>
      </c>
      <c r="C321" t="s">
        <v>146</v>
      </c>
      <c r="D321" t="s">
        <v>8</v>
      </c>
      <c r="E321" t="s">
        <v>31</v>
      </c>
      <c r="F321">
        <f t="shared" si="50"/>
        <v>94.64</v>
      </c>
      <c r="G321" s="6">
        <v>1</v>
      </c>
      <c r="H321" s="4" t="s">
        <v>45</v>
      </c>
      <c r="I321">
        <f t="shared" si="51"/>
        <v>86.320000000000007</v>
      </c>
    </row>
    <row r="322" spans="1:9" s="14" customFormat="1" x14ac:dyDescent="0.2">
      <c r="A322" s="14" t="s">
        <v>54</v>
      </c>
      <c r="B322" s="14" t="s">
        <v>118</v>
      </c>
      <c r="C322" s="14" t="s">
        <v>145</v>
      </c>
      <c r="D322" s="14" t="s">
        <v>7</v>
      </c>
      <c r="E322" s="14" t="s">
        <v>31</v>
      </c>
      <c r="F322" s="14">
        <f t="shared" ref="F322:F339" si="52">73*1.04</f>
        <v>75.92</v>
      </c>
      <c r="G322" s="15">
        <v>40</v>
      </c>
      <c r="H322" s="15">
        <v>3</v>
      </c>
      <c r="I322" s="14">
        <f t="shared" si="51"/>
        <v>86.320000000000007</v>
      </c>
    </row>
    <row r="323" spans="1:9" x14ac:dyDescent="0.2">
      <c r="A323" t="s">
        <v>55</v>
      </c>
      <c r="B323" t="s">
        <v>118</v>
      </c>
      <c r="C323" t="s">
        <v>145</v>
      </c>
      <c r="D323" t="s">
        <v>7</v>
      </c>
      <c r="E323" t="s">
        <v>31</v>
      </c>
      <c r="F323">
        <f t="shared" si="52"/>
        <v>75.92</v>
      </c>
      <c r="G323" s="6">
        <v>20</v>
      </c>
      <c r="H323" s="6">
        <v>2</v>
      </c>
      <c r="I323">
        <f t="shared" si="51"/>
        <v>86.320000000000007</v>
      </c>
    </row>
    <row r="324" spans="1:9" s="22" customFormat="1" x14ac:dyDescent="0.2">
      <c r="A324" s="22" t="s">
        <v>43</v>
      </c>
      <c r="B324" s="22" t="s">
        <v>118</v>
      </c>
      <c r="C324" s="22" t="s">
        <v>145</v>
      </c>
      <c r="D324" s="22" t="s">
        <v>7</v>
      </c>
      <c r="E324" s="22" t="s">
        <v>31</v>
      </c>
      <c r="F324" s="22">
        <f t="shared" si="52"/>
        <v>75.92</v>
      </c>
      <c r="G324" s="24">
        <v>5</v>
      </c>
      <c r="H324" s="24">
        <v>1</v>
      </c>
      <c r="I324" s="22">
        <f t="shared" si="51"/>
        <v>86.320000000000007</v>
      </c>
    </row>
    <row r="325" spans="1:9" x14ac:dyDescent="0.2">
      <c r="A325" s="22" t="s">
        <v>4</v>
      </c>
      <c r="B325" s="22" t="s">
        <v>118</v>
      </c>
      <c r="C325" s="22" t="s">
        <v>145</v>
      </c>
      <c r="D325" s="22" t="s">
        <v>7</v>
      </c>
      <c r="E325" s="22" t="s">
        <v>31</v>
      </c>
      <c r="F325" s="22">
        <f t="shared" si="52"/>
        <v>75.92</v>
      </c>
      <c r="G325" s="24">
        <v>5</v>
      </c>
      <c r="H325" s="24">
        <v>1</v>
      </c>
      <c r="I325" s="22">
        <f t="shared" si="51"/>
        <v>86.320000000000007</v>
      </c>
    </row>
    <row r="326" spans="1:9" x14ac:dyDescent="0.2">
      <c r="A326" t="s">
        <v>103</v>
      </c>
      <c r="B326" t="s">
        <v>118</v>
      </c>
      <c r="C326" t="s">
        <v>145</v>
      </c>
      <c r="D326" t="s">
        <v>7</v>
      </c>
      <c r="E326" t="s">
        <v>31</v>
      </c>
      <c r="F326">
        <f t="shared" si="52"/>
        <v>75.92</v>
      </c>
      <c r="G326" s="6">
        <v>5</v>
      </c>
      <c r="H326" s="6">
        <v>1</v>
      </c>
      <c r="I326">
        <f t="shared" si="51"/>
        <v>86.320000000000007</v>
      </c>
    </row>
    <row r="327" spans="1:9" x14ac:dyDescent="0.2">
      <c r="A327" t="s">
        <v>68</v>
      </c>
      <c r="B327" t="s">
        <v>118</v>
      </c>
      <c r="C327" t="s">
        <v>145</v>
      </c>
      <c r="D327" t="s">
        <v>7</v>
      </c>
      <c r="E327" t="s">
        <v>31</v>
      </c>
      <c r="F327">
        <f t="shared" si="52"/>
        <v>75.92</v>
      </c>
      <c r="G327" s="6">
        <v>15</v>
      </c>
      <c r="H327" s="6">
        <v>2</v>
      </c>
      <c r="I327">
        <f t="shared" si="51"/>
        <v>86.320000000000007</v>
      </c>
    </row>
    <row r="328" spans="1:9" x14ac:dyDescent="0.2">
      <c r="A328" t="s">
        <v>92</v>
      </c>
      <c r="B328" t="s">
        <v>118</v>
      </c>
      <c r="C328" t="s">
        <v>145</v>
      </c>
      <c r="D328" t="s">
        <v>7</v>
      </c>
      <c r="E328" t="s">
        <v>31</v>
      </c>
      <c r="F328">
        <f t="shared" si="52"/>
        <v>75.92</v>
      </c>
      <c r="G328" s="6">
        <v>1</v>
      </c>
      <c r="H328" s="4" t="s">
        <v>45</v>
      </c>
      <c r="I328">
        <f t="shared" si="51"/>
        <v>86.320000000000007</v>
      </c>
    </row>
    <row r="329" spans="1:9" s="22" customFormat="1" x14ac:dyDescent="0.2">
      <c r="A329" s="22" t="s">
        <v>101</v>
      </c>
      <c r="B329" s="22" t="s">
        <v>118</v>
      </c>
      <c r="C329" s="22" t="s">
        <v>145</v>
      </c>
      <c r="D329" s="22" t="s">
        <v>7</v>
      </c>
      <c r="E329" s="22" t="s">
        <v>31</v>
      </c>
      <c r="F329" s="22">
        <f t="shared" si="52"/>
        <v>75.92</v>
      </c>
      <c r="G329" s="24">
        <v>1</v>
      </c>
      <c r="H329" s="27" t="s">
        <v>45</v>
      </c>
      <c r="I329" s="22">
        <f t="shared" si="51"/>
        <v>86.320000000000007</v>
      </c>
    </row>
    <row r="330" spans="1:9" x14ac:dyDescent="0.2">
      <c r="A330" s="22" t="s">
        <v>66</v>
      </c>
      <c r="B330" s="22" t="s">
        <v>118</v>
      </c>
      <c r="C330" s="22" t="s">
        <v>145</v>
      </c>
      <c r="D330" s="22" t="s">
        <v>7</v>
      </c>
      <c r="E330" s="22" t="s">
        <v>31</v>
      </c>
      <c r="F330" s="22">
        <f t="shared" si="52"/>
        <v>75.92</v>
      </c>
      <c r="G330" s="24">
        <v>1</v>
      </c>
      <c r="H330" s="27" t="s">
        <v>45</v>
      </c>
      <c r="I330" s="22">
        <f t="shared" si="51"/>
        <v>86.320000000000007</v>
      </c>
    </row>
    <row r="331" spans="1:9" s="14" customFormat="1" x14ac:dyDescent="0.2">
      <c r="A331" s="14" t="s">
        <v>55</v>
      </c>
      <c r="B331" s="14" t="s">
        <v>118</v>
      </c>
      <c r="C331" s="14" t="s">
        <v>144</v>
      </c>
      <c r="D331" s="14" t="s">
        <v>8</v>
      </c>
      <c r="E331" s="14" t="s">
        <v>31</v>
      </c>
      <c r="F331" s="14">
        <f t="shared" si="52"/>
        <v>75.92</v>
      </c>
      <c r="G331" s="15">
        <v>20</v>
      </c>
      <c r="H331" s="15">
        <v>2</v>
      </c>
      <c r="I331" s="14">
        <f t="shared" ref="I331:I348" si="53">80*1.04</f>
        <v>83.2</v>
      </c>
    </row>
    <row r="332" spans="1:9" x14ac:dyDescent="0.2">
      <c r="A332" t="s">
        <v>101</v>
      </c>
      <c r="B332" t="s">
        <v>118</v>
      </c>
      <c r="C332" t="s">
        <v>144</v>
      </c>
      <c r="D332" t="s">
        <v>8</v>
      </c>
      <c r="E332" t="s">
        <v>31</v>
      </c>
      <c r="F332">
        <f t="shared" si="52"/>
        <v>75.92</v>
      </c>
      <c r="G332" s="6">
        <v>50</v>
      </c>
      <c r="H332" s="6">
        <v>4</v>
      </c>
      <c r="I332">
        <f t="shared" si="53"/>
        <v>83.2</v>
      </c>
    </row>
    <row r="333" spans="1:9" x14ac:dyDescent="0.2">
      <c r="A333" t="s">
        <v>54</v>
      </c>
      <c r="B333" t="s">
        <v>118</v>
      </c>
      <c r="C333" t="s">
        <v>144</v>
      </c>
      <c r="D333" t="s">
        <v>8</v>
      </c>
      <c r="E333" t="s">
        <v>31</v>
      </c>
      <c r="F333">
        <f t="shared" si="52"/>
        <v>75.92</v>
      </c>
      <c r="G333" s="6">
        <v>5</v>
      </c>
      <c r="H333" s="6">
        <v>1</v>
      </c>
      <c r="I333">
        <f t="shared" si="53"/>
        <v>83.2</v>
      </c>
    </row>
    <row r="334" spans="1:9" x14ac:dyDescent="0.2">
      <c r="A334" t="s">
        <v>84</v>
      </c>
      <c r="B334" t="s">
        <v>118</v>
      </c>
      <c r="C334" t="s">
        <v>144</v>
      </c>
      <c r="D334" t="s">
        <v>8</v>
      </c>
      <c r="E334" t="s">
        <v>31</v>
      </c>
      <c r="F334">
        <f t="shared" si="52"/>
        <v>75.92</v>
      </c>
      <c r="G334" s="6">
        <v>1</v>
      </c>
      <c r="H334" s="4" t="s">
        <v>45</v>
      </c>
      <c r="I334">
        <f t="shared" si="53"/>
        <v>83.2</v>
      </c>
    </row>
    <row r="335" spans="1:9" x14ac:dyDescent="0.2">
      <c r="A335" t="s">
        <v>4</v>
      </c>
      <c r="B335" t="s">
        <v>118</v>
      </c>
      <c r="C335" t="s">
        <v>144</v>
      </c>
      <c r="D335" t="s">
        <v>8</v>
      </c>
      <c r="E335" t="s">
        <v>31</v>
      </c>
      <c r="F335">
        <f t="shared" si="52"/>
        <v>75.92</v>
      </c>
      <c r="G335" s="6">
        <v>5</v>
      </c>
      <c r="H335" s="6">
        <v>1</v>
      </c>
      <c r="I335">
        <f t="shared" si="53"/>
        <v>83.2</v>
      </c>
    </row>
    <row r="336" spans="1:9" x14ac:dyDescent="0.2">
      <c r="A336" t="s">
        <v>66</v>
      </c>
      <c r="B336" t="s">
        <v>118</v>
      </c>
      <c r="C336" t="s">
        <v>144</v>
      </c>
      <c r="D336" t="s">
        <v>8</v>
      </c>
      <c r="E336" t="s">
        <v>31</v>
      </c>
      <c r="F336">
        <f t="shared" si="52"/>
        <v>75.92</v>
      </c>
      <c r="G336" s="6">
        <v>5</v>
      </c>
      <c r="H336" s="6">
        <v>1</v>
      </c>
      <c r="I336">
        <f t="shared" si="53"/>
        <v>83.2</v>
      </c>
    </row>
    <row r="337" spans="1:9" x14ac:dyDescent="0.2">
      <c r="A337" t="s">
        <v>68</v>
      </c>
      <c r="B337" t="s">
        <v>118</v>
      </c>
      <c r="C337" t="s">
        <v>144</v>
      </c>
      <c r="D337" t="s">
        <v>8</v>
      </c>
      <c r="E337" t="s">
        <v>31</v>
      </c>
      <c r="F337">
        <f t="shared" si="52"/>
        <v>75.92</v>
      </c>
      <c r="G337" s="6">
        <v>5</v>
      </c>
      <c r="H337" s="6">
        <v>1</v>
      </c>
      <c r="I337">
        <f t="shared" si="53"/>
        <v>83.2</v>
      </c>
    </row>
    <row r="338" spans="1:9" x14ac:dyDescent="0.2">
      <c r="A338" t="s">
        <v>100</v>
      </c>
      <c r="B338" t="s">
        <v>118</v>
      </c>
      <c r="C338" t="s">
        <v>144</v>
      </c>
      <c r="D338" t="s">
        <v>8</v>
      </c>
      <c r="E338" t="s">
        <v>31</v>
      </c>
      <c r="F338">
        <f t="shared" si="52"/>
        <v>75.92</v>
      </c>
      <c r="G338" s="6">
        <v>5</v>
      </c>
      <c r="H338" s="6">
        <v>1</v>
      </c>
      <c r="I338">
        <f t="shared" si="53"/>
        <v>83.2</v>
      </c>
    </row>
    <row r="339" spans="1:9" x14ac:dyDescent="0.2">
      <c r="A339" t="s">
        <v>67</v>
      </c>
      <c r="B339" t="s">
        <v>118</v>
      </c>
      <c r="C339" t="s">
        <v>144</v>
      </c>
      <c r="D339" t="s">
        <v>8</v>
      </c>
      <c r="E339" t="s">
        <v>31</v>
      </c>
      <c r="F339">
        <f t="shared" si="52"/>
        <v>75.92</v>
      </c>
      <c r="G339" s="6">
        <v>5</v>
      </c>
      <c r="H339" s="6">
        <v>1</v>
      </c>
      <c r="I339">
        <f t="shared" si="53"/>
        <v>83.2</v>
      </c>
    </row>
    <row r="340" spans="1:9" s="14" customFormat="1" x14ac:dyDescent="0.2">
      <c r="A340" s="14" t="s">
        <v>55</v>
      </c>
      <c r="B340" s="14" t="s">
        <v>118</v>
      </c>
      <c r="C340" s="14" t="s">
        <v>143</v>
      </c>
      <c r="D340" s="14" t="s">
        <v>7</v>
      </c>
      <c r="E340" s="14" t="s">
        <v>31</v>
      </c>
      <c r="F340" s="14">
        <f t="shared" ref="F340:F348" si="54">72*1.04</f>
        <v>74.88</v>
      </c>
      <c r="G340" s="15">
        <v>10</v>
      </c>
      <c r="H340" s="15">
        <v>2</v>
      </c>
      <c r="I340" s="14">
        <f t="shared" si="53"/>
        <v>83.2</v>
      </c>
    </row>
    <row r="341" spans="1:9" x14ac:dyDescent="0.2">
      <c r="A341" s="22" t="s">
        <v>51</v>
      </c>
      <c r="B341" s="22" t="s">
        <v>118</v>
      </c>
      <c r="C341" s="22" t="s">
        <v>143</v>
      </c>
      <c r="D341" s="22" t="s">
        <v>7</v>
      </c>
      <c r="E341" s="22" t="s">
        <v>31</v>
      </c>
      <c r="F341" s="22">
        <f t="shared" si="54"/>
        <v>74.88</v>
      </c>
      <c r="G341" s="24">
        <v>20</v>
      </c>
      <c r="H341" s="24">
        <v>2</v>
      </c>
      <c r="I341" s="22">
        <f t="shared" si="53"/>
        <v>83.2</v>
      </c>
    </row>
    <row r="342" spans="1:9" x14ac:dyDescent="0.2">
      <c r="A342" t="s">
        <v>66</v>
      </c>
      <c r="B342" t="s">
        <v>118</v>
      </c>
      <c r="C342" t="s">
        <v>143</v>
      </c>
      <c r="D342" t="s">
        <v>7</v>
      </c>
      <c r="E342" t="s">
        <v>31</v>
      </c>
      <c r="F342">
        <f t="shared" si="54"/>
        <v>74.88</v>
      </c>
      <c r="G342" s="6">
        <v>15</v>
      </c>
      <c r="H342" s="6">
        <v>2</v>
      </c>
      <c r="I342">
        <f t="shared" si="53"/>
        <v>83.2</v>
      </c>
    </row>
    <row r="343" spans="1:9" x14ac:dyDescent="0.2">
      <c r="A343" t="s">
        <v>74</v>
      </c>
      <c r="B343" t="s">
        <v>118</v>
      </c>
      <c r="C343" t="s">
        <v>143</v>
      </c>
      <c r="D343" t="s">
        <v>7</v>
      </c>
      <c r="E343" t="s">
        <v>31</v>
      </c>
      <c r="F343">
        <f t="shared" si="54"/>
        <v>74.88</v>
      </c>
      <c r="G343" s="6">
        <v>15</v>
      </c>
      <c r="H343" s="6">
        <v>2</v>
      </c>
      <c r="I343">
        <f t="shared" si="53"/>
        <v>83.2</v>
      </c>
    </row>
    <row r="344" spans="1:9" x14ac:dyDescent="0.2">
      <c r="A344" t="s">
        <v>4</v>
      </c>
      <c r="B344" t="s">
        <v>118</v>
      </c>
      <c r="C344" t="s">
        <v>143</v>
      </c>
      <c r="D344" t="s">
        <v>7</v>
      </c>
      <c r="E344" t="s">
        <v>31</v>
      </c>
      <c r="F344">
        <f t="shared" si="54"/>
        <v>74.88</v>
      </c>
      <c r="G344" s="6">
        <v>10</v>
      </c>
      <c r="H344" s="6">
        <v>2</v>
      </c>
      <c r="I344">
        <f t="shared" si="53"/>
        <v>83.2</v>
      </c>
    </row>
    <row r="345" spans="1:9" x14ac:dyDescent="0.2">
      <c r="A345" t="s">
        <v>10</v>
      </c>
      <c r="B345" t="s">
        <v>118</v>
      </c>
      <c r="C345" t="s">
        <v>143</v>
      </c>
      <c r="D345" t="s">
        <v>7</v>
      </c>
      <c r="E345" t="s">
        <v>31</v>
      </c>
      <c r="F345">
        <f t="shared" si="54"/>
        <v>74.88</v>
      </c>
      <c r="G345" s="6">
        <v>1</v>
      </c>
      <c r="H345" s="4" t="s">
        <v>45</v>
      </c>
      <c r="I345">
        <f t="shared" si="53"/>
        <v>83.2</v>
      </c>
    </row>
    <row r="346" spans="1:9" x14ac:dyDescent="0.2">
      <c r="A346" t="s">
        <v>68</v>
      </c>
      <c r="B346" t="s">
        <v>118</v>
      </c>
      <c r="C346" t="s">
        <v>143</v>
      </c>
      <c r="D346" t="s">
        <v>7</v>
      </c>
      <c r="E346" t="s">
        <v>31</v>
      </c>
      <c r="F346">
        <f t="shared" si="54"/>
        <v>74.88</v>
      </c>
      <c r="G346" s="6">
        <v>5</v>
      </c>
      <c r="H346" s="6">
        <v>1</v>
      </c>
      <c r="I346">
        <f t="shared" si="53"/>
        <v>83.2</v>
      </c>
    </row>
    <row r="347" spans="1:9" x14ac:dyDescent="0.2">
      <c r="A347" t="s">
        <v>58</v>
      </c>
      <c r="B347" t="s">
        <v>118</v>
      </c>
      <c r="C347" t="s">
        <v>143</v>
      </c>
      <c r="D347" t="s">
        <v>7</v>
      </c>
      <c r="E347" t="s">
        <v>31</v>
      </c>
      <c r="F347">
        <f t="shared" si="54"/>
        <v>74.88</v>
      </c>
      <c r="G347" s="6">
        <v>8</v>
      </c>
      <c r="H347" s="6">
        <v>2</v>
      </c>
      <c r="I347">
        <f t="shared" si="53"/>
        <v>83.2</v>
      </c>
    </row>
    <row r="348" spans="1:9" x14ac:dyDescent="0.2">
      <c r="A348" t="s">
        <v>43</v>
      </c>
      <c r="B348" t="s">
        <v>118</v>
      </c>
      <c r="C348" t="s">
        <v>143</v>
      </c>
      <c r="D348" t="s">
        <v>7</v>
      </c>
      <c r="E348" t="s">
        <v>31</v>
      </c>
      <c r="F348">
        <f t="shared" si="54"/>
        <v>74.88</v>
      </c>
      <c r="G348" s="6">
        <v>5</v>
      </c>
      <c r="H348" s="6">
        <v>1</v>
      </c>
      <c r="I348">
        <f t="shared" si="53"/>
        <v>83.2</v>
      </c>
    </row>
    <row r="349" spans="1:9" s="14" customFormat="1" x14ac:dyDescent="0.2">
      <c r="A349" s="14" t="s">
        <v>55</v>
      </c>
      <c r="B349" s="14" t="s">
        <v>118</v>
      </c>
      <c r="C349" s="14" t="s">
        <v>142</v>
      </c>
      <c r="D349" s="14" t="s">
        <v>8</v>
      </c>
      <c r="E349" s="14" t="s">
        <v>31</v>
      </c>
      <c r="F349" s="14">
        <f t="shared" ref="F349:F357" si="55">85*1.04</f>
        <v>88.4</v>
      </c>
      <c r="G349" s="15">
        <v>25</v>
      </c>
      <c r="H349" s="15">
        <v>3</v>
      </c>
      <c r="I349" s="14">
        <f t="shared" ref="I349:I362" si="56">86*1.04</f>
        <v>89.44</v>
      </c>
    </row>
    <row r="350" spans="1:9" x14ac:dyDescent="0.2">
      <c r="A350" t="s">
        <v>74</v>
      </c>
      <c r="B350" t="s">
        <v>118</v>
      </c>
      <c r="C350" t="s">
        <v>142</v>
      </c>
      <c r="D350" t="s">
        <v>8</v>
      </c>
      <c r="E350" t="s">
        <v>31</v>
      </c>
      <c r="F350">
        <f t="shared" si="55"/>
        <v>88.4</v>
      </c>
      <c r="G350" s="6">
        <v>30</v>
      </c>
      <c r="H350" s="6">
        <v>3</v>
      </c>
      <c r="I350">
        <f t="shared" si="56"/>
        <v>89.44</v>
      </c>
    </row>
    <row r="351" spans="1:9" x14ac:dyDescent="0.2">
      <c r="A351" t="s">
        <v>65</v>
      </c>
      <c r="B351" t="s">
        <v>118</v>
      </c>
      <c r="C351" t="s">
        <v>142</v>
      </c>
      <c r="D351" t="s">
        <v>8</v>
      </c>
      <c r="E351" t="s">
        <v>31</v>
      </c>
      <c r="F351">
        <f t="shared" si="55"/>
        <v>88.4</v>
      </c>
      <c r="G351" s="6">
        <v>10</v>
      </c>
      <c r="H351" s="6">
        <v>2</v>
      </c>
      <c r="I351">
        <f t="shared" si="56"/>
        <v>89.44</v>
      </c>
    </row>
    <row r="352" spans="1:9" x14ac:dyDescent="0.2">
      <c r="A352" t="s">
        <v>4</v>
      </c>
      <c r="B352" t="s">
        <v>118</v>
      </c>
      <c r="C352" t="s">
        <v>142</v>
      </c>
      <c r="D352" t="s">
        <v>8</v>
      </c>
      <c r="E352" t="s">
        <v>31</v>
      </c>
      <c r="F352">
        <f t="shared" si="55"/>
        <v>88.4</v>
      </c>
      <c r="G352" s="6">
        <v>10</v>
      </c>
      <c r="H352" s="6">
        <v>2</v>
      </c>
      <c r="I352">
        <f t="shared" si="56"/>
        <v>89.44</v>
      </c>
    </row>
    <row r="353" spans="1:9" x14ac:dyDescent="0.2">
      <c r="A353" t="s">
        <v>68</v>
      </c>
      <c r="B353" t="s">
        <v>118</v>
      </c>
      <c r="C353" t="s">
        <v>142</v>
      </c>
      <c r="D353" t="s">
        <v>8</v>
      </c>
      <c r="E353" t="s">
        <v>31</v>
      </c>
      <c r="F353">
        <f t="shared" si="55"/>
        <v>88.4</v>
      </c>
      <c r="G353" s="6">
        <v>8</v>
      </c>
      <c r="H353" s="6">
        <v>2</v>
      </c>
      <c r="I353">
        <f t="shared" si="56"/>
        <v>89.44</v>
      </c>
    </row>
    <row r="354" spans="1:9" s="22" customFormat="1" x14ac:dyDescent="0.2">
      <c r="A354" s="22" t="s">
        <v>85</v>
      </c>
      <c r="B354" s="22" t="s">
        <v>118</v>
      </c>
      <c r="C354" s="22" t="s">
        <v>142</v>
      </c>
      <c r="D354" s="22" t="s">
        <v>8</v>
      </c>
      <c r="E354" s="22" t="s">
        <v>31</v>
      </c>
      <c r="F354" s="22">
        <f t="shared" si="55"/>
        <v>88.4</v>
      </c>
      <c r="G354" s="24">
        <v>1</v>
      </c>
      <c r="H354" s="27" t="s">
        <v>45</v>
      </c>
      <c r="I354" s="22">
        <f t="shared" si="56"/>
        <v>89.44</v>
      </c>
    </row>
    <row r="355" spans="1:9" x14ac:dyDescent="0.2">
      <c r="A355" s="22" t="s">
        <v>101</v>
      </c>
      <c r="B355" s="22" t="s">
        <v>118</v>
      </c>
      <c r="C355" s="22" t="s">
        <v>142</v>
      </c>
      <c r="D355" s="22" t="s">
        <v>8</v>
      </c>
      <c r="E355" s="22" t="s">
        <v>31</v>
      </c>
      <c r="F355" s="22">
        <f t="shared" si="55"/>
        <v>88.4</v>
      </c>
      <c r="G355" s="24">
        <v>1</v>
      </c>
      <c r="H355" s="27" t="s">
        <v>45</v>
      </c>
      <c r="I355" s="22">
        <f t="shared" si="56"/>
        <v>89.44</v>
      </c>
    </row>
    <row r="356" spans="1:9" x14ac:dyDescent="0.2">
      <c r="A356" t="s">
        <v>43</v>
      </c>
      <c r="B356" t="s">
        <v>118</v>
      </c>
      <c r="C356" t="s">
        <v>142</v>
      </c>
      <c r="D356" t="s">
        <v>8</v>
      </c>
      <c r="E356" t="s">
        <v>31</v>
      </c>
      <c r="F356">
        <f t="shared" si="55"/>
        <v>88.4</v>
      </c>
      <c r="G356" s="6">
        <v>1</v>
      </c>
      <c r="H356" s="4" t="s">
        <v>45</v>
      </c>
      <c r="I356">
        <f t="shared" si="56"/>
        <v>89.44</v>
      </c>
    </row>
    <row r="357" spans="1:9" x14ac:dyDescent="0.2">
      <c r="A357" t="s">
        <v>54</v>
      </c>
      <c r="B357" t="s">
        <v>118</v>
      </c>
      <c r="C357" t="s">
        <v>142</v>
      </c>
      <c r="D357" t="s">
        <v>8</v>
      </c>
      <c r="E357" t="s">
        <v>31</v>
      </c>
      <c r="F357">
        <f t="shared" si="55"/>
        <v>88.4</v>
      </c>
      <c r="G357" s="6">
        <v>1</v>
      </c>
      <c r="H357" s="4" t="s">
        <v>45</v>
      </c>
      <c r="I357">
        <f t="shared" si="56"/>
        <v>89.44</v>
      </c>
    </row>
    <row r="358" spans="1:9" s="14" customFormat="1" x14ac:dyDescent="0.2">
      <c r="A358" s="14" t="s">
        <v>68</v>
      </c>
      <c r="B358" s="14" t="s">
        <v>118</v>
      </c>
      <c r="C358" s="14" t="s">
        <v>141</v>
      </c>
      <c r="D358" s="14" t="s">
        <v>7</v>
      </c>
      <c r="E358" s="14" t="s">
        <v>31</v>
      </c>
      <c r="F358" s="14">
        <f>88*1.04</f>
        <v>91.52000000000001</v>
      </c>
      <c r="G358" s="15">
        <v>25</v>
      </c>
      <c r="H358" s="15">
        <v>3</v>
      </c>
      <c r="I358" s="14">
        <f t="shared" si="56"/>
        <v>89.44</v>
      </c>
    </row>
    <row r="359" spans="1:9" x14ac:dyDescent="0.2">
      <c r="A359" t="s">
        <v>59</v>
      </c>
      <c r="B359" t="s">
        <v>118</v>
      </c>
      <c r="C359" t="s">
        <v>141</v>
      </c>
      <c r="D359" t="s">
        <v>7</v>
      </c>
      <c r="E359" t="s">
        <v>31</v>
      </c>
      <c r="F359">
        <f>88*1.04</f>
        <v>91.52000000000001</v>
      </c>
      <c r="G359" s="6">
        <v>15</v>
      </c>
      <c r="H359" s="6">
        <v>2</v>
      </c>
      <c r="I359">
        <f t="shared" si="56"/>
        <v>89.44</v>
      </c>
    </row>
    <row r="360" spans="1:9" x14ac:dyDescent="0.2">
      <c r="A360" t="s">
        <v>66</v>
      </c>
      <c r="B360" t="s">
        <v>118</v>
      </c>
      <c r="C360" t="s">
        <v>141</v>
      </c>
      <c r="D360" t="s">
        <v>7</v>
      </c>
      <c r="E360" t="s">
        <v>31</v>
      </c>
      <c r="F360">
        <f>88*1.04</f>
        <v>91.52000000000001</v>
      </c>
      <c r="G360" s="6">
        <v>1</v>
      </c>
      <c r="H360" s="4" t="s">
        <v>45</v>
      </c>
      <c r="I360">
        <f t="shared" si="56"/>
        <v>89.44</v>
      </c>
    </row>
    <row r="361" spans="1:9" s="22" customFormat="1" x14ac:dyDescent="0.2">
      <c r="A361" s="22" t="s">
        <v>4</v>
      </c>
      <c r="B361" s="22" t="s">
        <v>118</v>
      </c>
      <c r="C361" s="22" t="s">
        <v>141</v>
      </c>
      <c r="D361" s="22" t="s">
        <v>7</v>
      </c>
      <c r="E361" s="22" t="s">
        <v>31</v>
      </c>
      <c r="F361" s="22">
        <f>88*1.04</f>
        <v>91.52000000000001</v>
      </c>
      <c r="G361" s="24">
        <v>1</v>
      </c>
      <c r="H361" s="27" t="s">
        <v>45</v>
      </c>
      <c r="I361" s="22">
        <f t="shared" si="56"/>
        <v>89.44</v>
      </c>
    </row>
    <row r="362" spans="1:9" x14ac:dyDescent="0.2">
      <c r="A362" s="22" t="s">
        <v>55</v>
      </c>
      <c r="B362" s="22" t="s">
        <v>118</v>
      </c>
      <c r="C362" s="22" t="s">
        <v>141</v>
      </c>
      <c r="D362" s="22" t="s">
        <v>7</v>
      </c>
      <c r="E362" s="22" t="s">
        <v>31</v>
      </c>
      <c r="F362" s="22">
        <f>88*1.04</f>
        <v>91.52000000000001</v>
      </c>
      <c r="G362" s="24">
        <v>50</v>
      </c>
      <c r="H362" s="24">
        <v>4</v>
      </c>
      <c r="I362" s="22">
        <f t="shared" si="56"/>
        <v>89.44</v>
      </c>
    </row>
    <row r="363" spans="1:9" s="14" customFormat="1" x14ac:dyDescent="0.2">
      <c r="A363" s="14" t="s">
        <v>54</v>
      </c>
      <c r="B363" s="14" t="s">
        <v>118</v>
      </c>
      <c r="C363" s="14" t="s">
        <v>140</v>
      </c>
      <c r="D363" s="14" t="s">
        <v>8</v>
      </c>
      <c r="E363" s="14" t="s">
        <v>31</v>
      </c>
      <c r="F363" s="14">
        <f t="shared" ref="F363:F370" si="57">89*1.04</f>
        <v>92.56</v>
      </c>
      <c r="G363" s="15">
        <v>40</v>
      </c>
      <c r="H363" s="15">
        <v>3</v>
      </c>
      <c r="I363" s="14">
        <f t="shared" ref="I363:I379" si="58">91*1.04</f>
        <v>94.64</v>
      </c>
    </row>
    <row r="364" spans="1:9" x14ac:dyDescent="0.2">
      <c r="A364" t="s">
        <v>103</v>
      </c>
      <c r="B364" t="s">
        <v>118</v>
      </c>
      <c r="C364" t="s">
        <v>140</v>
      </c>
      <c r="D364" t="s">
        <v>8</v>
      </c>
      <c r="E364" t="s">
        <v>31</v>
      </c>
      <c r="F364">
        <f t="shared" si="57"/>
        <v>92.56</v>
      </c>
      <c r="G364" s="6">
        <v>5</v>
      </c>
      <c r="H364" s="6">
        <v>1</v>
      </c>
      <c r="I364">
        <f t="shared" si="58"/>
        <v>94.64</v>
      </c>
    </row>
    <row r="365" spans="1:9" x14ac:dyDescent="0.2">
      <c r="A365" t="s">
        <v>4</v>
      </c>
      <c r="B365" t="s">
        <v>118</v>
      </c>
      <c r="C365" t="s">
        <v>140</v>
      </c>
      <c r="D365" t="s">
        <v>8</v>
      </c>
      <c r="E365" t="s">
        <v>31</v>
      </c>
      <c r="F365">
        <f t="shared" si="57"/>
        <v>92.56</v>
      </c>
      <c r="G365" s="6">
        <v>5</v>
      </c>
      <c r="H365" s="6">
        <v>1</v>
      </c>
      <c r="I365">
        <f t="shared" si="58"/>
        <v>94.64</v>
      </c>
    </row>
    <row r="366" spans="1:9" x14ac:dyDescent="0.2">
      <c r="A366" t="s">
        <v>27</v>
      </c>
      <c r="B366" t="s">
        <v>118</v>
      </c>
      <c r="C366" t="s">
        <v>140</v>
      </c>
      <c r="D366" t="s">
        <v>8</v>
      </c>
      <c r="E366" t="s">
        <v>31</v>
      </c>
      <c r="F366">
        <f t="shared" si="57"/>
        <v>92.56</v>
      </c>
      <c r="G366" s="6">
        <v>5</v>
      </c>
      <c r="H366" s="6">
        <v>1</v>
      </c>
      <c r="I366">
        <f t="shared" si="58"/>
        <v>94.64</v>
      </c>
    </row>
    <row r="367" spans="1:9" x14ac:dyDescent="0.2">
      <c r="A367" t="s">
        <v>88</v>
      </c>
      <c r="B367" t="s">
        <v>118</v>
      </c>
      <c r="C367" t="s">
        <v>140</v>
      </c>
      <c r="D367" t="s">
        <v>8</v>
      </c>
      <c r="E367" t="s">
        <v>31</v>
      </c>
      <c r="F367">
        <f t="shared" si="57"/>
        <v>92.56</v>
      </c>
      <c r="G367" s="6">
        <v>1</v>
      </c>
      <c r="H367" s="4" t="s">
        <v>45</v>
      </c>
      <c r="I367">
        <f t="shared" si="58"/>
        <v>94.64</v>
      </c>
    </row>
    <row r="368" spans="1:9" s="22" customFormat="1" x14ac:dyDescent="0.2">
      <c r="A368" s="22" t="s">
        <v>68</v>
      </c>
      <c r="B368" s="22" t="s">
        <v>118</v>
      </c>
      <c r="C368" s="22" t="s">
        <v>140</v>
      </c>
      <c r="D368" s="22" t="s">
        <v>8</v>
      </c>
      <c r="E368" s="22" t="s">
        <v>31</v>
      </c>
      <c r="F368" s="22">
        <f t="shared" si="57"/>
        <v>92.56</v>
      </c>
      <c r="G368" s="24">
        <v>10</v>
      </c>
      <c r="H368" s="24">
        <v>2</v>
      </c>
      <c r="I368" s="22">
        <f t="shared" si="58"/>
        <v>94.64</v>
      </c>
    </row>
    <row r="369" spans="1:9" x14ac:dyDescent="0.2">
      <c r="A369" s="22" t="s">
        <v>22</v>
      </c>
      <c r="B369" s="22" t="s">
        <v>118</v>
      </c>
      <c r="C369" s="22" t="s">
        <v>140</v>
      </c>
      <c r="D369" s="22" t="s">
        <v>8</v>
      </c>
      <c r="E369" s="22" t="s">
        <v>31</v>
      </c>
      <c r="F369" s="22">
        <f t="shared" si="57"/>
        <v>92.56</v>
      </c>
      <c r="G369" s="24">
        <v>1</v>
      </c>
      <c r="H369" s="27" t="s">
        <v>45</v>
      </c>
      <c r="I369" s="22">
        <f t="shared" si="58"/>
        <v>94.64</v>
      </c>
    </row>
    <row r="370" spans="1:9" x14ac:dyDescent="0.2">
      <c r="A370" t="s">
        <v>10</v>
      </c>
      <c r="B370" t="s">
        <v>118</v>
      </c>
      <c r="C370" t="s">
        <v>140</v>
      </c>
      <c r="D370" t="s">
        <v>8</v>
      </c>
      <c r="E370" t="s">
        <v>31</v>
      </c>
      <c r="F370">
        <f t="shared" si="57"/>
        <v>92.56</v>
      </c>
      <c r="G370" s="6">
        <v>5</v>
      </c>
      <c r="H370" s="6">
        <v>1</v>
      </c>
      <c r="I370">
        <f t="shared" si="58"/>
        <v>94.64</v>
      </c>
    </row>
    <row r="371" spans="1:9" s="14" customFormat="1" x14ac:dyDescent="0.2">
      <c r="A371" s="14" t="s">
        <v>55</v>
      </c>
      <c r="B371" s="14" t="s">
        <v>118</v>
      </c>
      <c r="C371" s="14" t="s">
        <v>139</v>
      </c>
      <c r="D371" s="14" t="s">
        <v>7</v>
      </c>
      <c r="E371" s="14" t="s">
        <v>31</v>
      </c>
      <c r="F371" s="14">
        <f t="shared" ref="F371:F379" si="59">83*1.04</f>
        <v>86.320000000000007</v>
      </c>
      <c r="G371" s="15">
        <v>15</v>
      </c>
      <c r="H371" s="15">
        <v>2</v>
      </c>
      <c r="I371" s="14">
        <f t="shared" si="58"/>
        <v>94.64</v>
      </c>
    </row>
    <row r="372" spans="1:9" x14ac:dyDescent="0.2">
      <c r="A372" t="s">
        <v>43</v>
      </c>
      <c r="B372" t="s">
        <v>118</v>
      </c>
      <c r="C372" t="s">
        <v>139</v>
      </c>
      <c r="D372" t="s">
        <v>7</v>
      </c>
      <c r="E372" t="s">
        <v>31</v>
      </c>
      <c r="F372">
        <f t="shared" si="59"/>
        <v>86.320000000000007</v>
      </c>
      <c r="G372" s="6">
        <v>10</v>
      </c>
      <c r="H372" s="6">
        <v>2</v>
      </c>
      <c r="I372">
        <f t="shared" si="58"/>
        <v>94.64</v>
      </c>
    </row>
    <row r="373" spans="1:9" x14ac:dyDescent="0.2">
      <c r="A373" t="s">
        <v>4</v>
      </c>
      <c r="B373" t="s">
        <v>118</v>
      </c>
      <c r="C373" t="s">
        <v>139</v>
      </c>
      <c r="D373" t="s">
        <v>7</v>
      </c>
      <c r="E373" t="s">
        <v>31</v>
      </c>
      <c r="F373">
        <f t="shared" si="59"/>
        <v>86.320000000000007</v>
      </c>
      <c r="G373" s="6">
        <v>10</v>
      </c>
      <c r="H373" s="6">
        <v>2</v>
      </c>
      <c r="I373">
        <f t="shared" si="58"/>
        <v>94.64</v>
      </c>
    </row>
    <row r="374" spans="1:9" x14ac:dyDescent="0.2">
      <c r="A374" t="s">
        <v>103</v>
      </c>
      <c r="B374" t="s">
        <v>118</v>
      </c>
      <c r="C374" t="s">
        <v>139</v>
      </c>
      <c r="D374" t="s">
        <v>7</v>
      </c>
      <c r="E374" t="s">
        <v>31</v>
      </c>
      <c r="F374">
        <f t="shared" si="59"/>
        <v>86.320000000000007</v>
      </c>
      <c r="G374" s="6">
        <v>5</v>
      </c>
      <c r="H374" s="6">
        <v>1</v>
      </c>
      <c r="I374">
        <f t="shared" si="58"/>
        <v>94.64</v>
      </c>
    </row>
    <row r="375" spans="1:9" x14ac:dyDescent="0.2">
      <c r="A375" t="s">
        <v>104</v>
      </c>
      <c r="B375" t="s">
        <v>118</v>
      </c>
      <c r="C375" t="s">
        <v>139</v>
      </c>
      <c r="D375" t="s">
        <v>7</v>
      </c>
      <c r="E375" t="s">
        <v>31</v>
      </c>
      <c r="F375">
        <f t="shared" si="59"/>
        <v>86.320000000000007</v>
      </c>
      <c r="G375" s="6">
        <v>1</v>
      </c>
      <c r="H375" s="4" t="s">
        <v>45</v>
      </c>
      <c r="I375">
        <f t="shared" si="58"/>
        <v>94.64</v>
      </c>
    </row>
    <row r="376" spans="1:9" x14ac:dyDescent="0.2">
      <c r="A376" t="s">
        <v>105</v>
      </c>
      <c r="B376" t="s">
        <v>118</v>
      </c>
      <c r="C376" t="s">
        <v>139</v>
      </c>
      <c r="D376" t="s">
        <v>7</v>
      </c>
      <c r="E376" t="s">
        <v>31</v>
      </c>
      <c r="F376">
        <f t="shared" si="59"/>
        <v>86.320000000000007</v>
      </c>
      <c r="G376" s="6">
        <v>1</v>
      </c>
      <c r="H376" s="4" t="s">
        <v>45</v>
      </c>
      <c r="I376">
        <f t="shared" si="58"/>
        <v>94.64</v>
      </c>
    </row>
    <row r="377" spans="1:9" s="22" customFormat="1" x14ac:dyDescent="0.2">
      <c r="A377" s="22" t="s">
        <v>27</v>
      </c>
      <c r="B377" s="22" t="s">
        <v>118</v>
      </c>
      <c r="C377" s="22" t="s">
        <v>139</v>
      </c>
      <c r="D377" s="22" t="s">
        <v>7</v>
      </c>
      <c r="E377" s="22" t="s">
        <v>31</v>
      </c>
      <c r="F377" s="22">
        <f t="shared" si="59"/>
        <v>86.320000000000007</v>
      </c>
      <c r="G377" s="24">
        <v>1</v>
      </c>
      <c r="H377" s="27" t="s">
        <v>45</v>
      </c>
      <c r="I377" s="22">
        <f t="shared" si="58"/>
        <v>94.64</v>
      </c>
    </row>
    <row r="378" spans="1:9" x14ac:dyDescent="0.2">
      <c r="A378" s="22" t="s">
        <v>10</v>
      </c>
      <c r="B378" s="22" t="s">
        <v>118</v>
      </c>
      <c r="C378" s="22" t="s">
        <v>139</v>
      </c>
      <c r="D378" s="22" t="s">
        <v>7</v>
      </c>
      <c r="E378" s="22" t="s">
        <v>31</v>
      </c>
      <c r="F378" s="22">
        <f t="shared" si="59"/>
        <v>86.320000000000007</v>
      </c>
      <c r="G378" s="24">
        <v>1</v>
      </c>
      <c r="H378" s="27" t="s">
        <v>45</v>
      </c>
      <c r="I378" s="22">
        <f t="shared" si="58"/>
        <v>94.64</v>
      </c>
    </row>
    <row r="379" spans="1:9" x14ac:dyDescent="0.2">
      <c r="A379" t="s">
        <v>72</v>
      </c>
      <c r="B379" t="s">
        <v>118</v>
      </c>
      <c r="C379" t="s">
        <v>139</v>
      </c>
      <c r="D379" t="s">
        <v>7</v>
      </c>
      <c r="E379" t="s">
        <v>31</v>
      </c>
      <c r="F379">
        <f t="shared" si="59"/>
        <v>86.320000000000007</v>
      </c>
      <c r="G379" s="6">
        <v>1</v>
      </c>
      <c r="H379" s="4" t="s">
        <v>45</v>
      </c>
      <c r="I379">
        <f t="shared" si="58"/>
        <v>94.64</v>
      </c>
    </row>
    <row r="380" spans="1:9" s="14" customFormat="1" x14ac:dyDescent="0.2">
      <c r="A380" s="14" t="s">
        <v>55</v>
      </c>
      <c r="B380" s="14" t="s">
        <v>118</v>
      </c>
      <c r="C380" s="14" t="s">
        <v>138</v>
      </c>
      <c r="D380" s="14" t="s">
        <v>8</v>
      </c>
      <c r="E380" s="14" t="s">
        <v>6</v>
      </c>
      <c r="F380" s="14">
        <f t="shared" ref="F380:F385" si="60">86*1.04</f>
        <v>89.44</v>
      </c>
      <c r="G380" s="15">
        <v>70</v>
      </c>
      <c r="H380" s="15">
        <v>4</v>
      </c>
      <c r="I380" s="14">
        <f t="shared" ref="I380:I392" si="61">83*1.04</f>
        <v>86.320000000000007</v>
      </c>
    </row>
    <row r="381" spans="1:9" x14ac:dyDescent="0.2">
      <c r="A381" t="s">
        <v>4</v>
      </c>
      <c r="B381" t="s">
        <v>118</v>
      </c>
      <c r="C381" t="s">
        <v>138</v>
      </c>
      <c r="D381" t="s">
        <v>8</v>
      </c>
      <c r="E381" t="s">
        <v>6</v>
      </c>
      <c r="F381">
        <f t="shared" si="60"/>
        <v>89.44</v>
      </c>
      <c r="G381" s="6">
        <v>10</v>
      </c>
      <c r="H381" s="6">
        <v>2</v>
      </c>
      <c r="I381">
        <f t="shared" si="61"/>
        <v>86.320000000000007</v>
      </c>
    </row>
    <row r="382" spans="1:9" x14ac:dyDescent="0.2">
      <c r="A382" t="s">
        <v>66</v>
      </c>
      <c r="B382" t="s">
        <v>118</v>
      </c>
      <c r="C382" t="s">
        <v>138</v>
      </c>
      <c r="D382" t="s">
        <v>8</v>
      </c>
      <c r="E382" t="s">
        <v>6</v>
      </c>
      <c r="F382">
        <f t="shared" si="60"/>
        <v>89.44</v>
      </c>
      <c r="G382" s="6">
        <v>10</v>
      </c>
      <c r="H382" s="6">
        <v>2</v>
      </c>
      <c r="I382">
        <f t="shared" si="61"/>
        <v>86.320000000000007</v>
      </c>
    </row>
    <row r="383" spans="1:9" x14ac:dyDescent="0.2">
      <c r="A383" t="s">
        <v>54</v>
      </c>
      <c r="B383" t="s">
        <v>118</v>
      </c>
      <c r="C383" t="s">
        <v>138</v>
      </c>
      <c r="D383" t="s">
        <v>8</v>
      </c>
      <c r="E383" t="s">
        <v>6</v>
      </c>
      <c r="F383">
        <f t="shared" si="60"/>
        <v>89.44</v>
      </c>
      <c r="G383" s="6">
        <v>5</v>
      </c>
      <c r="H383" s="6">
        <v>1</v>
      </c>
      <c r="I383">
        <f t="shared" si="61"/>
        <v>86.320000000000007</v>
      </c>
    </row>
    <row r="384" spans="1:9" x14ac:dyDescent="0.2">
      <c r="A384" t="s">
        <v>10</v>
      </c>
      <c r="B384" t="s">
        <v>118</v>
      </c>
      <c r="C384" t="s">
        <v>138</v>
      </c>
      <c r="D384" t="s">
        <v>8</v>
      </c>
      <c r="E384" t="s">
        <v>6</v>
      </c>
      <c r="F384">
        <f t="shared" si="60"/>
        <v>89.44</v>
      </c>
      <c r="G384" s="6">
        <v>1</v>
      </c>
      <c r="H384" s="4" t="s">
        <v>45</v>
      </c>
      <c r="I384">
        <f t="shared" si="61"/>
        <v>86.320000000000007</v>
      </c>
    </row>
    <row r="385" spans="1:9" x14ac:dyDescent="0.2">
      <c r="A385" t="s">
        <v>110</v>
      </c>
      <c r="B385" t="s">
        <v>118</v>
      </c>
      <c r="C385" t="s">
        <v>138</v>
      </c>
      <c r="D385" t="s">
        <v>8</v>
      </c>
      <c r="E385" t="s">
        <v>6</v>
      </c>
      <c r="F385">
        <f t="shared" si="60"/>
        <v>89.44</v>
      </c>
      <c r="G385" s="6">
        <v>1</v>
      </c>
      <c r="H385" s="4" t="s">
        <v>45</v>
      </c>
      <c r="I385">
        <f t="shared" si="61"/>
        <v>86.320000000000007</v>
      </c>
    </row>
    <row r="386" spans="1:9" s="14" customFormat="1" x14ac:dyDescent="0.2">
      <c r="A386" s="14" t="s">
        <v>54</v>
      </c>
      <c r="B386" s="14" t="s">
        <v>118</v>
      </c>
      <c r="C386" s="14" t="s">
        <v>137</v>
      </c>
      <c r="D386" s="14" t="s">
        <v>7</v>
      </c>
      <c r="E386" s="14" t="s">
        <v>6</v>
      </c>
      <c r="F386" s="14">
        <f t="shared" ref="F386:F392" si="62">93*1.04</f>
        <v>96.72</v>
      </c>
      <c r="G386" s="15">
        <v>75</v>
      </c>
      <c r="H386" s="15">
        <v>5</v>
      </c>
      <c r="I386" s="14">
        <f t="shared" si="61"/>
        <v>86.320000000000007</v>
      </c>
    </row>
    <row r="387" spans="1:9" x14ac:dyDescent="0.2">
      <c r="A387" t="s">
        <v>66</v>
      </c>
      <c r="B387" t="s">
        <v>118</v>
      </c>
      <c r="C387" t="s">
        <v>137</v>
      </c>
      <c r="D387" t="s">
        <v>7</v>
      </c>
      <c r="E387" t="s">
        <v>6</v>
      </c>
      <c r="F387">
        <f t="shared" si="62"/>
        <v>96.72</v>
      </c>
      <c r="G387" s="6">
        <v>15</v>
      </c>
      <c r="H387" s="6">
        <v>2</v>
      </c>
      <c r="I387">
        <f t="shared" si="61"/>
        <v>86.320000000000007</v>
      </c>
    </row>
    <row r="388" spans="1:9" s="22" customFormat="1" x14ac:dyDescent="0.2">
      <c r="A388" s="22" t="s">
        <v>22</v>
      </c>
      <c r="B388" s="22" t="s">
        <v>118</v>
      </c>
      <c r="C388" s="22" t="s">
        <v>137</v>
      </c>
      <c r="D388" s="22" t="s">
        <v>7</v>
      </c>
      <c r="E388" s="22" t="s">
        <v>6</v>
      </c>
      <c r="F388" s="22">
        <f t="shared" si="62"/>
        <v>96.72</v>
      </c>
      <c r="G388" s="24">
        <v>5</v>
      </c>
      <c r="H388" s="24">
        <v>1</v>
      </c>
      <c r="I388" s="22">
        <f t="shared" si="61"/>
        <v>86.320000000000007</v>
      </c>
    </row>
    <row r="389" spans="1:9" x14ac:dyDescent="0.2">
      <c r="A389" s="22" t="s">
        <v>4</v>
      </c>
      <c r="B389" s="22" t="s">
        <v>118</v>
      </c>
      <c r="C389" s="22" t="s">
        <v>137</v>
      </c>
      <c r="D389" s="22" t="s">
        <v>7</v>
      </c>
      <c r="E389" s="22" t="s">
        <v>6</v>
      </c>
      <c r="F389" s="22">
        <f t="shared" si="62"/>
        <v>96.72</v>
      </c>
      <c r="G389" s="24">
        <v>5</v>
      </c>
      <c r="H389" s="24">
        <v>1</v>
      </c>
      <c r="I389" s="22">
        <f t="shared" si="61"/>
        <v>86.320000000000007</v>
      </c>
    </row>
    <row r="390" spans="1:9" x14ac:dyDescent="0.2">
      <c r="A390" t="s">
        <v>51</v>
      </c>
      <c r="B390" t="s">
        <v>118</v>
      </c>
      <c r="C390" t="s">
        <v>137</v>
      </c>
      <c r="D390" t="s">
        <v>7</v>
      </c>
      <c r="E390" t="s">
        <v>6</v>
      </c>
      <c r="F390">
        <f t="shared" si="62"/>
        <v>96.72</v>
      </c>
      <c r="G390" s="6">
        <v>5</v>
      </c>
      <c r="H390" s="6">
        <v>1</v>
      </c>
      <c r="I390">
        <f t="shared" si="61"/>
        <v>86.320000000000007</v>
      </c>
    </row>
    <row r="391" spans="1:9" x14ac:dyDescent="0.2">
      <c r="A391" t="s">
        <v>103</v>
      </c>
      <c r="B391" t="s">
        <v>118</v>
      </c>
      <c r="C391" t="s">
        <v>137</v>
      </c>
      <c r="D391" t="s">
        <v>7</v>
      </c>
      <c r="E391" t="s">
        <v>6</v>
      </c>
      <c r="F391">
        <f t="shared" si="62"/>
        <v>96.72</v>
      </c>
      <c r="G391" s="6">
        <v>5</v>
      </c>
      <c r="H391" s="6">
        <v>1</v>
      </c>
      <c r="I391">
        <f t="shared" si="61"/>
        <v>86.320000000000007</v>
      </c>
    </row>
    <row r="392" spans="1:9" x14ac:dyDescent="0.2">
      <c r="A392" t="s">
        <v>101</v>
      </c>
      <c r="B392" t="s">
        <v>118</v>
      </c>
      <c r="C392" t="s">
        <v>137</v>
      </c>
      <c r="D392" t="s">
        <v>7</v>
      </c>
      <c r="E392" t="s">
        <v>6</v>
      </c>
      <c r="F392">
        <f t="shared" si="62"/>
        <v>96.72</v>
      </c>
      <c r="G392" s="6">
        <v>5</v>
      </c>
      <c r="H392" s="6">
        <v>1</v>
      </c>
      <c r="I392">
        <f t="shared" si="61"/>
        <v>86.320000000000007</v>
      </c>
    </row>
    <row r="393" spans="1:9" s="14" customFormat="1" x14ac:dyDescent="0.2">
      <c r="A393" s="14" t="s">
        <v>54</v>
      </c>
      <c r="B393" s="14" t="s">
        <v>118</v>
      </c>
      <c r="C393" s="14" t="s">
        <v>136</v>
      </c>
      <c r="D393" s="14" t="s">
        <v>8</v>
      </c>
      <c r="E393" s="14" t="s">
        <v>6</v>
      </c>
      <c r="F393" s="14">
        <f t="shared" ref="F393:F399" si="63">90*1.04</f>
        <v>93.600000000000009</v>
      </c>
      <c r="G393" s="15">
        <v>80</v>
      </c>
      <c r="H393" s="15">
        <v>5</v>
      </c>
      <c r="I393" s="14">
        <f t="shared" ref="I393:I406" si="64">84*1.04</f>
        <v>87.36</v>
      </c>
    </row>
    <row r="394" spans="1:9" x14ac:dyDescent="0.2">
      <c r="A394" t="s">
        <v>72</v>
      </c>
      <c r="B394" t="s">
        <v>118</v>
      </c>
      <c r="C394" t="s">
        <v>136</v>
      </c>
      <c r="D394" t="s">
        <v>8</v>
      </c>
      <c r="E394" t="s">
        <v>6</v>
      </c>
      <c r="F394">
        <f t="shared" si="63"/>
        <v>93.600000000000009</v>
      </c>
      <c r="G394" s="6">
        <v>5</v>
      </c>
      <c r="H394" s="6">
        <v>1</v>
      </c>
      <c r="I394">
        <f t="shared" si="64"/>
        <v>87.36</v>
      </c>
    </row>
    <row r="395" spans="1:9" x14ac:dyDescent="0.2">
      <c r="A395" t="s">
        <v>67</v>
      </c>
      <c r="B395" t="s">
        <v>118</v>
      </c>
      <c r="C395" t="s">
        <v>136</v>
      </c>
      <c r="D395" t="s">
        <v>8</v>
      </c>
      <c r="E395" t="s">
        <v>6</v>
      </c>
      <c r="F395">
        <f t="shared" si="63"/>
        <v>93.600000000000009</v>
      </c>
      <c r="G395" s="6">
        <v>10</v>
      </c>
      <c r="H395" s="6">
        <v>2</v>
      </c>
      <c r="I395">
        <f t="shared" si="64"/>
        <v>87.36</v>
      </c>
    </row>
    <row r="396" spans="1:9" x14ac:dyDescent="0.2">
      <c r="A396" t="s">
        <v>4</v>
      </c>
      <c r="B396" t="s">
        <v>118</v>
      </c>
      <c r="C396" t="s">
        <v>136</v>
      </c>
      <c r="D396" t="s">
        <v>8</v>
      </c>
      <c r="E396" t="s">
        <v>6</v>
      </c>
      <c r="F396">
        <f t="shared" si="63"/>
        <v>93.600000000000009</v>
      </c>
      <c r="G396" s="6">
        <v>10</v>
      </c>
      <c r="H396" s="6">
        <v>2</v>
      </c>
      <c r="I396">
        <f t="shared" si="64"/>
        <v>87.36</v>
      </c>
    </row>
    <row r="397" spans="1:9" x14ac:dyDescent="0.2">
      <c r="A397" t="s">
        <v>10</v>
      </c>
      <c r="B397" t="s">
        <v>118</v>
      </c>
      <c r="C397" t="s">
        <v>136</v>
      </c>
      <c r="D397" t="s">
        <v>8</v>
      </c>
      <c r="E397" t="s">
        <v>6</v>
      </c>
      <c r="F397">
        <f t="shared" si="63"/>
        <v>93.600000000000009</v>
      </c>
      <c r="G397" s="6">
        <v>5</v>
      </c>
      <c r="H397" s="6">
        <v>1</v>
      </c>
      <c r="I397">
        <f t="shared" si="64"/>
        <v>87.36</v>
      </c>
    </row>
    <row r="398" spans="1:9" x14ac:dyDescent="0.2">
      <c r="A398" t="s">
        <v>71</v>
      </c>
      <c r="B398" t="s">
        <v>118</v>
      </c>
      <c r="C398" t="s">
        <v>136</v>
      </c>
      <c r="D398" t="s">
        <v>8</v>
      </c>
      <c r="E398" t="s">
        <v>6</v>
      </c>
      <c r="F398">
        <f t="shared" si="63"/>
        <v>93.600000000000009</v>
      </c>
      <c r="G398" s="6">
        <v>5</v>
      </c>
      <c r="H398" s="6">
        <v>1</v>
      </c>
      <c r="I398">
        <f t="shared" si="64"/>
        <v>87.36</v>
      </c>
    </row>
    <row r="399" spans="1:9" x14ac:dyDescent="0.2">
      <c r="A399" t="s">
        <v>83</v>
      </c>
      <c r="B399" t="s">
        <v>118</v>
      </c>
      <c r="C399" t="s">
        <v>136</v>
      </c>
      <c r="D399" t="s">
        <v>8</v>
      </c>
      <c r="E399" t="s">
        <v>6</v>
      </c>
      <c r="F399">
        <f t="shared" si="63"/>
        <v>93.600000000000009</v>
      </c>
      <c r="G399" s="6">
        <v>1</v>
      </c>
      <c r="H399" s="4" t="s">
        <v>45</v>
      </c>
      <c r="I399">
        <f t="shared" si="64"/>
        <v>87.36</v>
      </c>
    </row>
    <row r="400" spans="1:9" s="14" customFormat="1" x14ac:dyDescent="0.2">
      <c r="A400" s="14" t="s">
        <v>27</v>
      </c>
      <c r="B400" s="14" t="s">
        <v>118</v>
      </c>
      <c r="C400" s="14" t="s">
        <v>135</v>
      </c>
      <c r="D400" s="14" t="s">
        <v>7</v>
      </c>
      <c r="E400" s="14" t="s">
        <v>6</v>
      </c>
      <c r="F400" s="14">
        <f t="shared" ref="F400:F406" si="65">82*1.04</f>
        <v>85.28</v>
      </c>
      <c r="G400" s="15">
        <v>1</v>
      </c>
      <c r="H400" s="19" t="s">
        <v>45</v>
      </c>
      <c r="I400" s="14">
        <f t="shared" si="64"/>
        <v>87.36</v>
      </c>
    </row>
    <row r="401" spans="1:9" x14ac:dyDescent="0.2">
      <c r="A401" t="s">
        <v>54</v>
      </c>
      <c r="B401" t="s">
        <v>118</v>
      </c>
      <c r="C401" t="s">
        <v>135</v>
      </c>
      <c r="D401" t="s">
        <v>7</v>
      </c>
      <c r="E401" t="s">
        <v>6</v>
      </c>
      <c r="F401">
        <f t="shared" si="65"/>
        <v>85.28</v>
      </c>
      <c r="G401" s="6">
        <v>25</v>
      </c>
      <c r="H401" s="6">
        <v>3</v>
      </c>
      <c r="I401">
        <f t="shared" si="64"/>
        <v>87.36</v>
      </c>
    </row>
    <row r="402" spans="1:9" x14ac:dyDescent="0.2">
      <c r="A402" t="s">
        <v>55</v>
      </c>
      <c r="B402" t="s">
        <v>118</v>
      </c>
      <c r="C402" t="s">
        <v>135</v>
      </c>
      <c r="D402" t="s">
        <v>7</v>
      </c>
      <c r="E402" t="s">
        <v>6</v>
      </c>
      <c r="F402">
        <f t="shared" si="65"/>
        <v>85.28</v>
      </c>
      <c r="G402" s="6">
        <v>10</v>
      </c>
      <c r="H402" s="6">
        <v>2</v>
      </c>
      <c r="I402">
        <f t="shared" si="64"/>
        <v>87.36</v>
      </c>
    </row>
    <row r="403" spans="1:9" x14ac:dyDescent="0.2">
      <c r="A403" t="s">
        <v>43</v>
      </c>
      <c r="B403" t="s">
        <v>118</v>
      </c>
      <c r="C403" t="s">
        <v>135</v>
      </c>
      <c r="D403" t="s">
        <v>7</v>
      </c>
      <c r="E403" t="s">
        <v>6</v>
      </c>
      <c r="F403">
        <f t="shared" si="65"/>
        <v>85.28</v>
      </c>
      <c r="G403" s="6">
        <v>5</v>
      </c>
      <c r="H403" s="6">
        <v>1</v>
      </c>
      <c r="I403">
        <f t="shared" si="64"/>
        <v>87.36</v>
      </c>
    </row>
    <row r="404" spans="1:9" x14ac:dyDescent="0.2">
      <c r="A404" t="s">
        <v>4</v>
      </c>
      <c r="B404" t="s">
        <v>118</v>
      </c>
      <c r="C404" t="s">
        <v>135</v>
      </c>
      <c r="D404" t="s">
        <v>7</v>
      </c>
      <c r="E404" t="s">
        <v>6</v>
      </c>
      <c r="F404">
        <f t="shared" si="65"/>
        <v>85.28</v>
      </c>
      <c r="G404" s="6">
        <v>5</v>
      </c>
      <c r="H404" s="6">
        <v>1</v>
      </c>
      <c r="I404">
        <f t="shared" si="64"/>
        <v>87.36</v>
      </c>
    </row>
    <row r="405" spans="1:9" x14ac:dyDescent="0.2">
      <c r="A405" t="s">
        <v>101</v>
      </c>
      <c r="B405" t="s">
        <v>118</v>
      </c>
      <c r="C405" t="s">
        <v>135</v>
      </c>
      <c r="D405" t="s">
        <v>7</v>
      </c>
      <c r="E405" t="s">
        <v>6</v>
      </c>
      <c r="F405">
        <f t="shared" si="65"/>
        <v>85.28</v>
      </c>
      <c r="G405" s="6">
        <v>25</v>
      </c>
      <c r="H405" s="6">
        <v>3</v>
      </c>
      <c r="I405">
        <f t="shared" si="64"/>
        <v>87.36</v>
      </c>
    </row>
    <row r="406" spans="1:9" x14ac:dyDescent="0.2">
      <c r="A406" t="s">
        <v>92</v>
      </c>
      <c r="B406" t="s">
        <v>118</v>
      </c>
      <c r="C406" t="s">
        <v>135</v>
      </c>
      <c r="D406" t="s">
        <v>7</v>
      </c>
      <c r="E406" t="s">
        <v>6</v>
      </c>
      <c r="F406">
        <f t="shared" si="65"/>
        <v>85.28</v>
      </c>
      <c r="G406" s="6">
        <v>5</v>
      </c>
      <c r="H406" s="6">
        <v>1</v>
      </c>
      <c r="I406">
        <f t="shared" si="64"/>
        <v>87.36</v>
      </c>
    </row>
    <row r="407" spans="1:9" x14ac:dyDescent="0.2">
      <c r="A407" s="14" t="s">
        <v>54</v>
      </c>
      <c r="B407" s="14" t="s">
        <v>118</v>
      </c>
      <c r="C407" s="14" t="s">
        <v>134</v>
      </c>
      <c r="D407" s="14" t="s">
        <v>8</v>
      </c>
      <c r="E407" s="14" t="s">
        <v>6</v>
      </c>
      <c r="F407" s="14">
        <f t="shared" ref="F407:F420" si="66">88*1.04</f>
        <v>91.52000000000001</v>
      </c>
      <c r="G407" s="15">
        <v>25</v>
      </c>
      <c r="H407" s="15">
        <v>3</v>
      </c>
      <c r="I407" s="14">
        <f t="shared" ref="I407:I427" si="67">89*1.04</f>
        <v>92.56</v>
      </c>
    </row>
    <row r="408" spans="1:9" x14ac:dyDescent="0.2">
      <c r="A408" t="s">
        <v>4</v>
      </c>
      <c r="B408" t="s">
        <v>118</v>
      </c>
      <c r="C408" t="s">
        <v>134</v>
      </c>
      <c r="D408" t="s">
        <v>8</v>
      </c>
      <c r="E408" t="s">
        <v>6</v>
      </c>
      <c r="F408">
        <f t="shared" si="66"/>
        <v>91.52000000000001</v>
      </c>
      <c r="G408" s="6">
        <v>5</v>
      </c>
      <c r="H408" s="6">
        <v>1</v>
      </c>
      <c r="I408">
        <f t="shared" si="67"/>
        <v>92.56</v>
      </c>
    </row>
    <row r="409" spans="1:9" x14ac:dyDescent="0.2">
      <c r="A409" t="s">
        <v>22</v>
      </c>
      <c r="B409" t="s">
        <v>118</v>
      </c>
      <c r="C409" t="s">
        <v>134</v>
      </c>
      <c r="D409" t="s">
        <v>8</v>
      </c>
      <c r="E409" t="s">
        <v>6</v>
      </c>
      <c r="F409">
        <f t="shared" si="66"/>
        <v>91.52000000000001</v>
      </c>
      <c r="G409" s="6">
        <v>5</v>
      </c>
      <c r="H409" s="6">
        <v>1</v>
      </c>
      <c r="I409">
        <f t="shared" si="67"/>
        <v>92.56</v>
      </c>
    </row>
    <row r="410" spans="1:9" x14ac:dyDescent="0.2">
      <c r="A410" t="s">
        <v>86</v>
      </c>
      <c r="B410" t="s">
        <v>118</v>
      </c>
      <c r="C410" t="s">
        <v>134</v>
      </c>
      <c r="D410" t="s">
        <v>8</v>
      </c>
      <c r="E410" t="s">
        <v>6</v>
      </c>
      <c r="F410">
        <f t="shared" si="66"/>
        <v>91.52000000000001</v>
      </c>
      <c r="G410" s="6">
        <v>5</v>
      </c>
      <c r="H410" s="6">
        <v>1</v>
      </c>
      <c r="I410">
        <f t="shared" si="67"/>
        <v>92.56</v>
      </c>
    </row>
    <row r="411" spans="1:9" x14ac:dyDescent="0.2">
      <c r="A411" t="s">
        <v>85</v>
      </c>
      <c r="B411" t="s">
        <v>118</v>
      </c>
      <c r="C411" t="s">
        <v>134</v>
      </c>
      <c r="D411" t="s">
        <v>8</v>
      </c>
      <c r="E411" t="s">
        <v>6</v>
      </c>
      <c r="F411">
        <f t="shared" si="66"/>
        <v>91.52000000000001</v>
      </c>
      <c r="G411" s="6">
        <v>1</v>
      </c>
      <c r="H411" s="4" t="s">
        <v>45</v>
      </c>
      <c r="I411">
        <f t="shared" si="67"/>
        <v>92.56</v>
      </c>
    </row>
    <row r="412" spans="1:9" x14ac:dyDescent="0.2">
      <c r="A412" t="s">
        <v>106</v>
      </c>
      <c r="B412" t="s">
        <v>118</v>
      </c>
      <c r="C412" t="s">
        <v>134</v>
      </c>
      <c r="D412" t="s">
        <v>8</v>
      </c>
      <c r="E412" t="s">
        <v>6</v>
      </c>
      <c r="F412">
        <f t="shared" si="66"/>
        <v>91.52000000000001</v>
      </c>
      <c r="G412" s="6">
        <v>5</v>
      </c>
      <c r="H412" s="6">
        <v>1</v>
      </c>
      <c r="I412">
        <f t="shared" si="67"/>
        <v>92.56</v>
      </c>
    </row>
    <row r="413" spans="1:9" x14ac:dyDescent="0.2">
      <c r="A413" t="s">
        <v>99</v>
      </c>
      <c r="B413" t="s">
        <v>118</v>
      </c>
      <c r="C413" t="s">
        <v>134</v>
      </c>
      <c r="D413" t="s">
        <v>8</v>
      </c>
      <c r="E413" t="s">
        <v>6</v>
      </c>
      <c r="F413">
        <f t="shared" si="66"/>
        <v>91.52000000000001</v>
      </c>
      <c r="G413" s="6">
        <v>5</v>
      </c>
      <c r="H413" s="6">
        <v>1</v>
      </c>
      <c r="I413">
        <f t="shared" si="67"/>
        <v>92.56</v>
      </c>
    </row>
    <row r="414" spans="1:9" x14ac:dyDescent="0.2">
      <c r="A414" t="s">
        <v>103</v>
      </c>
      <c r="B414" t="s">
        <v>118</v>
      </c>
      <c r="C414" t="s">
        <v>134</v>
      </c>
      <c r="D414" t="s">
        <v>8</v>
      </c>
      <c r="E414" t="s">
        <v>6</v>
      </c>
      <c r="F414">
        <f t="shared" si="66"/>
        <v>91.52000000000001</v>
      </c>
      <c r="G414" s="6">
        <v>1</v>
      </c>
      <c r="H414" s="4" t="s">
        <v>45</v>
      </c>
      <c r="I414">
        <f t="shared" si="67"/>
        <v>92.56</v>
      </c>
    </row>
    <row r="415" spans="1:9" x14ac:dyDescent="0.2">
      <c r="A415" t="s">
        <v>88</v>
      </c>
      <c r="B415" t="s">
        <v>118</v>
      </c>
      <c r="C415" t="s">
        <v>134</v>
      </c>
      <c r="D415" t="s">
        <v>8</v>
      </c>
      <c r="E415" t="s">
        <v>6</v>
      </c>
      <c r="F415">
        <f t="shared" si="66"/>
        <v>91.52000000000001</v>
      </c>
      <c r="G415" s="6">
        <v>1</v>
      </c>
      <c r="H415" s="4" t="s">
        <v>45</v>
      </c>
      <c r="I415">
        <f t="shared" si="67"/>
        <v>92.56</v>
      </c>
    </row>
    <row r="416" spans="1:9" x14ac:dyDescent="0.2">
      <c r="A416" t="s">
        <v>43</v>
      </c>
      <c r="B416" t="s">
        <v>118</v>
      </c>
      <c r="C416" t="s">
        <v>134</v>
      </c>
      <c r="D416" t="s">
        <v>8</v>
      </c>
      <c r="E416" t="s">
        <v>6</v>
      </c>
      <c r="F416">
        <f t="shared" si="66"/>
        <v>91.52000000000001</v>
      </c>
      <c r="G416" s="6">
        <v>5</v>
      </c>
      <c r="H416" s="6">
        <v>1</v>
      </c>
      <c r="I416">
        <f t="shared" si="67"/>
        <v>92.56</v>
      </c>
    </row>
    <row r="417" spans="1:9" x14ac:dyDescent="0.2">
      <c r="A417" t="s">
        <v>28</v>
      </c>
      <c r="B417" t="s">
        <v>118</v>
      </c>
      <c r="C417" t="s">
        <v>134</v>
      </c>
      <c r="D417" t="s">
        <v>8</v>
      </c>
      <c r="E417" t="s">
        <v>6</v>
      </c>
      <c r="F417">
        <f t="shared" si="66"/>
        <v>91.52000000000001</v>
      </c>
      <c r="G417" s="6">
        <v>1</v>
      </c>
      <c r="H417" s="4" t="s">
        <v>45</v>
      </c>
      <c r="I417">
        <f t="shared" si="67"/>
        <v>92.56</v>
      </c>
    </row>
    <row r="418" spans="1:9" s="22" customFormat="1" x14ac:dyDescent="0.2">
      <c r="A418" s="22" t="s">
        <v>41</v>
      </c>
      <c r="B418" s="22" t="s">
        <v>118</v>
      </c>
      <c r="C418" s="22" t="s">
        <v>134</v>
      </c>
      <c r="D418" s="22" t="s">
        <v>8</v>
      </c>
      <c r="E418" s="22" t="s">
        <v>6</v>
      </c>
      <c r="F418" s="22">
        <f t="shared" si="66"/>
        <v>91.52000000000001</v>
      </c>
      <c r="G418" s="24">
        <v>1</v>
      </c>
      <c r="H418" s="27" t="s">
        <v>45</v>
      </c>
      <c r="I418" s="22">
        <f t="shared" si="67"/>
        <v>92.56</v>
      </c>
    </row>
    <row r="419" spans="1:9" x14ac:dyDescent="0.2">
      <c r="A419" s="22" t="s">
        <v>68</v>
      </c>
      <c r="B419" s="22" t="s">
        <v>118</v>
      </c>
      <c r="C419" s="22" t="s">
        <v>134</v>
      </c>
      <c r="D419" s="22" t="s">
        <v>8</v>
      </c>
      <c r="E419" s="22" t="s">
        <v>6</v>
      </c>
      <c r="F419" s="22">
        <f t="shared" si="66"/>
        <v>91.52000000000001</v>
      </c>
      <c r="G419" s="24">
        <v>1</v>
      </c>
      <c r="H419" s="27" t="s">
        <v>45</v>
      </c>
      <c r="I419" s="22">
        <f t="shared" si="67"/>
        <v>92.56</v>
      </c>
    </row>
    <row r="420" spans="1:9" x14ac:dyDescent="0.2">
      <c r="A420" t="s">
        <v>27</v>
      </c>
      <c r="B420" t="s">
        <v>118</v>
      </c>
      <c r="C420" t="s">
        <v>134</v>
      </c>
      <c r="D420" t="s">
        <v>8</v>
      </c>
      <c r="E420" t="s">
        <v>6</v>
      </c>
      <c r="F420">
        <f t="shared" si="66"/>
        <v>91.52000000000001</v>
      </c>
      <c r="G420" s="6">
        <v>1</v>
      </c>
      <c r="H420" s="4" t="s">
        <v>45</v>
      </c>
      <c r="I420">
        <f t="shared" si="67"/>
        <v>92.56</v>
      </c>
    </row>
    <row r="421" spans="1:9" s="14" customFormat="1" x14ac:dyDescent="0.2">
      <c r="A421" s="14" t="s">
        <v>107</v>
      </c>
      <c r="B421" s="14" t="s">
        <v>118</v>
      </c>
      <c r="C421" s="14" t="s">
        <v>133</v>
      </c>
      <c r="D421" s="14" t="s">
        <v>7</v>
      </c>
      <c r="E421" s="14" t="s">
        <v>6</v>
      </c>
      <c r="F421" s="14">
        <f t="shared" ref="F421:F427" si="68">94*1.04</f>
        <v>97.76</v>
      </c>
      <c r="G421" s="15">
        <v>15</v>
      </c>
      <c r="H421" s="15">
        <v>2</v>
      </c>
      <c r="I421" s="14">
        <f t="shared" si="67"/>
        <v>92.56</v>
      </c>
    </row>
    <row r="422" spans="1:9" x14ac:dyDescent="0.2">
      <c r="A422" t="s">
        <v>108</v>
      </c>
      <c r="B422" t="s">
        <v>118</v>
      </c>
      <c r="C422" t="s">
        <v>133</v>
      </c>
      <c r="D422" t="s">
        <v>7</v>
      </c>
      <c r="E422" t="s">
        <v>6</v>
      </c>
      <c r="F422">
        <f t="shared" si="68"/>
        <v>97.76</v>
      </c>
      <c r="G422" s="6">
        <v>15</v>
      </c>
      <c r="H422" s="6">
        <v>2</v>
      </c>
      <c r="I422">
        <f t="shared" si="67"/>
        <v>92.56</v>
      </c>
    </row>
    <row r="423" spans="1:9" x14ac:dyDescent="0.2">
      <c r="A423" t="s">
        <v>43</v>
      </c>
      <c r="B423" t="s">
        <v>118</v>
      </c>
      <c r="C423" t="s">
        <v>133</v>
      </c>
      <c r="D423" t="s">
        <v>7</v>
      </c>
      <c r="E423" t="s">
        <v>6</v>
      </c>
      <c r="F423">
        <f t="shared" si="68"/>
        <v>97.76</v>
      </c>
      <c r="G423" s="6">
        <v>1</v>
      </c>
      <c r="H423" s="4" t="s">
        <v>45</v>
      </c>
      <c r="I423">
        <f t="shared" si="67"/>
        <v>92.56</v>
      </c>
    </row>
    <row r="424" spans="1:9" x14ac:dyDescent="0.2">
      <c r="A424" t="s">
        <v>4</v>
      </c>
      <c r="B424" t="s">
        <v>118</v>
      </c>
      <c r="C424" t="s">
        <v>133</v>
      </c>
      <c r="D424" t="s">
        <v>7</v>
      </c>
      <c r="E424" t="s">
        <v>6</v>
      </c>
      <c r="F424">
        <f t="shared" si="68"/>
        <v>97.76</v>
      </c>
      <c r="G424" s="6">
        <v>1</v>
      </c>
      <c r="H424" s="4" t="s">
        <v>45</v>
      </c>
      <c r="I424">
        <f t="shared" si="67"/>
        <v>92.56</v>
      </c>
    </row>
    <row r="425" spans="1:9" x14ac:dyDescent="0.2">
      <c r="A425" t="s">
        <v>106</v>
      </c>
      <c r="B425" t="s">
        <v>118</v>
      </c>
      <c r="C425" t="s">
        <v>133</v>
      </c>
      <c r="D425" t="s">
        <v>7</v>
      </c>
      <c r="E425" t="s">
        <v>6</v>
      </c>
      <c r="F425">
        <f t="shared" si="68"/>
        <v>97.76</v>
      </c>
      <c r="G425" s="6">
        <v>1</v>
      </c>
      <c r="H425" s="4" t="s">
        <v>45</v>
      </c>
      <c r="I425">
        <f t="shared" si="67"/>
        <v>92.56</v>
      </c>
    </row>
    <row r="426" spans="1:9" x14ac:dyDescent="0.2">
      <c r="A426" t="s">
        <v>54</v>
      </c>
      <c r="B426" t="s">
        <v>118</v>
      </c>
      <c r="C426" t="s">
        <v>133</v>
      </c>
      <c r="D426" t="s">
        <v>7</v>
      </c>
      <c r="E426" t="s">
        <v>6</v>
      </c>
      <c r="F426">
        <f t="shared" si="68"/>
        <v>97.76</v>
      </c>
      <c r="G426" s="6">
        <v>5</v>
      </c>
      <c r="H426" s="6">
        <v>1</v>
      </c>
      <c r="I426">
        <f t="shared" si="67"/>
        <v>92.56</v>
      </c>
    </row>
    <row r="427" spans="1:9" x14ac:dyDescent="0.2">
      <c r="A427" t="s">
        <v>84</v>
      </c>
      <c r="B427" t="s">
        <v>118</v>
      </c>
      <c r="C427" t="s">
        <v>133</v>
      </c>
      <c r="D427" t="s">
        <v>7</v>
      </c>
      <c r="E427" t="s">
        <v>6</v>
      </c>
      <c r="F427">
        <f t="shared" si="68"/>
        <v>97.76</v>
      </c>
      <c r="G427" s="6">
        <v>1</v>
      </c>
      <c r="H427" s="4" t="s">
        <v>45</v>
      </c>
      <c r="I427">
        <f t="shared" si="67"/>
        <v>92.56</v>
      </c>
    </row>
    <row r="428" spans="1:9" x14ac:dyDescent="0.2">
      <c r="A428" s="14" t="s">
        <v>10</v>
      </c>
      <c r="B428" s="14" t="s">
        <v>118</v>
      </c>
      <c r="C428" s="14" t="s">
        <v>132</v>
      </c>
      <c r="D428" s="14" t="s">
        <v>8</v>
      </c>
      <c r="E428" s="14" t="s">
        <v>6</v>
      </c>
      <c r="F428" s="14">
        <f t="shared" ref="F428:F434" si="69">81*1.04</f>
        <v>84.240000000000009</v>
      </c>
      <c r="G428" s="15">
        <v>5</v>
      </c>
      <c r="H428" s="15">
        <v>1</v>
      </c>
      <c r="I428" s="14">
        <f t="shared" ref="I428:I443" si="70">83*1.04</f>
        <v>86.320000000000007</v>
      </c>
    </row>
    <row r="429" spans="1:9" x14ac:dyDescent="0.2">
      <c r="A429" t="s">
        <v>66</v>
      </c>
      <c r="B429" t="s">
        <v>118</v>
      </c>
      <c r="C429" t="s">
        <v>132</v>
      </c>
      <c r="D429" t="s">
        <v>8</v>
      </c>
      <c r="E429" t="s">
        <v>6</v>
      </c>
      <c r="F429">
        <f t="shared" si="69"/>
        <v>84.240000000000009</v>
      </c>
      <c r="G429" s="6">
        <v>1</v>
      </c>
      <c r="H429" s="4" t="s">
        <v>45</v>
      </c>
      <c r="I429">
        <f t="shared" si="70"/>
        <v>86.320000000000007</v>
      </c>
    </row>
    <row r="430" spans="1:9" x14ac:dyDescent="0.2">
      <c r="A430" t="s">
        <v>103</v>
      </c>
      <c r="B430" t="s">
        <v>118</v>
      </c>
      <c r="C430" t="s">
        <v>132</v>
      </c>
      <c r="D430" t="s">
        <v>8</v>
      </c>
      <c r="E430" t="s">
        <v>6</v>
      </c>
      <c r="F430">
        <f t="shared" si="69"/>
        <v>84.240000000000009</v>
      </c>
      <c r="G430" s="6">
        <v>1</v>
      </c>
      <c r="H430" s="4" t="s">
        <v>45</v>
      </c>
      <c r="I430">
        <f t="shared" si="70"/>
        <v>86.320000000000007</v>
      </c>
    </row>
    <row r="431" spans="1:9" x14ac:dyDescent="0.2">
      <c r="A431" t="s">
        <v>54</v>
      </c>
      <c r="B431" t="s">
        <v>118</v>
      </c>
      <c r="C431" t="s">
        <v>132</v>
      </c>
      <c r="D431" t="s">
        <v>8</v>
      </c>
      <c r="E431" t="s">
        <v>6</v>
      </c>
      <c r="F431">
        <f t="shared" si="69"/>
        <v>84.240000000000009</v>
      </c>
      <c r="G431" s="6">
        <v>5</v>
      </c>
      <c r="H431" s="6">
        <v>1</v>
      </c>
      <c r="I431">
        <f t="shared" si="70"/>
        <v>86.320000000000007</v>
      </c>
    </row>
    <row r="432" spans="1:9" x14ac:dyDescent="0.2">
      <c r="A432" t="s">
        <v>55</v>
      </c>
      <c r="B432" t="s">
        <v>118</v>
      </c>
      <c r="C432" t="s">
        <v>132</v>
      </c>
      <c r="D432" t="s">
        <v>8</v>
      </c>
      <c r="E432" t="s">
        <v>6</v>
      </c>
      <c r="F432">
        <f t="shared" si="69"/>
        <v>84.240000000000009</v>
      </c>
      <c r="G432" s="6">
        <v>80</v>
      </c>
      <c r="H432" s="6">
        <v>5</v>
      </c>
      <c r="I432">
        <f t="shared" si="70"/>
        <v>86.320000000000007</v>
      </c>
    </row>
    <row r="433" spans="1:9" x14ac:dyDescent="0.2">
      <c r="A433" t="s">
        <v>4</v>
      </c>
      <c r="B433" t="s">
        <v>118</v>
      </c>
      <c r="C433" t="s">
        <v>132</v>
      </c>
      <c r="D433" t="s">
        <v>8</v>
      </c>
      <c r="E433" t="s">
        <v>6</v>
      </c>
      <c r="F433">
        <f t="shared" si="69"/>
        <v>84.240000000000009</v>
      </c>
      <c r="G433" s="6">
        <v>1</v>
      </c>
      <c r="H433" s="4" t="s">
        <v>45</v>
      </c>
      <c r="I433">
        <f t="shared" si="70"/>
        <v>86.320000000000007</v>
      </c>
    </row>
    <row r="434" spans="1:9" x14ac:dyDescent="0.2">
      <c r="A434" t="s">
        <v>87</v>
      </c>
      <c r="B434" t="s">
        <v>118</v>
      </c>
      <c r="C434" t="s">
        <v>132</v>
      </c>
      <c r="D434" t="s">
        <v>8</v>
      </c>
      <c r="E434" t="s">
        <v>6</v>
      </c>
      <c r="F434">
        <f t="shared" si="69"/>
        <v>84.240000000000009</v>
      </c>
      <c r="G434" s="6">
        <v>1</v>
      </c>
      <c r="H434" s="4" t="s">
        <v>45</v>
      </c>
      <c r="I434">
        <f t="shared" si="70"/>
        <v>86.320000000000007</v>
      </c>
    </row>
    <row r="435" spans="1:9" s="14" customFormat="1" x14ac:dyDescent="0.2">
      <c r="A435" s="14" t="s">
        <v>54</v>
      </c>
      <c r="B435" s="14" t="s">
        <v>118</v>
      </c>
      <c r="C435" s="14" t="s">
        <v>131</v>
      </c>
      <c r="D435" s="14" t="s">
        <v>7</v>
      </c>
      <c r="E435" s="14" t="s">
        <v>6</v>
      </c>
      <c r="F435" s="14">
        <f t="shared" ref="F435:F443" si="71">78*1.04</f>
        <v>81.12</v>
      </c>
      <c r="G435" s="15">
        <v>10</v>
      </c>
      <c r="H435" s="15">
        <v>2</v>
      </c>
      <c r="I435" s="14">
        <f t="shared" si="70"/>
        <v>86.320000000000007</v>
      </c>
    </row>
    <row r="436" spans="1:9" x14ac:dyDescent="0.2">
      <c r="A436" t="s">
        <v>65</v>
      </c>
      <c r="B436" t="s">
        <v>118</v>
      </c>
      <c r="C436" t="s">
        <v>131</v>
      </c>
      <c r="D436" t="s">
        <v>7</v>
      </c>
      <c r="E436" t="s">
        <v>6</v>
      </c>
      <c r="F436">
        <f t="shared" si="71"/>
        <v>81.12</v>
      </c>
      <c r="G436" s="6">
        <v>10</v>
      </c>
      <c r="H436" s="6">
        <v>2</v>
      </c>
      <c r="I436">
        <f t="shared" si="70"/>
        <v>86.320000000000007</v>
      </c>
    </row>
    <row r="437" spans="1:9" s="22" customFormat="1" x14ac:dyDescent="0.2">
      <c r="A437" s="22" t="s">
        <v>51</v>
      </c>
      <c r="B437" s="22" t="s">
        <v>118</v>
      </c>
      <c r="C437" s="22" t="s">
        <v>131</v>
      </c>
      <c r="D437" s="22" t="s">
        <v>7</v>
      </c>
      <c r="E437" s="22" t="s">
        <v>6</v>
      </c>
      <c r="F437" s="22">
        <f t="shared" si="71"/>
        <v>81.12</v>
      </c>
      <c r="G437" s="24">
        <v>10</v>
      </c>
      <c r="H437" s="24">
        <v>2</v>
      </c>
      <c r="I437" s="22">
        <f t="shared" si="70"/>
        <v>86.320000000000007</v>
      </c>
    </row>
    <row r="438" spans="1:9" x14ac:dyDescent="0.2">
      <c r="A438" s="22" t="s">
        <v>103</v>
      </c>
      <c r="B438" s="22" t="s">
        <v>118</v>
      </c>
      <c r="C438" s="22" t="s">
        <v>131</v>
      </c>
      <c r="D438" s="22" t="s">
        <v>7</v>
      </c>
      <c r="E438" s="22" t="s">
        <v>6</v>
      </c>
      <c r="F438" s="22">
        <f t="shared" si="71"/>
        <v>81.12</v>
      </c>
      <c r="G438" s="24">
        <v>5</v>
      </c>
      <c r="H438" s="24">
        <v>1</v>
      </c>
      <c r="I438" s="22">
        <f t="shared" si="70"/>
        <v>86.320000000000007</v>
      </c>
    </row>
    <row r="439" spans="1:9" x14ac:dyDescent="0.2">
      <c r="A439" t="s">
        <v>35</v>
      </c>
      <c r="B439" t="s">
        <v>118</v>
      </c>
      <c r="C439" t="s">
        <v>131</v>
      </c>
      <c r="D439" t="s">
        <v>7</v>
      </c>
      <c r="E439" t="s">
        <v>6</v>
      </c>
      <c r="F439">
        <f t="shared" si="71"/>
        <v>81.12</v>
      </c>
      <c r="G439" s="6">
        <v>10</v>
      </c>
      <c r="H439" s="6">
        <v>2</v>
      </c>
      <c r="I439">
        <f t="shared" si="70"/>
        <v>86.320000000000007</v>
      </c>
    </row>
    <row r="440" spans="1:9" x14ac:dyDescent="0.2">
      <c r="A440" t="s">
        <v>88</v>
      </c>
      <c r="B440" t="s">
        <v>118</v>
      </c>
      <c r="C440" t="s">
        <v>131</v>
      </c>
      <c r="D440" t="s">
        <v>7</v>
      </c>
      <c r="E440" t="s">
        <v>6</v>
      </c>
      <c r="F440">
        <f t="shared" si="71"/>
        <v>81.12</v>
      </c>
      <c r="G440" s="6">
        <v>1</v>
      </c>
      <c r="H440" s="4" t="s">
        <v>45</v>
      </c>
      <c r="I440">
        <f t="shared" si="70"/>
        <v>86.320000000000007</v>
      </c>
    </row>
    <row r="441" spans="1:9" x14ac:dyDescent="0.2">
      <c r="A441" t="s">
        <v>101</v>
      </c>
      <c r="B441" t="s">
        <v>118</v>
      </c>
      <c r="C441" t="s">
        <v>131</v>
      </c>
      <c r="D441" t="s">
        <v>7</v>
      </c>
      <c r="E441" t="s">
        <v>6</v>
      </c>
      <c r="F441">
        <f t="shared" si="71"/>
        <v>81.12</v>
      </c>
      <c r="G441" s="6">
        <v>5</v>
      </c>
      <c r="H441" s="6">
        <v>1</v>
      </c>
      <c r="I441">
        <f t="shared" si="70"/>
        <v>86.320000000000007</v>
      </c>
    </row>
    <row r="442" spans="1:9" x14ac:dyDescent="0.2">
      <c r="A442" t="s">
        <v>4</v>
      </c>
      <c r="B442" t="s">
        <v>118</v>
      </c>
      <c r="C442" t="s">
        <v>131</v>
      </c>
      <c r="D442" t="s">
        <v>7</v>
      </c>
      <c r="E442" t="s">
        <v>6</v>
      </c>
      <c r="F442">
        <f t="shared" si="71"/>
        <v>81.12</v>
      </c>
      <c r="G442" s="6">
        <v>1</v>
      </c>
      <c r="H442" s="4" t="s">
        <v>45</v>
      </c>
      <c r="I442">
        <f t="shared" si="70"/>
        <v>86.320000000000007</v>
      </c>
    </row>
    <row r="443" spans="1:9" x14ac:dyDescent="0.2">
      <c r="A443" t="s">
        <v>59</v>
      </c>
      <c r="B443" t="s">
        <v>118</v>
      </c>
      <c r="C443" t="s">
        <v>131</v>
      </c>
      <c r="D443" t="s">
        <v>7</v>
      </c>
      <c r="E443" t="s">
        <v>6</v>
      </c>
      <c r="F443">
        <f t="shared" si="71"/>
        <v>81.12</v>
      </c>
      <c r="G443" s="6">
        <v>1</v>
      </c>
      <c r="H443" s="4" t="s">
        <v>45</v>
      </c>
      <c r="I443">
        <f t="shared" si="70"/>
        <v>86.320000000000007</v>
      </c>
    </row>
    <row r="444" spans="1:9" s="14" customFormat="1" x14ac:dyDescent="0.2">
      <c r="A444" s="14" t="s">
        <v>55</v>
      </c>
      <c r="B444" s="14" t="s">
        <v>118</v>
      </c>
      <c r="C444" s="14" t="s">
        <v>130</v>
      </c>
      <c r="D444" s="14" t="s">
        <v>8</v>
      </c>
      <c r="E444" s="14" t="s">
        <v>6</v>
      </c>
      <c r="F444" s="14">
        <f t="shared" ref="F444:F449" si="72">80*1.04</f>
        <v>83.2</v>
      </c>
      <c r="G444" s="15">
        <v>5</v>
      </c>
      <c r="H444" s="15">
        <v>1</v>
      </c>
      <c r="I444" s="14">
        <f t="shared" ref="I444:I457" si="73">85*1.04</f>
        <v>88.4</v>
      </c>
    </row>
    <row r="445" spans="1:9" x14ac:dyDescent="0.2">
      <c r="A445" t="s">
        <v>54</v>
      </c>
      <c r="B445" t="s">
        <v>118</v>
      </c>
      <c r="C445" t="s">
        <v>130</v>
      </c>
      <c r="D445" t="s">
        <v>8</v>
      </c>
      <c r="E445" t="s">
        <v>6</v>
      </c>
      <c r="F445">
        <f t="shared" si="72"/>
        <v>83.2</v>
      </c>
      <c r="G445" s="6">
        <v>25</v>
      </c>
      <c r="H445" s="6">
        <v>3</v>
      </c>
      <c r="I445">
        <f t="shared" si="73"/>
        <v>88.4</v>
      </c>
    </row>
    <row r="446" spans="1:9" x14ac:dyDescent="0.2">
      <c r="A446" t="s">
        <v>66</v>
      </c>
      <c r="B446" t="s">
        <v>118</v>
      </c>
      <c r="C446" t="s">
        <v>130</v>
      </c>
      <c r="D446" t="s">
        <v>8</v>
      </c>
      <c r="E446" t="s">
        <v>6</v>
      </c>
      <c r="F446">
        <f t="shared" si="72"/>
        <v>83.2</v>
      </c>
      <c r="G446" s="6">
        <v>10</v>
      </c>
      <c r="H446" s="6">
        <v>2</v>
      </c>
      <c r="I446">
        <f t="shared" si="73"/>
        <v>88.4</v>
      </c>
    </row>
    <row r="447" spans="1:9" x14ac:dyDescent="0.2">
      <c r="A447" t="s">
        <v>4</v>
      </c>
      <c r="B447" t="s">
        <v>118</v>
      </c>
      <c r="C447" t="s">
        <v>130</v>
      </c>
      <c r="D447" t="s">
        <v>8</v>
      </c>
      <c r="E447" t="s">
        <v>6</v>
      </c>
      <c r="F447">
        <f t="shared" si="72"/>
        <v>83.2</v>
      </c>
      <c r="G447" s="6">
        <v>5</v>
      </c>
      <c r="H447" s="6">
        <v>1</v>
      </c>
      <c r="I447">
        <f t="shared" si="73"/>
        <v>88.4</v>
      </c>
    </row>
    <row r="448" spans="1:9" s="22" customFormat="1" x14ac:dyDescent="0.2">
      <c r="A448" s="22" t="s">
        <v>43</v>
      </c>
      <c r="B448" s="22" t="s">
        <v>118</v>
      </c>
      <c r="C448" s="22" t="s">
        <v>130</v>
      </c>
      <c r="D448" s="22" t="s">
        <v>8</v>
      </c>
      <c r="E448" s="22" t="s">
        <v>6</v>
      </c>
      <c r="F448" s="22">
        <f t="shared" si="72"/>
        <v>83.2</v>
      </c>
      <c r="G448" s="24">
        <v>5</v>
      </c>
      <c r="H448" s="24">
        <v>1</v>
      </c>
      <c r="I448" s="22">
        <f t="shared" si="73"/>
        <v>88.4</v>
      </c>
    </row>
    <row r="449" spans="1:9" x14ac:dyDescent="0.2">
      <c r="A449" s="22" t="s">
        <v>87</v>
      </c>
      <c r="B449" s="22" t="s">
        <v>118</v>
      </c>
      <c r="C449" s="22" t="s">
        <v>130</v>
      </c>
      <c r="D449" s="22" t="s">
        <v>8</v>
      </c>
      <c r="E449" s="22" t="s">
        <v>6</v>
      </c>
      <c r="F449" s="22">
        <f t="shared" si="72"/>
        <v>83.2</v>
      </c>
      <c r="G449" s="24">
        <v>5</v>
      </c>
      <c r="H449" s="24">
        <v>1</v>
      </c>
      <c r="I449" s="22">
        <f t="shared" si="73"/>
        <v>88.4</v>
      </c>
    </row>
    <row r="450" spans="1:9" s="14" customFormat="1" x14ac:dyDescent="0.2">
      <c r="A450" s="14" t="s">
        <v>55</v>
      </c>
      <c r="B450" s="14" t="s">
        <v>118</v>
      </c>
      <c r="C450" s="14" t="s">
        <v>129</v>
      </c>
      <c r="D450" s="14" t="s">
        <v>7</v>
      </c>
      <c r="E450" s="14" t="s">
        <v>6</v>
      </c>
      <c r="F450" s="14">
        <f t="shared" ref="F450:F457" si="74">75*1.04</f>
        <v>78</v>
      </c>
      <c r="G450" s="15">
        <v>25</v>
      </c>
      <c r="H450" s="15">
        <v>3</v>
      </c>
      <c r="I450" s="14">
        <f t="shared" si="73"/>
        <v>88.4</v>
      </c>
    </row>
    <row r="451" spans="1:9" x14ac:dyDescent="0.2">
      <c r="A451" t="s">
        <v>101</v>
      </c>
      <c r="B451" t="s">
        <v>118</v>
      </c>
      <c r="C451" t="s">
        <v>129</v>
      </c>
      <c r="D451" t="s">
        <v>7</v>
      </c>
      <c r="E451" t="s">
        <v>6</v>
      </c>
      <c r="F451">
        <f t="shared" si="74"/>
        <v>78</v>
      </c>
      <c r="G451" s="6">
        <v>10</v>
      </c>
      <c r="H451" s="6">
        <v>2</v>
      </c>
      <c r="I451">
        <f t="shared" si="73"/>
        <v>88.4</v>
      </c>
    </row>
    <row r="452" spans="1:9" x14ac:dyDescent="0.2">
      <c r="A452" t="s">
        <v>54</v>
      </c>
      <c r="B452" t="s">
        <v>118</v>
      </c>
      <c r="C452" t="s">
        <v>129</v>
      </c>
      <c r="D452" t="s">
        <v>7</v>
      </c>
      <c r="E452" t="s">
        <v>6</v>
      </c>
      <c r="F452">
        <f t="shared" si="74"/>
        <v>78</v>
      </c>
      <c r="G452" s="6">
        <v>5</v>
      </c>
      <c r="H452" s="6">
        <v>1</v>
      </c>
      <c r="I452">
        <f t="shared" si="73"/>
        <v>88.4</v>
      </c>
    </row>
    <row r="453" spans="1:9" x14ac:dyDescent="0.2">
      <c r="A453" t="s">
        <v>51</v>
      </c>
      <c r="B453" t="s">
        <v>118</v>
      </c>
      <c r="C453" t="s">
        <v>129</v>
      </c>
      <c r="D453" t="s">
        <v>7</v>
      </c>
      <c r="E453" t="s">
        <v>6</v>
      </c>
      <c r="F453">
        <f t="shared" si="74"/>
        <v>78</v>
      </c>
      <c r="G453" s="6">
        <v>5</v>
      </c>
      <c r="H453" s="6">
        <v>1</v>
      </c>
      <c r="I453">
        <f t="shared" si="73"/>
        <v>88.4</v>
      </c>
    </row>
    <row r="454" spans="1:9" x14ac:dyDescent="0.2">
      <c r="A454" t="s">
        <v>88</v>
      </c>
      <c r="B454" t="s">
        <v>118</v>
      </c>
      <c r="C454" t="s">
        <v>129</v>
      </c>
      <c r="D454" t="s">
        <v>7</v>
      </c>
      <c r="E454" t="s">
        <v>6</v>
      </c>
      <c r="F454">
        <f t="shared" si="74"/>
        <v>78</v>
      </c>
      <c r="G454" s="6">
        <v>1</v>
      </c>
      <c r="H454" s="4" t="s">
        <v>45</v>
      </c>
      <c r="I454">
        <f t="shared" si="73"/>
        <v>88.4</v>
      </c>
    </row>
    <row r="455" spans="1:9" x14ac:dyDescent="0.2">
      <c r="A455" t="s">
        <v>92</v>
      </c>
      <c r="B455" t="s">
        <v>118</v>
      </c>
      <c r="C455" t="s">
        <v>129</v>
      </c>
      <c r="D455" t="s">
        <v>7</v>
      </c>
      <c r="E455" t="s">
        <v>6</v>
      </c>
      <c r="F455">
        <f t="shared" si="74"/>
        <v>78</v>
      </c>
      <c r="G455" s="6">
        <v>5</v>
      </c>
      <c r="H455" s="6">
        <v>1</v>
      </c>
      <c r="I455">
        <f t="shared" si="73"/>
        <v>88.4</v>
      </c>
    </row>
    <row r="456" spans="1:9" x14ac:dyDescent="0.2">
      <c r="A456" t="s">
        <v>43</v>
      </c>
      <c r="B456" t="s">
        <v>118</v>
      </c>
      <c r="C456" t="s">
        <v>129</v>
      </c>
      <c r="D456" t="s">
        <v>7</v>
      </c>
      <c r="E456" t="s">
        <v>6</v>
      </c>
      <c r="F456">
        <f t="shared" si="74"/>
        <v>78</v>
      </c>
      <c r="G456" s="6">
        <v>5</v>
      </c>
      <c r="H456" s="6">
        <v>1</v>
      </c>
      <c r="I456">
        <f t="shared" si="73"/>
        <v>88.4</v>
      </c>
    </row>
    <row r="457" spans="1:9" x14ac:dyDescent="0.2">
      <c r="A457" t="s">
        <v>109</v>
      </c>
      <c r="B457" t="s">
        <v>118</v>
      </c>
      <c r="C457" t="s">
        <v>129</v>
      </c>
      <c r="D457" t="s">
        <v>7</v>
      </c>
      <c r="E457" t="s">
        <v>6</v>
      </c>
      <c r="F457">
        <f t="shared" si="74"/>
        <v>78</v>
      </c>
      <c r="G457" s="6">
        <v>5</v>
      </c>
      <c r="H457" s="6">
        <v>1</v>
      </c>
      <c r="I457">
        <f t="shared" si="73"/>
        <v>88.4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Tree Data</vt:lpstr>
      <vt:lpstr>Ground Cover</vt:lpstr>
      <vt:lpstr>Native Ground 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2019-06-18T22:29:02Z</dcterms:created>
  <dcterms:modified xsi:type="dcterms:W3CDTF">2019-08-20T21:52:07Z</dcterms:modified>
</cp:coreProperties>
</file>