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3720" yWindow="5595" windowWidth="15600" windowHeight="9240"/>
  </bookViews>
  <sheets>
    <sheet name="Combined" sheetId="6" r:id="rId1"/>
    <sheet name="n1" sheetId="1" r:id="rId2"/>
    <sheet name="n2" sheetId="2" r:id="rId3"/>
    <sheet name="n3" sheetId="3" r:id="rId4"/>
  </sheets>
  <definedNames>
    <definedName name="_xlnm._FilterDatabase" localSheetId="1" hidden="1">'n1'!$C$6:$E$26</definedName>
    <definedName name="_xlnm._FilterDatabase" localSheetId="2" hidden="1">'n2'!$A$4:$C$4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3"/>
  <c r="I22" i="2"/>
  <c r="R3" i="6"/>
  <c r="R6"/>
  <c r="R4"/>
  <c r="L23" i="1"/>
  <c r="C39" i="6"/>
  <c r="C21" i="2"/>
</calcChain>
</file>

<file path=xl/sharedStrings.xml><?xml version="1.0" encoding="utf-8"?>
<sst xmlns="http://schemas.openxmlformats.org/spreadsheetml/2006/main" count="45" uniqueCount="29">
  <si>
    <t>Measurment</t>
  </si>
  <si>
    <t>Value</t>
  </si>
  <si>
    <t>V U1 (Volts)</t>
  </si>
  <si>
    <t>V U3 (Volts)</t>
  </si>
  <si>
    <t>I F (Amps)</t>
  </si>
  <si>
    <t>I V (Volts)</t>
  </si>
  <si>
    <t>V a (Volts)</t>
  </si>
  <si>
    <t>Trail Range 1</t>
  </si>
  <si>
    <t>Va (volts)</t>
  </si>
  <si>
    <t>I (nA)</t>
  </si>
  <si>
    <t>Comments</t>
  </si>
  <si>
    <t xml:space="preserve"> N (guess)</t>
  </si>
  <si>
    <t>accurate to 3/4 dig.</t>
  </si>
  <si>
    <t>Trail Range 2</t>
  </si>
  <si>
    <t>Trail Range 3</t>
  </si>
  <si>
    <t>Data</t>
  </si>
  <si>
    <t>Combined Trails</t>
  </si>
  <si>
    <t>y = a*x^2 + b</t>
  </si>
  <si>
    <t>dy/dx = 2a*x + b</t>
  </si>
  <si>
    <t>a =</t>
  </si>
  <si>
    <t>b =</t>
  </si>
  <si>
    <t>x1 = - b / 2*a</t>
  </si>
  <si>
    <t>0 = dy/dz = 2a*x1 + b</t>
  </si>
  <si>
    <t xml:space="preserve">x1 = </t>
  </si>
  <si>
    <t xml:space="preserve">x2 = </t>
  </si>
  <si>
    <t>0 = dy/dz = 2a*x2 + b</t>
  </si>
  <si>
    <t>x2 = - b / 2*a</t>
  </si>
  <si>
    <t>N</t>
  </si>
  <si>
    <t xml:space="preserve">Va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</si>
</sst>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/>
              <a:t>Collecter</a:t>
            </a:r>
            <a:r>
              <a:rPr lang="en-US" sz="1200" baseline="0"/>
              <a:t> Current vs. Accelerating Voltage For Neon</a:t>
            </a:r>
            <a:endParaRPr lang="en-US" sz="1200"/>
          </a:p>
        </c:rich>
      </c:tx>
      <c:layout>
        <c:manualLayout>
          <c:xMode val="edge"/>
          <c:yMode val="edge"/>
          <c:x val="0.11864297631940988"/>
          <c:y val="0"/>
        </c:manualLayout>
      </c:layout>
    </c:title>
    <c:plotArea>
      <c:layout>
        <c:manualLayout>
          <c:layoutTarget val="inner"/>
          <c:xMode val="edge"/>
          <c:yMode val="edge"/>
          <c:x val="0.12236366829610983"/>
          <c:y val="0.18504737810161198"/>
          <c:w val="0.79263647806106019"/>
          <c:h val="0.59615243615447022"/>
        </c:manualLayout>
      </c:layout>
      <c:scatterChart>
        <c:scatterStyle val="lineMarker"/>
        <c:ser>
          <c:idx val="0"/>
          <c:order val="1"/>
          <c:tx>
            <c:v>"n = 2"</c:v>
          </c:tx>
          <c:spPr>
            <a:ln w="28575">
              <a:noFill/>
            </a:ln>
          </c:spPr>
          <c:marker>
            <c:symbol val="none"/>
          </c:marker>
          <c:xVal>
            <c:numRef>
              <c:f>'n2'!$B$9:$B$22</c:f>
              <c:numCache>
                <c:formatCode>0.0</c:formatCode>
                <c:ptCount val="14"/>
                <c:pt idx="0">
                  <c:v>50</c:v>
                </c:pt>
                <c:pt idx="1">
                  <c:v>51</c:v>
                </c:pt>
                <c:pt idx="2">
                  <c:v>51</c:v>
                </c:pt>
                <c:pt idx="3">
                  <c:v>51.2</c:v>
                </c:pt>
                <c:pt idx="4">
                  <c:v>51.2</c:v>
                </c:pt>
                <c:pt idx="5">
                  <c:v>51.4</c:v>
                </c:pt>
                <c:pt idx="6">
                  <c:v>51.5</c:v>
                </c:pt>
                <c:pt idx="7">
                  <c:v>51.6</c:v>
                </c:pt>
                <c:pt idx="8">
                  <c:v>51.8</c:v>
                </c:pt>
                <c:pt idx="9">
                  <c:v>52</c:v>
                </c:pt>
                <c:pt idx="10">
                  <c:v>52</c:v>
                </c:pt>
                <c:pt idx="11">
                  <c:v>52.2</c:v>
                </c:pt>
                <c:pt idx="12">
                  <c:v>52.3</c:v>
                </c:pt>
                <c:pt idx="13">
                  <c:v>52.5</c:v>
                </c:pt>
              </c:numCache>
            </c:numRef>
          </c:xVal>
          <c:yVal>
            <c:numRef>
              <c:f>'n2'!$C$9:$C$22</c:f>
              <c:numCache>
                <c:formatCode>General</c:formatCode>
                <c:ptCount val="14"/>
                <c:pt idx="0">
                  <c:v>27.681999999999999</c:v>
                </c:pt>
                <c:pt idx="1">
                  <c:v>28.814</c:v>
                </c:pt>
                <c:pt idx="2">
                  <c:v>28.841999999999999</c:v>
                </c:pt>
                <c:pt idx="3">
                  <c:v>29.033000000000001</c:v>
                </c:pt>
                <c:pt idx="4">
                  <c:v>29.091200000000001</c:v>
                </c:pt>
                <c:pt idx="5">
                  <c:v>29.143000000000001</c:v>
                </c:pt>
                <c:pt idx="6">
                  <c:v>29.181999999999999</c:v>
                </c:pt>
                <c:pt idx="7">
                  <c:v>29.206</c:v>
                </c:pt>
                <c:pt idx="8">
                  <c:v>29.158000000000001</c:v>
                </c:pt>
                <c:pt idx="9">
                  <c:v>29.015999999999998</c:v>
                </c:pt>
                <c:pt idx="10">
                  <c:v>29.03</c:v>
                </c:pt>
                <c:pt idx="11">
                  <c:v>28.856000000000002</c:v>
                </c:pt>
                <c:pt idx="12">
                  <c:v>28.791</c:v>
                </c:pt>
                <c:pt idx="13">
                  <c:v>28.640999999999998</c:v>
                </c:pt>
              </c:numCache>
            </c:numRef>
          </c:yVal>
        </c:ser>
        <c:ser>
          <c:idx val="1"/>
          <c:order val="2"/>
          <c:tx>
            <c:v>n = 1</c:v>
          </c:tx>
          <c:spPr>
            <a:ln w="28575">
              <a:noFill/>
            </a:ln>
          </c:spPr>
          <c:marker>
            <c:symbol val="none"/>
          </c:marker>
          <c:xVal>
            <c:numRef>
              <c:f>'n1'!$D$12:$D$22</c:f>
              <c:numCache>
                <c:formatCode>0.0</c:formatCode>
                <c:ptCount val="11"/>
                <c:pt idx="0">
                  <c:v>33.4</c:v>
                </c:pt>
                <c:pt idx="1">
                  <c:v>33.4</c:v>
                </c:pt>
                <c:pt idx="2">
                  <c:v>33.799999999999997</c:v>
                </c:pt>
                <c:pt idx="3">
                  <c:v>34</c:v>
                </c:pt>
                <c:pt idx="4">
                  <c:v>34</c:v>
                </c:pt>
                <c:pt idx="5">
                  <c:v>34.1</c:v>
                </c:pt>
                <c:pt idx="6">
                  <c:v>34.5</c:v>
                </c:pt>
                <c:pt idx="7">
                  <c:v>35</c:v>
                </c:pt>
                <c:pt idx="8">
                  <c:v>35</c:v>
                </c:pt>
                <c:pt idx="9">
                  <c:v>35.5</c:v>
                </c:pt>
                <c:pt idx="10">
                  <c:v>36</c:v>
                </c:pt>
              </c:numCache>
            </c:numRef>
          </c:xVal>
          <c:yVal>
            <c:numRef>
              <c:f>'n1'!$E$12:$E$21</c:f>
              <c:numCache>
                <c:formatCode>0.000</c:formatCode>
                <c:ptCount val="10"/>
                <c:pt idx="0">
                  <c:v>17.517600000000002</c:v>
                </c:pt>
                <c:pt idx="1">
                  <c:v>17.493500000000001</c:v>
                </c:pt>
                <c:pt idx="2">
                  <c:v>17.6006</c:v>
                </c:pt>
                <c:pt idx="3">
                  <c:v>17.608899999999998</c:v>
                </c:pt>
                <c:pt idx="4">
                  <c:v>17.613150000000001</c:v>
                </c:pt>
                <c:pt idx="5">
                  <c:v>17.582699999999999</c:v>
                </c:pt>
                <c:pt idx="6">
                  <c:v>17.327100000000002</c:v>
                </c:pt>
                <c:pt idx="7">
                  <c:v>16.244800000000001</c:v>
                </c:pt>
                <c:pt idx="8">
                  <c:v>16.09</c:v>
                </c:pt>
                <c:pt idx="9">
                  <c:v>14.46</c:v>
                </c:pt>
              </c:numCache>
            </c:numRef>
          </c:yVal>
        </c:ser>
        <c:ser>
          <c:idx val="2"/>
          <c:order val="0"/>
          <c:tx>
            <c:v>n = 3</c:v>
          </c:tx>
          <c:spPr>
            <a:ln w="28575">
              <a:noFill/>
            </a:ln>
          </c:spPr>
          <c:marker>
            <c:symbol val="none"/>
          </c:marker>
          <c:xVal>
            <c:numRef>
              <c:f>'n3'!$A$8:$A$14</c:f>
              <c:numCache>
                <c:formatCode>General</c:formatCode>
                <c:ptCount val="7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65.900000000000006</c:v>
                </c:pt>
              </c:numCache>
            </c:numRef>
          </c:xVal>
          <c:yVal>
            <c:numRef>
              <c:f>'n3'!$B$8:$B$14</c:f>
              <c:numCache>
                <c:formatCode>General</c:formatCode>
                <c:ptCount val="7"/>
                <c:pt idx="0">
                  <c:v>33.857999999999997</c:v>
                </c:pt>
                <c:pt idx="1">
                  <c:v>36.262</c:v>
                </c:pt>
                <c:pt idx="2">
                  <c:v>39.612000000000002</c:v>
                </c:pt>
                <c:pt idx="3">
                  <c:v>43.235999999999997</c:v>
                </c:pt>
                <c:pt idx="4">
                  <c:v>47.46</c:v>
                </c:pt>
                <c:pt idx="5">
                  <c:v>52.588999999999999</c:v>
                </c:pt>
                <c:pt idx="6">
                  <c:v>57.356000000000002</c:v>
                </c:pt>
              </c:numCache>
            </c:numRef>
          </c:yVal>
        </c:ser>
        <c:ser>
          <c:idx val="3"/>
          <c:order val="3"/>
          <c:spPr>
            <a:ln w="28575">
              <a:noFill/>
            </a:ln>
          </c:spPr>
          <c:xVal>
            <c:numRef>
              <c:f>Combined!$B$3:$B$53</c:f>
              <c:numCache>
                <c:formatCode>0.0</c:formatCode>
                <c:ptCount val="51"/>
                <c:pt idx="0">
                  <c:v>23.3</c:v>
                </c:pt>
                <c:pt idx="1">
                  <c:v>24.4</c:v>
                </c:pt>
                <c:pt idx="2">
                  <c:v>27.4</c:v>
                </c:pt>
                <c:pt idx="3">
                  <c:v>28.2</c:v>
                </c:pt>
                <c:pt idx="4">
                  <c:v>30.2</c:v>
                </c:pt>
                <c:pt idx="5">
                  <c:v>33.4</c:v>
                </c:pt>
                <c:pt idx="6">
                  <c:v>33.4</c:v>
                </c:pt>
                <c:pt idx="7">
                  <c:v>33.799999999999997</c:v>
                </c:pt>
                <c:pt idx="8">
                  <c:v>34</c:v>
                </c:pt>
                <c:pt idx="9">
                  <c:v>34</c:v>
                </c:pt>
                <c:pt idx="10">
                  <c:v>34.1</c:v>
                </c:pt>
                <c:pt idx="11">
                  <c:v>34.5</c:v>
                </c:pt>
                <c:pt idx="12">
                  <c:v>35</c:v>
                </c:pt>
                <c:pt idx="13">
                  <c:v>35</c:v>
                </c:pt>
                <c:pt idx="14">
                  <c:v>35.5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38</c:v>
                </c:pt>
                <c:pt idx="19">
                  <c:v>38</c:v>
                </c:pt>
                <c:pt idx="20" formatCode="General">
                  <c:v>43.4</c:v>
                </c:pt>
                <c:pt idx="21" formatCode="General">
                  <c:v>44</c:v>
                </c:pt>
                <c:pt idx="22" formatCode="General">
                  <c:v>46</c:v>
                </c:pt>
                <c:pt idx="23" formatCode="General">
                  <c:v>48</c:v>
                </c:pt>
                <c:pt idx="24" formatCode="General">
                  <c:v>50</c:v>
                </c:pt>
                <c:pt idx="25" formatCode="General">
                  <c:v>51</c:v>
                </c:pt>
                <c:pt idx="26" formatCode="General">
                  <c:v>51</c:v>
                </c:pt>
                <c:pt idx="27" formatCode="General">
                  <c:v>51.2</c:v>
                </c:pt>
                <c:pt idx="28" formatCode="General">
                  <c:v>51.2</c:v>
                </c:pt>
                <c:pt idx="29" formatCode="General">
                  <c:v>51.4</c:v>
                </c:pt>
                <c:pt idx="30" formatCode="General">
                  <c:v>51.5</c:v>
                </c:pt>
                <c:pt idx="31" formatCode="General">
                  <c:v>51.6</c:v>
                </c:pt>
                <c:pt idx="32" formatCode="General">
                  <c:v>51.8</c:v>
                </c:pt>
                <c:pt idx="33" formatCode="General">
                  <c:v>52</c:v>
                </c:pt>
                <c:pt idx="34" formatCode="General">
                  <c:v>52</c:v>
                </c:pt>
                <c:pt idx="35" formatCode="General">
                  <c:v>52.2</c:v>
                </c:pt>
                <c:pt idx="36" formatCode="General">
                  <c:v>52.3</c:v>
                </c:pt>
                <c:pt idx="37" formatCode="General">
                  <c:v>52.5</c:v>
                </c:pt>
                <c:pt idx="38" formatCode="General">
                  <c:v>53</c:v>
                </c:pt>
                <c:pt idx="39" formatCode="General">
                  <c:v>53.2</c:v>
                </c:pt>
                <c:pt idx="40" formatCode="General">
                  <c:v>53.5</c:v>
                </c:pt>
                <c:pt idx="41" formatCode="General">
                  <c:v>54</c:v>
                </c:pt>
                <c:pt idx="42" formatCode="General">
                  <c:v>57</c:v>
                </c:pt>
                <c:pt idx="43" formatCode="General">
                  <c:v>58</c:v>
                </c:pt>
                <c:pt idx="44" formatCode="General">
                  <c:v>60</c:v>
                </c:pt>
                <c:pt idx="45" formatCode="General">
                  <c:v>61</c:v>
                </c:pt>
                <c:pt idx="46" formatCode="General">
                  <c:v>62</c:v>
                </c:pt>
                <c:pt idx="47" formatCode="General">
                  <c:v>63</c:v>
                </c:pt>
                <c:pt idx="48" formatCode="General">
                  <c:v>64</c:v>
                </c:pt>
                <c:pt idx="49" formatCode="General">
                  <c:v>65</c:v>
                </c:pt>
                <c:pt idx="50" formatCode="General">
                  <c:v>65.900000000000006</c:v>
                </c:pt>
              </c:numCache>
            </c:numRef>
          </c:xVal>
          <c:yVal>
            <c:numRef>
              <c:f>Combined!$C$3:$C$53</c:f>
              <c:numCache>
                <c:formatCode>0.000</c:formatCode>
                <c:ptCount val="51"/>
                <c:pt idx="0">
                  <c:v>8.7971400000000006</c:v>
                </c:pt>
                <c:pt idx="1">
                  <c:v>10.220000000000001</c:v>
                </c:pt>
                <c:pt idx="2">
                  <c:v>13.976800000000001</c:v>
                </c:pt>
                <c:pt idx="3">
                  <c:v>14.6686</c:v>
                </c:pt>
                <c:pt idx="4">
                  <c:v>16.0243</c:v>
                </c:pt>
                <c:pt idx="5">
                  <c:v>17.517600000000002</c:v>
                </c:pt>
                <c:pt idx="6">
                  <c:v>17.493500000000001</c:v>
                </c:pt>
                <c:pt idx="7">
                  <c:v>17.6006</c:v>
                </c:pt>
                <c:pt idx="8">
                  <c:v>17.608899999999998</c:v>
                </c:pt>
                <c:pt idx="9">
                  <c:v>17.613150000000001</c:v>
                </c:pt>
                <c:pt idx="10">
                  <c:v>17.582699999999999</c:v>
                </c:pt>
                <c:pt idx="11">
                  <c:v>17.327100000000002</c:v>
                </c:pt>
                <c:pt idx="12">
                  <c:v>16.244800000000001</c:v>
                </c:pt>
                <c:pt idx="13">
                  <c:v>16.09</c:v>
                </c:pt>
                <c:pt idx="14">
                  <c:v>14.46</c:v>
                </c:pt>
                <c:pt idx="15">
                  <c:v>13.359500000000001</c:v>
                </c:pt>
                <c:pt idx="16">
                  <c:v>13.359500000000001</c:v>
                </c:pt>
                <c:pt idx="17">
                  <c:v>13.212</c:v>
                </c:pt>
                <c:pt idx="18">
                  <c:v>11.237</c:v>
                </c:pt>
                <c:pt idx="19">
                  <c:v>11.237</c:v>
                </c:pt>
                <c:pt idx="20" formatCode="General">
                  <c:v>17.438500000000001</c:v>
                </c:pt>
                <c:pt idx="21" formatCode="General">
                  <c:v>18.445499999999999</c:v>
                </c:pt>
                <c:pt idx="22" formatCode="General">
                  <c:v>21.678999999999998</c:v>
                </c:pt>
                <c:pt idx="23" formatCode="General">
                  <c:v>24.721</c:v>
                </c:pt>
                <c:pt idx="24" formatCode="General">
                  <c:v>27.681999999999999</c:v>
                </c:pt>
                <c:pt idx="25" formatCode="General">
                  <c:v>28.814</c:v>
                </c:pt>
                <c:pt idx="26" formatCode="General">
                  <c:v>28.841999999999999</c:v>
                </c:pt>
                <c:pt idx="27" formatCode="General">
                  <c:v>29.033000000000001</c:v>
                </c:pt>
                <c:pt idx="28" formatCode="General">
                  <c:v>29.091200000000001</c:v>
                </c:pt>
                <c:pt idx="29" formatCode="General">
                  <c:v>29.143000000000001</c:v>
                </c:pt>
                <c:pt idx="30" formatCode="General">
                  <c:v>29.181999999999999</c:v>
                </c:pt>
                <c:pt idx="31" formatCode="General">
                  <c:v>29.206</c:v>
                </c:pt>
                <c:pt idx="32" formatCode="General">
                  <c:v>29.158000000000001</c:v>
                </c:pt>
                <c:pt idx="33" formatCode="General">
                  <c:v>29.015999999999998</c:v>
                </c:pt>
                <c:pt idx="34" formatCode="General">
                  <c:v>29.03</c:v>
                </c:pt>
                <c:pt idx="35" formatCode="General">
                  <c:v>28.856000000000002</c:v>
                </c:pt>
                <c:pt idx="36" formatCode="General">
                  <c:v>28.791</c:v>
                </c:pt>
                <c:pt idx="37" formatCode="General">
                  <c:v>28.640999999999998</c:v>
                </c:pt>
                <c:pt idx="38" formatCode="General">
                  <c:v>28.292000000000002</c:v>
                </c:pt>
                <c:pt idx="39" formatCode="General">
                  <c:v>28.167999999999999</c:v>
                </c:pt>
                <c:pt idx="40" formatCode="General">
                  <c:v>27.905999999999999</c:v>
                </c:pt>
                <c:pt idx="41" formatCode="General">
                  <c:v>27.513000000000002</c:v>
                </c:pt>
                <c:pt idx="42" formatCode="General">
                  <c:v>29.4</c:v>
                </c:pt>
                <c:pt idx="43" formatCode="General">
                  <c:v>30.195</c:v>
                </c:pt>
                <c:pt idx="44" formatCode="General">
                  <c:v>33.857999999999997</c:v>
                </c:pt>
                <c:pt idx="45" formatCode="General">
                  <c:v>36.262</c:v>
                </c:pt>
                <c:pt idx="46" formatCode="General">
                  <c:v>39.612000000000002</c:v>
                </c:pt>
                <c:pt idx="47" formatCode="General">
                  <c:v>43.235999999999997</c:v>
                </c:pt>
                <c:pt idx="48" formatCode="General">
                  <c:v>47.46</c:v>
                </c:pt>
                <c:pt idx="49" formatCode="General">
                  <c:v>52.588999999999999</c:v>
                </c:pt>
                <c:pt idx="50" formatCode="General">
                  <c:v>57.356000000000002</c:v>
                </c:pt>
              </c:numCache>
            </c:numRef>
          </c:yVal>
        </c:ser>
        <c:dLbls/>
        <c:axId val="71793664"/>
        <c:axId val="71799936"/>
      </c:scatterChart>
      <c:valAx>
        <c:axId val="71793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Accelerating Voltage Va (volts)</a:t>
                </a:r>
              </a:p>
            </c:rich>
          </c:tx>
          <c:layout/>
        </c:title>
        <c:numFmt formatCode="0.0" sourceLinked="1"/>
        <c:majorTickMark val="none"/>
        <c:tickLblPos val="nextTo"/>
        <c:crossAx val="71799936"/>
        <c:crosses val="autoZero"/>
        <c:crossBetween val="midCat"/>
      </c:valAx>
      <c:valAx>
        <c:axId val="717999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i="0"/>
                  <a:t>I </a:t>
                </a:r>
                <a:r>
                  <a:rPr lang="en-US" i="1"/>
                  <a:t> </a:t>
                </a:r>
                <a:r>
                  <a:rPr lang="en-US"/>
                  <a:t>(nAmp)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1793664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/>
              <a:t>Old</a:t>
            </a:r>
            <a:r>
              <a:rPr lang="en-US" sz="1200" baseline="0"/>
              <a:t> Estimation of First Excited State</a:t>
            </a:r>
            <a:endParaRPr lang="en-US" sz="1200"/>
          </a:p>
        </c:rich>
      </c:tx>
      <c:layout/>
    </c:title>
    <c:plotArea>
      <c:layout>
        <c:manualLayout>
          <c:layoutTarget val="inner"/>
          <c:xMode val="edge"/>
          <c:yMode val="edge"/>
          <c:x val="0.155069565609287"/>
          <c:y val="0.22388059701492499"/>
          <c:w val="0.66644767932217819"/>
          <c:h val="0.5654397304814510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4202599226715075"/>
                  <c:y val="0.21447568204641068"/>
                </c:manualLayout>
              </c:layout>
              <c:tx>
                <c:rich>
                  <a:bodyPr/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s-ES_tradnl" baseline="0"/>
                      <a:t>Linear Model E(n) =E1*N+b</a:t>
                    </a:r>
                  </a:p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E = 17.734*n + 16.1</a:t>
                    </a:r>
                  </a:p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endParaRPr lang="en-US" baseline="0"/>
                  </a:p>
                </c:rich>
              </c:tx>
              <c:numFmt formatCode="General" sourceLinked="0"/>
            </c:trendlineLbl>
          </c:trendline>
          <c:xVal>
            <c:numRef>
              <c:f>Combined!$Q$3:$Q$4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Combined!$R$3:$R$4</c:f>
              <c:numCache>
                <c:formatCode>General</c:formatCode>
                <c:ptCount val="2"/>
                <c:pt idx="0">
                  <c:v>33.84737747205503</c:v>
                </c:pt>
                <c:pt idx="1">
                  <c:v>51.581520822795483</c:v>
                </c:pt>
              </c:numCache>
            </c:numRef>
          </c:yVal>
        </c:ser>
        <c:dLbls/>
        <c:axId val="71989120"/>
        <c:axId val="72003584"/>
      </c:scatterChart>
      <c:valAx>
        <c:axId val="71989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=</a:t>
                </a:r>
                <a:r>
                  <a:rPr lang="en-US" baseline="0"/>
                  <a:t> maxima number</a:t>
                </a:r>
                <a:endParaRPr lang="en-US"/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crossAx val="72003584"/>
        <c:crosses val="autoZero"/>
        <c:crossBetween val="midCat"/>
      </c:valAx>
      <c:valAx>
        <c:axId val="72003584"/>
        <c:scaling>
          <c:orientation val="minMax"/>
          <c:min val="30"/>
        </c:scaling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Accelerating Voltage  (eV) 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crossAx val="71989120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Estimating</a:t>
            </a:r>
            <a:r>
              <a:rPr lang="en-US" baseline="0"/>
              <a:t> N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Full</c:v>
          </c:tx>
          <c:spPr>
            <a:ln w="28575">
              <a:noFill/>
            </a:ln>
          </c:spPr>
          <c:xVal>
            <c:numRef>
              <c:f>'n1'!$D$7:$D$26</c:f>
              <c:numCache>
                <c:formatCode>0.0</c:formatCode>
                <c:ptCount val="20"/>
                <c:pt idx="0">
                  <c:v>23.3</c:v>
                </c:pt>
                <c:pt idx="1">
                  <c:v>24.4</c:v>
                </c:pt>
                <c:pt idx="2">
                  <c:v>27.4</c:v>
                </c:pt>
                <c:pt idx="3">
                  <c:v>28.2</c:v>
                </c:pt>
                <c:pt idx="4">
                  <c:v>30.2</c:v>
                </c:pt>
                <c:pt idx="5">
                  <c:v>33.4</c:v>
                </c:pt>
                <c:pt idx="6">
                  <c:v>33.4</c:v>
                </c:pt>
                <c:pt idx="7">
                  <c:v>33.799999999999997</c:v>
                </c:pt>
                <c:pt idx="8">
                  <c:v>34</c:v>
                </c:pt>
                <c:pt idx="9">
                  <c:v>34</c:v>
                </c:pt>
                <c:pt idx="10">
                  <c:v>34.1</c:v>
                </c:pt>
                <c:pt idx="11">
                  <c:v>34.5</c:v>
                </c:pt>
                <c:pt idx="12">
                  <c:v>35</c:v>
                </c:pt>
                <c:pt idx="13">
                  <c:v>35</c:v>
                </c:pt>
                <c:pt idx="14">
                  <c:v>35.5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38</c:v>
                </c:pt>
                <c:pt idx="19">
                  <c:v>38</c:v>
                </c:pt>
              </c:numCache>
            </c:numRef>
          </c:xVal>
          <c:yVal>
            <c:numRef>
              <c:f>'n1'!$E$7:$E$26</c:f>
              <c:numCache>
                <c:formatCode>0.000</c:formatCode>
                <c:ptCount val="20"/>
                <c:pt idx="0">
                  <c:v>8.7971400000000006</c:v>
                </c:pt>
                <c:pt idx="1">
                  <c:v>10.220000000000001</c:v>
                </c:pt>
                <c:pt idx="2">
                  <c:v>13.976800000000001</c:v>
                </c:pt>
                <c:pt idx="3">
                  <c:v>14.6686</c:v>
                </c:pt>
                <c:pt idx="4">
                  <c:v>16.0243</c:v>
                </c:pt>
                <c:pt idx="5">
                  <c:v>17.517600000000002</c:v>
                </c:pt>
                <c:pt idx="6">
                  <c:v>17.493500000000001</c:v>
                </c:pt>
                <c:pt idx="7">
                  <c:v>17.6006</c:v>
                </c:pt>
                <c:pt idx="8">
                  <c:v>17.608899999999998</c:v>
                </c:pt>
                <c:pt idx="9">
                  <c:v>17.613150000000001</c:v>
                </c:pt>
                <c:pt idx="10">
                  <c:v>17.582699999999999</c:v>
                </c:pt>
                <c:pt idx="11">
                  <c:v>17.327100000000002</c:v>
                </c:pt>
                <c:pt idx="12">
                  <c:v>16.244800000000001</c:v>
                </c:pt>
                <c:pt idx="13">
                  <c:v>16.09</c:v>
                </c:pt>
                <c:pt idx="14">
                  <c:v>14.46</c:v>
                </c:pt>
                <c:pt idx="15">
                  <c:v>13.359500000000001</c:v>
                </c:pt>
                <c:pt idx="16">
                  <c:v>13.359500000000001</c:v>
                </c:pt>
                <c:pt idx="17">
                  <c:v>13.212</c:v>
                </c:pt>
                <c:pt idx="18">
                  <c:v>11.237</c:v>
                </c:pt>
                <c:pt idx="19">
                  <c:v>11.237</c:v>
                </c:pt>
              </c:numCache>
            </c:numRef>
          </c:yVal>
        </c:ser>
        <c:ser>
          <c:idx val="1"/>
          <c:order val="1"/>
          <c:tx>
            <c:v>n = 1</c:v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8846858428410704"/>
                  <c:y val="-4.4814968304400613E-2"/>
                </c:manualLayout>
              </c:layout>
              <c:numFmt formatCode="General" sourceLinked="0"/>
            </c:trendlineLbl>
          </c:trendline>
          <c:xVal>
            <c:numRef>
              <c:f>'n1'!$D$12:$D$22</c:f>
              <c:numCache>
                <c:formatCode>0.0</c:formatCode>
                <c:ptCount val="11"/>
                <c:pt idx="0">
                  <c:v>33.4</c:v>
                </c:pt>
                <c:pt idx="1">
                  <c:v>33.4</c:v>
                </c:pt>
                <c:pt idx="2">
                  <c:v>33.799999999999997</c:v>
                </c:pt>
                <c:pt idx="3">
                  <c:v>34</c:v>
                </c:pt>
                <c:pt idx="4">
                  <c:v>34</c:v>
                </c:pt>
                <c:pt idx="5">
                  <c:v>34.1</c:v>
                </c:pt>
                <c:pt idx="6">
                  <c:v>34.5</c:v>
                </c:pt>
                <c:pt idx="7">
                  <c:v>35</c:v>
                </c:pt>
                <c:pt idx="8">
                  <c:v>35</c:v>
                </c:pt>
                <c:pt idx="9">
                  <c:v>35.5</c:v>
                </c:pt>
                <c:pt idx="10">
                  <c:v>36</c:v>
                </c:pt>
              </c:numCache>
            </c:numRef>
          </c:xVal>
          <c:yVal>
            <c:numRef>
              <c:f>'n1'!$E$12:$E$21</c:f>
              <c:numCache>
                <c:formatCode>0.000</c:formatCode>
                <c:ptCount val="10"/>
                <c:pt idx="0">
                  <c:v>17.517600000000002</c:v>
                </c:pt>
                <c:pt idx="1">
                  <c:v>17.493500000000001</c:v>
                </c:pt>
                <c:pt idx="2">
                  <c:v>17.6006</c:v>
                </c:pt>
                <c:pt idx="3">
                  <c:v>17.608899999999998</c:v>
                </c:pt>
                <c:pt idx="4">
                  <c:v>17.613150000000001</c:v>
                </c:pt>
                <c:pt idx="5">
                  <c:v>17.582699999999999</c:v>
                </c:pt>
                <c:pt idx="6">
                  <c:v>17.327100000000002</c:v>
                </c:pt>
                <c:pt idx="7">
                  <c:v>16.244800000000001</c:v>
                </c:pt>
                <c:pt idx="8">
                  <c:v>16.09</c:v>
                </c:pt>
                <c:pt idx="9">
                  <c:v>14.46</c:v>
                </c:pt>
              </c:numCache>
            </c:numRef>
          </c:yVal>
        </c:ser>
        <c:dLbls/>
        <c:axId val="64502016"/>
        <c:axId val="64512384"/>
      </c:scatterChart>
      <c:valAx>
        <c:axId val="64502016"/>
        <c:scaling>
          <c:orientation val="minMax"/>
          <c:min val="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Accelerating Voltage Va (volts)</a:t>
                </a:r>
              </a:p>
            </c:rich>
          </c:tx>
        </c:title>
        <c:numFmt formatCode="0.0" sourceLinked="1"/>
        <c:majorTickMark val="none"/>
        <c:tickLblPos val="nextTo"/>
        <c:crossAx val="64512384"/>
        <c:crosses val="autoZero"/>
        <c:crossBetween val="midCat"/>
      </c:valAx>
      <c:valAx>
        <c:axId val="64512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i="0"/>
                  <a:t>I </a:t>
                </a:r>
                <a:r>
                  <a:rPr lang="en-US" i="1"/>
                  <a:t> </a:t>
                </a:r>
                <a:r>
                  <a:rPr lang="en-US"/>
                  <a:t>(nAmp)</a:t>
                </a:r>
              </a:p>
            </c:rich>
          </c:tx>
        </c:title>
        <c:numFmt formatCode="0.000" sourceLinked="1"/>
        <c:majorTickMark val="none"/>
        <c:tickLblPos val="nextTo"/>
        <c:crossAx val="64502016"/>
        <c:crosses val="autoZero"/>
        <c:crossBetween val="midCat"/>
      </c:valAx>
    </c:plotArea>
    <c:plotVisOnly val="1"/>
    <c:dispBlanksAs val="gap"/>
  </c:chart>
  <c:printSettings>
    <c:headerFooter/>
    <c:pageMargins b="0.75000000000000111" l="0.70000000000000107" r="0.70000000000000107" t="0.750000000000001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Estimating</a:t>
            </a:r>
            <a:r>
              <a:rPr lang="en-US" baseline="0"/>
              <a:t> N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4421350796497001"/>
          <c:y val="0.16745406824147002"/>
          <c:w val="0.82128489384371506"/>
          <c:h val="0.6277416343365253"/>
        </c:manualLayout>
      </c:layout>
      <c:scatterChart>
        <c:scatterStyle val="lineMarker"/>
        <c:ser>
          <c:idx val="0"/>
          <c:order val="0"/>
          <c:tx>
            <c:v>Full</c:v>
          </c:tx>
          <c:spPr>
            <a:ln w="28575">
              <a:noFill/>
            </a:ln>
          </c:spPr>
          <c:xVal>
            <c:numRef>
              <c:f>'n2'!$B$5:$B$26</c:f>
              <c:numCache>
                <c:formatCode>0.0</c:formatCode>
                <c:ptCount val="22"/>
                <c:pt idx="0">
                  <c:v>43.4</c:v>
                </c:pt>
                <c:pt idx="1">
                  <c:v>44</c:v>
                </c:pt>
                <c:pt idx="2">
                  <c:v>46</c:v>
                </c:pt>
                <c:pt idx="3">
                  <c:v>48</c:v>
                </c:pt>
                <c:pt idx="4">
                  <c:v>50</c:v>
                </c:pt>
                <c:pt idx="5">
                  <c:v>51</c:v>
                </c:pt>
                <c:pt idx="6">
                  <c:v>51</c:v>
                </c:pt>
                <c:pt idx="7">
                  <c:v>51.2</c:v>
                </c:pt>
                <c:pt idx="8">
                  <c:v>51.2</c:v>
                </c:pt>
                <c:pt idx="9">
                  <c:v>51.4</c:v>
                </c:pt>
                <c:pt idx="10">
                  <c:v>51.5</c:v>
                </c:pt>
                <c:pt idx="11">
                  <c:v>51.6</c:v>
                </c:pt>
                <c:pt idx="12">
                  <c:v>51.8</c:v>
                </c:pt>
                <c:pt idx="13">
                  <c:v>52</c:v>
                </c:pt>
                <c:pt idx="14">
                  <c:v>52</c:v>
                </c:pt>
                <c:pt idx="15">
                  <c:v>52.2</c:v>
                </c:pt>
                <c:pt idx="16">
                  <c:v>52.3</c:v>
                </c:pt>
                <c:pt idx="17">
                  <c:v>52.5</c:v>
                </c:pt>
                <c:pt idx="18">
                  <c:v>53</c:v>
                </c:pt>
                <c:pt idx="19">
                  <c:v>53.2</c:v>
                </c:pt>
                <c:pt idx="20">
                  <c:v>53.5</c:v>
                </c:pt>
                <c:pt idx="21">
                  <c:v>54</c:v>
                </c:pt>
              </c:numCache>
            </c:numRef>
          </c:xVal>
          <c:yVal>
            <c:numRef>
              <c:f>'n2'!$C$5:$C$26</c:f>
              <c:numCache>
                <c:formatCode>General</c:formatCode>
                <c:ptCount val="22"/>
                <c:pt idx="0">
                  <c:v>17.438500000000001</c:v>
                </c:pt>
                <c:pt idx="1">
                  <c:v>18.445499999999999</c:v>
                </c:pt>
                <c:pt idx="2">
                  <c:v>21.678999999999998</c:v>
                </c:pt>
                <c:pt idx="3">
                  <c:v>24.721</c:v>
                </c:pt>
                <c:pt idx="4">
                  <c:v>27.681999999999999</c:v>
                </c:pt>
                <c:pt idx="5">
                  <c:v>28.814</c:v>
                </c:pt>
                <c:pt idx="6">
                  <c:v>28.841999999999999</c:v>
                </c:pt>
                <c:pt idx="7">
                  <c:v>29.033000000000001</c:v>
                </c:pt>
                <c:pt idx="8">
                  <c:v>29.091200000000001</c:v>
                </c:pt>
                <c:pt idx="9">
                  <c:v>29.143000000000001</c:v>
                </c:pt>
                <c:pt idx="10">
                  <c:v>29.181999999999999</c:v>
                </c:pt>
                <c:pt idx="11">
                  <c:v>29.206</c:v>
                </c:pt>
                <c:pt idx="12">
                  <c:v>29.158000000000001</c:v>
                </c:pt>
                <c:pt idx="13">
                  <c:v>29.015999999999998</c:v>
                </c:pt>
                <c:pt idx="14">
                  <c:v>29.03</c:v>
                </c:pt>
                <c:pt idx="15">
                  <c:v>28.856000000000002</c:v>
                </c:pt>
                <c:pt idx="16">
                  <c:v>28.791</c:v>
                </c:pt>
                <c:pt idx="17">
                  <c:v>28.640999999999998</c:v>
                </c:pt>
                <c:pt idx="18">
                  <c:v>28.292000000000002</c:v>
                </c:pt>
                <c:pt idx="19">
                  <c:v>28.167999999999999</c:v>
                </c:pt>
                <c:pt idx="20">
                  <c:v>27.905999999999999</c:v>
                </c:pt>
                <c:pt idx="21">
                  <c:v>27.513000000000002</c:v>
                </c:pt>
              </c:numCache>
            </c:numRef>
          </c:yVal>
        </c:ser>
        <c:ser>
          <c:idx val="1"/>
          <c:order val="1"/>
          <c:tx>
            <c:v>"n = 2"</c:v>
          </c:tx>
          <c:spPr>
            <a:ln w="28575">
              <a:noFill/>
            </a:ln>
          </c:spPr>
          <c:marker>
            <c:symbol val="star"/>
            <c:size val="5"/>
            <c:spPr>
              <a:noFill/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336579356151902"/>
                  <c:y val="-8.102715230771591E-3"/>
                </c:manualLayout>
              </c:layout>
              <c:numFmt formatCode="General" sourceLinked="0"/>
            </c:trendlineLbl>
          </c:trendline>
          <c:xVal>
            <c:numRef>
              <c:f>'n2'!$B$9:$B$22</c:f>
              <c:numCache>
                <c:formatCode>0.0</c:formatCode>
                <c:ptCount val="14"/>
                <c:pt idx="0">
                  <c:v>50</c:v>
                </c:pt>
                <c:pt idx="1">
                  <c:v>51</c:v>
                </c:pt>
                <c:pt idx="2">
                  <c:v>51</c:v>
                </c:pt>
                <c:pt idx="3">
                  <c:v>51.2</c:v>
                </c:pt>
                <c:pt idx="4">
                  <c:v>51.2</c:v>
                </c:pt>
                <c:pt idx="5">
                  <c:v>51.4</c:v>
                </c:pt>
                <c:pt idx="6">
                  <c:v>51.5</c:v>
                </c:pt>
                <c:pt idx="7">
                  <c:v>51.6</c:v>
                </c:pt>
                <c:pt idx="8">
                  <c:v>51.8</c:v>
                </c:pt>
                <c:pt idx="9">
                  <c:v>52</c:v>
                </c:pt>
                <c:pt idx="10">
                  <c:v>52</c:v>
                </c:pt>
                <c:pt idx="11">
                  <c:v>52.2</c:v>
                </c:pt>
                <c:pt idx="12">
                  <c:v>52.3</c:v>
                </c:pt>
                <c:pt idx="13">
                  <c:v>52.5</c:v>
                </c:pt>
              </c:numCache>
            </c:numRef>
          </c:xVal>
          <c:yVal>
            <c:numRef>
              <c:f>'n2'!$C$9:$C$22</c:f>
              <c:numCache>
                <c:formatCode>General</c:formatCode>
                <c:ptCount val="14"/>
                <c:pt idx="0">
                  <c:v>27.681999999999999</c:v>
                </c:pt>
                <c:pt idx="1">
                  <c:v>28.814</c:v>
                </c:pt>
                <c:pt idx="2">
                  <c:v>28.841999999999999</c:v>
                </c:pt>
                <c:pt idx="3">
                  <c:v>29.033000000000001</c:v>
                </c:pt>
                <c:pt idx="4">
                  <c:v>29.091200000000001</c:v>
                </c:pt>
                <c:pt idx="5">
                  <c:v>29.143000000000001</c:v>
                </c:pt>
                <c:pt idx="6">
                  <c:v>29.181999999999999</c:v>
                </c:pt>
                <c:pt idx="7">
                  <c:v>29.206</c:v>
                </c:pt>
                <c:pt idx="8">
                  <c:v>29.158000000000001</c:v>
                </c:pt>
                <c:pt idx="9">
                  <c:v>29.015999999999998</c:v>
                </c:pt>
                <c:pt idx="10">
                  <c:v>29.03</c:v>
                </c:pt>
                <c:pt idx="11">
                  <c:v>28.856000000000002</c:v>
                </c:pt>
                <c:pt idx="12">
                  <c:v>28.791</c:v>
                </c:pt>
                <c:pt idx="13">
                  <c:v>28.640999999999998</c:v>
                </c:pt>
              </c:numCache>
            </c:numRef>
          </c:yVal>
        </c:ser>
        <c:dLbls/>
        <c:axId val="73956736"/>
        <c:axId val="73979392"/>
      </c:scatterChart>
      <c:valAx>
        <c:axId val="73956736"/>
        <c:scaling>
          <c:orientation val="minMax"/>
          <c:min val="4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Accelerating Voltage Va (volts)</a:t>
                </a:r>
              </a:p>
            </c:rich>
          </c:tx>
        </c:title>
        <c:numFmt formatCode="0.0" sourceLinked="1"/>
        <c:majorTickMark val="none"/>
        <c:tickLblPos val="nextTo"/>
        <c:crossAx val="73979392"/>
        <c:crosses val="autoZero"/>
        <c:crossBetween val="midCat"/>
      </c:valAx>
      <c:valAx>
        <c:axId val="73979392"/>
        <c:scaling>
          <c:orientation val="minMax"/>
          <c:min val="1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i="0"/>
                  <a:t>I </a:t>
                </a:r>
                <a:r>
                  <a:rPr lang="en-US" i="1"/>
                  <a:t> </a:t>
                </a:r>
                <a:r>
                  <a:rPr lang="en-US"/>
                  <a:t>(nAmp)</a:t>
                </a:r>
              </a:p>
            </c:rich>
          </c:tx>
        </c:title>
        <c:numFmt formatCode="General" sourceLinked="1"/>
        <c:majorTickMark val="none"/>
        <c:tickLblPos val="nextTo"/>
        <c:crossAx val="73956736"/>
        <c:crosses val="autoZero"/>
        <c:crossBetween val="midCat"/>
      </c:valAx>
    </c:plotArea>
    <c:plotVisOnly val="1"/>
    <c:dispBlanksAs val="gap"/>
  </c:chart>
  <c:printSettings>
    <c:headerFooter/>
    <c:pageMargins b="0.75000000000000111" l="0.70000000000000107" r="0.70000000000000107" t="0.750000000000001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Estimating</a:t>
            </a:r>
            <a:r>
              <a:rPr lang="en-US" baseline="0"/>
              <a:t> N</a:t>
            </a:r>
            <a:endParaRPr lang="en-US"/>
          </a:p>
        </c:rich>
      </c:tx>
    </c:title>
    <c:plotArea>
      <c:layout/>
      <c:scatterChart>
        <c:scatterStyle val="lineMarker"/>
        <c:ser>
          <c:idx val="2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1814267246444902"/>
                  <c:y val="0.14916660495807899"/>
                </c:manualLayout>
              </c:layout>
              <c:numFmt formatCode="General" sourceLinked="0"/>
            </c:trendlineLbl>
          </c:trendline>
          <c:xVal>
            <c:numRef>
              <c:f>'n3'!$A$6:$A$14</c:f>
              <c:numCache>
                <c:formatCode>General</c:formatCode>
                <c:ptCount val="9"/>
                <c:pt idx="0">
                  <c:v>57</c:v>
                </c:pt>
                <c:pt idx="1">
                  <c:v>58</c:v>
                </c:pt>
                <c:pt idx="2">
                  <c:v>60</c:v>
                </c:pt>
                <c:pt idx="3">
                  <c:v>61</c:v>
                </c:pt>
                <c:pt idx="4">
                  <c:v>62</c:v>
                </c:pt>
                <c:pt idx="5">
                  <c:v>63</c:v>
                </c:pt>
                <c:pt idx="6">
                  <c:v>64</c:v>
                </c:pt>
                <c:pt idx="7">
                  <c:v>65</c:v>
                </c:pt>
                <c:pt idx="8">
                  <c:v>65.900000000000006</c:v>
                </c:pt>
              </c:numCache>
            </c:numRef>
          </c:xVal>
          <c:yVal>
            <c:numRef>
              <c:f>'n3'!$B$6:$B$14</c:f>
              <c:numCache>
                <c:formatCode>General</c:formatCode>
                <c:ptCount val="9"/>
                <c:pt idx="0">
                  <c:v>29.4</c:v>
                </c:pt>
                <c:pt idx="1">
                  <c:v>30.195</c:v>
                </c:pt>
                <c:pt idx="2">
                  <c:v>33.857999999999997</c:v>
                </c:pt>
                <c:pt idx="3">
                  <c:v>36.262</c:v>
                </c:pt>
                <c:pt idx="4">
                  <c:v>39.612000000000002</c:v>
                </c:pt>
                <c:pt idx="5">
                  <c:v>43.235999999999997</c:v>
                </c:pt>
                <c:pt idx="6">
                  <c:v>47.46</c:v>
                </c:pt>
                <c:pt idx="7">
                  <c:v>52.588999999999999</c:v>
                </c:pt>
                <c:pt idx="8">
                  <c:v>57.356000000000002</c:v>
                </c:pt>
              </c:numCache>
            </c:numRef>
          </c:yVal>
        </c:ser>
        <c:dLbls/>
        <c:axId val="105092608"/>
        <c:axId val="105094528"/>
      </c:scatterChart>
      <c:valAx>
        <c:axId val="105092608"/>
        <c:scaling>
          <c:orientation val="minMax"/>
          <c:min val="4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Accelerating Voltage Va (volts)</a:t>
                </a:r>
              </a:p>
            </c:rich>
          </c:tx>
        </c:title>
        <c:numFmt formatCode="General" sourceLinked="1"/>
        <c:majorTickMark val="none"/>
        <c:tickLblPos val="nextTo"/>
        <c:crossAx val="105094528"/>
        <c:crosses val="autoZero"/>
        <c:crossBetween val="midCat"/>
      </c:valAx>
      <c:valAx>
        <c:axId val="1050945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i="0"/>
                  <a:t>I </a:t>
                </a:r>
                <a:r>
                  <a:rPr lang="en-US" i="1"/>
                  <a:t> </a:t>
                </a:r>
                <a:r>
                  <a:rPr lang="en-US"/>
                  <a:t>(nAmp)</a:t>
                </a:r>
              </a:p>
            </c:rich>
          </c:tx>
        </c:title>
        <c:numFmt formatCode="General" sourceLinked="1"/>
        <c:majorTickMark val="none"/>
        <c:tickLblPos val="nextTo"/>
        <c:crossAx val="105092608"/>
        <c:crosses val="autoZero"/>
        <c:crossBetween val="midCat"/>
      </c:valAx>
    </c:plotArea>
    <c:plotVisOnly val="1"/>
    <c:dispBlanksAs val="gap"/>
  </c:chart>
  <c:printSettings>
    <c:headerFooter/>
    <c:pageMargins b="0.75000000000000111" l="0.70000000000000107" r="0.70000000000000107" t="0.750000000000001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98426</xdr:colOff>
      <xdr:row>1</xdr:row>
      <xdr:rowOff>111125</xdr:rowOff>
    </xdr:from>
    <xdr:to>
      <xdr:col>9</xdr:col>
      <xdr:colOff>561976</xdr:colOff>
      <xdr:row>14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266701</xdr:colOff>
      <xdr:row>11</xdr:row>
      <xdr:rowOff>171451</xdr:rowOff>
    </xdr:from>
    <xdr:to>
      <xdr:col>20</xdr:col>
      <xdr:colOff>95250</xdr:colOff>
      <xdr:row>26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19050</xdr:rowOff>
    </xdr:from>
    <xdr:to>
      <xdr:col>15</xdr:col>
      <xdr:colOff>19050</xdr:colOff>
      <xdr:row>18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409576</xdr:colOff>
      <xdr:row>1</xdr:row>
      <xdr:rowOff>28576</xdr:rowOff>
    </xdr:from>
    <xdr:to>
      <xdr:col>13</xdr:col>
      <xdr:colOff>200026</xdr:colOff>
      <xdr:row>18</xdr:row>
      <xdr:rowOff>47626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</xdr:row>
      <xdr:rowOff>171450</xdr:rowOff>
    </xdr:from>
    <xdr:to>
      <xdr:col>12</xdr:col>
      <xdr:colOff>438150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53"/>
  <sheetViews>
    <sheetView tabSelected="1" topLeftCell="I10" workbookViewId="0">
      <selection activeCell="B1" sqref="B1:C53"/>
    </sheetView>
  </sheetViews>
  <sheetFormatPr defaultColWidth="8.85546875" defaultRowHeight="15"/>
  <sheetData>
    <row r="1" spans="2:18">
      <c r="B1" s="6" t="s">
        <v>16</v>
      </c>
      <c r="C1" s="6"/>
      <c r="D1" s="1"/>
      <c r="E1" s="1"/>
    </row>
    <row r="2" spans="2:18">
      <c r="B2" s="4" t="s">
        <v>8</v>
      </c>
      <c r="C2" t="s">
        <v>9</v>
      </c>
      <c r="D2" s="6"/>
      <c r="E2" s="6"/>
      <c r="Q2" t="s">
        <v>27</v>
      </c>
      <c r="R2" t="s">
        <v>28</v>
      </c>
    </row>
    <row r="3" spans="2:18">
      <c r="B3" s="4">
        <v>23.3</v>
      </c>
      <c r="C3" s="3">
        <v>8.7971400000000006</v>
      </c>
      <c r="D3" s="2"/>
      <c r="Q3">
        <v>1</v>
      </c>
      <c r="R3">
        <f>'n1'!L23</f>
        <v>33.84737747205503</v>
      </c>
    </row>
    <row r="4" spans="2:18">
      <c r="B4" s="4">
        <v>24.4</v>
      </c>
      <c r="C4" s="3">
        <v>10.220000000000001</v>
      </c>
      <c r="Q4">
        <v>2</v>
      </c>
      <c r="R4">
        <f>'n2'!$I$22</f>
        <v>51.581520822795483</v>
      </c>
    </row>
    <row r="5" spans="2:18">
      <c r="B5" s="4">
        <v>27.4</v>
      </c>
      <c r="C5" s="3">
        <v>13.976800000000001</v>
      </c>
    </row>
    <row r="6" spans="2:18">
      <c r="B6" s="4">
        <v>28.2</v>
      </c>
      <c r="C6" s="3">
        <v>14.6686</v>
      </c>
      <c r="R6">
        <f>R4-R3</f>
        <v>17.734143350740453</v>
      </c>
    </row>
    <row r="7" spans="2:18">
      <c r="B7" s="4">
        <v>30.2</v>
      </c>
      <c r="C7" s="3">
        <v>16.0243</v>
      </c>
      <c r="D7" s="2"/>
    </row>
    <row r="8" spans="2:18">
      <c r="B8" s="4">
        <v>33.4</v>
      </c>
      <c r="C8" s="3">
        <v>17.517600000000002</v>
      </c>
    </row>
    <row r="9" spans="2:18">
      <c r="B9" s="4">
        <v>33.4</v>
      </c>
      <c r="C9" s="3">
        <v>17.493500000000001</v>
      </c>
    </row>
    <row r="10" spans="2:18">
      <c r="B10" s="4">
        <v>33.799999999999997</v>
      </c>
      <c r="C10" s="3">
        <v>17.6006</v>
      </c>
    </row>
    <row r="11" spans="2:18">
      <c r="B11" s="4">
        <v>34</v>
      </c>
      <c r="C11" s="3">
        <v>17.608899999999998</v>
      </c>
    </row>
    <row r="12" spans="2:18">
      <c r="B12" s="4">
        <v>34</v>
      </c>
      <c r="C12" s="3">
        <v>17.613150000000001</v>
      </c>
    </row>
    <row r="13" spans="2:18">
      <c r="B13" s="4">
        <v>34.1</v>
      </c>
      <c r="C13" s="3">
        <v>17.582699999999999</v>
      </c>
    </row>
    <row r="14" spans="2:18">
      <c r="B14" s="4">
        <v>34.5</v>
      </c>
      <c r="C14" s="3">
        <v>17.327100000000002</v>
      </c>
    </row>
    <row r="15" spans="2:18">
      <c r="B15" s="4">
        <v>35</v>
      </c>
      <c r="C15" s="3">
        <v>16.244800000000001</v>
      </c>
    </row>
    <row r="16" spans="2:18">
      <c r="B16" s="4">
        <v>35</v>
      </c>
      <c r="C16" s="3">
        <v>16.09</v>
      </c>
    </row>
    <row r="17" spans="2:3">
      <c r="B17" s="4">
        <v>35.5</v>
      </c>
      <c r="C17" s="3">
        <v>14.46</v>
      </c>
    </row>
    <row r="18" spans="2:3">
      <c r="B18" s="4">
        <v>36</v>
      </c>
      <c r="C18" s="3">
        <v>13.359500000000001</v>
      </c>
    </row>
    <row r="19" spans="2:3">
      <c r="B19" s="4">
        <v>36</v>
      </c>
      <c r="C19" s="3">
        <v>13.359500000000001</v>
      </c>
    </row>
    <row r="20" spans="2:3">
      <c r="B20" s="4">
        <v>36</v>
      </c>
      <c r="C20" s="3">
        <v>13.212</v>
      </c>
    </row>
    <row r="21" spans="2:3">
      <c r="B21" s="4">
        <v>38</v>
      </c>
      <c r="C21" s="3">
        <v>11.237</v>
      </c>
    </row>
    <row r="22" spans="2:3">
      <c r="B22" s="4">
        <v>38</v>
      </c>
      <c r="C22" s="3">
        <v>11.237</v>
      </c>
    </row>
    <row r="23" spans="2:3">
      <c r="B23">
        <v>43.4</v>
      </c>
      <c r="C23">
        <v>17.438500000000001</v>
      </c>
    </row>
    <row r="24" spans="2:3">
      <c r="B24">
        <v>44</v>
      </c>
      <c r="C24">
        <v>18.445499999999999</v>
      </c>
    </row>
    <row r="25" spans="2:3">
      <c r="B25">
        <v>46</v>
      </c>
      <c r="C25">
        <v>21.678999999999998</v>
      </c>
    </row>
    <row r="26" spans="2:3">
      <c r="B26">
        <v>48</v>
      </c>
      <c r="C26">
        <v>24.721</v>
      </c>
    </row>
    <row r="27" spans="2:3">
      <c r="B27">
        <v>50</v>
      </c>
      <c r="C27">
        <v>27.681999999999999</v>
      </c>
    </row>
    <row r="28" spans="2:3">
      <c r="B28">
        <v>51</v>
      </c>
      <c r="C28">
        <v>28.814</v>
      </c>
    </row>
    <row r="29" spans="2:3">
      <c r="B29">
        <v>51</v>
      </c>
      <c r="C29">
        <v>28.841999999999999</v>
      </c>
    </row>
    <row r="30" spans="2:3">
      <c r="B30">
        <v>51.2</v>
      </c>
      <c r="C30">
        <v>29.033000000000001</v>
      </c>
    </row>
    <row r="31" spans="2:3">
      <c r="B31">
        <v>51.2</v>
      </c>
      <c r="C31">
        <v>29.091200000000001</v>
      </c>
    </row>
    <row r="32" spans="2:3">
      <c r="B32">
        <v>51.4</v>
      </c>
      <c r="C32">
        <v>29.143000000000001</v>
      </c>
    </row>
    <row r="33" spans="2:3">
      <c r="B33">
        <v>51.5</v>
      </c>
      <c r="C33">
        <v>29.181999999999999</v>
      </c>
    </row>
    <row r="34" spans="2:3">
      <c r="B34">
        <v>51.6</v>
      </c>
      <c r="C34">
        <v>29.206</v>
      </c>
    </row>
    <row r="35" spans="2:3">
      <c r="B35">
        <v>51.8</v>
      </c>
      <c r="C35">
        <v>29.158000000000001</v>
      </c>
    </row>
    <row r="36" spans="2:3">
      <c r="B36">
        <v>52</v>
      </c>
      <c r="C36">
        <v>29.015999999999998</v>
      </c>
    </row>
    <row r="37" spans="2:3">
      <c r="B37">
        <v>52</v>
      </c>
      <c r="C37">
        <v>29.03</v>
      </c>
    </row>
    <row r="38" spans="2:3">
      <c r="B38">
        <v>52.2</v>
      </c>
      <c r="C38">
        <v>28.856000000000002</v>
      </c>
    </row>
    <row r="39" spans="2:3">
      <c r="B39">
        <v>52.3</v>
      </c>
      <c r="C39">
        <f>28.791</f>
        <v>28.791</v>
      </c>
    </row>
    <row r="40" spans="2:3">
      <c r="B40">
        <v>52.5</v>
      </c>
      <c r="C40">
        <v>28.640999999999998</v>
      </c>
    </row>
    <row r="41" spans="2:3">
      <c r="B41">
        <v>53</v>
      </c>
      <c r="C41">
        <v>28.292000000000002</v>
      </c>
    </row>
    <row r="42" spans="2:3">
      <c r="B42">
        <v>53.2</v>
      </c>
      <c r="C42">
        <v>28.167999999999999</v>
      </c>
    </row>
    <row r="43" spans="2:3">
      <c r="B43">
        <v>53.5</v>
      </c>
      <c r="C43">
        <v>27.905999999999999</v>
      </c>
    </row>
    <row r="44" spans="2:3">
      <c r="B44">
        <v>54</v>
      </c>
      <c r="C44">
        <v>27.513000000000002</v>
      </c>
    </row>
    <row r="45" spans="2:3">
      <c r="B45">
        <v>57</v>
      </c>
      <c r="C45">
        <v>29.4</v>
      </c>
    </row>
    <row r="46" spans="2:3">
      <c r="B46">
        <v>58</v>
      </c>
      <c r="C46">
        <v>30.195</v>
      </c>
    </row>
    <row r="47" spans="2:3">
      <c r="B47">
        <v>60</v>
      </c>
      <c r="C47">
        <v>33.857999999999997</v>
      </c>
    </row>
    <row r="48" spans="2:3">
      <c r="B48">
        <v>61</v>
      </c>
      <c r="C48">
        <v>36.262</v>
      </c>
    </row>
    <row r="49" spans="2:3">
      <c r="B49">
        <v>62</v>
      </c>
      <c r="C49">
        <v>39.612000000000002</v>
      </c>
    </row>
    <row r="50" spans="2:3">
      <c r="B50">
        <v>63</v>
      </c>
      <c r="C50">
        <v>43.235999999999997</v>
      </c>
    </row>
    <row r="51" spans="2:3">
      <c r="B51">
        <v>64</v>
      </c>
      <c r="C51">
        <v>47.46</v>
      </c>
    </row>
    <row r="52" spans="2:3">
      <c r="B52">
        <v>65</v>
      </c>
      <c r="C52">
        <v>52.588999999999999</v>
      </c>
    </row>
    <row r="53" spans="2:3">
      <c r="B53">
        <v>65.900000000000006</v>
      </c>
      <c r="C53">
        <v>57.356000000000002</v>
      </c>
    </row>
  </sheetData>
  <mergeCells count="2">
    <mergeCell ref="D2:E2"/>
    <mergeCell ref="B1:C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L26"/>
  <sheetViews>
    <sheetView topLeftCell="D1" workbookViewId="0">
      <selection activeCell="L24" sqref="L24"/>
    </sheetView>
  </sheetViews>
  <sheetFormatPr defaultColWidth="8.85546875" defaultRowHeight="15"/>
  <cols>
    <col min="1" max="1" width="13" customWidth="1"/>
    <col min="4" max="4" width="8.85546875" style="4"/>
    <col min="5" max="5" width="9.28515625" bestFit="1" customWidth="1"/>
  </cols>
  <sheetData>
    <row r="2" spans="1:7">
      <c r="A2" t="s">
        <v>0</v>
      </c>
      <c r="B2" t="s">
        <v>1</v>
      </c>
    </row>
    <row r="3" spans="1:7">
      <c r="A3" t="s">
        <v>2</v>
      </c>
      <c r="B3">
        <v>3.37</v>
      </c>
      <c r="D3" s="6" t="s">
        <v>7</v>
      </c>
      <c r="E3" s="6"/>
      <c r="F3" s="6"/>
      <c r="G3" s="6"/>
    </row>
    <row r="4" spans="1:7">
      <c r="A4" t="s">
        <v>3</v>
      </c>
      <c r="B4">
        <v>5.42</v>
      </c>
      <c r="D4" s="4" t="s">
        <v>11</v>
      </c>
      <c r="E4">
        <v>1</v>
      </c>
    </row>
    <row r="5" spans="1:7">
      <c r="A5" t="s">
        <v>4</v>
      </c>
      <c r="B5">
        <v>0.27</v>
      </c>
    </row>
    <row r="6" spans="1:7">
      <c r="A6" t="s">
        <v>5</v>
      </c>
      <c r="B6">
        <v>5.9</v>
      </c>
      <c r="C6" t="s">
        <v>15</v>
      </c>
      <c r="D6" s="4" t="s">
        <v>8</v>
      </c>
      <c r="E6" t="s">
        <v>9</v>
      </c>
      <c r="F6" s="6" t="s">
        <v>10</v>
      </c>
      <c r="G6" s="6"/>
    </row>
    <row r="7" spans="1:7">
      <c r="A7" t="s">
        <v>6</v>
      </c>
      <c r="B7">
        <v>65.900000000000006</v>
      </c>
      <c r="C7">
        <v>1</v>
      </c>
      <c r="D7" s="4">
        <v>23.3</v>
      </c>
      <c r="E7" s="3">
        <v>8.7971400000000006</v>
      </c>
      <c r="F7" s="2">
        <v>0.17500000000000002</v>
      </c>
    </row>
    <row r="8" spans="1:7">
      <c r="C8">
        <v>2</v>
      </c>
      <c r="D8" s="4">
        <v>24.4</v>
      </c>
      <c r="E8" s="3">
        <v>10.220000000000001</v>
      </c>
      <c r="F8" t="s">
        <v>12</v>
      </c>
    </row>
    <row r="9" spans="1:7">
      <c r="C9">
        <v>3</v>
      </c>
      <c r="D9" s="4">
        <v>27.4</v>
      </c>
      <c r="E9" s="3">
        <v>13.976800000000001</v>
      </c>
    </row>
    <row r="10" spans="1:7">
      <c r="C10">
        <v>4</v>
      </c>
      <c r="D10" s="4">
        <v>28.2</v>
      </c>
      <c r="E10" s="3">
        <v>14.6686</v>
      </c>
    </row>
    <row r="11" spans="1:7">
      <c r="C11">
        <v>5</v>
      </c>
      <c r="D11" s="4">
        <v>30.2</v>
      </c>
      <c r="E11" s="3">
        <v>16.0243</v>
      </c>
      <c r="F11" s="2">
        <v>0.17847222222222223</v>
      </c>
    </row>
    <row r="12" spans="1:7">
      <c r="C12">
        <v>6</v>
      </c>
      <c r="D12" s="4">
        <v>33.4</v>
      </c>
      <c r="E12" s="3">
        <v>17.517600000000002</v>
      </c>
    </row>
    <row r="13" spans="1:7">
      <c r="C13">
        <v>20</v>
      </c>
      <c r="D13" s="4">
        <v>33.4</v>
      </c>
      <c r="E13" s="3">
        <v>17.493500000000001</v>
      </c>
    </row>
    <row r="14" spans="1:7">
      <c r="C14">
        <v>19</v>
      </c>
      <c r="D14" s="4">
        <v>33.799999999999997</v>
      </c>
      <c r="E14" s="3">
        <v>17.6006</v>
      </c>
    </row>
    <row r="15" spans="1:7">
      <c r="C15">
        <v>7</v>
      </c>
      <c r="D15" s="4">
        <v>34</v>
      </c>
      <c r="E15" s="3">
        <v>17.608899999999998</v>
      </c>
    </row>
    <row r="16" spans="1:7">
      <c r="C16">
        <v>18</v>
      </c>
      <c r="D16" s="4">
        <v>34</v>
      </c>
      <c r="E16" s="3">
        <v>17.613150000000001</v>
      </c>
    </row>
    <row r="17" spans="3:12">
      <c r="C17">
        <v>8</v>
      </c>
      <c r="D17" s="4">
        <v>34.1</v>
      </c>
      <c r="E17" s="3">
        <v>17.582699999999999</v>
      </c>
    </row>
    <row r="18" spans="3:12">
      <c r="C18">
        <v>17</v>
      </c>
      <c r="D18" s="4">
        <v>34.5</v>
      </c>
      <c r="E18" s="3">
        <v>17.327100000000002</v>
      </c>
    </row>
    <row r="19" spans="3:12">
      <c r="C19">
        <v>9</v>
      </c>
      <c r="D19" s="4">
        <v>35</v>
      </c>
      <c r="E19" s="3">
        <v>16.244800000000001</v>
      </c>
    </row>
    <row r="20" spans="3:12">
      <c r="C20">
        <v>16</v>
      </c>
      <c r="D20" s="4">
        <v>35</v>
      </c>
      <c r="E20" s="3">
        <v>16.09</v>
      </c>
    </row>
    <row r="21" spans="3:12">
      <c r="C21">
        <v>15</v>
      </c>
      <c r="D21" s="4">
        <v>35.5</v>
      </c>
      <c r="E21" s="3">
        <v>14.46</v>
      </c>
      <c r="H21" t="s">
        <v>17</v>
      </c>
      <c r="K21" t="s">
        <v>19</v>
      </c>
      <c r="L21">
        <v>-1.163</v>
      </c>
    </row>
    <row r="22" spans="3:12">
      <c r="C22">
        <v>10</v>
      </c>
      <c r="D22" s="4">
        <v>36</v>
      </c>
      <c r="E22" s="3">
        <v>13.359500000000001</v>
      </c>
      <c r="H22" t="s">
        <v>18</v>
      </c>
      <c r="K22" t="s">
        <v>20</v>
      </c>
      <c r="L22">
        <v>78.728999999999999</v>
      </c>
    </row>
    <row r="23" spans="3:12">
      <c r="C23">
        <v>12</v>
      </c>
      <c r="D23" s="4">
        <v>36</v>
      </c>
      <c r="E23" s="3">
        <v>13.359500000000001</v>
      </c>
      <c r="H23" t="s">
        <v>22</v>
      </c>
      <c r="K23" t="s">
        <v>23</v>
      </c>
      <c r="L23">
        <f>-L22/(2*(L21))</f>
        <v>33.84737747205503</v>
      </c>
    </row>
    <row r="24" spans="3:12">
      <c r="C24">
        <v>14</v>
      </c>
      <c r="D24" s="4">
        <v>36</v>
      </c>
      <c r="E24" s="3">
        <v>13.212</v>
      </c>
      <c r="H24" t="s">
        <v>21</v>
      </c>
    </row>
    <row r="25" spans="3:12">
      <c r="C25">
        <v>11</v>
      </c>
      <c r="D25" s="4">
        <v>38</v>
      </c>
      <c r="E25" s="3">
        <v>11.237</v>
      </c>
    </row>
    <row r="26" spans="3:12">
      <c r="C26">
        <v>13</v>
      </c>
      <c r="D26" s="4">
        <v>38</v>
      </c>
      <c r="E26" s="3">
        <v>11.237</v>
      </c>
    </row>
  </sheetData>
  <autoFilter ref="C6:E26">
    <sortState ref="C7:E26">
      <sortCondition ref="D6:D26"/>
    </sortState>
  </autoFilter>
  <mergeCells count="2">
    <mergeCell ref="D3:G3"/>
    <mergeCell ref="F6:G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41" sqref="E41"/>
    </sheetView>
  </sheetViews>
  <sheetFormatPr defaultColWidth="8.85546875" defaultRowHeight="15"/>
  <sheetData>
    <row r="1" spans="1:5">
      <c r="B1" s="6" t="s">
        <v>13</v>
      </c>
      <c r="C1" s="6"/>
      <c r="D1" s="6"/>
      <c r="E1" s="6"/>
    </row>
    <row r="2" spans="1:5">
      <c r="B2" s="4" t="s">
        <v>11</v>
      </c>
      <c r="C2">
        <v>2</v>
      </c>
    </row>
    <row r="4" spans="1:5">
      <c r="A4" t="s">
        <v>15</v>
      </c>
      <c r="B4" s="4" t="s">
        <v>8</v>
      </c>
      <c r="C4" t="s">
        <v>9</v>
      </c>
    </row>
    <row r="5" spans="1:5">
      <c r="A5">
        <v>1</v>
      </c>
      <c r="B5" s="4">
        <v>43.4</v>
      </c>
      <c r="C5">
        <v>17.438500000000001</v>
      </c>
    </row>
    <row r="6" spans="1:5">
      <c r="A6">
        <v>2</v>
      </c>
      <c r="B6" s="4">
        <v>44</v>
      </c>
      <c r="C6">
        <v>18.445499999999999</v>
      </c>
    </row>
    <row r="7" spans="1:5">
      <c r="A7">
        <v>3</v>
      </c>
      <c r="B7" s="4">
        <v>46</v>
      </c>
      <c r="C7">
        <v>21.678999999999998</v>
      </c>
    </row>
    <row r="8" spans="1:5">
      <c r="A8">
        <v>4</v>
      </c>
      <c r="B8" s="4">
        <v>48</v>
      </c>
      <c r="C8">
        <v>24.721</v>
      </c>
    </row>
    <row r="9" spans="1:5">
      <c r="A9">
        <v>5</v>
      </c>
      <c r="B9" s="4">
        <v>50</v>
      </c>
      <c r="C9">
        <v>27.681999999999999</v>
      </c>
    </row>
    <row r="10" spans="1:5">
      <c r="A10">
        <v>6</v>
      </c>
      <c r="B10" s="4">
        <v>51</v>
      </c>
      <c r="C10">
        <v>28.814</v>
      </c>
    </row>
    <row r="11" spans="1:5">
      <c r="A11">
        <v>21</v>
      </c>
      <c r="B11" s="4">
        <v>51</v>
      </c>
      <c r="C11">
        <v>28.841999999999999</v>
      </c>
    </row>
    <row r="12" spans="1:5">
      <c r="A12">
        <v>20</v>
      </c>
      <c r="B12" s="4">
        <v>51.2</v>
      </c>
      <c r="C12">
        <v>29.033000000000001</v>
      </c>
    </row>
    <row r="13" spans="1:5">
      <c r="A13">
        <v>22</v>
      </c>
      <c r="B13" s="4">
        <v>51.2</v>
      </c>
      <c r="C13">
        <v>29.091200000000001</v>
      </c>
    </row>
    <row r="14" spans="1:5">
      <c r="A14">
        <v>19</v>
      </c>
      <c r="B14" s="4">
        <v>51.4</v>
      </c>
      <c r="C14">
        <v>29.143000000000001</v>
      </c>
    </row>
    <row r="15" spans="1:5">
      <c r="A15">
        <v>17</v>
      </c>
      <c r="B15" s="4">
        <v>51.5</v>
      </c>
      <c r="C15">
        <v>29.181999999999999</v>
      </c>
    </row>
    <row r="16" spans="1:5">
      <c r="A16">
        <v>18</v>
      </c>
      <c r="B16" s="4">
        <v>51.6</v>
      </c>
      <c r="C16">
        <v>29.206</v>
      </c>
    </row>
    <row r="17" spans="1:9">
      <c r="A17">
        <v>16</v>
      </c>
      <c r="B17" s="4">
        <v>51.8</v>
      </c>
      <c r="C17">
        <v>29.158000000000001</v>
      </c>
    </row>
    <row r="18" spans="1:9">
      <c r="A18">
        <v>7</v>
      </c>
      <c r="B18" s="4">
        <v>52</v>
      </c>
      <c r="C18">
        <v>29.015999999999998</v>
      </c>
    </row>
    <row r="19" spans="1:9">
      <c r="A19">
        <v>15</v>
      </c>
      <c r="B19" s="4">
        <v>52</v>
      </c>
      <c r="C19">
        <v>29.03</v>
      </c>
    </row>
    <row r="20" spans="1:9">
      <c r="A20">
        <v>14</v>
      </c>
      <c r="B20" s="4">
        <v>52.2</v>
      </c>
      <c r="C20">
        <v>28.856000000000002</v>
      </c>
      <c r="E20" t="s">
        <v>17</v>
      </c>
      <c r="H20" t="s">
        <v>19</v>
      </c>
      <c r="I20">
        <v>-0.59309999999999996</v>
      </c>
    </row>
    <row r="21" spans="1:9">
      <c r="A21">
        <v>13</v>
      </c>
      <c r="B21" s="4">
        <v>52.3</v>
      </c>
      <c r="C21">
        <f>28.791</f>
        <v>28.791</v>
      </c>
      <c r="E21" t="s">
        <v>18</v>
      </c>
      <c r="H21" t="s">
        <v>20</v>
      </c>
      <c r="I21">
        <v>61.186</v>
      </c>
    </row>
    <row r="22" spans="1:9">
      <c r="A22">
        <v>12</v>
      </c>
      <c r="B22" s="4">
        <v>52.5</v>
      </c>
      <c r="C22">
        <v>28.640999999999998</v>
      </c>
      <c r="E22" t="s">
        <v>25</v>
      </c>
      <c r="H22" t="s">
        <v>24</v>
      </c>
      <c r="I22">
        <f>-I21/(2*(I20))</f>
        <v>51.581520822795483</v>
      </c>
    </row>
    <row r="23" spans="1:9">
      <c r="A23">
        <v>8</v>
      </c>
      <c r="B23" s="4">
        <v>53</v>
      </c>
      <c r="C23">
        <v>28.292000000000002</v>
      </c>
      <c r="E23" t="s">
        <v>26</v>
      </c>
    </row>
    <row r="24" spans="1:9">
      <c r="A24">
        <v>11</v>
      </c>
      <c r="B24" s="4">
        <v>53.2</v>
      </c>
      <c r="C24">
        <v>28.167999999999999</v>
      </c>
    </row>
    <row r="25" spans="1:9">
      <c r="A25">
        <v>10</v>
      </c>
      <c r="B25" s="4">
        <v>53.5</v>
      </c>
      <c r="C25">
        <v>27.905999999999999</v>
      </c>
    </row>
    <row r="26" spans="1:9">
      <c r="A26">
        <v>9</v>
      </c>
      <c r="B26" s="4">
        <v>54</v>
      </c>
      <c r="C26">
        <v>27.513000000000002</v>
      </c>
    </row>
  </sheetData>
  <autoFilter ref="A4:C4">
    <sortState ref="A5:C26">
      <sortCondition ref="B4"/>
    </sortState>
  </autoFilter>
  <mergeCells count="1">
    <mergeCell ref="B1:E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E24" sqref="E24"/>
    </sheetView>
  </sheetViews>
  <sheetFormatPr defaultColWidth="8.85546875" defaultRowHeight="15"/>
  <sheetData>
    <row r="2" spans="1:4">
      <c r="A2" s="6" t="s">
        <v>14</v>
      </c>
      <c r="B2" s="6"/>
      <c r="C2" s="6"/>
      <c r="D2" s="6"/>
    </row>
    <row r="3" spans="1:4">
      <c r="A3" s="4" t="s">
        <v>11</v>
      </c>
      <c r="B3">
        <v>3</v>
      </c>
    </row>
    <row r="5" spans="1:4">
      <c r="A5" s="4" t="s">
        <v>8</v>
      </c>
      <c r="B5" t="s">
        <v>9</v>
      </c>
    </row>
    <row r="6" spans="1:4">
      <c r="A6">
        <v>57</v>
      </c>
      <c r="B6">
        <v>29.4</v>
      </c>
    </row>
    <row r="7" spans="1:4">
      <c r="A7">
        <v>58</v>
      </c>
      <c r="B7">
        <v>30.195</v>
      </c>
    </row>
    <row r="8" spans="1:4">
      <c r="A8">
        <v>60</v>
      </c>
      <c r="B8">
        <v>33.857999999999997</v>
      </c>
    </row>
    <row r="9" spans="1:4">
      <c r="A9">
        <v>61</v>
      </c>
      <c r="B9">
        <v>36.262</v>
      </c>
    </row>
    <row r="10" spans="1:4">
      <c r="A10">
        <v>62</v>
      </c>
      <c r="B10">
        <v>39.612000000000002</v>
      </c>
    </row>
    <row r="11" spans="1:4">
      <c r="A11">
        <v>63</v>
      </c>
      <c r="B11">
        <v>43.235999999999997</v>
      </c>
    </row>
    <row r="12" spans="1:4">
      <c r="A12">
        <v>64</v>
      </c>
      <c r="B12">
        <v>47.46</v>
      </c>
    </row>
    <row r="13" spans="1:4">
      <c r="A13">
        <v>65</v>
      </c>
      <c r="B13">
        <v>52.588999999999999</v>
      </c>
    </row>
    <row r="14" spans="1:4">
      <c r="A14">
        <v>65.900000000000006</v>
      </c>
      <c r="B14">
        <v>57.356000000000002</v>
      </c>
    </row>
    <row r="21" spans="4:5">
      <c r="D21" s="5" t="s">
        <v>19</v>
      </c>
      <c r="E21" s="5">
        <v>0.2863</v>
      </c>
    </row>
    <row r="22" spans="4:5">
      <c r="D22" s="5" t="s">
        <v>20</v>
      </c>
      <c r="E22" s="5">
        <v>-32.042999999999999</v>
      </c>
    </row>
    <row r="23" spans="4:5">
      <c r="D23" s="5" t="s">
        <v>24</v>
      </c>
      <c r="E23" s="5">
        <f>-E22/(2*(E21))</f>
        <v>55.960530911631153</v>
      </c>
    </row>
  </sheetData>
  <mergeCells count="1">
    <mergeCell ref="A2:D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n1</vt:lpstr>
      <vt:lpstr>n2</vt:lpstr>
      <vt:lpstr>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Lane</dc:creator>
  <cp:lastModifiedBy>shadow</cp:lastModifiedBy>
  <dcterms:created xsi:type="dcterms:W3CDTF">2011-06-19T19:35:24Z</dcterms:created>
  <dcterms:modified xsi:type="dcterms:W3CDTF">2011-12-19T17:35:16Z</dcterms:modified>
</cp:coreProperties>
</file>