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2" i="1"/>
  <c r="E7"/>
  <c r="F7" s="1"/>
  <c r="D7"/>
  <c r="E6"/>
  <c r="F6" s="1"/>
  <c r="D5"/>
  <c r="D4"/>
  <c r="F4"/>
  <c r="D3"/>
  <c r="D2"/>
  <c r="E5"/>
  <c r="F5" s="1"/>
  <c r="E3"/>
  <c r="E4"/>
  <c r="E2"/>
  <c r="F2" s="1"/>
  <c r="F3" l="1"/>
  <c r="F11" l="1"/>
</calcChain>
</file>

<file path=xl/sharedStrings.xml><?xml version="1.0" encoding="utf-8"?>
<sst xmlns="http://schemas.openxmlformats.org/spreadsheetml/2006/main" count="14" uniqueCount="14">
  <si>
    <t>7:20:18</t>
  </si>
  <si>
    <t>5:28:53</t>
  </si>
  <si>
    <t>5:00:80</t>
  </si>
  <si>
    <t>5:54:50</t>
  </si>
  <si>
    <t>Time</t>
  </si>
  <si>
    <t>Δmicrons</t>
  </si>
  <si>
    <t>Average</t>
  </si>
  <si>
    <t>speed (μm/s)</t>
  </si>
  <si>
    <t>Standard Error</t>
  </si>
  <si>
    <t>Intail</t>
  </si>
  <si>
    <t>time (min)</t>
  </si>
  <si>
    <t>Final</t>
  </si>
  <si>
    <t>4:19:37</t>
  </si>
  <si>
    <t>2:29:34</t>
  </si>
</sst>
</file>

<file path=xl/styles.xml><?xml version="1.0" encoding="utf-8"?>
<styleSheet xmlns="http://schemas.openxmlformats.org/spreadsheetml/2006/main">
  <numFmts count="3">
    <numFmt numFmtId="164" formatCode="[$-F400]h:mm:ss\ AM/PM"/>
    <numFmt numFmtId="165" formatCode="0.000"/>
    <numFmt numFmtId="166" formatCode="0.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NumberFormat="1" applyFont="1"/>
    <xf numFmtId="166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F13" sqref="F13"/>
    </sheetView>
  </sheetViews>
  <sheetFormatPr defaultRowHeight="15"/>
  <cols>
    <col min="1" max="2" width="9.140625" style="1"/>
    <col min="3" max="3" width="10.5703125" style="3" bestFit="1" customWidth="1"/>
    <col min="4" max="4" width="11.28515625" style="1" customWidth="1"/>
    <col min="5" max="5" width="9.140625" style="1"/>
    <col min="6" max="6" width="14.42578125" style="1" customWidth="1"/>
    <col min="7" max="16384" width="9.140625" style="1"/>
  </cols>
  <sheetData>
    <row r="1" spans="1:6">
      <c r="A1" s="1" t="s">
        <v>9</v>
      </c>
      <c r="B1" s="1" t="s">
        <v>11</v>
      </c>
      <c r="C1" s="3" t="s">
        <v>4</v>
      </c>
      <c r="D1" s="1" t="s">
        <v>10</v>
      </c>
      <c r="E1" s="5" t="s">
        <v>5</v>
      </c>
      <c r="F1" s="5" t="s">
        <v>7</v>
      </c>
    </row>
    <row r="2" spans="1:6">
      <c r="A2" s="1">
        <v>498.5</v>
      </c>
      <c r="B2" s="1">
        <v>865.2</v>
      </c>
      <c r="C2" s="3" t="s">
        <v>0</v>
      </c>
      <c r="D2" s="2">
        <f>7*60+20+18/(100)</f>
        <v>440.18</v>
      </c>
      <c r="E2" s="1">
        <f>B2-A2</f>
        <v>366.70000000000005</v>
      </c>
      <c r="F2" s="4">
        <f>E2/D2</f>
        <v>0.83306829024489992</v>
      </c>
    </row>
    <row r="3" spans="1:6">
      <c r="A3" s="1">
        <v>590.79999999999995</v>
      </c>
      <c r="B3" s="1">
        <v>865.5</v>
      </c>
      <c r="C3" s="3" t="s">
        <v>1</v>
      </c>
      <c r="D3" s="2">
        <f>5*60+28+53/(100)</f>
        <v>328.53</v>
      </c>
      <c r="E3" s="1">
        <f t="shared" ref="E3:E4" si="0">B3-A3</f>
        <v>274.70000000000005</v>
      </c>
      <c r="F3" s="4">
        <f t="shared" ref="F3:F4" si="1">E3/D3</f>
        <v>0.83614890573159251</v>
      </c>
    </row>
    <row r="4" spans="1:6">
      <c r="A4" s="1">
        <v>490.1</v>
      </c>
      <c r="B4" s="1">
        <v>714.8</v>
      </c>
      <c r="C4" s="3" t="s">
        <v>2</v>
      </c>
      <c r="D4" s="2">
        <f>5*60+0+18/100</f>
        <v>300.18</v>
      </c>
      <c r="E4" s="1">
        <f t="shared" si="0"/>
        <v>224.69999999999993</v>
      </c>
      <c r="F4" s="4">
        <f t="shared" si="1"/>
        <v>0.74855086947831273</v>
      </c>
    </row>
    <row r="5" spans="1:6">
      <c r="A5" s="1">
        <v>515.4</v>
      </c>
      <c r="B5" s="1">
        <v>795.8</v>
      </c>
      <c r="C5" s="3" t="s">
        <v>3</v>
      </c>
      <c r="D5" s="2">
        <f>5*60+54+50/100</f>
        <v>354.5</v>
      </c>
      <c r="E5" s="1">
        <f>B5-A5</f>
        <v>280.39999999999998</v>
      </c>
      <c r="F5" s="4">
        <f>E5/D5</f>
        <v>0.79097320169252461</v>
      </c>
    </row>
    <row r="6" spans="1:6">
      <c r="A6" s="6">
        <v>491</v>
      </c>
      <c r="B6" s="1">
        <v>708</v>
      </c>
      <c r="C6" s="7" t="s">
        <v>12</v>
      </c>
      <c r="D6" s="1">
        <v>259.37</v>
      </c>
      <c r="E6" s="1">
        <f>B6-A6</f>
        <v>217</v>
      </c>
      <c r="F6" s="4">
        <f>E6/D6</f>
        <v>0.83664263407487371</v>
      </c>
    </row>
    <row r="7" spans="1:6">
      <c r="A7" s="1">
        <v>980.5</v>
      </c>
      <c r="B7" s="1">
        <v>1105</v>
      </c>
      <c r="C7" s="7" t="s">
        <v>13</v>
      </c>
      <c r="D7" s="2">
        <f>2*60+29+34/100</f>
        <v>149.34</v>
      </c>
      <c r="E7" s="1">
        <f>B7-A7</f>
        <v>124.5</v>
      </c>
      <c r="F7" s="4">
        <f>E7/D7</f>
        <v>0.83366813981518684</v>
      </c>
    </row>
    <row r="11" spans="1:6">
      <c r="E11" s="1" t="s">
        <v>6</v>
      </c>
      <c r="F11" s="4">
        <f>AVERAGE(F2:F5)</f>
        <v>0.80218531678683247</v>
      </c>
    </row>
    <row r="12" spans="1:6">
      <c r="D12" s="1" t="s">
        <v>8</v>
      </c>
      <c r="F12" s="4">
        <f>STDEV(F2:F5)/SQRT(6)</f>
        <v>1.6848423741965213E-2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Lane</dc:creator>
  <cp:lastModifiedBy>Michael Lane</cp:lastModifiedBy>
  <dcterms:created xsi:type="dcterms:W3CDTF">2012-07-24T22:37:11Z</dcterms:created>
  <dcterms:modified xsi:type="dcterms:W3CDTF">2012-07-26T18:39:50Z</dcterms:modified>
</cp:coreProperties>
</file>