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race huang\AppData\Local\Kingsoft\WPS Office\12.1.0.29161\office6\"/>
    </mc:Choice>
  </mc:AlternateContent>
  <bookViews>
    <workbookView windowWidth="23040" windowHeight="10055"/>
  </bookViews>
  <sheets>
    <sheet name="PI" sheetId="1" r:id="rId1"/>
  </sheets>
  <definedNames>
    <definedName name="_xlnm.Print_Area" localSheetId="0">PI!$A$1:$I$47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<sst xmlns="http://schemas.openxmlformats.org/spreadsheetml/2006/main" count="56" uniqueCount="53">
  <si>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Customer</t>
  </si>
  <si>
    <t>Customer Country</t>
  </si>
  <si>
    <t>Email</t>
  </si>
  <si>
    <t>Moblie Number</t>
  </si>
  <si>
    <t>Quote Date</t>
  </si>
  <si>
    <t>Valid until</t>
  </si>
  <si>
    <t>Order NO</t>
  </si>
  <si>
    <t>Sales</t>
  </si>
  <si>
    <t>Grace</t>
  </si>
  <si>
    <t>Date of order</t>
  </si>
  <si>
    <t>Date of deliver</t>
  </si>
  <si>
    <t>30 to 35 days for production after confirmed</t>
  </si>
  <si>
    <t>Proforma invoice</t>
  </si>
  <si>
    <t>Summary</t>
  </si>
  <si>
    <t>No.</t>
  </si>
  <si>
    <t>Product Type</t>
  </si>
  <si>
    <t>Unit Price(USD)</t>
  </si>
  <si>
    <t>Quantity(set)</t>
  </si>
  <si>
    <t>Total Price(USD)</t>
  </si>
  <si>
    <t>Remarks</t>
  </si>
  <si>
    <t xml:space="preserve">Kitchen </t>
  </si>
  <si>
    <t>Price includes
1. Three-year warranty
2. Wooden pallet
3. 10% additional large board and
hardware</t>
  </si>
  <si>
    <t>Totally(USD)</t>
  </si>
  <si>
    <t>No</t>
  </si>
  <si>
    <t>Space</t>
  </si>
  <si>
    <t>Reference Picture</t>
  </si>
  <si>
    <t>Descriptions</t>
  </si>
  <si>
    <t>Quantity(SET)</t>
  </si>
  <si>
    <t>Amount of Each Products(USD)</t>
  </si>
  <si>
    <t>Amount(USD)</t>
  </si>
  <si>
    <t>Specifications</t>
  </si>
  <si>
    <r>
      <rPr>
        <b/>
        <sz val="22"/>
        <color theme="9" tint="-0.249977111117893"/>
        <rFont val="Arial"/>
        <charset val="134"/>
      </rPr>
      <t>1-Kitchen  (H:2900mm)
(Carcass</t>
    </r>
    <r>
      <rPr>
        <b/>
        <sz val="22"/>
        <color theme="9" tint="-0.249977111117893"/>
        <rFont val="宋体"/>
        <charset val="134"/>
      </rPr>
      <t>：</t>
    </r>
    <r>
      <rPr>
        <b/>
        <sz val="22"/>
        <color theme="9" tint="-0.249977111117893"/>
        <rFont val="Arial"/>
        <charset val="134"/>
      </rPr>
      <t>Melamine with plywood+Door</t>
    </r>
    <r>
      <rPr>
        <b/>
        <sz val="22"/>
        <color theme="9" tint="-0.249977111117893"/>
        <rFont val="宋体"/>
        <charset val="134"/>
      </rPr>
      <t>：</t>
    </r>
    <r>
      <rPr>
        <b/>
        <sz val="22"/>
        <color theme="9" tint="-0.249977111117893"/>
        <rFont val="Arial"/>
        <charset val="134"/>
      </rPr>
      <t>Melamine with plywood+countertop</t>
    </r>
    <r>
      <rPr>
        <b/>
        <sz val="22"/>
        <color theme="9" tint="-0.249977111117893"/>
        <rFont val="宋体"/>
        <charset val="134"/>
      </rPr>
      <t>：</t>
    </r>
    <r>
      <rPr>
        <b/>
        <sz val="22"/>
        <color theme="9" tint="-0.249977111117893"/>
        <rFont val="Arial"/>
        <charset val="134"/>
      </rPr>
      <t>Sintered stone)</t>
    </r>
  </si>
  <si>
    <t xml:space="preserve">cabinets         
Base cabinet : W6600 H900 D600
wall cabinet : W2700 H1300 D350
 tall cabinet : W1600 H2900 D600/
W1000 H2900 D600(glass)
 island cabinet : W2000 H900 D750          </t>
  </si>
  <si>
    <r>
      <rPr>
        <b/>
        <sz val="24"/>
        <color rgb="FFC00000"/>
        <rFont val="Arial"/>
        <charset val="134"/>
      </rPr>
      <t xml:space="preserve">Kitchen </t>
    </r>
    <r>
      <rPr>
        <b/>
        <sz val="24"/>
        <rFont val="Arial"/>
        <charset val="134"/>
      </rPr>
      <t xml:space="preserve">
</t>
    </r>
    <r>
      <rPr>
        <b/>
        <u/>
        <sz val="24"/>
        <rFont val="Arial"/>
        <charset val="134"/>
      </rPr>
      <t xml:space="preserve">1) carcass: </t>
    </r>
    <r>
      <rPr>
        <b/>
        <sz val="24"/>
        <rFont val="Arial"/>
        <charset val="134"/>
      </rPr>
      <t xml:space="preserve"> </t>
    </r>
    <r>
      <rPr>
        <sz val="24"/>
        <rFont val="Arial"/>
        <charset val="134"/>
      </rPr>
      <t xml:space="preserve">European Grade </t>
    </r>
    <r>
      <rPr>
        <sz val="24"/>
        <color rgb="FFFF0000"/>
        <rFont val="Arial"/>
        <charset val="134"/>
      </rPr>
      <t xml:space="preserve">E0 plywood </t>
    </r>
    <r>
      <rPr>
        <sz val="24"/>
        <rFont val="Arial"/>
        <charset val="134"/>
      </rPr>
      <t xml:space="preserve">faced by </t>
    </r>
    <r>
      <rPr>
        <sz val="24"/>
        <color rgb="FFFF0000"/>
        <rFont val="Arial"/>
        <charset val="134"/>
      </rPr>
      <t>melamine</t>
    </r>
    <r>
      <rPr>
        <sz val="24"/>
        <rFont val="Arial"/>
        <charset val="134"/>
      </rPr>
      <t xml:space="preserve"> finish   
Thickness:</t>
    </r>
    <r>
      <rPr>
        <sz val="24"/>
        <color rgb="FFFF0000"/>
        <rFont val="Arial"/>
        <charset val="134"/>
      </rPr>
      <t xml:space="preserve">18mm </t>
    </r>
    <r>
      <rPr>
        <b/>
        <sz val="24"/>
        <rFont val="Arial"/>
        <charset val="134"/>
      </rPr>
      <t xml:space="preserve">
</t>
    </r>
    <r>
      <rPr>
        <b/>
        <u/>
        <sz val="24"/>
        <rFont val="Arial"/>
        <charset val="134"/>
      </rPr>
      <t>2) door :</t>
    </r>
    <r>
      <rPr>
        <b/>
        <sz val="24"/>
        <rFont val="Arial"/>
        <charset val="134"/>
      </rPr>
      <t xml:space="preserve"> </t>
    </r>
    <r>
      <rPr>
        <sz val="24"/>
        <rFont val="Arial"/>
        <charset val="134"/>
      </rPr>
      <t xml:space="preserve">European Grade </t>
    </r>
    <r>
      <rPr>
        <sz val="24"/>
        <color rgb="FFFF0000"/>
        <rFont val="Arial"/>
        <charset val="134"/>
      </rPr>
      <t xml:space="preserve">E0 plywood </t>
    </r>
    <r>
      <rPr>
        <sz val="24"/>
        <rFont val="Arial"/>
        <charset val="134"/>
      </rPr>
      <t>faced by</t>
    </r>
    <r>
      <rPr>
        <sz val="24"/>
        <color rgb="FFFF0000"/>
        <rFont val="Arial"/>
        <charset val="134"/>
      </rPr>
      <t xml:space="preserve"> melamine </t>
    </r>
    <r>
      <rPr>
        <sz val="24"/>
        <rFont val="Arial"/>
        <charset val="134"/>
      </rPr>
      <t>finish/aluminum with tempered glass
Thickness:</t>
    </r>
    <r>
      <rPr>
        <sz val="24"/>
        <color rgb="FFFF0000"/>
        <rFont val="Arial"/>
        <charset val="134"/>
      </rPr>
      <t>18mm</t>
    </r>
    <r>
      <rPr>
        <sz val="24"/>
        <rFont val="Arial"/>
        <charset val="134"/>
      </rPr>
      <t xml:space="preserve">
</t>
    </r>
    <r>
      <rPr>
        <b/>
        <u/>
        <sz val="24"/>
        <rFont val="Arial"/>
        <charset val="134"/>
      </rPr>
      <t>3) countertop:</t>
    </r>
    <r>
      <rPr>
        <sz val="24"/>
        <color rgb="FFFF0000"/>
        <rFont val="Arial"/>
        <charset val="134"/>
      </rPr>
      <t xml:space="preserve"> Sintered stone</t>
    </r>
    <r>
      <rPr>
        <sz val="24"/>
        <rFont val="Arial"/>
        <charset val="134"/>
      </rPr>
      <t xml:space="preserve">
Thickness: </t>
    </r>
    <r>
      <rPr>
        <sz val="24"/>
        <color rgb="FFFF0000"/>
        <rFont val="Arial"/>
        <charset val="134"/>
      </rPr>
      <t>12mm</t>
    </r>
    <r>
      <rPr>
        <sz val="24"/>
        <rFont val="Arial"/>
        <charset val="134"/>
      </rPr>
      <t xml:space="preserve">   standard front skirt: </t>
    </r>
    <r>
      <rPr>
        <sz val="24"/>
        <color rgb="FFFF0000"/>
        <rFont val="Arial"/>
        <charset val="134"/>
      </rPr>
      <t>H50mm</t>
    </r>
    <r>
      <rPr>
        <b/>
        <sz val="24"/>
        <rFont val="Arial"/>
        <charset val="134"/>
      </rPr>
      <t xml:space="preserve">
</t>
    </r>
    <r>
      <rPr>
        <b/>
        <u/>
        <sz val="24"/>
        <rFont val="Arial"/>
        <charset val="134"/>
      </rPr>
      <t>4) hardware:</t>
    </r>
    <r>
      <rPr>
        <b/>
        <sz val="24"/>
        <rFont val="Arial"/>
        <charset val="134"/>
      </rPr>
      <t xml:space="preserve"> </t>
    </r>
    <r>
      <rPr>
        <b/>
        <sz val="24"/>
        <color rgb="FFFF0000"/>
        <rFont val="Arial"/>
        <charset val="134"/>
      </rPr>
      <t>Chinese brand</t>
    </r>
    <r>
      <rPr>
        <b/>
        <sz val="24"/>
        <rFont val="Arial"/>
        <charset val="134"/>
      </rPr>
      <t xml:space="preserve"> </t>
    </r>
    <r>
      <rPr>
        <sz val="24"/>
        <rFont val="Arial"/>
        <charset val="134"/>
      </rPr>
      <t xml:space="preserve">soft closing hardwares
Drawer: 12sets
</t>
    </r>
    <r>
      <rPr>
        <b/>
        <u/>
        <sz val="24"/>
        <rFont val="Arial"/>
        <charset val="134"/>
      </rPr>
      <t xml:space="preserve">5) functional accessories: </t>
    </r>
    <r>
      <rPr>
        <sz val="24"/>
        <rFont val="Arial"/>
        <charset val="134"/>
      </rPr>
      <t xml:space="preserve">
1. Sink  and tap: 1set
2. LED Light Strip: 7m       </t>
    </r>
    <r>
      <rPr>
        <sz val="24"/>
        <color rgb="FFFF0000"/>
        <rFont val="Arial"/>
        <charset val="134"/>
      </rPr>
      <t xml:space="preserve">  
 *under wall cabinets         </t>
    </r>
    <r>
      <rPr>
        <sz val="24"/>
        <rFont val="Arial"/>
        <charset val="134"/>
      </rPr>
      <t xml:space="preserve">                                                                        </t>
    </r>
    <r>
      <rPr>
        <sz val="24"/>
        <color rgb="FFFF0000"/>
        <rFont val="Arial"/>
        <charset val="134"/>
      </rPr>
      <t xml:space="preserve"> </t>
    </r>
    <r>
      <rPr>
        <sz val="24"/>
        <rFont val="Arial"/>
        <charset val="134"/>
      </rPr>
      <t xml:space="preserve">                                                                             </t>
    </r>
  </si>
  <si>
    <t>countertop &amp; Backsplash(50mm&amp;700mm)</t>
  </si>
  <si>
    <t>Sink  and tap</t>
  </si>
  <si>
    <t>basket</t>
  </si>
  <si>
    <t>spicy basket</t>
  </si>
  <si>
    <t>stove</t>
  </si>
  <si>
    <t>hood</t>
  </si>
  <si>
    <t>microwave</t>
  </si>
  <si>
    <t>oven</t>
  </si>
  <si>
    <t>Kitchen  IN USD</t>
  </si>
  <si>
    <t>ALL CABINETS TOTAL  IN USD:</t>
  </si>
  <si>
    <t>WOODEN PACKAGE IN USD:</t>
  </si>
  <si>
    <t>50% DEPOSIT IN  USD:</t>
  </si>
  <si>
    <t>BALANCE IN  USD:</t>
  </si>
  <si>
    <t>Notes.</t>
  </si>
  <si>
    <t>1.Delivery Term: EXW</t>
  </si>
  <si>
    <t>2.Payment terms: 50% deposit by T/T after confirming the P/I.The balance by T/T before loading.100% payment if enough stock.</t>
  </si>
  <si>
    <t>3.Order lead time: Within 40-50 days after receipt of deposit or payment</t>
  </si>
  <si>
    <t>4.Packing: wooden box/carton</t>
  </si>
  <si>
    <t>5.The goods are delivered indoors in Foshan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</si>
</sst>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$#,##0.00"/>
    <numFmt numFmtId="177" formatCode="\$#,##0.00;\-\$#,##0.00"/>
    <numFmt numFmtId="178" formatCode="&quot;￥&quot;#,##0.00_);[Red]\(&quot;￥&quot;#,##0.00\)"/>
  </numFmts>
  <fonts count="47">
    <font>
      <sz val="12"/>
      <name val="宋体"/>
      <charset val="134"/>
    </font>
    <font>
      <sz val="18"/>
      <name val="Arial"/>
      <charset val="134"/>
    </font>
    <font>
      <sz val="8"/>
      <color rgb="FF000000"/>
      <name val="Times New Roman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3"/>
      <name val="Arial"/>
      <charset val="134"/>
    </font>
    <font>
      <sz val="15"/>
      <name val="Arial"/>
      <charset val="134"/>
    </font>
    <font>
      <b/>
      <sz val="15"/>
      <name val="Arial"/>
      <charset val="134"/>
    </font>
    <font>
      <b/>
      <sz val="48"/>
      <color rgb="FFFF0000"/>
      <name val="Arial"/>
      <charset val="0"/>
    </font>
    <font>
      <b/>
      <sz val="48"/>
      <name val="Arial"/>
      <charset val="0"/>
    </font>
    <font>
      <b/>
      <sz val="36"/>
      <name val="Arial"/>
      <charset val="0"/>
    </font>
    <font>
      <sz val="24"/>
      <name val="Arial"/>
      <charset val="0"/>
    </font>
    <font>
      <sz val="28"/>
      <color rgb="FFFF0000"/>
      <name val="Arial"/>
      <charset val="0"/>
    </font>
    <font>
      <b/>
      <sz val="28"/>
      <name val="Arial"/>
      <charset val="0"/>
    </font>
    <font>
      <sz val="72"/>
      <color rgb="FF000000"/>
      <name val="Times New Roman"/>
      <charset val="134"/>
    </font>
    <font>
      <b/>
      <sz val="22"/>
      <color theme="9" tint="-0.249977111117893"/>
      <name val="Arial"/>
      <charset val="134"/>
    </font>
    <font>
      <b/>
      <sz val="22"/>
      <name val="Arial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24"/>
      <color rgb="FFC00000"/>
      <name val="Arial"/>
      <charset val="134"/>
    </font>
    <font>
      <b/>
      <sz val="20"/>
      <color rgb="FFFF0000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4"/>
      <name val="Arial"/>
      <charset val="134"/>
    </font>
    <font>
      <b/>
      <u/>
      <sz val="24"/>
      <name val="Arial"/>
      <charset val="134"/>
    </font>
    <font>
      <sz val="24"/>
      <name val="Arial"/>
      <charset val="134"/>
    </font>
    <font>
      <sz val="24"/>
      <color rgb="FFFF0000"/>
      <name val="Arial"/>
      <charset val="134"/>
    </font>
    <font>
      <b/>
      <sz val="24"/>
      <color rgb="FFFF0000"/>
      <name val="Arial"/>
      <charset val="134"/>
    </font>
    <font>
      <b/>
      <sz val="22"/>
      <color theme="9" tint="-0.249977111117893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3" tint="0.3999145481734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" fillId="12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5" applyNumberFormat="0" applyAlignment="0" applyProtection="0">
      <alignment vertical="center"/>
    </xf>
    <xf numFmtId="0" fontId="31" fillId="14" borderId="16" applyNumberFormat="0" applyAlignment="0" applyProtection="0">
      <alignment vertical="center"/>
    </xf>
    <xf numFmtId="0" fontId="32" fillId="14" borderId="15" applyNumberFormat="0" applyAlignment="0" applyProtection="0">
      <alignment vertical="center"/>
    </xf>
    <xf numFmtId="0" fontId="33" fillId="15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6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6" fontId="13" fillId="5" borderId="9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top" wrapText="1"/>
    </xf>
    <xf numFmtId="177" fontId="15" fillId="0" borderId="1" xfId="0" applyNumberFormat="1" applyFont="1" applyFill="1" applyBorder="1" applyAlignment="1">
      <alignment horizontal="center" vertical="top" wrapText="1"/>
    </xf>
    <xf numFmtId="177" fontId="16" fillId="0" borderId="1" xfId="0" applyNumberFormat="1" applyFont="1" applyFill="1" applyBorder="1" applyAlignment="1">
      <alignment horizontal="center" vertical="top" wrapText="1"/>
    </xf>
    <xf numFmtId="1" fontId="17" fillId="0" borderId="1" xfId="0" applyNumberFormat="1" applyFont="1" applyFill="1" applyBorder="1" applyAlignment="1">
      <alignment horizontal="center" vertical="center" shrinkToFi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top" wrapText="1"/>
    </xf>
    <xf numFmtId="178" fontId="18" fillId="9" borderId="1" xfId="0" applyNumberFormat="1" applyFont="1" applyFill="1" applyBorder="1" applyAlignment="1">
      <alignment horizontal="center" vertical="center" wrapText="1" shrinkToFit="1"/>
    </xf>
    <xf numFmtId="0" fontId="17" fillId="9" borderId="1" xfId="0" applyNumberFormat="1" applyFont="1" applyFill="1" applyBorder="1" applyAlignment="1">
      <alignment horizontal="center" vertical="center" shrinkToFit="1"/>
    </xf>
    <xf numFmtId="177" fontId="17" fillId="9" borderId="1" xfId="0" applyNumberFormat="1" applyFont="1" applyFill="1" applyBorder="1" applyAlignment="1">
      <alignment horizontal="center" vertical="center" shrinkToFit="1"/>
    </xf>
    <xf numFmtId="177" fontId="17" fillId="0" borderId="1" xfId="0" applyNumberFormat="1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left" vertical="center" wrapText="1"/>
    </xf>
    <xf numFmtId="0" fontId="17" fillId="0" borderId="11" xfId="0" applyFont="1" applyFill="1" applyBorder="1" applyAlignment="1">
      <alignment horizontal="center" vertical="center" wrapText="1"/>
    </xf>
    <xf numFmtId="178" fontId="18" fillId="10" borderId="1" xfId="0" applyNumberFormat="1" applyFont="1" applyFill="1" applyBorder="1" applyAlignment="1">
      <alignment horizontal="center" vertical="center" shrinkToFit="1"/>
    </xf>
    <xf numFmtId="0" fontId="17" fillId="10" borderId="1" xfId="0" applyNumberFormat="1" applyFont="1" applyFill="1" applyBorder="1" applyAlignment="1">
      <alignment horizontal="center" vertical="center" shrinkToFit="1"/>
    </xf>
    <xf numFmtId="177" fontId="17" fillId="10" borderId="1" xfId="0" applyNumberFormat="1" applyFont="1" applyFill="1" applyBorder="1" applyAlignment="1">
      <alignment horizontal="center" vertical="center" shrinkToFit="1"/>
    </xf>
    <xf numFmtId="178" fontId="18" fillId="11" borderId="1" xfId="0" applyNumberFormat="1" applyFont="1" applyFill="1" applyBorder="1" applyAlignment="1">
      <alignment horizontal="center" vertical="center" shrinkToFit="1"/>
    </xf>
    <xf numFmtId="0" fontId="17" fillId="11" borderId="1" xfId="0" applyNumberFormat="1" applyFont="1" applyFill="1" applyBorder="1" applyAlignment="1">
      <alignment horizontal="center" vertical="center" shrinkToFit="1"/>
    </xf>
    <xf numFmtId="177" fontId="17" fillId="11" borderId="1" xfId="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 wrapText="1"/>
    </xf>
    <xf numFmtId="177" fontId="18" fillId="0" borderId="5" xfId="0" applyNumberFormat="1" applyFont="1" applyFill="1" applyBorder="1" applyAlignment="1">
      <alignment horizontal="center" vertical="center" shrinkToFit="1"/>
    </xf>
    <xf numFmtId="177" fontId="18" fillId="0" borderId="8" xfId="0" applyNumberFormat="1" applyFont="1" applyFill="1" applyBorder="1" applyAlignment="1">
      <alignment horizontal="center" vertical="center" shrinkToFit="1"/>
    </xf>
    <xf numFmtId="177" fontId="18" fillId="0" borderId="6" xfId="0" applyNumberFormat="1" applyFont="1" applyFill="1" applyBorder="1" applyAlignment="1">
      <alignment horizontal="center" vertical="center" shrinkToFit="1"/>
    </xf>
    <xf numFmtId="0" fontId="16" fillId="5" borderId="1" xfId="0" applyFont="1" applyFill="1" applyBorder="1" applyAlignment="1">
      <alignment horizontal="right" vertical="center" wrapText="1"/>
    </xf>
    <xf numFmtId="176" fontId="16" fillId="5" borderId="5" xfId="0" applyNumberFormat="1" applyFont="1" applyFill="1" applyBorder="1" applyAlignment="1">
      <alignment horizontal="center" vertical="center" wrapText="1"/>
    </xf>
    <xf numFmtId="176" fontId="16" fillId="5" borderId="8" xfId="0" applyNumberFormat="1" applyFont="1" applyFill="1" applyBorder="1" applyAlignment="1">
      <alignment horizontal="center" vertical="center" wrapText="1"/>
    </xf>
    <xf numFmtId="176" fontId="16" fillId="5" borderId="6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right" vertical="center" wrapText="1"/>
    </xf>
    <xf numFmtId="176" fontId="20" fillId="5" borderId="5" xfId="0" applyNumberFormat="1" applyFont="1" applyFill="1" applyBorder="1" applyAlignment="1">
      <alignment horizontal="center" vertical="center" wrapText="1"/>
    </xf>
    <xf numFmtId="176" fontId="20" fillId="5" borderId="8" xfId="0" applyNumberFormat="1" applyFont="1" applyFill="1" applyBorder="1" applyAlignment="1">
      <alignment horizontal="center" vertical="center" wrapText="1"/>
    </xf>
    <xf numFmtId="176" fontId="20" fillId="5" borderId="6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857885</xdr:colOff>
      <xdr:row>0</xdr:row>
      <xdr:rowOff>313690</xdr:rowOff>
    </xdr:from>
    <xdr:to>
      <xdr:col>2</xdr:col>
      <xdr:colOff>1076325</xdr:colOff>
      <xdr:row>0</xdr:row>
      <xdr:rowOff>1259840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3143885" y="313690"/>
          <a:ext cx="218440" cy="946150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twoCellAnchor>
    <xdr:from>
      <xdr:col>6</xdr:col>
      <xdr:colOff>0</xdr:colOff>
      <xdr:row>38</xdr:row>
      <xdr:rowOff>83820</xdr:rowOff>
    </xdr:from>
    <xdr:to>
      <xdr:col>8</xdr:col>
      <xdr:colOff>2876550</xdr:colOff>
      <xdr:row>46</xdr:row>
      <xdr:rowOff>1519844</xdr:rowOff>
    </xdr:to>
    <xdr:pic>
      <xdr:nvPicPr>
        <xdr:cNvPr id="3" name="图片 13" descr="35d20838fc4f346a69cfb87e6e37955"/>
        <xdr:cNvPicPr/>
      </xdr:nvPicPr>
      <xdr:blipFill>
        <a:blip r:embed="rId2"/>
        <a:stretch>
          <a:fillRect/>
        </a:stretch>
      </xdr:blipFill>
      <xdr:spPr>
        <a:xfrm>
          <a:off x="16021050" y="60676790"/>
          <a:ext cx="5734050" cy="2776855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twoCellAnchor>
    <xdr:from>
      <xdr:col>3</xdr:col>
      <xdr:colOff>3663950</xdr:colOff>
      <xdr:row>38</xdr:row>
      <xdr:rowOff>52705</xdr:rowOff>
    </xdr:from>
    <xdr:to>
      <xdr:col>6</xdr:col>
      <xdr:colOff>824865</xdr:colOff>
      <xdr:row>46</xdr:row>
      <xdr:rowOff>1496060</xdr:rowOff>
    </xdr:to>
    <xdr:pic>
      <xdr:nvPicPr>
        <xdr:cNvPr id="4" name="图片 16" descr="ae0e54625dee526512a53060a5259f4"/>
        <xdr:cNvPicPr/>
      </xdr:nvPicPr>
      <xdr:blipFill>
        <a:blip r:embed="rId3"/>
        <a:stretch>
          <a:fillRect/>
        </a:stretch>
      </xdr:blipFill>
      <xdr:spPr>
        <a:xfrm>
          <a:off x="10826750" y="60645675"/>
          <a:ext cx="6019165" cy="2784475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twoCellAnchor>
    <xdr:from>
      <xdr:col>0</xdr:col>
      <xdr:colOff>144145</xdr:colOff>
      <xdr:row>38</xdr:row>
      <xdr:rowOff>50165</xdr:rowOff>
    </xdr:from>
    <xdr:to>
      <xdr:col>2</xdr:col>
      <xdr:colOff>3209925</xdr:colOff>
      <xdr:row>46</xdr:row>
      <xdr:rowOff>1488440</xdr:rowOff>
    </xdr:to>
    <xdr:pic>
      <xdr:nvPicPr>
        <xdr:cNvPr id="5" name="图片 20" descr="47eba563b0e502d7755686d8b108742"/>
        <xdr:cNvPicPr/>
      </xdr:nvPicPr>
      <xdr:blipFill>
        <a:blip r:embed="rId4"/>
        <a:stretch>
          <a:fillRect/>
        </a:stretch>
      </xdr:blipFill>
      <xdr:spPr>
        <a:xfrm>
          <a:off x="144145" y="60643135"/>
          <a:ext cx="5351780" cy="2779395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twoCellAnchor>
    <xdr:from>
      <xdr:col>2</xdr:col>
      <xdr:colOff>3362960</xdr:colOff>
      <xdr:row>38</xdr:row>
      <xdr:rowOff>69850</xdr:rowOff>
    </xdr:from>
    <xdr:to>
      <xdr:col>3</xdr:col>
      <xdr:colOff>3542030</xdr:colOff>
      <xdr:row>46</xdr:row>
      <xdr:rowOff>1506220</xdr:rowOff>
    </xdr:to>
    <xdr:pic>
      <xdr:nvPicPr>
        <xdr:cNvPr id="6" name="图片 21" descr="f7bacb5b51c9ae1a1dea5f7652a6bbc"/>
        <xdr:cNvPicPr/>
      </xdr:nvPicPr>
      <xdr:blipFill>
        <a:blip r:embed="rId5"/>
        <a:stretch>
          <a:fillRect/>
        </a:stretch>
      </xdr:blipFill>
      <xdr:spPr>
        <a:xfrm>
          <a:off x="5648960" y="60662820"/>
          <a:ext cx="5055870" cy="2777490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twoCellAnchor>
    <xdr:from>
      <xdr:col>8</xdr:col>
      <xdr:colOff>2969895</xdr:colOff>
      <xdr:row>38</xdr:row>
      <xdr:rowOff>100965</xdr:rowOff>
    </xdr:from>
    <xdr:to>
      <xdr:col>8</xdr:col>
      <xdr:colOff>7769225</xdr:colOff>
      <xdr:row>46</xdr:row>
      <xdr:rowOff>1533525</xdr:rowOff>
    </xdr:to>
    <xdr:pic>
      <xdr:nvPicPr>
        <xdr:cNvPr id="7" name="图片 39"/>
        <xdr:cNvPicPr/>
      </xdr:nvPicPr>
      <xdr:blipFill>
        <a:blip r:embed="rId6"/>
        <a:stretch>
          <a:fillRect/>
        </a:stretch>
      </xdr:blipFill>
      <xdr:spPr>
        <a:xfrm>
          <a:off x="21848445" y="60693935"/>
          <a:ext cx="4799330" cy="2773680"/>
        </a:xfrm>
        <a:prstGeom prst="rect">
          <a:avLst/>
        </a:prstGeom>
        <a:noFill/>
        <a:ln w="9525">
          <a:noFill/>
        </a:ln>
      </xdr:spPr>
    </xdr:pic>
    <xdr:clientData fLocksWithSheet="0"/>
  </xdr:twoCellAnchor>
  <xdr:oneCellAnchor>
    <xdr:from>
      <xdr:col>1</xdr:col>
      <xdr:colOff>6985</xdr:colOff>
      <xdr:row>0</xdr:row>
      <xdr:rowOff>128270</xdr:rowOff>
    </xdr:from>
    <xdr:ext cx="22589490" cy="1233170"/>
    <xdr:pic>
      <xdr:nvPicPr>
        <xdr:cNvPr id="8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673735" y="128270"/>
          <a:ext cx="22589490" cy="1233170"/>
        </a:xfrm>
        <a:prstGeom prst="rect">
          <a:avLst/>
        </a:prstGeom>
      </xdr:spPr>
    </xdr:pic>
    <xdr:clientData/>
  </xdr:oneCellAnchor>
  <xdr:twoCellAnchor editAs="oneCell">
    <xdr:from>
      <xdr:col>2</xdr:col>
      <xdr:colOff>581025</xdr:colOff>
      <xdr:row>15</xdr:row>
      <xdr:rowOff>890270</xdr:rowOff>
    </xdr:from>
    <xdr:to>
      <xdr:col>2</xdr:col>
      <xdr:colOff>4142740</xdr:colOff>
      <xdr:row>15</xdr:row>
      <xdr:rowOff>2657475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rcRect l="27292" t="-1194" r="-433" b="1194"/>
        <a:stretch>
          <a:fillRect/>
        </a:stretch>
      </xdr:blipFill>
      <xdr:spPr>
        <a:xfrm>
          <a:off x="2867025" y="19076670"/>
          <a:ext cx="3561715" cy="1767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163830</xdr:colOff>
      <xdr:row>14</xdr:row>
      <xdr:rowOff>1009650</xdr:rowOff>
    </xdr:from>
    <xdr:to>
      <xdr:col>2</xdr:col>
      <xdr:colOff>2790825</xdr:colOff>
      <xdr:row>14</xdr:row>
      <xdr:rowOff>2668905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49830" y="15601950"/>
          <a:ext cx="2626995" cy="1659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1867535</xdr:colOff>
      <xdr:row>26</xdr:row>
      <xdr:rowOff>95250</xdr:rowOff>
    </xdr:from>
    <xdr:to>
      <xdr:col>2</xdr:col>
      <xdr:colOff>4561840</xdr:colOff>
      <xdr:row>26</xdr:row>
      <xdr:rowOff>3917950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153535" y="52317650"/>
          <a:ext cx="2694305" cy="382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666750</xdr:colOff>
      <xdr:row>16</xdr:row>
      <xdr:rowOff>241300</xdr:rowOff>
    </xdr:from>
    <xdr:to>
      <xdr:col>2</xdr:col>
      <xdr:colOff>3493770</xdr:colOff>
      <xdr:row>16</xdr:row>
      <xdr:rowOff>2920365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52750" y="22021800"/>
          <a:ext cx="2827020" cy="267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808355</xdr:colOff>
      <xdr:row>13</xdr:row>
      <xdr:rowOff>106680</xdr:rowOff>
    </xdr:from>
    <xdr:to>
      <xdr:col>4</xdr:col>
      <xdr:colOff>488315</xdr:colOff>
      <xdr:row>13</xdr:row>
      <xdr:rowOff>4107180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971155" y="10431780"/>
          <a:ext cx="5233035" cy="4000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762635</xdr:colOff>
      <xdr:row>13</xdr:row>
      <xdr:rowOff>213360</xdr:rowOff>
    </xdr:from>
    <xdr:to>
      <xdr:col>7</xdr:col>
      <xdr:colOff>994410</xdr:colOff>
      <xdr:row>13</xdr:row>
      <xdr:rowOff>3790950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478510" y="10538460"/>
          <a:ext cx="5051425" cy="357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1146810</xdr:colOff>
      <xdr:row>17</xdr:row>
      <xdr:rowOff>283845</xdr:rowOff>
    </xdr:from>
    <xdr:to>
      <xdr:col>2</xdr:col>
      <xdr:colOff>3559175</xdr:colOff>
      <xdr:row>17</xdr:row>
      <xdr:rowOff>3366135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432810" y="25658445"/>
          <a:ext cx="2412365" cy="308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520065</xdr:colOff>
      <xdr:row>19</xdr:row>
      <xdr:rowOff>515620</xdr:rowOff>
    </xdr:from>
    <xdr:to>
      <xdr:col>8</xdr:col>
      <xdr:colOff>7625715</xdr:colOff>
      <xdr:row>19</xdr:row>
      <xdr:rowOff>2992120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398615" y="33078420"/>
          <a:ext cx="7105650" cy="247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1085850</xdr:colOff>
      <xdr:row>19</xdr:row>
      <xdr:rowOff>119380</xdr:rowOff>
    </xdr:from>
    <xdr:to>
      <xdr:col>2</xdr:col>
      <xdr:colOff>3619500</xdr:colOff>
      <xdr:row>19</xdr:row>
      <xdr:rowOff>3205480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371850" y="32682180"/>
          <a:ext cx="2533650" cy="308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321945</xdr:colOff>
      <xdr:row>17</xdr:row>
      <xdr:rowOff>134620</xdr:rowOff>
    </xdr:from>
    <xdr:to>
      <xdr:col>8</xdr:col>
      <xdr:colOff>7608570</xdr:colOff>
      <xdr:row>17</xdr:row>
      <xdr:rowOff>1186180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200495" y="25509220"/>
          <a:ext cx="7286625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641985</xdr:colOff>
      <xdr:row>17</xdr:row>
      <xdr:rowOff>1467485</xdr:rowOff>
    </xdr:from>
    <xdr:to>
      <xdr:col>8</xdr:col>
      <xdr:colOff>4886960</xdr:colOff>
      <xdr:row>17</xdr:row>
      <xdr:rowOff>3427095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520535" y="26842085"/>
          <a:ext cx="4244975" cy="195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1116330</xdr:colOff>
      <xdr:row>18</xdr:row>
      <xdr:rowOff>393700</xdr:rowOff>
    </xdr:from>
    <xdr:to>
      <xdr:col>2</xdr:col>
      <xdr:colOff>3300730</xdr:colOff>
      <xdr:row>18</xdr:row>
      <xdr:rowOff>2592705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402330" y="29362400"/>
          <a:ext cx="2184400" cy="2199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215265</xdr:colOff>
      <xdr:row>18</xdr:row>
      <xdr:rowOff>866140</xdr:rowOff>
    </xdr:from>
    <xdr:to>
      <xdr:col>8</xdr:col>
      <xdr:colOff>8025765</xdr:colOff>
      <xdr:row>18</xdr:row>
      <xdr:rowOff>2597150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093815" y="29834840"/>
          <a:ext cx="7810500" cy="173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3021330</xdr:colOff>
      <xdr:row>14</xdr:row>
      <xdr:rowOff>1112520</xdr:rowOff>
    </xdr:from>
    <xdr:to>
      <xdr:col>2</xdr:col>
      <xdr:colOff>4498340</xdr:colOff>
      <xdr:row>14</xdr:row>
      <xdr:rowOff>2604135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307330" y="15704820"/>
          <a:ext cx="1477010" cy="1491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842010</xdr:colOff>
      <xdr:row>20</xdr:row>
      <xdr:rowOff>957580</xdr:rowOff>
    </xdr:from>
    <xdr:to>
      <xdr:col>2</xdr:col>
      <xdr:colOff>3718560</xdr:colOff>
      <xdr:row>20</xdr:row>
      <xdr:rowOff>2694305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128010" y="37114480"/>
          <a:ext cx="2876550" cy="173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78105</xdr:colOff>
      <xdr:row>20</xdr:row>
      <xdr:rowOff>678180</xdr:rowOff>
    </xdr:from>
    <xdr:to>
      <xdr:col>8</xdr:col>
      <xdr:colOff>7743190</xdr:colOff>
      <xdr:row>20</xdr:row>
      <xdr:rowOff>2548890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8956655" y="36835080"/>
          <a:ext cx="7665085" cy="187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1101090</xdr:colOff>
      <xdr:row>21</xdr:row>
      <xdr:rowOff>393700</xdr:rowOff>
    </xdr:from>
    <xdr:to>
      <xdr:col>2</xdr:col>
      <xdr:colOff>4200525</xdr:colOff>
      <xdr:row>21</xdr:row>
      <xdr:rowOff>2774950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387090" y="40144700"/>
          <a:ext cx="3099435" cy="238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367665</xdr:colOff>
      <xdr:row>21</xdr:row>
      <xdr:rowOff>485140</xdr:rowOff>
    </xdr:from>
    <xdr:to>
      <xdr:col>8</xdr:col>
      <xdr:colOff>7521575</xdr:colOff>
      <xdr:row>21</xdr:row>
      <xdr:rowOff>3094990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246215" y="40236140"/>
          <a:ext cx="7153910" cy="260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628650</xdr:colOff>
      <xdr:row>22</xdr:row>
      <xdr:rowOff>469900</xdr:rowOff>
    </xdr:from>
    <xdr:to>
      <xdr:col>2</xdr:col>
      <xdr:colOff>4253865</xdr:colOff>
      <xdr:row>22</xdr:row>
      <xdr:rowOff>2900045</xdr:rowOff>
    </xdr:to>
    <xdr:pic>
      <xdr:nvPicPr>
        <xdr:cNvPr id="27" name="Picture 16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914650" y="43815000"/>
          <a:ext cx="3625215" cy="243014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8</xdr:col>
      <xdr:colOff>382905</xdr:colOff>
      <xdr:row>22</xdr:row>
      <xdr:rowOff>683260</xdr:rowOff>
    </xdr:from>
    <xdr:to>
      <xdr:col>8</xdr:col>
      <xdr:colOff>7859395</xdr:colOff>
      <xdr:row>22</xdr:row>
      <xdr:rowOff>2978785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261455" y="44028360"/>
          <a:ext cx="7476490" cy="229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765810</xdr:colOff>
      <xdr:row>23</xdr:row>
      <xdr:rowOff>134620</xdr:rowOff>
    </xdr:from>
    <xdr:to>
      <xdr:col>2</xdr:col>
      <xdr:colOff>3748405</xdr:colOff>
      <xdr:row>23</xdr:row>
      <xdr:rowOff>3182620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051810" y="47073820"/>
          <a:ext cx="2982595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47625</xdr:colOff>
      <xdr:row>23</xdr:row>
      <xdr:rowOff>317500</xdr:rowOff>
    </xdr:from>
    <xdr:to>
      <xdr:col>8</xdr:col>
      <xdr:colOff>7573645</xdr:colOff>
      <xdr:row>23</xdr:row>
      <xdr:rowOff>3022600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8926175" y="47256700"/>
          <a:ext cx="7526020" cy="2705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7"/>
  <sheetViews>
    <sheetView tabSelected="1" view="pageBreakPreview" zoomScale="50" zoomScalePageLayoutView="30" zoomScaleNormal="30" workbookViewId="0">
      <selection activeCell="B30" sqref="B30:I30"/>
    </sheetView>
  </sheetViews>
  <sheetFormatPr defaultColWidth="9.375" defaultRowHeight="13.2"/>
  <cols>
    <col min="1" max="1" width="8.75" style="5" customWidth="1"/>
    <col min="2" max="2" width="21.25" style="5" customWidth="1"/>
    <col min="3" max="3" width="64" style="5" customWidth="1"/>
    <col min="4" max="4" width="72.875" style="5" customWidth="1"/>
    <col min="5" max="5" width="15.625" style="5" customWidth="1"/>
    <col min="6" max="6" width="27.75" style="5" customWidth="1"/>
    <col min="7" max="7" width="19.875" style="5" customWidth="1"/>
    <col min="8" max="8" width="17.625" style="5" customWidth="1"/>
    <col min="9" max="9" width="109.508333333333" style="5" customWidth="1"/>
    <col min="10" max="11" width="9.375" style="5"/>
    <col min="12" max="12" width="23.125" style="5"/>
    <col min="13" max="16383" width="9.375" style="5"/>
  </cols>
  <sheetData>
    <row r="1" ht="117" customHeight="1" spans="1:12">
      <c r="A1" s="7"/>
      <c r="B1" s="7"/>
      <c r="C1" s="7"/>
      <c r="D1" s="7"/>
      <c r="E1" s="7"/>
      <c r="F1" s="7"/>
      <c r="G1" s="7"/>
      <c r="H1" s="7"/>
      <c r="I1" s="7"/>
    </row>
    <row r="2" ht="21.95" customHeight="1" spans="1:12">
      <c r="A2" s="8" t="s">
        <v>0</v>
      </c>
      <c r="B2" s="8"/>
      <c r="C2" s="8"/>
      <c r="D2" s="8"/>
      <c r="E2" s="8" t="s">
        <v>1</v>
      </c>
      <c r="F2" s="8"/>
      <c r="G2" s="8"/>
      <c r="H2" s="8"/>
      <c r="I2" s="8"/>
    </row>
    <row r="3" ht="21.95" customHeight="1" spans="1:12">
      <c r="A3" s="8" t="s">
        <v>2</v>
      </c>
      <c r="B3" s="8"/>
      <c r="C3" s="8"/>
      <c r="D3" s="8"/>
      <c r="E3" s="8" t="s">
        <v>3</v>
      </c>
      <c r="F3" s="8"/>
      <c r="G3" s="8"/>
      <c r="H3" s="8"/>
      <c r="I3" s="8"/>
    </row>
    <row r="4" ht="21.95" customHeight="1" spans="1:12">
      <c r="A4" s="8" t="s">
        <v>4</v>
      </c>
      <c r="B4" s="8"/>
      <c r="C4" s="9"/>
      <c r="D4" s="8"/>
      <c r="E4" s="8" t="s">
        <v>5</v>
      </c>
      <c r="F4" s="8"/>
      <c r="G4" s="8"/>
      <c r="H4" s="8"/>
      <c r="I4" s="8"/>
    </row>
    <row r="5" ht="21.95" customHeight="1" spans="1:12">
      <c r="A5" s="8" t="s">
        <v>6</v>
      </c>
      <c r="B5" s="8"/>
      <c r="C5" s="8"/>
      <c r="D5" s="8"/>
      <c r="E5" s="8" t="s">
        <v>7</v>
      </c>
      <c r="F5" s="8"/>
      <c r="G5" s="8" t="s">
        <v>8</v>
      </c>
      <c r="H5" s="8"/>
      <c r="I5" s="8"/>
    </row>
    <row r="6" ht="21.95" customHeight="1" spans="1:12">
      <c r="A6" s="8" t="s">
        <v>9</v>
      </c>
      <c r="B6" s="8"/>
      <c r="C6" s="8"/>
      <c r="D6" s="8"/>
      <c r="E6" s="8" t="s">
        <v>10</v>
      </c>
      <c r="F6" s="8"/>
      <c r="G6" s="8" t="s">
        <v>11</v>
      </c>
      <c r="H6" s="8"/>
      <c r="I6" s="8"/>
    </row>
    <row r="7" s="1" customFormat="1" ht="23.25" customHeight="1" spans="1:12">
      <c r="A7" s="10" t="s">
        <v>12</v>
      </c>
      <c r="B7" s="10"/>
      <c r="C7" s="10"/>
      <c r="D7" s="10"/>
      <c r="E7" s="10"/>
      <c r="F7" s="10"/>
      <c r="G7" s="10"/>
      <c r="H7" s="10"/>
      <c r="I7" s="10"/>
    </row>
    <row r="8" s="2" customFormat="1" ht="96" customHeight="1" spans="1:12">
      <c r="A8" s="11" t="s">
        <v>13</v>
      </c>
      <c r="B8" s="12"/>
      <c r="C8" s="12"/>
      <c r="D8" s="12"/>
      <c r="E8" s="12"/>
      <c r="F8" s="12"/>
      <c r="G8" s="12"/>
      <c r="H8" s="12"/>
      <c r="I8" s="12"/>
      <c r="J8" s="13"/>
      <c r="K8" s="13"/>
    </row>
    <row r="9" s="2" customFormat="1" ht="77" customHeight="1" spans="1:12">
      <c r="A9" s="14" t="s">
        <v>14</v>
      </c>
      <c r="B9" s="15" t="s">
        <v>15</v>
      </c>
      <c r="C9" s="16"/>
      <c r="D9" s="15" t="s">
        <v>16</v>
      </c>
      <c r="E9" s="16"/>
      <c r="F9" s="14" t="s">
        <v>17</v>
      </c>
      <c r="G9" s="14" t="s">
        <v>18</v>
      </c>
      <c r="H9" s="14"/>
      <c r="I9" s="15" t="s">
        <v>19</v>
      </c>
      <c r="J9" s="17"/>
      <c r="K9" s="17"/>
    </row>
    <row r="10" s="2" customFormat="1" ht="96" customHeight="1" spans="1:12">
      <c r="A10" s="18">
        <v>1</v>
      </c>
      <c r="B10" s="19" t="s">
        <v>20</v>
      </c>
      <c r="C10" s="20"/>
      <c r="D10" s="21">
        <f>F25</f>
        <v>8900</v>
      </c>
      <c r="E10" s="22"/>
      <c r="F10" s="18">
        <v>1</v>
      </c>
      <c r="G10" s="23">
        <f>D10*F10</f>
        <v>8900</v>
      </c>
      <c r="H10" s="23"/>
      <c r="I10" s="24" t="s">
        <v>21</v>
      </c>
      <c r="J10" s="13"/>
      <c r="K10" s="13"/>
    </row>
    <row r="11" s="2" customFormat="1" ht="96" customHeight="1" spans="1:12">
      <c r="A11" s="25"/>
      <c r="B11" s="26" t="s">
        <v>22</v>
      </c>
      <c r="C11" s="27"/>
      <c r="D11" s="27"/>
      <c r="E11" s="28"/>
      <c r="F11" s="29">
        <f>SUM(F10:F10)</f>
        <v>1</v>
      </c>
      <c r="G11" s="30">
        <f>SUM(G10:H10)+F27</f>
        <v>9100</v>
      </c>
      <c r="H11" s="30"/>
      <c r="I11" s="31"/>
      <c r="J11" s="13"/>
      <c r="K11" s="13"/>
    </row>
    <row r="12" s="3" customFormat="1" ht="108" customHeight="1" spans="1:12">
      <c r="A12" s="32" t="s">
        <v>23</v>
      </c>
      <c r="B12" s="33" t="s">
        <v>24</v>
      </c>
      <c r="C12" s="33" t="s">
        <v>25</v>
      </c>
      <c r="D12" s="33" t="s">
        <v>26</v>
      </c>
      <c r="E12" s="33" t="s">
        <v>27</v>
      </c>
      <c r="F12" s="33" t="s">
        <v>16</v>
      </c>
      <c r="G12" s="33" t="s">
        <v>28</v>
      </c>
      <c r="H12" s="33" t="s">
        <v>29</v>
      </c>
      <c r="I12" s="33" t="s">
        <v>30</v>
      </c>
      <c r="L12" s="34"/>
    </row>
    <row r="13" s="4" customFormat="1" ht="90" customHeight="1" spans="1:12">
      <c r="A13" s="35" t="s">
        <v>31</v>
      </c>
      <c r="B13" s="36"/>
      <c r="C13" s="36"/>
      <c r="D13" s="36"/>
      <c r="E13" s="36"/>
      <c r="F13" s="36"/>
      <c r="G13" s="36"/>
      <c r="H13" s="36"/>
      <c r="I13" s="36"/>
    </row>
    <row r="14" s="4" customFormat="1" ht="336" customHeight="1" spans="1:12">
      <c r="A14" s="37"/>
      <c r="B14" s="38"/>
      <c r="C14" s="38"/>
      <c r="D14" s="38"/>
      <c r="E14" s="38"/>
      <c r="F14" s="38"/>
      <c r="G14" s="38"/>
      <c r="H14" s="38"/>
      <c r="I14" s="38"/>
    </row>
    <row r="15" s="4" customFormat="1" ht="283" customHeight="1" spans="1:12">
      <c r="A15" s="39">
        <v>1</v>
      </c>
      <c r="B15" s="40" t="s">
        <v>20</v>
      </c>
      <c r="C15" s="41"/>
      <c r="D15" s="42" t="s">
        <v>32</v>
      </c>
      <c r="E15" s="43">
        <v>1</v>
      </c>
      <c r="F15" s="44">
        <f>4367.85</f>
        <v>4367.85</v>
      </c>
      <c r="G15" s="44">
        <f>F15*E15</f>
        <v>4367.85</v>
      </c>
      <c r="H15" s="45">
        <f>F25</f>
        <v>8900</v>
      </c>
      <c r="I15" s="46" t="s">
        <v>33</v>
      </c>
    </row>
    <row r="16" s="4" customFormat="1" ht="283" customHeight="1" spans="1:12">
      <c r="A16" s="39">
        <v>2</v>
      </c>
      <c r="B16" s="47"/>
      <c r="C16" s="41"/>
      <c r="D16" s="48" t="s">
        <v>34</v>
      </c>
      <c r="E16" s="49">
        <v>1</v>
      </c>
      <c r="F16" s="50">
        <v>2657.55</v>
      </c>
      <c r="G16" s="50">
        <f>F16*E16</f>
        <v>2657.55</v>
      </c>
      <c r="H16" s="45"/>
      <c r="I16" s="46"/>
    </row>
    <row r="17" s="4" customFormat="1" ht="283" customHeight="1" spans="1:9">
      <c r="A17" s="39">
        <v>3</v>
      </c>
      <c r="B17" s="47"/>
      <c r="C17" s="41"/>
      <c r="D17" s="51" t="s">
        <v>35</v>
      </c>
      <c r="E17" s="52">
        <v>1</v>
      </c>
      <c r="F17" s="53">
        <v>256</v>
      </c>
      <c r="G17" s="53">
        <f t="shared" ref="G17:G24" si="0">E17*F17</f>
        <v>256</v>
      </c>
      <c r="H17" s="45"/>
      <c r="I17" s="46"/>
    </row>
    <row r="18" s="4" customFormat="1" ht="283" customHeight="1" spans="1:9">
      <c r="A18" s="39">
        <v>4</v>
      </c>
      <c r="B18" s="47"/>
      <c r="C18" s="41"/>
      <c r="D18" s="51" t="s">
        <v>36</v>
      </c>
      <c r="E18" s="52">
        <v>1</v>
      </c>
      <c r="F18" s="53">
        <v>307</v>
      </c>
      <c r="G18" s="53">
        <f t="shared" si="0"/>
        <v>307</v>
      </c>
      <c r="H18" s="45"/>
      <c r="I18" s="46"/>
    </row>
    <row r="19" s="4" customFormat="1" ht="283" customHeight="1" spans="1:9">
      <c r="A19" s="39">
        <v>5</v>
      </c>
      <c r="B19" s="47"/>
      <c r="C19" s="41"/>
      <c r="D19" s="51" t="s">
        <v>36</v>
      </c>
      <c r="E19" s="52">
        <v>1</v>
      </c>
      <c r="F19" s="53">
        <v>189</v>
      </c>
      <c r="G19" s="53">
        <f t="shared" si="0"/>
        <v>189</v>
      </c>
      <c r="H19" s="45"/>
      <c r="I19" s="46"/>
    </row>
    <row r="20" s="4" customFormat="1" ht="283" customHeight="1" spans="1:9">
      <c r="A20" s="39">
        <v>6</v>
      </c>
      <c r="B20" s="47"/>
      <c r="C20" s="41"/>
      <c r="D20" s="51" t="s">
        <v>37</v>
      </c>
      <c r="E20" s="52">
        <v>1</v>
      </c>
      <c r="F20" s="53">
        <v>147.8</v>
      </c>
      <c r="G20" s="53">
        <f t="shared" si="0"/>
        <v>147.8</v>
      </c>
      <c r="H20" s="45"/>
      <c r="I20" s="46"/>
    </row>
    <row r="21" s="4" customFormat="1" ht="283" customHeight="1" spans="1:9">
      <c r="A21" s="39">
        <v>7</v>
      </c>
      <c r="B21" s="47"/>
      <c r="C21" s="41"/>
      <c r="D21" s="51" t="s">
        <v>38</v>
      </c>
      <c r="E21" s="52">
        <v>1</v>
      </c>
      <c r="F21" s="53">
        <v>188.4</v>
      </c>
      <c r="G21" s="53">
        <f t="shared" si="0"/>
        <v>188.4</v>
      </c>
      <c r="H21" s="45"/>
      <c r="I21" s="46"/>
    </row>
    <row r="22" s="4" customFormat="1" ht="283" customHeight="1" spans="1:9">
      <c r="A22" s="39">
        <v>8</v>
      </c>
      <c r="B22" s="47"/>
      <c r="C22" s="41"/>
      <c r="D22" s="51" t="s">
        <v>39</v>
      </c>
      <c r="E22" s="52">
        <v>1</v>
      </c>
      <c r="F22" s="53">
        <v>254.4</v>
      </c>
      <c r="G22" s="53">
        <f t="shared" si="0"/>
        <v>254.4</v>
      </c>
      <c r="H22" s="45"/>
      <c r="I22" s="46"/>
    </row>
    <row r="23" s="4" customFormat="1" ht="283" customHeight="1" spans="1:9">
      <c r="A23" s="39">
        <v>9</v>
      </c>
      <c r="B23" s="47"/>
      <c r="C23" s="41"/>
      <c r="D23" s="51" t="s">
        <v>40</v>
      </c>
      <c r="E23" s="52">
        <v>1</v>
      </c>
      <c r="F23" s="53">
        <v>233.2</v>
      </c>
      <c r="G23" s="53">
        <f t="shared" si="0"/>
        <v>233.2</v>
      </c>
      <c r="H23" s="45"/>
      <c r="I23" s="46"/>
    </row>
    <row r="24" s="4" customFormat="1" ht="283" customHeight="1" spans="1:9">
      <c r="A24" s="39">
        <v>10</v>
      </c>
      <c r="B24" s="47"/>
      <c r="C24" s="41"/>
      <c r="D24" s="51" t="s">
        <v>41</v>
      </c>
      <c r="E24" s="52">
        <v>1</v>
      </c>
      <c r="F24" s="53">
        <v>298.8</v>
      </c>
      <c r="G24" s="53">
        <f t="shared" si="0"/>
        <v>298.8</v>
      </c>
      <c r="H24" s="45"/>
      <c r="I24" s="46"/>
    </row>
    <row r="25" s="4" customFormat="1" ht="97" customHeight="1" spans="1:9">
      <c r="A25" s="54" t="s">
        <v>42</v>
      </c>
      <c r="B25" s="54"/>
      <c r="C25" s="54"/>
      <c r="D25" s="54"/>
      <c r="E25" s="54"/>
      <c r="F25" s="55">
        <f>SUM(G15:G24)</f>
        <v>8900</v>
      </c>
      <c r="G25" s="56"/>
      <c r="H25" s="56"/>
      <c r="I25" s="57"/>
    </row>
    <row r="26" ht="36" customHeight="1" spans="1:9">
      <c r="A26" s="58" t="s">
        <v>43</v>
      </c>
      <c r="B26" s="58"/>
      <c r="C26" s="58"/>
      <c r="D26" s="58"/>
      <c r="E26" s="58"/>
      <c r="F26" s="59">
        <f>F25+F27</f>
        <v>9100</v>
      </c>
      <c r="G26" s="60"/>
      <c r="H26" s="60"/>
      <c r="I26" s="61"/>
    </row>
    <row r="27" customFormat="1" ht="315" customHeight="1" spans="1:9">
      <c r="A27" s="58" t="s">
        <v>44</v>
      </c>
      <c r="B27" s="58"/>
      <c r="C27" s="58"/>
      <c r="D27" s="58"/>
      <c r="E27" s="58"/>
      <c r="F27" s="59">
        <f>200</f>
        <v>200</v>
      </c>
      <c r="G27" s="60"/>
      <c r="H27" s="60"/>
      <c r="I27" s="61"/>
    </row>
    <row r="28" s="5" customFormat="1" ht="36" customHeight="1" spans="1:9">
      <c r="A28" s="62" t="s">
        <v>45</v>
      </c>
      <c r="B28" s="62"/>
      <c r="C28" s="62"/>
      <c r="D28" s="62"/>
      <c r="E28" s="62"/>
      <c r="F28" s="63">
        <f>F26*0.5</f>
        <v>4550</v>
      </c>
      <c r="G28" s="64"/>
      <c r="H28" s="64"/>
      <c r="I28" s="65"/>
    </row>
    <row r="29" s="5" customFormat="1" ht="36" customHeight="1" spans="1:9">
      <c r="A29" s="62" t="s">
        <v>46</v>
      </c>
      <c r="B29" s="62"/>
      <c r="C29" s="62"/>
      <c r="D29" s="62"/>
      <c r="E29" s="62"/>
      <c r="F29" s="63">
        <f>F26-F28</f>
        <v>4550</v>
      </c>
      <c r="G29" s="64"/>
      <c r="H29" s="64"/>
      <c r="I29" s="65"/>
    </row>
    <row r="30" s="6" customFormat="1" ht="35.1" customHeight="1" spans="1:9">
      <c r="A30" s="7" t="s">
        <v>47</v>
      </c>
      <c r="B30" s="66"/>
      <c r="C30" s="66"/>
      <c r="D30" s="66"/>
      <c r="E30" s="66"/>
      <c r="F30" s="66"/>
      <c r="G30" s="66"/>
      <c r="H30" s="66"/>
      <c r="I30" s="66"/>
    </row>
    <row r="31" s="6" customFormat="1" ht="35.1" customHeight="1" spans="1:9">
      <c r="A31" s="67" t="s">
        <v>48</v>
      </c>
      <c r="B31" s="67"/>
      <c r="C31" s="67"/>
      <c r="D31" s="67"/>
      <c r="E31" s="67"/>
      <c r="F31" s="67"/>
      <c r="G31" s="67"/>
      <c r="H31" s="67"/>
      <c r="I31" s="67"/>
    </row>
    <row r="32" s="6" customFormat="1" ht="35.1" customHeight="1" spans="1:9">
      <c r="A32" s="67" t="s">
        <v>49</v>
      </c>
      <c r="B32" s="67"/>
      <c r="C32" s="67"/>
      <c r="D32" s="67"/>
      <c r="E32" s="67"/>
      <c r="F32" s="67"/>
      <c r="G32" s="67"/>
      <c r="H32" s="67"/>
      <c r="I32" s="67"/>
    </row>
    <row r="33" s="6" customFormat="1" ht="35.1" customHeight="1" spans="1:9">
      <c r="A33" s="67" t="s">
        <v>50</v>
      </c>
      <c r="B33" s="67"/>
      <c r="C33" s="67"/>
      <c r="D33" s="67"/>
      <c r="E33" s="67"/>
      <c r="F33" s="67"/>
      <c r="G33" s="67"/>
      <c r="H33" s="67"/>
      <c r="I33" s="67"/>
    </row>
    <row r="34" s="6" customFormat="1" ht="35.1" customHeight="1" spans="1:9">
      <c r="A34" s="67" t="s">
        <v>51</v>
      </c>
      <c r="B34" s="67"/>
      <c r="C34" s="67"/>
      <c r="D34" s="67"/>
      <c r="E34" s="67"/>
      <c r="F34" s="67"/>
      <c r="G34" s="67"/>
      <c r="H34" s="67"/>
      <c r="I34" s="67"/>
    </row>
    <row r="35" s="6" customFormat="1" ht="35.1" customHeight="1" spans="1:9">
      <c r="A35" s="67" t="s">
        <v>52</v>
      </c>
      <c r="B35" s="67"/>
      <c r="C35" s="67"/>
      <c r="D35" s="67"/>
      <c r="E35" s="67"/>
      <c r="F35" s="67"/>
      <c r="G35" s="67"/>
      <c r="H35" s="67"/>
      <c r="I35" s="67"/>
    </row>
    <row r="36" s="6" customFormat="1" ht="35.1" customHeight="1" spans="1:9">
      <c r="A36" s="68"/>
      <c r="B36" s="68"/>
      <c r="C36" s="68"/>
      <c r="D36" s="68"/>
      <c r="E36" s="68"/>
      <c r="F36" s="68"/>
      <c r="G36" s="68"/>
      <c r="H36" s="68"/>
      <c r="I36" s="68"/>
    </row>
    <row r="37" spans="1:9">
      <c r="A37" s="68"/>
      <c r="B37" s="68"/>
      <c r="C37" s="68"/>
      <c r="D37" s="68"/>
      <c r="E37" s="68"/>
      <c r="F37" s="68"/>
      <c r="G37" s="68"/>
      <c r="H37" s="68"/>
      <c r="I37" s="68"/>
    </row>
    <row r="38" spans="1:9">
      <c r="A38" s="68"/>
      <c r="B38" s="68"/>
      <c r="C38" s="68"/>
      <c r="D38" s="68"/>
      <c r="E38" s="68"/>
      <c r="F38" s="68"/>
      <c r="G38" s="68"/>
      <c r="H38" s="68"/>
      <c r="I38" s="68"/>
    </row>
    <row r="39" spans="1:9">
      <c r="A39" s="68"/>
      <c r="B39" s="68"/>
      <c r="C39" s="68"/>
      <c r="D39" s="68"/>
      <c r="E39" s="68"/>
      <c r="F39" s="68"/>
      <c r="G39" s="68"/>
      <c r="H39" s="68"/>
      <c r="I39" s="68"/>
    </row>
    <row r="40" spans="1:9">
      <c r="A40" s="68"/>
      <c r="B40" s="68"/>
      <c r="C40" s="68"/>
      <c r="D40" s="68"/>
      <c r="E40" s="68"/>
      <c r="F40" s="68"/>
      <c r="G40" s="68"/>
      <c r="H40" s="68"/>
      <c r="I40" s="68"/>
    </row>
    <row r="41" spans="1:9">
      <c r="A41" s="68"/>
      <c r="B41" s="68"/>
      <c r="C41" s="68"/>
      <c r="D41" s="68"/>
      <c r="E41" s="68"/>
      <c r="F41" s="68"/>
      <c r="G41" s="68"/>
      <c r="H41" s="68"/>
      <c r="I41" s="68"/>
    </row>
    <row r="42" spans="1:9">
      <c r="A42" s="68"/>
      <c r="B42" s="68"/>
      <c r="C42" s="68"/>
      <c r="D42" s="68"/>
      <c r="E42" s="68"/>
      <c r="F42" s="68"/>
      <c r="G42" s="68"/>
      <c r="H42" s="68"/>
      <c r="I42" s="68"/>
    </row>
    <row r="43" spans="1:9">
      <c r="A43" s="68"/>
      <c r="B43" s="68"/>
      <c r="C43" s="68"/>
      <c r="D43" s="68"/>
      <c r="E43" s="68"/>
      <c r="F43" s="68"/>
      <c r="G43" s="68"/>
      <c r="H43" s="68"/>
      <c r="I43" s="68"/>
    </row>
    <row r="44" spans="1:9">
      <c r="A44" s="68"/>
      <c r="B44" s="68"/>
      <c r="C44" s="68"/>
      <c r="D44" s="68"/>
      <c r="E44" s="68"/>
      <c r="F44" s="68"/>
      <c r="G44" s="68"/>
      <c r="H44" s="68"/>
      <c r="I44" s="68"/>
    </row>
    <row r="45" spans="1:9">
      <c r="A45" s="68"/>
      <c r="B45" s="68"/>
      <c r="C45" s="68"/>
      <c r="D45" s="68"/>
      <c r="E45" s="68"/>
      <c r="F45" s="68"/>
      <c r="G45" s="68"/>
      <c r="H45" s="68"/>
      <c r="I45" s="68"/>
    </row>
    <row r="46" spans="1:9">
      <c r="A46" s="68"/>
      <c r="B46" s="68"/>
      <c r="C46" s="68"/>
      <c r="D46" s="68"/>
      <c r="E46" s="68"/>
      <c r="F46" s="68"/>
      <c r="G46" s="68"/>
      <c r="H46" s="68"/>
      <c r="I46" s="68"/>
    </row>
    <row r="47" ht="158.1" customHeight="1" spans="1:9">
      <c r="A47" s="68"/>
      <c r="B47" s="68"/>
      <c r="C47" s="68"/>
      <c r="D47" s="68"/>
      <c r="E47" s="68"/>
      <c r="F47" s="68"/>
      <c r="G47" s="68"/>
      <c r="H47" s="68"/>
      <c r="I47" s="68"/>
    </row>
  </sheetData>
  <protectedRanges>
    <protectedRange sqref="F45:IC46 I47:IC48 F49:IC50 A74:E75 A70:E71" name="区域1"/>
    <protectedRange sqref="A72:H73" name="区域1_1"/>
    <protectedRange sqref="F64:F67" name="区域1_2"/>
    <protectedRange sqref="A57:D58 F57:F58" name="区域1_1_1"/>
  </protectedRanges>
  <mergeCells count="54">
    <mergeCell ref="A1:I1"/>
    <mergeCell ref="A2:B2"/>
    <mergeCell ref="C2:D2"/>
    <mergeCell ref="E2:F2"/>
    <mergeCell ref="G2:I2"/>
    <mergeCell ref="A3:B3"/>
    <mergeCell ref="C3:D3"/>
    <mergeCell ref="E3:F3"/>
    <mergeCell ref="G3:I3"/>
    <mergeCell ref="A4:B4"/>
    <mergeCell ref="C4:D4"/>
    <mergeCell ref="E4:F4"/>
    <mergeCell ref="G4:I4"/>
    <mergeCell ref="A5:B5"/>
    <mergeCell ref="C5:D5"/>
    <mergeCell ref="E5:F5"/>
    <mergeCell ref="G5:I5"/>
    <mergeCell ref="A6:B6"/>
    <mergeCell ref="C6:D6"/>
    <mergeCell ref="E6:F6"/>
    <mergeCell ref="G6:I6"/>
    <mergeCell ref="A7:I7"/>
    <mergeCell ref="A8:I8"/>
    <mergeCell ref="B9:C9"/>
    <mergeCell ref="D9:E9"/>
    <mergeCell ref="G9:H9"/>
    <mergeCell ref="B10:C10"/>
    <mergeCell ref="D10:E10"/>
    <mergeCell ref="G10:H10"/>
    <mergeCell ref="B11:E11"/>
    <mergeCell ref="G11:H11"/>
    <mergeCell ref="A13:I13"/>
    <mergeCell ref="A14:I14"/>
    <mergeCell ref="A25:E25"/>
    <mergeCell ref="F25:I25"/>
    <mergeCell ref="A26:E26"/>
    <mergeCell ref="F26:I26"/>
    <mergeCell ref="A27:E27"/>
    <mergeCell ref="F27:I27"/>
    <mergeCell ref="A28:E28"/>
    <mergeCell ref="F28:I28"/>
    <mergeCell ref="A29:E29"/>
    <mergeCell ref="F29:I29"/>
    <mergeCell ref="B30:I30"/>
    <mergeCell ref="A31:I31"/>
    <mergeCell ref="A32:I32"/>
    <mergeCell ref="A33:I33"/>
    <mergeCell ref="A34:I34"/>
    <mergeCell ref="A35:I35"/>
    <mergeCell ref="B15:B17"/>
    <mergeCell ref="H15:H17"/>
    <mergeCell ref="I10:I11"/>
    <mergeCell ref="I15:I17"/>
    <mergeCell ref="A36:I47"/>
  </mergeCells>
  <pageMargins left="0.75" right="0.75" top="1" bottom="1" header="0.5" footer="0.5"/>
  <pageSetup paperSize="8" scale="34" fitToHeight="0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  <arrUserId title="区域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huang</dc:creator>
  <cp:lastModifiedBy>GRACE kitchen and wardrobe</cp:lastModifiedBy>
  <dcterms:created xsi:type="dcterms:W3CDTF">2026-10-26T10:47:29Z</dcterms:created>
  <dcterms:modified xsi:type="dcterms:W3CDTF">2026-10-26T10:48:00Z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8E142782CBA543BDBA78B15F0F692326_11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