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sed" sheetId="1" r:id="rId1"/>
  </sheets>
  <calcPr calcId="124519" fullCalcOnLoad="1"/>
</workbook>
</file>

<file path=xl/sharedStrings.xml><?xml version="1.0" encoding="utf-8"?>
<sst xmlns="http://schemas.openxmlformats.org/spreadsheetml/2006/main" count="268" uniqueCount="161">
  <si>
    <t>Model</t>
  </si>
  <si>
    <t>Result</t>
  </si>
  <si>
    <t>Power</t>
  </si>
  <si>
    <t>vww</t>
  </si>
  <si>
    <t>ic</t>
  </si>
  <si>
    <t>kws</t>
  </si>
  <si>
    <t>ad</t>
  </si>
  <si>
    <t>ID</t>
  </si>
  <si>
    <t>Unique ID (e.g. for Audit)</t>
  </si>
  <si>
    <t>ColorKey</t>
  </si>
  <si>
    <t>Submitter</t>
  </si>
  <si>
    <t>Availability</t>
  </si>
  <si>
    <t>SystemDesc</t>
  </si>
  <si>
    <t>BoardName</t>
  </si>
  <si>
    <t>HostProcessorModelName</t>
  </si>
  <si>
    <t>HostProcessorFrequency</t>
  </si>
  <si>
    <t>HostProcessorMemory</t>
  </si>
  <si>
    <t>AcceleratorModelName</t>
  </si>
  <si>
    <t>AcceleratorFrequency</t>
  </si>
  <si>
    <t>AcceleratorMemory</t>
  </si>
  <si>
    <t>HardwareNotes</t>
  </si>
  <si>
    <t>InferenceFramework</t>
  </si>
  <si>
    <t>SoftwareLibraries</t>
  </si>
  <si>
    <t>SoftwareNotes</t>
  </si>
  <si>
    <t>Details</t>
  </si>
  <si>
    <t>Code</t>
  </si>
  <si>
    <t>1.2-0001</t>
  </si>
  <si>
    <t>1.2-0002</t>
  </si>
  <si>
    <t>1.2-0003</t>
  </si>
  <si>
    <t>1.2-0004</t>
  </si>
  <si>
    <t>1.2-0005</t>
  </si>
  <si>
    <t>1.2-0006</t>
  </si>
  <si>
    <t>1.2-0007</t>
  </si>
  <si>
    <t>1.2-0008</t>
  </si>
  <si>
    <t>1.2-0009</t>
  </si>
  <si>
    <t>1.2-0010</t>
  </si>
  <si>
    <t>1.2-0011</t>
  </si>
  <si>
    <t>1.2-0012</t>
  </si>
  <si>
    <t>1.2-0013</t>
  </si>
  <si>
    <t>1.2-0014</t>
  </si>
  <si>
    <t>1.2-0015</t>
  </si>
  <si>
    <t>1.2-0016</t>
  </si>
  <si>
    <t>closed/Qualcomm/Snapdragon 8 Gen 3 Mobile HDK</t>
  </si>
  <si>
    <t>closed/Renesas/EK-RA8D1</t>
  </si>
  <si>
    <t>closed/STMicroelectronics/NUCLEO-H7A3ZI-Q</t>
  </si>
  <si>
    <t>closed/STMicroelectronics/NUCLEO-L4R5ZI</t>
  </si>
  <si>
    <t>closed/STMicroelectronics/NUCLEO-U575ZI-Q</t>
  </si>
  <si>
    <t>closed/Skymizer/ASUS Tinker V</t>
  </si>
  <si>
    <t>closed/bosch/CY8CPROTO-062-4343W</t>
  </si>
  <si>
    <t>closed/bosch/DISCO-F746NG</t>
  </si>
  <si>
    <t>closed/bosch/NUCLEO-G0B1RE</t>
  </si>
  <si>
    <t>closed/bosch/NUCLEO-H7A3ZI</t>
  </si>
  <si>
    <t>closed/bosch/NUCLEO-L4R5ZI</t>
  </si>
  <si>
    <t>closed/bosch/NUCLEO-U575ZI-Q</t>
  </si>
  <si>
    <t>closed/bosch/Renesas RH850/F1KM-S4 R7F701649</t>
  </si>
  <si>
    <t>closed/syntiant/NDP9120</t>
  </si>
  <si>
    <t>closed/kai_jiang/LC236R5E176_BOARD_V2.0</t>
  </si>
  <si>
    <t>closed/kai_jiang/VCU128</t>
  </si>
  <si>
    <t>availableQualcomm</t>
  </si>
  <si>
    <t>availableRenesas</t>
  </si>
  <si>
    <t>availableSTMicroelectronics</t>
  </si>
  <si>
    <t>availableSkymizer</t>
  </si>
  <si>
    <t>availablebosch</t>
  </si>
  <si>
    <t>availablesyntiant</t>
  </si>
  <si>
    <t>rdikai_jiang</t>
  </si>
  <si>
    <t>Qualcomm</t>
  </si>
  <si>
    <t>Renesas</t>
  </si>
  <si>
    <t>STMicroelectronics</t>
  </si>
  <si>
    <t>Skymizer</t>
  </si>
  <si>
    <t>bosch</t>
  </si>
  <si>
    <t>syntiant</t>
  </si>
  <si>
    <t>kai_jiang</t>
  </si>
  <si>
    <t>available</t>
  </si>
  <si>
    <t>rdi</t>
  </si>
  <si>
    <t>Snapdragon_8_Gen_3_Mobile_Platform_MTP</t>
  </si>
  <si>
    <t>EK-RA8D1</t>
  </si>
  <si>
    <t>NUCLEO_H7A3ZI_Q</t>
  </si>
  <si>
    <t>NUCLEO_L4R5ZI</t>
  </si>
  <si>
    <t>NUCLEO_U575ZI_Q</t>
  </si>
  <si>
    <t>TinkerV-linux-andes_nn</t>
  </si>
  <si>
    <t>CY8CPROTO_062_4343W_float</t>
  </si>
  <si>
    <t>CY8CPROTO_062_4343W_int8</t>
  </si>
  <si>
    <t>CY8CPROTO_062_4343W_int8_max_performance</t>
  </si>
  <si>
    <t>DISCO_F746NG_int8</t>
  </si>
  <si>
    <t>DISCO_F746NG_int8_max_performance</t>
  </si>
  <si>
    <t>NUCLEO_G0B1RE_int8</t>
  </si>
  <si>
    <t>NUCLEO_H7A3ZI_float</t>
  </si>
  <si>
    <t>NUCLEO_H7A3ZI_int8</t>
  </si>
  <si>
    <t>NUCLEO_H7A3ZI_int8_max_performance</t>
  </si>
  <si>
    <t>NUCLEO_H7A3ZI_int8_min_ram</t>
  </si>
  <si>
    <t>NUCLEO_L4R5ZI_int8</t>
  </si>
  <si>
    <t>NUCLEO_L4R5ZI_int8_max_performance</t>
  </si>
  <si>
    <t>NUCLEO_U575ZI_int8</t>
  </si>
  <si>
    <t>NUCLEO_U575ZI_int8_max_performance</t>
  </si>
  <si>
    <t>RENESAS_RH850_F1KMS4_float</t>
  </si>
  <si>
    <t>RENESAS_RH850_F1KMS4_int8</t>
  </si>
  <si>
    <t>RENESAS_RH850_F1KMS4_int8_max_performance</t>
  </si>
  <si>
    <t>syntiant_9120_0v9_30mhz</t>
  </si>
  <si>
    <t>syntiant_9120_1v1_98mhz</t>
  </si>
  <si>
    <t>LC236R5E176_BOARD_V2.0</t>
  </si>
  <si>
    <t>VCU128</t>
  </si>
  <si>
    <t>Snapdragon 8 Gen 3 Mobile HDK</t>
  </si>
  <si>
    <t>NUCLEO-H7A3ZI-Q</t>
  </si>
  <si>
    <t>NUCLEO-L4R5ZI</t>
  </si>
  <si>
    <t>NUCLEO-U575ZI-Q</t>
  </si>
  <si>
    <t>ASUS Tinker V</t>
  </si>
  <si>
    <t>CY8CPROTO-062-4343W</t>
  </si>
  <si>
    <t>DISCO-F746NG</t>
  </si>
  <si>
    <t>NUCLEO-G0B1RE</t>
  </si>
  <si>
    <t>NUCLEO-H7A3ZI</t>
  </si>
  <si>
    <t>Renesas RH850/F1KM-S4 R7F701649</t>
  </si>
  <si>
    <t>NDP9120</t>
  </si>
  <si>
    <t>Qualcomm Kryo CPU</t>
  </si>
  <si>
    <t>32-bit Arm® Cortex®-M85</t>
  </si>
  <si>
    <t>32-Bit ARM Cortex-M7</t>
  </si>
  <si>
    <t>32-bit Arm Cortex-M4 (DSP + FPU)</t>
  </si>
  <si>
    <t>Arm Cortex-M33 32-bit RISC core</t>
  </si>
  <si>
    <t>RISC-V AndesCore™ AX45MP Single core</t>
  </si>
  <si>
    <t>32-bit Arm® Cortex®-M4 (DSP + FPU)</t>
  </si>
  <si>
    <t>32-bit Arm® Cortex®-M7 (DSP + FPU)</t>
  </si>
  <si>
    <t>32-bit Arm® Cortex®-M0+</t>
  </si>
  <si>
    <t>32-bit Arm® Cortex®-M33 (DSP + FPU)</t>
  </si>
  <si>
    <t xml:space="preserve">32-bit RH850G3KH2.0 </t>
  </si>
  <si>
    <t>HiFi3 + M0</t>
  </si>
  <si>
    <t>RISC-V</t>
  </si>
  <si>
    <t>Prime Core, up to 3.4Ghz, 5 Performance Cores, up to 3.2Ghz, 2 Efficiency Cores, up to 2.3Ghz</t>
  </si>
  <si>
    <t>480 MHz</t>
  </si>
  <si>
    <t>280 MHz</t>
  </si>
  <si>
    <t>120 MHz</t>
  </si>
  <si>
    <t>160 MHz</t>
  </si>
  <si>
    <t>1.0 GHz</t>
  </si>
  <si>
    <t>150 MHz</t>
  </si>
  <si>
    <t>216 MHz</t>
  </si>
  <si>
    <t>64 MHz</t>
  </si>
  <si>
    <t>240 MHz</t>
  </si>
  <si>
    <t>30.7 MHz</t>
  </si>
  <si>
    <t>98.7 MHz</t>
  </si>
  <si>
    <t>277.5M</t>
  </si>
  <si>
    <t>40M</t>
  </si>
  <si>
    <t>304KB SRAM</t>
  </si>
  <si>
    <t>Qualcomm Sensing Hub</t>
  </si>
  <si>
    <t>Syntiant Core 2</t>
  </si>
  <si>
    <t>ANPU</t>
  </si>
  <si>
    <t>300MHz</t>
  </si>
  <si>
    <t>1024KB SRAM</t>
  </si>
  <si>
    <t>SRAM 882KB</t>
  </si>
  <si>
    <t>Low Power AI subsystem with dedicated AI processor</t>
  </si>
  <si>
    <t>Operating at 3.3V</t>
  </si>
  <si>
    <t>Operating at 3V with SMPS</t>
  </si>
  <si>
    <t>Operating at 1.8V / Single Bank Mode Activated</t>
  </si>
  <si>
    <t>Operating at 1.8V / SMPS</t>
  </si>
  <si>
    <t>Core VDD = 0.9V, VDD_IO = 1.8V</t>
  </si>
  <si>
    <t>Core VDD = 1.1V, VDD_IO = 1.8V</t>
  </si>
  <si>
    <t>Qualcomm AI Stack</t>
  </si>
  <si>
    <t>X-CUBE-AI v9.0.0</t>
  </si>
  <si>
    <t>X-CUBE-AI v9.0</t>
  </si>
  <si>
    <t>ONNC</t>
  </si>
  <si>
    <t>Bosch Hardware-Aware Lowering Engine (HALE) version 1.0.175</t>
  </si>
  <si>
    <t>{'andes_nn': {'SHA': ''}}</t>
  </si>
  <si>
    <t>TensorFlow, Syntiant SDK</t>
  </si>
  <si>
    <t>self-developed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</si>
</sst>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30"/>
  <sheetViews>
    <sheetView tabSelected="1" workbookViewId="0"/>
  </sheetViews>
  <sheetFormatPr defaultRowHeight="15"/>
  <cols>
    <col min="2" max="3" width="0" hidden="1" customWidth="1"/>
    <col min="20" max="101" width="9.140625" style="1"/>
  </cols>
  <sheetData>
    <row r="1" spans="1:27">
      <c r="S1" s="2"/>
      <c r="T1" s="2" t="s">
        <v>1</v>
      </c>
      <c r="U1" s="2"/>
      <c r="V1" s="2"/>
      <c r="W1" s="2"/>
      <c r="X1" s="2" t="s">
        <v>2</v>
      </c>
      <c r="Y1" s="2"/>
      <c r="Z1" s="2"/>
      <c r="AA1" s="2"/>
    </row>
    <row r="2" spans="1:27">
      <c r="S2" s="2" t="s">
        <v>0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3</v>
      </c>
      <c r="Y2" s="2" t="s">
        <v>4</v>
      </c>
      <c r="Z2" s="2" t="s">
        <v>5</v>
      </c>
      <c r="AA2" s="2" t="s">
        <v>6</v>
      </c>
    </row>
    <row r="3" spans="1:27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23</v>
      </c>
      <c r="R3" s="2" t="s">
        <v>24</v>
      </c>
      <c r="S3" s="2" t="s">
        <v>25</v>
      </c>
    </row>
    <row r="4" spans="1:27">
      <c r="A4" s="2" t="s">
        <v>26</v>
      </c>
      <c r="B4" s="2" t="s">
        <v>42</v>
      </c>
      <c r="C4" s="2" t="s">
        <v>58</v>
      </c>
      <c r="D4" s="2" t="s">
        <v>65</v>
      </c>
      <c r="E4" s="2" t="s">
        <v>72</v>
      </c>
      <c r="F4" s="2" t="s">
        <v>74</v>
      </c>
      <c r="G4" s="2" t="s">
        <v>101</v>
      </c>
      <c r="H4" s="2" t="s">
        <v>112</v>
      </c>
      <c r="I4" s="2" t="s">
        <v>125</v>
      </c>
      <c r="J4" s="2"/>
      <c r="K4" s="2" t="s">
        <v>140</v>
      </c>
      <c r="L4" s="2"/>
      <c r="M4" s="2"/>
      <c r="N4" s="2" t="s">
        <v>146</v>
      </c>
      <c r="O4" s="2" t="s">
        <v>153</v>
      </c>
      <c r="P4" s="2" t="s">
        <v>153</v>
      </c>
      <c r="Q4" s="2"/>
      <c r="R4" s="2">
        <f>HYPERLINK("https://github.com/mlcommons/submissions_tiny_v1.2/tree/main/closed/Qualcomm/results","details")</f>
        <v>0</v>
      </c>
      <c r="S4" s="2">
        <f>HYPERLINK("https://github.com/mlcommons/submissions_tiny_v1.2/tree/main/closed/Qualcomm/code","details")</f>
        <v>0</v>
      </c>
      <c r="T4" s="1">
        <v>0.1918853600105153</v>
      </c>
      <c r="U4" s="1">
        <v>0.1487652705690673</v>
      </c>
      <c r="V4" s="1">
        <v>0.08543196966823349</v>
      </c>
      <c r="W4" s="1">
        <v>0.07384977862051863</v>
      </c>
    </row>
    <row r="5" spans="1:27">
      <c r="A5" s="2" t="s">
        <v>27</v>
      </c>
      <c r="B5" s="2" t="s">
        <v>43</v>
      </c>
      <c r="C5" s="2" t="s">
        <v>59</v>
      </c>
      <c r="D5" s="2" t="s">
        <v>66</v>
      </c>
      <c r="E5" s="2" t="s">
        <v>72</v>
      </c>
      <c r="F5" s="2" t="s">
        <v>75</v>
      </c>
      <c r="G5" s="2" t="s">
        <v>75</v>
      </c>
      <c r="H5" s="2" t="s">
        <v>113</v>
      </c>
      <c r="I5" s="2" t="s">
        <v>126</v>
      </c>
      <c r="J5" s="2"/>
      <c r="K5" s="2"/>
      <c r="L5" s="2"/>
      <c r="M5" s="2"/>
      <c r="N5" s="2" t="s">
        <v>147</v>
      </c>
      <c r="O5" s="2"/>
      <c r="P5" s="2"/>
      <c r="Q5" s="2"/>
      <c r="R5" s="2">
        <f>HYPERLINK("https://github.com/mlcommons/submissions_tiny_v1.2/tree/main/closed/Renesas/results","details")</f>
        <v>0</v>
      </c>
      <c r="S5" s="2">
        <f>HYPERLINK("https://github.com/mlcommons/submissions_tiny_v1.2/tree/main/closed/Renesas/code","details")</f>
        <v>0</v>
      </c>
      <c r="T5" s="1">
        <v>13.39315609723431</v>
      </c>
      <c r="U5" s="1">
        <v>8.478312476684641</v>
      </c>
      <c r="V5" s="1">
        <v>3.464871401297941</v>
      </c>
      <c r="W5" s="1">
        <v>0.5307466862830642</v>
      </c>
    </row>
    <row r="6" spans="1:27">
      <c r="A6" s="2" t="s">
        <v>28</v>
      </c>
      <c r="B6" s="2" t="s">
        <v>44</v>
      </c>
      <c r="C6" s="2" t="s">
        <v>60</v>
      </c>
      <c r="D6" s="2" t="s">
        <v>67</v>
      </c>
      <c r="E6" s="2" t="s">
        <v>72</v>
      </c>
      <c r="F6" s="2" t="s">
        <v>76</v>
      </c>
      <c r="G6" s="2" t="s">
        <v>102</v>
      </c>
      <c r="H6" s="2" t="s">
        <v>114</v>
      </c>
      <c r="I6" s="2" t="s">
        <v>127</v>
      </c>
      <c r="J6" s="2"/>
      <c r="K6" s="2"/>
      <c r="L6" s="2"/>
      <c r="M6" s="2"/>
      <c r="N6" s="2" t="s">
        <v>148</v>
      </c>
      <c r="O6" s="2" t="s">
        <v>154</v>
      </c>
      <c r="P6" s="2" t="s">
        <v>154</v>
      </c>
      <c r="Q6" s="2"/>
      <c r="R6" s="2">
        <f>HYPERLINK("https://github.com/mlcommons/submissions_tiny_v1.2/tree/main/closed/STMicroelectronics/results","details")</f>
        <v>0</v>
      </c>
      <c r="S6" s="2">
        <f>HYPERLINK("https://github.com/mlcommons/submissions_tiny_v1.2/tree/main/closed/STMicroelectronics/code","details")</f>
        <v>0</v>
      </c>
      <c r="T6" s="1">
        <v>23.80442286176772</v>
      </c>
      <c r="U6" s="1">
        <v>40.84466772862802</v>
      </c>
      <c r="V6" s="1">
        <v>11.31785051383041</v>
      </c>
      <c r="W6" s="1">
        <v>1.225484188802996</v>
      </c>
      <c r="X6" s="1">
        <v>2965.461</v>
      </c>
      <c r="Y6" s="1">
        <v>5090.283</v>
      </c>
      <c r="Z6" s="1">
        <v>1375.599</v>
      </c>
      <c r="AA6" s="1">
        <v>165.728</v>
      </c>
    </row>
    <row r="7" spans="1:27">
      <c r="A7" s="2" t="s">
        <v>29</v>
      </c>
      <c r="B7" s="2" t="s">
        <v>45</v>
      </c>
      <c r="C7" s="2" t="s">
        <v>60</v>
      </c>
      <c r="D7" s="2" t="s">
        <v>67</v>
      </c>
      <c r="E7" s="2" t="s">
        <v>72</v>
      </c>
      <c r="F7" s="2" t="s">
        <v>77</v>
      </c>
      <c r="G7" s="2" t="s">
        <v>103</v>
      </c>
      <c r="H7" s="2" t="s">
        <v>115</v>
      </c>
      <c r="I7" s="2" t="s">
        <v>128</v>
      </c>
      <c r="J7" s="2"/>
      <c r="K7" s="2"/>
      <c r="L7" s="2"/>
      <c r="M7" s="2"/>
      <c r="N7" s="2" t="s">
        <v>149</v>
      </c>
      <c r="O7" s="2" t="s">
        <v>155</v>
      </c>
      <c r="P7" s="2" t="s">
        <v>155</v>
      </c>
      <c r="Q7" s="2"/>
      <c r="R7" s="2">
        <f>HYPERLINK("https://github.com/mlcommons/submissions_tiny_v1.2/tree/main/closed/STMicroelectronics/results","details")</f>
        <v>0</v>
      </c>
      <c r="S7" s="2">
        <f>HYPERLINK("https://github.com/mlcommons/submissions_tiny_v1.2/tree/main/closed/STMicroelectronics/code","details")</f>
        <v>0</v>
      </c>
      <c r="T7" s="1">
        <v>88.9284126278346</v>
      </c>
      <c r="U7" s="1">
        <v>165.1254953764861</v>
      </c>
      <c r="V7" s="1">
        <v>43.18721658389116</v>
      </c>
      <c r="W7" s="1">
        <v>5.260776701072146</v>
      </c>
      <c r="X7" s="1">
        <v>3894.566</v>
      </c>
      <c r="Y7" s="1">
        <v>6919.375</v>
      </c>
      <c r="Z7" s="1">
        <v>1820.454</v>
      </c>
      <c r="AA7" s="1">
        <v>203.368</v>
      </c>
    </row>
    <row r="8" spans="1:27">
      <c r="A8" s="2" t="s">
        <v>30</v>
      </c>
      <c r="B8" s="2" t="s">
        <v>46</v>
      </c>
      <c r="C8" s="2" t="s">
        <v>60</v>
      </c>
      <c r="D8" s="2" t="s">
        <v>67</v>
      </c>
      <c r="E8" s="2" t="s">
        <v>72</v>
      </c>
      <c r="F8" s="2" t="s">
        <v>78</v>
      </c>
      <c r="G8" s="2" t="s">
        <v>104</v>
      </c>
      <c r="H8" s="2" t="s">
        <v>116</v>
      </c>
      <c r="I8" s="2" t="s">
        <v>129</v>
      </c>
      <c r="J8" s="2"/>
      <c r="K8" s="2"/>
      <c r="L8" s="2"/>
      <c r="M8" s="2"/>
      <c r="N8" s="2" t="s">
        <v>150</v>
      </c>
      <c r="O8" s="2" t="s">
        <v>155</v>
      </c>
      <c r="P8" s="2" t="s">
        <v>155</v>
      </c>
      <c r="Q8" s="2"/>
      <c r="R8" s="2">
        <f>HYPERLINK("https://github.com/mlcommons/submissions_tiny_v1.2/tree/main/closed/STMicroelectronics/results","details")</f>
        <v>0</v>
      </c>
      <c r="S8" s="2">
        <f>HYPERLINK("https://github.com/mlcommons/submissions_tiny_v1.2/tree/main/closed/STMicroelectronics/code","details")</f>
        <v>0</v>
      </c>
      <c r="T8" s="1">
        <v>59.27682276229994</v>
      </c>
      <c r="U8" s="1">
        <v>111.0740864156392</v>
      </c>
      <c r="V8" s="1">
        <v>29.05625290562529</v>
      </c>
      <c r="W8" s="1">
        <v>3.429484651341443</v>
      </c>
      <c r="X8" s="1">
        <v>1354.685</v>
      </c>
      <c r="Y8" s="1">
        <v>2578.969</v>
      </c>
      <c r="Z8" s="1">
        <v>656.163</v>
      </c>
      <c r="AA8" s="1">
        <v>81.875</v>
      </c>
    </row>
    <row r="9" spans="1:27">
      <c r="A9" s="2" t="s">
        <v>31</v>
      </c>
      <c r="B9" s="2" t="s">
        <v>47</v>
      </c>
      <c r="C9" s="2" t="s">
        <v>61</v>
      </c>
      <c r="D9" s="2" t="s">
        <v>68</v>
      </c>
      <c r="E9" s="2" t="s">
        <v>72</v>
      </c>
      <c r="F9" s="2" t="s">
        <v>79</v>
      </c>
      <c r="G9" s="2" t="s">
        <v>105</v>
      </c>
      <c r="H9" s="2" t="s">
        <v>117</v>
      </c>
      <c r="I9" s="2" t="s">
        <v>130</v>
      </c>
      <c r="J9" s="2"/>
      <c r="K9" s="2"/>
      <c r="L9" s="2"/>
      <c r="M9" s="2"/>
      <c r="N9" s="2"/>
      <c r="O9" s="2" t="s">
        <v>156</v>
      </c>
      <c r="P9" s="2" t="s">
        <v>158</v>
      </c>
      <c r="Q9" s="2"/>
      <c r="R9" s="2">
        <f>HYPERLINK("https://github.com/mlcommons/submissions_tiny_v1.2/tree/main/closed/Skymizer/results","details")</f>
        <v>0</v>
      </c>
      <c r="S9" s="2">
        <f>HYPERLINK("https://github.com/mlcommons/submissions_tiny_v1.2/tree/main/closed/Skymizer/code","details")</f>
        <v>0</v>
      </c>
      <c r="U9" s="1">
        <v>33.37004037774886</v>
      </c>
      <c r="W9" s="1">
        <v>0.3672583320815945</v>
      </c>
    </row>
    <row r="10" spans="1:27">
      <c r="A10" s="2" t="s">
        <v>32</v>
      </c>
      <c r="B10" s="2" t="s">
        <v>48</v>
      </c>
      <c r="C10" s="2" t="s">
        <v>62</v>
      </c>
      <c r="D10" s="2" t="s">
        <v>69</v>
      </c>
      <c r="E10" s="2" t="s">
        <v>72</v>
      </c>
      <c r="F10" s="2" t="s">
        <v>80</v>
      </c>
      <c r="G10" s="2" t="s">
        <v>106</v>
      </c>
      <c r="H10" s="2" t="s">
        <v>118</v>
      </c>
      <c r="I10" s="2" t="s">
        <v>131</v>
      </c>
      <c r="J10" s="2"/>
      <c r="K10" s="2"/>
      <c r="L10" s="2"/>
      <c r="M10" s="2"/>
      <c r="N10" s="2"/>
      <c r="O10" s="2" t="s">
        <v>157</v>
      </c>
      <c r="P10" s="2"/>
      <c r="Q10" s="2"/>
      <c r="R10" s="2">
        <f>HYPERLINK("https://github.com/mlcommons/submissions_tiny_v1.2/tree/main/closed/bosch/results","details")</f>
        <v>0</v>
      </c>
      <c r="S10" s="2">
        <f>HYPERLINK("https://github.com/mlcommons/submissions_tiny_v1.2/tree/main/closed/bosch/code","details")</f>
        <v>0</v>
      </c>
      <c r="T10" s="1">
        <v>360.6202668589975</v>
      </c>
      <c r="U10" s="1">
        <v>479.8464491362764</v>
      </c>
      <c r="W10" s="1">
        <v>16.77542735401184</v>
      </c>
    </row>
    <row r="11" spans="1:27">
      <c r="A11" s="2"/>
      <c r="B11" s="2"/>
      <c r="C11" s="2"/>
      <c r="D11" s="2"/>
      <c r="E11" s="2"/>
      <c r="F11" s="2" t="s">
        <v>81</v>
      </c>
      <c r="G11" s="2" t="s">
        <v>106</v>
      </c>
      <c r="H11" s="2" t="s">
        <v>118</v>
      </c>
      <c r="I11" s="2" t="s">
        <v>131</v>
      </c>
      <c r="J11" s="2"/>
      <c r="K11" s="2"/>
      <c r="L11" s="2"/>
      <c r="M11" s="2"/>
      <c r="N11" s="2"/>
      <c r="O11" s="2" t="s">
        <v>157</v>
      </c>
      <c r="P11" s="2"/>
      <c r="Q11" s="2"/>
      <c r="R11" s="2">
        <f>HYPERLINK("https://github.com/mlcommons/submissions_tiny_v1.2/tree/main/closed/bosch/results","details")</f>
        <v>0</v>
      </c>
      <c r="S11" s="2">
        <f>HYPERLINK("https://github.com/mlcommons/submissions_tiny_v1.2/tree/main/closed/bosch/code","details")</f>
        <v>0</v>
      </c>
      <c r="T11" s="1">
        <v>154.6790409899459</v>
      </c>
      <c r="U11" s="1">
        <v>162.20600162206</v>
      </c>
      <c r="V11" s="1">
        <v>54.15357955160836</v>
      </c>
      <c r="W11" s="1">
        <v>5.968617011752206</v>
      </c>
    </row>
    <row r="12" spans="1:27">
      <c r="A12" s="2"/>
      <c r="B12" s="2"/>
      <c r="C12" s="2"/>
      <c r="D12" s="2"/>
      <c r="E12" s="2"/>
      <c r="F12" s="2" t="s">
        <v>82</v>
      </c>
      <c r="G12" s="2" t="s">
        <v>106</v>
      </c>
      <c r="H12" s="2" t="s">
        <v>118</v>
      </c>
      <c r="I12" s="2" t="s">
        <v>131</v>
      </c>
      <c r="J12" s="2"/>
      <c r="K12" s="2"/>
      <c r="L12" s="2"/>
      <c r="M12" s="2"/>
      <c r="N12" s="2"/>
      <c r="O12" s="2" t="s">
        <v>157</v>
      </c>
      <c r="P12" s="2"/>
      <c r="Q12" s="2"/>
      <c r="R12" s="2">
        <f>HYPERLINK("https://github.com/mlcommons/submissions_tiny_v1.2/tree/main/closed/bosch/results","details")</f>
        <v>0</v>
      </c>
      <c r="S12" s="2">
        <f>HYPERLINK("https://github.com/mlcommons/submissions_tiny_v1.2/tree/main/closed/bosch/code","details")</f>
        <v>0</v>
      </c>
      <c r="W12" s="1">
        <v>4.930237144406646</v>
      </c>
    </row>
    <row r="13" spans="1:27">
      <c r="A13" s="2" t="s">
        <v>33</v>
      </c>
      <c r="B13" s="2" t="s">
        <v>49</v>
      </c>
      <c r="C13" s="2" t="s">
        <v>62</v>
      </c>
      <c r="D13" s="2" t="s">
        <v>69</v>
      </c>
      <c r="E13" s="2" t="s">
        <v>72</v>
      </c>
      <c r="F13" s="2" t="s">
        <v>83</v>
      </c>
      <c r="G13" s="2" t="s">
        <v>107</v>
      </c>
      <c r="H13" s="2" t="s">
        <v>119</v>
      </c>
      <c r="I13" s="2" t="s">
        <v>132</v>
      </c>
      <c r="J13" s="2"/>
      <c r="K13" s="2"/>
      <c r="L13" s="2"/>
      <c r="M13" s="2"/>
      <c r="N13" s="2"/>
      <c r="O13" s="2" t="s">
        <v>157</v>
      </c>
      <c r="P13" s="2"/>
      <c r="Q13" s="2"/>
      <c r="R13" s="2">
        <f>HYPERLINK("https://github.com/mlcommons/submissions_tiny_v1.2/tree/main/closed/bosch/results","details")</f>
        <v>0</v>
      </c>
      <c r="S13" s="2">
        <f>HYPERLINK("https://github.com/mlcommons/submissions_tiny_v1.2/tree/main/closed/bosch/code","details")</f>
        <v>0</v>
      </c>
      <c r="T13" s="1">
        <v>57.2475383558507</v>
      </c>
      <c r="U13" s="1">
        <v>62.55473539346929</v>
      </c>
      <c r="V13" s="1">
        <v>18.95878360444394</v>
      </c>
      <c r="W13" s="1">
        <v>1.711215305109689</v>
      </c>
    </row>
    <row r="14" spans="1:27">
      <c r="A14" s="2"/>
      <c r="B14" s="2"/>
      <c r="C14" s="2"/>
      <c r="D14" s="2"/>
      <c r="E14" s="2"/>
      <c r="F14" s="2" t="s">
        <v>84</v>
      </c>
      <c r="G14" s="2" t="s">
        <v>107</v>
      </c>
      <c r="H14" s="2" t="s">
        <v>119</v>
      </c>
      <c r="I14" s="2" t="s">
        <v>132</v>
      </c>
      <c r="J14" s="2"/>
      <c r="K14" s="2"/>
      <c r="L14" s="2"/>
      <c r="M14" s="2"/>
      <c r="N14" s="2"/>
      <c r="O14" s="2" t="s">
        <v>157</v>
      </c>
      <c r="P14" s="2"/>
      <c r="Q14" s="2"/>
      <c r="R14" s="2">
        <f>HYPERLINK("https://github.com/mlcommons/submissions_tiny_v1.2/tree/main/closed/bosch/results","details")</f>
        <v>0</v>
      </c>
      <c r="S14" s="2">
        <f>HYPERLINK("https://github.com/mlcommons/submissions_tiny_v1.2/tree/main/closed/bosch/code","details")</f>
        <v>0</v>
      </c>
      <c r="W14" s="1">
        <v>1.42488910800517</v>
      </c>
    </row>
    <row r="15" spans="1:27">
      <c r="A15" s="2" t="s">
        <v>34</v>
      </c>
      <c r="B15" s="2" t="s">
        <v>50</v>
      </c>
      <c r="C15" s="2" t="s">
        <v>62</v>
      </c>
      <c r="D15" s="2" t="s">
        <v>69</v>
      </c>
      <c r="E15" s="2" t="s">
        <v>72</v>
      </c>
      <c r="F15" s="2" t="s">
        <v>85</v>
      </c>
      <c r="G15" s="2" t="s">
        <v>108</v>
      </c>
      <c r="H15" s="2" t="s">
        <v>120</v>
      </c>
      <c r="I15" s="2" t="s">
        <v>133</v>
      </c>
      <c r="J15" s="2"/>
      <c r="K15" s="2"/>
      <c r="L15" s="2"/>
      <c r="M15" s="2"/>
      <c r="N15" s="2"/>
      <c r="O15" s="2" t="s">
        <v>157</v>
      </c>
      <c r="P15" s="2"/>
      <c r="Q15" s="2"/>
      <c r="R15" s="2">
        <f>HYPERLINK("https://github.com/mlcommons/submissions_tiny_v1.2/tree/main/closed/bosch/results","details")</f>
        <v>0</v>
      </c>
      <c r="S15" s="2">
        <f>HYPERLINK("https://github.com/mlcommons/submissions_tiny_v1.2/tree/main/closed/bosch/code","details")</f>
        <v>0</v>
      </c>
      <c r="T15" s="1">
        <v>1414.427157001415</v>
      </c>
      <c r="U15" s="1">
        <v>1522.0700152207</v>
      </c>
      <c r="V15" s="1">
        <v>474.6084480303749</v>
      </c>
      <c r="W15" s="1">
        <v>40.89310542242578</v>
      </c>
    </row>
    <row r="16" spans="1:27">
      <c r="A16" s="2" t="s">
        <v>35</v>
      </c>
      <c r="B16" s="2" t="s">
        <v>51</v>
      </c>
      <c r="C16" s="2" t="s">
        <v>62</v>
      </c>
      <c r="D16" s="2" t="s">
        <v>69</v>
      </c>
      <c r="E16" s="2" t="s">
        <v>72</v>
      </c>
      <c r="F16" s="2" t="s">
        <v>86</v>
      </c>
      <c r="G16" s="2" t="s">
        <v>109</v>
      </c>
      <c r="H16" s="2" t="s">
        <v>119</v>
      </c>
      <c r="I16" s="2" t="s">
        <v>127</v>
      </c>
      <c r="J16" s="2"/>
      <c r="K16" s="2"/>
      <c r="L16" s="2"/>
      <c r="M16" s="2"/>
      <c r="N16" s="2"/>
      <c r="O16" s="2" t="s">
        <v>157</v>
      </c>
      <c r="P16" s="2"/>
      <c r="Q16" s="2"/>
      <c r="R16" s="2">
        <f>HYPERLINK("https://github.com/mlcommons/submissions_tiny_v1.2/tree/main/closed/bosch/results","details")</f>
        <v>0</v>
      </c>
      <c r="S16" s="2">
        <f>HYPERLINK("https://github.com/mlcommons/submissions_tiny_v1.2/tree/main/closed/bosch/code","details")</f>
        <v>0</v>
      </c>
      <c r="T16" s="1">
        <v>81.41996417521577</v>
      </c>
      <c r="U16" s="1">
        <v>124.223602484472</v>
      </c>
      <c r="W16" s="1">
        <v>5.229906698464499</v>
      </c>
    </row>
    <row r="17" spans="1:26">
      <c r="A17" s="2"/>
      <c r="B17" s="2"/>
      <c r="C17" s="2"/>
      <c r="D17" s="2"/>
      <c r="E17" s="2"/>
      <c r="F17" s="2" t="s">
        <v>87</v>
      </c>
      <c r="G17" s="2" t="s">
        <v>109</v>
      </c>
      <c r="H17" s="2" t="s">
        <v>119</v>
      </c>
      <c r="I17" s="2" t="s">
        <v>127</v>
      </c>
      <c r="J17" s="2"/>
      <c r="K17" s="2"/>
      <c r="L17" s="2"/>
      <c r="M17" s="2"/>
      <c r="N17" s="2"/>
      <c r="O17" s="2" t="s">
        <v>157</v>
      </c>
      <c r="P17" s="2"/>
      <c r="Q17" s="2"/>
      <c r="R17" s="2">
        <f>HYPERLINK("https://github.com/mlcommons/submissions_tiny_v1.2/tree/main/closed/bosch/results","details")</f>
        <v>0</v>
      </c>
      <c r="S17" s="2">
        <f>HYPERLINK("https://github.com/mlcommons/submissions_tiny_v1.2/tree/main/closed/bosch/code","details")</f>
        <v>0</v>
      </c>
      <c r="T17" s="1">
        <v>43.7636761487965</v>
      </c>
      <c r="U17" s="1">
        <v>45.84842510659759</v>
      </c>
      <c r="V17" s="1">
        <v>14.68795440858952</v>
      </c>
      <c r="W17" s="1">
        <v>1.359406754892165</v>
      </c>
    </row>
    <row r="18" spans="1:26">
      <c r="A18" s="2"/>
      <c r="B18" s="2"/>
      <c r="C18" s="2"/>
      <c r="D18" s="2"/>
      <c r="E18" s="2"/>
      <c r="F18" s="2" t="s">
        <v>88</v>
      </c>
      <c r="G18" s="2" t="s">
        <v>109</v>
      </c>
      <c r="H18" s="2" t="s">
        <v>119</v>
      </c>
      <c r="I18" s="2" t="s">
        <v>127</v>
      </c>
      <c r="J18" s="2"/>
      <c r="K18" s="2"/>
      <c r="L18" s="2"/>
      <c r="M18" s="2"/>
      <c r="N18" s="2"/>
      <c r="O18" s="2" t="s">
        <v>157</v>
      </c>
      <c r="P18" s="2"/>
      <c r="Q18" s="2"/>
      <c r="R18" s="2">
        <f>HYPERLINK("https://github.com/mlcommons/submissions_tiny_v1.2/tree/main/closed/bosch/results","details")</f>
        <v>0</v>
      </c>
      <c r="S18" s="2">
        <f>HYPERLINK("https://github.com/mlcommons/submissions_tiny_v1.2/tree/main/closed/bosch/code","details")</f>
        <v>0</v>
      </c>
      <c r="W18" s="1">
        <v>1.083220588123786</v>
      </c>
    </row>
    <row r="19" spans="1:26">
      <c r="A19" s="2"/>
      <c r="B19" s="2"/>
      <c r="C19" s="2"/>
      <c r="D19" s="2"/>
      <c r="E19" s="2"/>
      <c r="F19" s="2" t="s">
        <v>89</v>
      </c>
      <c r="G19" s="2" t="s">
        <v>109</v>
      </c>
      <c r="H19" s="2" t="s">
        <v>119</v>
      </c>
      <c r="I19" s="2" t="s">
        <v>127</v>
      </c>
      <c r="J19" s="2"/>
      <c r="K19" s="2"/>
      <c r="L19" s="2"/>
      <c r="M19" s="2"/>
      <c r="N19" s="2"/>
      <c r="O19" s="2" t="s">
        <v>157</v>
      </c>
      <c r="P19" s="2"/>
      <c r="Q19" s="2"/>
      <c r="R19" s="2">
        <f>HYPERLINK("https://github.com/mlcommons/submissions_tiny_v1.2/tree/main/closed/bosch/results","details")</f>
        <v>0</v>
      </c>
      <c r="S19" s="2">
        <f>HYPERLINK("https://github.com/mlcommons/submissions_tiny_v1.2/tree/main/closed/bosch/code","details")</f>
        <v>0</v>
      </c>
      <c r="U19" s="1">
        <v>84.50942280064227</v>
      </c>
    </row>
    <row r="20" spans="1:26">
      <c r="A20" s="2" t="s">
        <v>36</v>
      </c>
      <c r="B20" s="2" t="s">
        <v>52</v>
      </c>
      <c r="C20" s="2" t="s">
        <v>62</v>
      </c>
      <c r="D20" s="2" t="s">
        <v>69</v>
      </c>
      <c r="E20" s="2" t="s">
        <v>72</v>
      </c>
      <c r="F20" s="2" t="s">
        <v>90</v>
      </c>
      <c r="G20" s="2" t="s">
        <v>103</v>
      </c>
      <c r="H20" s="2" t="s">
        <v>118</v>
      </c>
      <c r="I20" s="2" t="s">
        <v>128</v>
      </c>
      <c r="J20" s="2"/>
      <c r="K20" s="2"/>
      <c r="L20" s="2"/>
      <c r="M20" s="2"/>
      <c r="N20" s="2"/>
      <c r="O20" s="2" t="s">
        <v>157</v>
      </c>
      <c r="P20" s="2"/>
      <c r="Q20" s="2"/>
      <c r="R20" s="2">
        <f>HYPERLINK("https://github.com/mlcommons/submissions_tiny_v1.2/tree/main/closed/bosch/results","details")</f>
        <v>0</v>
      </c>
      <c r="S20" s="2">
        <f>HYPERLINK("https://github.com/mlcommons/submissions_tiny_v1.2/tree/main/closed/bosch/code","details")</f>
        <v>0</v>
      </c>
      <c r="T20" s="1">
        <v>180.5054151624549</v>
      </c>
      <c r="U20" s="1">
        <v>180.5380032496841</v>
      </c>
      <c r="V20" s="1">
        <v>60.1576129459183</v>
      </c>
      <c r="W20" s="1">
        <v>5.835156819839534</v>
      </c>
    </row>
    <row r="21" spans="1:26">
      <c r="A21" s="2"/>
      <c r="B21" s="2"/>
      <c r="C21" s="2"/>
      <c r="D21" s="2"/>
      <c r="E21" s="2"/>
      <c r="F21" s="2" t="s">
        <v>91</v>
      </c>
      <c r="G21" s="2" t="s">
        <v>103</v>
      </c>
      <c r="H21" s="2" t="s">
        <v>118</v>
      </c>
      <c r="I21" s="2" t="s">
        <v>128</v>
      </c>
      <c r="J21" s="2"/>
      <c r="K21" s="2"/>
      <c r="L21" s="2"/>
      <c r="M21" s="2"/>
      <c r="N21" s="2"/>
      <c r="O21" s="2" t="s">
        <v>157</v>
      </c>
      <c r="P21" s="2"/>
      <c r="Q21" s="2"/>
      <c r="R21" s="2">
        <f>HYPERLINK("https://github.com/mlcommons/submissions_tiny_v1.2/tree/main/closed/bosch/results","details")</f>
        <v>0</v>
      </c>
      <c r="S21" s="2">
        <f>HYPERLINK("https://github.com/mlcommons/submissions_tiny_v1.2/tree/main/closed/bosch/code","details")</f>
        <v>0</v>
      </c>
      <c r="W21" s="1">
        <v>4.728311236358822</v>
      </c>
    </row>
    <row r="22" spans="1:26">
      <c r="A22" s="2" t="s">
        <v>37</v>
      </c>
      <c r="B22" s="2" t="s">
        <v>53</v>
      </c>
      <c r="C22" s="2" t="s">
        <v>62</v>
      </c>
      <c r="D22" s="2" t="s">
        <v>69</v>
      </c>
      <c r="E22" s="2" t="s">
        <v>72</v>
      </c>
      <c r="F22" s="2" t="s">
        <v>92</v>
      </c>
      <c r="G22" s="2" t="s">
        <v>104</v>
      </c>
      <c r="H22" s="2" t="s">
        <v>121</v>
      </c>
      <c r="I22" s="2" t="s">
        <v>129</v>
      </c>
      <c r="J22" s="2"/>
      <c r="K22" s="2"/>
      <c r="L22" s="2"/>
      <c r="M22" s="2"/>
      <c r="N22" s="2"/>
      <c r="O22" s="2" t="s">
        <v>157</v>
      </c>
      <c r="P22" s="2"/>
      <c r="Q22" s="2"/>
      <c r="R22" s="2">
        <f>HYPERLINK("https://github.com/mlcommons/submissions_tiny_v1.2/tree/main/closed/bosch/results","details")</f>
        <v>0</v>
      </c>
      <c r="S22" s="2">
        <f>HYPERLINK("https://github.com/mlcommons/submissions_tiny_v1.2/tree/main/closed/bosch/code","details")</f>
        <v>0</v>
      </c>
      <c r="T22" s="1">
        <v>119.8322348711803</v>
      </c>
      <c r="U22" s="1">
        <v>120.5400192864031</v>
      </c>
      <c r="V22" s="1">
        <v>38.58322401419863</v>
      </c>
      <c r="W22" s="1">
        <v>3.80430647492962</v>
      </c>
    </row>
    <row r="23" spans="1:26">
      <c r="A23" s="2"/>
      <c r="B23" s="2"/>
      <c r="C23" s="2"/>
      <c r="D23" s="2"/>
      <c r="E23" s="2"/>
      <c r="F23" s="2" t="s">
        <v>93</v>
      </c>
      <c r="G23" s="2" t="s">
        <v>104</v>
      </c>
      <c r="H23" s="2" t="s">
        <v>121</v>
      </c>
      <c r="I23" s="2" t="s">
        <v>129</v>
      </c>
      <c r="J23" s="2"/>
      <c r="K23" s="2"/>
      <c r="L23" s="2"/>
      <c r="M23" s="2"/>
      <c r="N23" s="2"/>
      <c r="O23" s="2" t="s">
        <v>157</v>
      </c>
      <c r="P23" s="2"/>
      <c r="Q23" s="2"/>
      <c r="R23" s="2">
        <f>HYPERLINK("https://github.com/mlcommons/submissions_tiny_v1.2/tree/main/closed/bosch/results","details")</f>
        <v>0</v>
      </c>
      <c r="S23" s="2">
        <f>HYPERLINK("https://github.com/mlcommons/submissions_tiny_v1.2/tree/main/closed/bosch/code","details")</f>
        <v>0</v>
      </c>
      <c r="W23" s="1">
        <v>3.090932132403169</v>
      </c>
    </row>
    <row r="24" spans="1:26">
      <c r="A24" s="2" t="s">
        <v>38</v>
      </c>
      <c r="B24" s="2" t="s">
        <v>54</v>
      </c>
      <c r="C24" s="2" t="s">
        <v>62</v>
      </c>
      <c r="D24" s="2" t="s">
        <v>69</v>
      </c>
      <c r="E24" s="2" t="s">
        <v>72</v>
      </c>
      <c r="F24" s="2" t="s">
        <v>94</v>
      </c>
      <c r="G24" s="2" t="s">
        <v>110</v>
      </c>
      <c r="H24" s="2" t="s">
        <v>122</v>
      </c>
      <c r="I24" s="2" t="s">
        <v>134</v>
      </c>
      <c r="J24" s="2"/>
      <c r="K24" s="2"/>
      <c r="L24" s="2"/>
      <c r="M24" s="2"/>
      <c r="N24" s="2"/>
      <c r="O24" s="2" t="s">
        <v>157</v>
      </c>
      <c r="P24" s="2"/>
      <c r="Q24" s="2"/>
      <c r="R24" s="2">
        <f>HYPERLINK("https://github.com/mlcommons/submissions_tiny_v1.2/tree/main/closed/bosch/results","details")</f>
        <v>0</v>
      </c>
      <c r="S24" s="2">
        <f>HYPERLINK("https://github.com/mlcommons/submissions_tiny_v1.2/tree/main/closed/bosch/code","details")</f>
        <v>0</v>
      </c>
      <c r="U24" s="1">
        <v>222.4694104560623</v>
      </c>
      <c r="W24" s="1">
        <v>6.183488848077863</v>
      </c>
    </row>
    <row r="25" spans="1:26">
      <c r="A25" s="2"/>
      <c r="B25" s="2"/>
      <c r="C25" s="2"/>
      <c r="D25" s="2"/>
      <c r="E25" s="2"/>
      <c r="F25" s="2" t="s">
        <v>95</v>
      </c>
      <c r="G25" s="2" t="s">
        <v>110</v>
      </c>
      <c r="H25" s="2" t="s">
        <v>122</v>
      </c>
      <c r="I25" s="2" t="s">
        <v>134</v>
      </c>
      <c r="J25" s="2"/>
      <c r="K25" s="2"/>
      <c r="L25" s="2"/>
      <c r="M25" s="2"/>
      <c r="N25" s="2"/>
      <c r="O25" s="2" t="s">
        <v>157</v>
      </c>
      <c r="P25" s="2"/>
      <c r="Q25" s="2"/>
      <c r="R25" s="2">
        <f>HYPERLINK("https://github.com/mlcommons/submissions_tiny_v1.2/tree/main/closed/bosch/results","details")</f>
        <v>0</v>
      </c>
      <c r="S25" s="2">
        <f>HYPERLINK("https://github.com/mlcommons/submissions_tiny_v1.2/tree/main/closed/bosch/code","details")</f>
        <v>0</v>
      </c>
      <c r="U25" s="1">
        <v>232.8830926874709</v>
      </c>
      <c r="V25" s="1">
        <v>63.65372374283896</v>
      </c>
      <c r="W25" s="1">
        <v>7.442137381856069</v>
      </c>
    </row>
    <row r="26" spans="1:26">
      <c r="A26" s="2"/>
      <c r="B26" s="2"/>
      <c r="C26" s="2"/>
      <c r="D26" s="2"/>
      <c r="E26" s="2"/>
      <c r="F26" s="2" t="s">
        <v>96</v>
      </c>
      <c r="G26" s="2" t="s">
        <v>110</v>
      </c>
      <c r="H26" s="2" t="s">
        <v>122</v>
      </c>
      <c r="I26" s="2" t="s">
        <v>134</v>
      </c>
      <c r="J26" s="2"/>
      <c r="K26" s="2"/>
      <c r="L26" s="2"/>
      <c r="M26" s="2"/>
      <c r="N26" s="2"/>
      <c r="O26" s="2" t="s">
        <v>157</v>
      </c>
      <c r="P26" s="2"/>
      <c r="Q26" s="2"/>
      <c r="R26" s="2">
        <f>HYPERLINK("https://github.com/mlcommons/submissions_tiny_v1.2/tree/main/closed/bosch/results","details")</f>
        <v>0</v>
      </c>
      <c r="S26" s="2">
        <f>HYPERLINK("https://github.com/mlcommons/submissions_tiny_v1.2/tree/main/closed/bosch/code","details")</f>
        <v>0</v>
      </c>
      <c r="W26" s="1">
        <v>5.63888575617458</v>
      </c>
    </row>
    <row r="27" spans="1:26">
      <c r="A27" s="2" t="s">
        <v>39</v>
      </c>
      <c r="B27" s="2" t="s">
        <v>55</v>
      </c>
      <c r="C27" s="2" t="s">
        <v>63</v>
      </c>
      <c r="D27" s="2" t="s">
        <v>70</v>
      </c>
      <c r="E27" s="2" t="s">
        <v>72</v>
      </c>
      <c r="F27" s="2" t="s">
        <v>97</v>
      </c>
      <c r="G27" s="2" t="s">
        <v>111</v>
      </c>
      <c r="H27" s="2" t="s">
        <v>123</v>
      </c>
      <c r="I27" s="2" t="s">
        <v>135</v>
      </c>
      <c r="J27" s="2" t="s">
        <v>139</v>
      </c>
      <c r="K27" s="2" t="s">
        <v>141</v>
      </c>
      <c r="L27" s="2" t="s">
        <v>135</v>
      </c>
      <c r="M27" s="2" t="s">
        <v>144</v>
      </c>
      <c r="N27" s="2" t="s">
        <v>151</v>
      </c>
      <c r="O27" s="2"/>
      <c r="P27" s="2" t="s">
        <v>159</v>
      </c>
      <c r="Q27" s="2"/>
      <c r="R27" s="2">
        <f>HYPERLINK("https://github.com/mlcommons/submissions_tiny_v1.2/tree/main/closed/syntiant/results","details")</f>
        <v>0</v>
      </c>
      <c r="S27" s="2">
        <f>HYPERLINK("https://github.com/mlcommons/submissions_tiny_v1.2/tree/main/closed/syntiant/code","details")</f>
        <v>0</v>
      </c>
      <c r="T27" s="1">
        <v>12.72264631043257</v>
      </c>
      <c r="U27" s="1">
        <v>15.97495127639861</v>
      </c>
      <c r="V27" s="1">
        <v>4.367155496938624</v>
      </c>
      <c r="X27" s="1">
        <v>71.711</v>
      </c>
      <c r="Y27" s="1">
        <v>101.833</v>
      </c>
      <c r="Z27" s="1">
        <v>31.537</v>
      </c>
    </row>
    <row r="28" spans="1:26">
      <c r="A28" s="2"/>
      <c r="B28" s="2"/>
      <c r="C28" s="2"/>
      <c r="D28" s="2"/>
      <c r="E28" s="2"/>
      <c r="F28" s="2" t="s">
        <v>98</v>
      </c>
      <c r="G28" s="2" t="s">
        <v>111</v>
      </c>
      <c r="H28" s="2" t="s">
        <v>123</v>
      </c>
      <c r="I28" s="2" t="s">
        <v>136</v>
      </c>
      <c r="J28" s="2" t="s">
        <v>139</v>
      </c>
      <c r="K28" s="2" t="s">
        <v>141</v>
      </c>
      <c r="L28" s="2" t="s">
        <v>136</v>
      </c>
      <c r="M28" s="2" t="s">
        <v>144</v>
      </c>
      <c r="N28" s="2" t="s">
        <v>152</v>
      </c>
      <c r="O28" s="2"/>
      <c r="P28" s="2" t="s">
        <v>159</v>
      </c>
      <c r="Q28" s="2"/>
      <c r="R28" s="2">
        <f>HYPERLINK("https://github.com/mlcommons/submissions_tiny_v1.2/tree/main/closed/syntiant/results","details")</f>
        <v>0</v>
      </c>
      <c r="S28" s="2">
        <f>HYPERLINK("https://github.com/mlcommons/submissions_tiny_v1.2/tree/main/closed/syntiant/code","details")</f>
        <v>0</v>
      </c>
      <c r="T28" s="1">
        <v>4.100326796045644</v>
      </c>
      <c r="U28" s="1">
        <v>5.121953718026204</v>
      </c>
      <c r="V28" s="1">
        <v>1.481428808457181</v>
      </c>
      <c r="X28" s="1">
        <v>97.164</v>
      </c>
      <c r="Y28" s="1">
        <v>139.367</v>
      </c>
      <c r="Z28" s="1">
        <v>43.802</v>
      </c>
    </row>
    <row r="29" spans="1:26">
      <c r="A29" s="2" t="s">
        <v>40</v>
      </c>
      <c r="B29" s="2" t="s">
        <v>56</v>
      </c>
      <c r="C29" s="2" t="s">
        <v>64</v>
      </c>
      <c r="D29" s="2" t="s">
        <v>71</v>
      </c>
      <c r="E29" s="2" t="s">
        <v>73</v>
      </c>
      <c r="F29" s="2" t="s">
        <v>99</v>
      </c>
      <c r="G29" s="2" t="s">
        <v>99</v>
      </c>
      <c r="H29" s="2" t="s">
        <v>124</v>
      </c>
      <c r="I29" s="2" t="s">
        <v>137</v>
      </c>
      <c r="J29" s="2"/>
      <c r="K29" s="2"/>
      <c r="L29" s="2"/>
      <c r="M29" s="2"/>
      <c r="N29" s="2"/>
      <c r="O29" s="2"/>
      <c r="P29" s="2" t="s">
        <v>160</v>
      </c>
      <c r="Q29" s="2"/>
      <c r="R29" s="2">
        <f>HYPERLINK("https://github.com/mlcommons/submissions_tiny_v1.2/tree/main/closed/kai_jiang/results","details")</f>
        <v>0</v>
      </c>
      <c r="S29" s="2">
        <f>HYPERLINK("https://github.com/mlcommons/submissions_tiny_v1.2/tree/main/closed/kai_jiang/code","details")</f>
        <v>0</v>
      </c>
      <c r="T29" s="1">
        <v>120.2790473899447</v>
      </c>
      <c r="U29" s="1">
        <v>108.0030240846744</v>
      </c>
    </row>
    <row r="30" spans="1:26">
      <c r="A30" s="2" t="s">
        <v>41</v>
      </c>
      <c r="B30" s="2" t="s">
        <v>57</v>
      </c>
      <c r="C30" s="2" t="s">
        <v>64</v>
      </c>
      <c r="D30" s="2" t="s">
        <v>71</v>
      </c>
      <c r="E30" s="2" t="s">
        <v>73</v>
      </c>
      <c r="F30" s="2" t="s">
        <v>100</v>
      </c>
      <c r="G30" s="2" t="s">
        <v>100</v>
      </c>
      <c r="H30" s="2" t="s">
        <v>124</v>
      </c>
      <c r="I30" s="2" t="s">
        <v>138</v>
      </c>
      <c r="J30" s="2"/>
      <c r="K30" s="2" t="s">
        <v>142</v>
      </c>
      <c r="L30" s="2" t="s">
        <v>143</v>
      </c>
      <c r="M30" s="2" t="s">
        <v>145</v>
      </c>
      <c r="N30" s="2"/>
      <c r="O30" s="2"/>
      <c r="P30" s="2" t="s">
        <v>160</v>
      </c>
      <c r="Q30" s="2"/>
      <c r="R30" s="2">
        <f>HYPERLINK("https://github.com/mlcommons/submissions_tiny_v1.2/tree/main/closed/kai_jiang/results","details")</f>
        <v>0</v>
      </c>
      <c r="S30" s="2">
        <f>HYPERLINK("https://github.com/mlcommons/submissions_tiny_v1.2/tree/main/closed/kai_jiang/code","details")</f>
        <v>0</v>
      </c>
      <c r="T30" s="1">
        <v>0.2893743754939259</v>
      </c>
    </row>
  </sheetData>
  <mergeCells count="37">
    <mergeCell ref="T1:W1"/>
    <mergeCell ref="X1:AA1"/>
    <mergeCell ref="A10:A12"/>
    <mergeCell ref="A13:A14"/>
    <mergeCell ref="A16:A19"/>
    <mergeCell ref="A20:A21"/>
    <mergeCell ref="A22:A23"/>
    <mergeCell ref="A24:A26"/>
    <mergeCell ref="A27:A28"/>
    <mergeCell ref="B10:B12"/>
    <mergeCell ref="B13:B14"/>
    <mergeCell ref="B16:B19"/>
    <mergeCell ref="B20:B21"/>
    <mergeCell ref="B22:B23"/>
    <mergeCell ref="B24:B26"/>
    <mergeCell ref="B27:B28"/>
    <mergeCell ref="C10:C12"/>
    <mergeCell ref="C13:C14"/>
    <mergeCell ref="C16:C19"/>
    <mergeCell ref="C20:C21"/>
    <mergeCell ref="C22:C23"/>
    <mergeCell ref="C24:C26"/>
    <mergeCell ref="C27:C28"/>
    <mergeCell ref="D10:D12"/>
    <mergeCell ref="D13:D14"/>
    <mergeCell ref="D16:D19"/>
    <mergeCell ref="D20:D21"/>
    <mergeCell ref="D22:D23"/>
    <mergeCell ref="D24:D26"/>
    <mergeCell ref="D27:D28"/>
    <mergeCell ref="E10:E12"/>
    <mergeCell ref="E13:E14"/>
    <mergeCell ref="E16:E19"/>
    <mergeCell ref="E20:E21"/>
    <mergeCell ref="E22:E23"/>
    <mergeCell ref="E24:E26"/>
    <mergeCell ref="E27:E28"/>
  </mergeCells>
  <conditionalFormatting sqref="A4:CW201">
    <cfRule type="expression" dxfId="0" priority="1">
      <formula>mod(countunique($c$4:$c4),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2024-04-16T15:45:29Z</dcterms:created>
  <dcterms:modified xsi:type="dcterms:W3CDTF">2024-04-16T15:45:29Z</dcterms:modified>
</cp:coreProperties>
</file>