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EXEC\Ascav\CGIN\Portal\06 Patentes\_Tabelas\01 INPI\2017\"/>
    </mc:Choice>
  </mc:AlternateContent>
  <bookViews>
    <workbookView xWindow="480" yWindow="60" windowWidth="27795" windowHeight="12840"/>
  </bookViews>
  <sheets>
    <sheet name="Tab 6.1.2 final" sheetId="1" r:id="rId1"/>
  </sheets>
  <definedNames>
    <definedName name="_xlnm.Print_Area" localSheetId="0">'Tab 6.1.2 final'!$A$1:$Z$133</definedName>
    <definedName name="Cvap1">#REF!</definedName>
    <definedName name="Tabela_01ÁreaTotal">#REF!,#REF!</definedName>
    <definedName name="Tabela_01CabGráfico">#REF!</definedName>
    <definedName name="Tabela_01TítCols">#REF!,#REF!</definedName>
    <definedName name="Tabela_01TítLins">#REF!</definedName>
    <definedName name="_xlnm.Print_Titles" localSheetId="0">'Tab 6.1.2 final'!$1:$9</definedName>
  </definedNames>
  <calcPr calcId="152511" concurrentCalc="0"/>
</workbook>
</file>

<file path=xl/calcChain.xml><?xml version="1.0" encoding="utf-8"?>
<calcChain xmlns="http://schemas.openxmlformats.org/spreadsheetml/2006/main">
  <c r="S88" i="1" l="1"/>
  <c r="T88" i="1"/>
  <c r="U88" i="1"/>
  <c r="R88" i="1"/>
  <c r="E121" i="1"/>
  <c r="I120" i="1"/>
  <c r="E120" i="1"/>
  <c r="I119" i="1"/>
  <c r="E119" i="1"/>
  <c r="I118" i="1"/>
  <c r="E118" i="1"/>
  <c r="I117" i="1"/>
  <c r="E117" i="1"/>
  <c r="N116" i="1"/>
  <c r="O116" i="1"/>
  <c r="P116" i="1"/>
  <c r="Q116" i="1"/>
  <c r="J116" i="1"/>
  <c r="K116" i="1"/>
  <c r="L116" i="1"/>
  <c r="M116" i="1"/>
  <c r="I116" i="1"/>
  <c r="G116" i="1"/>
  <c r="F116" i="1"/>
  <c r="E116" i="1"/>
  <c r="D116" i="1"/>
  <c r="C116" i="1"/>
  <c r="B116" i="1"/>
  <c r="I115" i="1"/>
  <c r="E115" i="1"/>
  <c r="I114" i="1"/>
  <c r="E114" i="1"/>
  <c r="I113" i="1"/>
  <c r="E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I111" i="1"/>
  <c r="E111" i="1"/>
  <c r="I110" i="1"/>
  <c r="E110" i="1"/>
  <c r="I109" i="1"/>
  <c r="E109" i="1"/>
  <c r="I108" i="1"/>
  <c r="E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Q89" i="1"/>
  <c r="J89" i="1"/>
  <c r="K89" i="1"/>
  <c r="M89" i="1"/>
  <c r="F89" i="1"/>
  <c r="G89" i="1"/>
  <c r="H89" i="1"/>
  <c r="I89" i="1"/>
  <c r="B89" i="1"/>
  <c r="C89" i="1"/>
  <c r="D89" i="1"/>
  <c r="E89" i="1"/>
  <c r="Q88" i="1"/>
  <c r="M88" i="1"/>
  <c r="I88" i="1"/>
  <c r="G88" i="1"/>
  <c r="F88" i="1"/>
  <c r="E88" i="1"/>
  <c r="D88" i="1"/>
  <c r="C88" i="1"/>
  <c r="B88" i="1"/>
  <c r="Y83" i="1"/>
  <c r="U83" i="1"/>
  <c r="Q83" i="1"/>
  <c r="Y82" i="1"/>
  <c r="U82" i="1"/>
  <c r="Q82" i="1"/>
  <c r="Y81" i="1"/>
  <c r="U81" i="1"/>
  <c r="Q81" i="1"/>
  <c r="Y80" i="1"/>
  <c r="U80" i="1"/>
  <c r="Q80" i="1"/>
  <c r="Y79" i="1"/>
  <c r="U79" i="1"/>
  <c r="Q79" i="1"/>
  <c r="Y78" i="1"/>
  <c r="X78" i="1"/>
  <c r="W78" i="1"/>
  <c r="V78" i="1"/>
  <c r="U78" i="1"/>
  <c r="T78" i="1"/>
  <c r="S78" i="1"/>
  <c r="R78" i="1"/>
  <c r="Q78" i="1"/>
  <c r="P78" i="1"/>
  <c r="O78" i="1"/>
  <c r="N78" i="1"/>
  <c r="Y77" i="1"/>
  <c r="U77" i="1"/>
  <c r="Q77" i="1"/>
  <c r="Y76" i="1"/>
  <c r="U76" i="1"/>
  <c r="Q76" i="1"/>
  <c r="Y75" i="1"/>
  <c r="U75" i="1"/>
  <c r="Q75" i="1"/>
  <c r="Y74" i="1"/>
  <c r="X74" i="1"/>
  <c r="W74" i="1"/>
  <c r="V74" i="1"/>
  <c r="U74" i="1"/>
  <c r="T74" i="1"/>
  <c r="S74" i="1"/>
  <c r="R74" i="1"/>
  <c r="Q74" i="1"/>
  <c r="P74" i="1"/>
  <c r="O74" i="1"/>
  <c r="N74" i="1"/>
  <c r="Y73" i="1"/>
  <c r="U73" i="1"/>
  <c r="Q73" i="1"/>
  <c r="Y72" i="1"/>
  <c r="U72" i="1"/>
  <c r="Q72" i="1"/>
  <c r="Y71" i="1"/>
  <c r="U71" i="1"/>
  <c r="Q71" i="1"/>
  <c r="Y70" i="1"/>
  <c r="U70" i="1"/>
  <c r="Q70" i="1"/>
  <c r="Y69" i="1"/>
  <c r="X69" i="1"/>
  <c r="W69" i="1"/>
  <c r="V69" i="1"/>
  <c r="U69" i="1"/>
  <c r="T69" i="1"/>
  <c r="S69" i="1"/>
  <c r="R69" i="1"/>
  <c r="Q69" i="1"/>
  <c r="P69" i="1"/>
  <c r="O69" i="1"/>
  <c r="N69" i="1"/>
  <c r="Y68" i="1"/>
  <c r="U68" i="1"/>
  <c r="Q68" i="1"/>
  <c r="Y67" i="1"/>
  <c r="U67" i="1"/>
  <c r="Q67" i="1"/>
  <c r="Y66" i="1"/>
  <c r="U66" i="1"/>
  <c r="Q66" i="1"/>
  <c r="Y65" i="1"/>
  <c r="U65" i="1"/>
  <c r="Q65" i="1"/>
  <c r="Y64" i="1"/>
  <c r="U64" i="1"/>
  <c r="Q64" i="1"/>
  <c r="Y63" i="1"/>
  <c r="U63" i="1"/>
  <c r="Q63" i="1"/>
  <c r="Y62" i="1"/>
  <c r="U62" i="1"/>
  <c r="Q62" i="1"/>
  <c r="Y61" i="1"/>
  <c r="U61" i="1"/>
  <c r="Q61" i="1"/>
  <c r="Y60" i="1"/>
  <c r="U60" i="1"/>
  <c r="Q60" i="1"/>
  <c r="Y59" i="1"/>
  <c r="X59" i="1"/>
  <c r="W59" i="1"/>
  <c r="V59" i="1"/>
  <c r="U59" i="1"/>
  <c r="T59" i="1"/>
  <c r="S59" i="1"/>
  <c r="R59" i="1"/>
  <c r="Q59" i="1"/>
  <c r="P59" i="1"/>
  <c r="O59" i="1"/>
  <c r="N59" i="1"/>
  <c r="Y58" i="1"/>
  <c r="U58" i="1"/>
  <c r="Q58" i="1"/>
  <c r="Y57" i="1"/>
  <c r="U57" i="1"/>
  <c r="Q57" i="1"/>
  <c r="Y56" i="1"/>
  <c r="U56" i="1"/>
  <c r="Q56" i="1"/>
  <c r="Y55" i="1"/>
  <c r="U55" i="1"/>
  <c r="Q55" i="1"/>
  <c r="Y54" i="1"/>
  <c r="U54" i="1"/>
  <c r="Q54" i="1"/>
  <c r="Y53" i="1"/>
  <c r="U53" i="1"/>
  <c r="Q53" i="1"/>
  <c r="Y52" i="1"/>
  <c r="U52" i="1"/>
  <c r="Q52" i="1"/>
  <c r="V51" i="1"/>
  <c r="W51" i="1"/>
  <c r="Y51" i="1"/>
  <c r="R51" i="1"/>
  <c r="S51" i="1"/>
  <c r="T51" i="1"/>
  <c r="U51" i="1"/>
  <c r="N51" i="1"/>
  <c r="O51" i="1"/>
  <c r="Q51" i="1"/>
  <c r="Y50" i="1"/>
  <c r="X50" i="1"/>
  <c r="W50" i="1"/>
  <c r="V50" i="1"/>
  <c r="U50" i="1"/>
  <c r="T50" i="1"/>
  <c r="S50" i="1"/>
  <c r="R50" i="1"/>
  <c r="Q50" i="1"/>
  <c r="P50" i="1"/>
  <c r="O50" i="1"/>
  <c r="N50" i="1"/>
  <c r="Y44" i="1"/>
  <c r="Y43" i="1"/>
  <c r="Y42" i="1"/>
  <c r="Y41" i="1"/>
  <c r="X40" i="1"/>
  <c r="W40" i="1"/>
  <c r="V40" i="1"/>
  <c r="Y39" i="1"/>
  <c r="Y38" i="1"/>
  <c r="Y37" i="1"/>
  <c r="X36" i="1"/>
  <c r="W36" i="1"/>
  <c r="V36" i="1"/>
  <c r="Y35" i="1"/>
  <c r="Y34" i="1"/>
  <c r="Y33" i="1"/>
  <c r="Y32" i="1"/>
  <c r="X31" i="1"/>
  <c r="W31" i="1"/>
  <c r="V31" i="1"/>
  <c r="Y30" i="1"/>
  <c r="Y29" i="1"/>
  <c r="Y28" i="1"/>
  <c r="Y27" i="1"/>
  <c r="Y26" i="1"/>
  <c r="Y25" i="1"/>
  <c r="Y24" i="1"/>
  <c r="Y23" i="1"/>
  <c r="Y22" i="1"/>
  <c r="X21" i="1"/>
  <c r="W21" i="1"/>
  <c r="V21" i="1"/>
  <c r="Y20" i="1"/>
  <c r="Y19" i="1"/>
  <c r="Y18" i="1"/>
  <c r="Y17" i="1"/>
  <c r="Y16" i="1"/>
  <c r="Y15" i="1"/>
  <c r="Y14" i="1"/>
  <c r="X13" i="1"/>
  <c r="W13" i="1"/>
  <c r="V13" i="1"/>
  <c r="P40" i="1"/>
  <c r="M83" i="1"/>
  <c r="I83" i="1"/>
  <c r="U45" i="1"/>
  <c r="Q45" i="1"/>
  <c r="M45" i="1"/>
  <c r="I45" i="1"/>
  <c r="E45" i="1"/>
  <c r="M82" i="1"/>
  <c r="M81" i="1"/>
  <c r="M80" i="1"/>
  <c r="M79" i="1"/>
  <c r="I82" i="1"/>
  <c r="I81" i="1"/>
  <c r="I80" i="1"/>
  <c r="I79" i="1"/>
  <c r="I75" i="1"/>
  <c r="L78" i="1"/>
  <c r="K78" i="1"/>
  <c r="J78" i="1"/>
  <c r="H78" i="1"/>
  <c r="G78" i="1"/>
  <c r="M77" i="1"/>
  <c r="M76" i="1"/>
  <c r="M75" i="1"/>
  <c r="I77" i="1"/>
  <c r="I76" i="1"/>
  <c r="L74" i="1"/>
  <c r="K74" i="1"/>
  <c r="J74" i="1"/>
  <c r="H74" i="1"/>
  <c r="G74" i="1"/>
  <c r="F69" i="1"/>
  <c r="L69" i="1"/>
  <c r="K69" i="1"/>
  <c r="J69" i="1"/>
  <c r="H69" i="1"/>
  <c r="G69" i="1"/>
  <c r="M73" i="1"/>
  <c r="M72" i="1"/>
  <c r="M71" i="1"/>
  <c r="M70" i="1"/>
  <c r="I73" i="1"/>
  <c r="I72" i="1"/>
  <c r="I71" i="1"/>
  <c r="I70" i="1"/>
  <c r="M61" i="1"/>
  <c r="M62" i="1"/>
  <c r="M63" i="1"/>
  <c r="M64" i="1"/>
  <c r="M65" i="1"/>
  <c r="M66" i="1"/>
  <c r="M67" i="1"/>
  <c r="M68" i="1"/>
  <c r="M60" i="1"/>
  <c r="I54" i="1"/>
  <c r="I68" i="1"/>
  <c r="I67" i="1"/>
  <c r="I66" i="1"/>
  <c r="I65" i="1"/>
  <c r="I64" i="1"/>
  <c r="I63" i="1"/>
  <c r="I62" i="1"/>
  <c r="I61" i="1"/>
  <c r="I60" i="1"/>
  <c r="M52" i="1"/>
  <c r="F59" i="1"/>
  <c r="L59" i="1"/>
  <c r="K59" i="1"/>
  <c r="J59" i="1"/>
  <c r="H59" i="1"/>
  <c r="G59" i="1"/>
  <c r="M58" i="1"/>
  <c r="M57" i="1"/>
  <c r="M56" i="1"/>
  <c r="M55" i="1"/>
  <c r="M54" i="1"/>
  <c r="M53" i="1"/>
  <c r="F51" i="1"/>
  <c r="J51" i="1"/>
  <c r="K51" i="1"/>
  <c r="I53" i="1"/>
  <c r="I55" i="1"/>
  <c r="I56" i="1"/>
  <c r="I57" i="1"/>
  <c r="I58" i="1"/>
  <c r="I52" i="1"/>
  <c r="E82" i="1"/>
  <c r="E81" i="1"/>
  <c r="E80" i="1"/>
  <c r="E79" i="1"/>
  <c r="U44" i="1"/>
  <c r="U43" i="1"/>
  <c r="U42" i="1"/>
  <c r="U41" i="1"/>
  <c r="Q44" i="1"/>
  <c r="Q43" i="1"/>
  <c r="Q42" i="1"/>
  <c r="Q41" i="1"/>
  <c r="M44" i="1"/>
  <c r="M43" i="1"/>
  <c r="M42" i="1"/>
  <c r="M41" i="1"/>
  <c r="I44" i="1"/>
  <c r="I43" i="1"/>
  <c r="I42" i="1"/>
  <c r="I41" i="1"/>
  <c r="E42" i="1"/>
  <c r="E43" i="1"/>
  <c r="E44" i="1"/>
  <c r="E41" i="1"/>
  <c r="E37" i="1"/>
  <c r="E77" i="1"/>
  <c r="E76" i="1"/>
  <c r="E75" i="1"/>
  <c r="U39" i="1"/>
  <c r="U38" i="1"/>
  <c r="U37" i="1"/>
  <c r="Q39" i="1"/>
  <c r="Q38" i="1"/>
  <c r="Q37" i="1"/>
  <c r="M39" i="1"/>
  <c r="M38" i="1"/>
  <c r="M37" i="1"/>
  <c r="I39" i="1"/>
  <c r="I38" i="1"/>
  <c r="I37" i="1"/>
  <c r="E38" i="1"/>
  <c r="E39" i="1"/>
  <c r="C36" i="1"/>
  <c r="D36" i="1"/>
  <c r="F36" i="1"/>
  <c r="G36" i="1"/>
  <c r="H36" i="1"/>
  <c r="J36" i="1"/>
  <c r="K36" i="1"/>
  <c r="L36" i="1"/>
  <c r="N36" i="1"/>
  <c r="O36" i="1"/>
  <c r="P36" i="1"/>
  <c r="R36" i="1"/>
  <c r="S36" i="1"/>
  <c r="T36" i="1"/>
  <c r="B74" i="1"/>
  <c r="C74" i="1"/>
  <c r="D74" i="1"/>
  <c r="E32" i="1"/>
  <c r="E73" i="1"/>
  <c r="E72" i="1"/>
  <c r="E71" i="1"/>
  <c r="E70" i="1"/>
  <c r="U35" i="1"/>
  <c r="U34" i="1"/>
  <c r="U33" i="1"/>
  <c r="U32" i="1"/>
  <c r="Q35" i="1"/>
  <c r="Q34" i="1"/>
  <c r="Q33" i="1"/>
  <c r="Q32" i="1"/>
  <c r="M35" i="1"/>
  <c r="M34" i="1"/>
  <c r="M33" i="1"/>
  <c r="M32" i="1"/>
  <c r="I35" i="1"/>
  <c r="I34" i="1"/>
  <c r="I33" i="1"/>
  <c r="I32" i="1"/>
  <c r="D31" i="1"/>
  <c r="F31" i="1"/>
  <c r="G31" i="1"/>
  <c r="H31" i="1"/>
  <c r="J31" i="1"/>
  <c r="K31" i="1"/>
  <c r="L31" i="1"/>
  <c r="N31" i="1"/>
  <c r="O31" i="1"/>
  <c r="P31" i="1"/>
  <c r="R31" i="1"/>
  <c r="S31" i="1"/>
  <c r="T31" i="1"/>
  <c r="B69" i="1"/>
  <c r="C69" i="1"/>
  <c r="D69" i="1"/>
  <c r="E35" i="1"/>
  <c r="E34" i="1"/>
  <c r="E33" i="1"/>
  <c r="C31" i="1"/>
  <c r="B36" i="1"/>
  <c r="M22" i="1"/>
  <c r="E68" i="1"/>
  <c r="E67" i="1"/>
  <c r="E66" i="1"/>
  <c r="E65" i="1"/>
  <c r="E64" i="1"/>
  <c r="E63" i="1"/>
  <c r="E62" i="1"/>
  <c r="E61" i="1"/>
  <c r="E60" i="1"/>
  <c r="U30" i="1"/>
  <c r="U29" i="1"/>
  <c r="U28" i="1"/>
  <c r="U27" i="1"/>
  <c r="U26" i="1"/>
  <c r="U25" i="1"/>
  <c r="U24" i="1"/>
  <c r="U23" i="1"/>
  <c r="U22" i="1"/>
  <c r="Q30" i="1"/>
  <c r="Q29" i="1"/>
  <c r="Q28" i="1"/>
  <c r="Q27" i="1"/>
  <c r="Q26" i="1"/>
  <c r="Q25" i="1"/>
  <c r="Q24" i="1"/>
  <c r="Q23" i="1"/>
  <c r="Q22" i="1"/>
  <c r="C21" i="1"/>
  <c r="D21" i="1"/>
  <c r="F21" i="1"/>
  <c r="G21" i="1"/>
  <c r="H21" i="1"/>
  <c r="J21" i="1"/>
  <c r="K21" i="1"/>
  <c r="L21" i="1"/>
  <c r="N21" i="1"/>
  <c r="O21" i="1"/>
  <c r="P21" i="1"/>
  <c r="R21" i="1"/>
  <c r="S21" i="1"/>
  <c r="T21" i="1"/>
  <c r="B59" i="1"/>
  <c r="C59" i="1"/>
  <c r="D59" i="1"/>
  <c r="M29" i="1"/>
  <c r="M30" i="1"/>
  <c r="I29" i="1"/>
  <c r="I30" i="1"/>
  <c r="E29" i="1"/>
  <c r="E30" i="1"/>
  <c r="M28" i="1"/>
  <c r="M27" i="1"/>
  <c r="M26" i="1"/>
  <c r="M25" i="1"/>
  <c r="M24" i="1"/>
  <c r="M23" i="1"/>
  <c r="I28" i="1"/>
  <c r="I27" i="1"/>
  <c r="I26" i="1"/>
  <c r="I25" i="1"/>
  <c r="I24" i="1"/>
  <c r="I23" i="1"/>
  <c r="I22" i="1"/>
  <c r="E28" i="1"/>
  <c r="E27" i="1"/>
  <c r="E26" i="1"/>
  <c r="E25" i="1"/>
  <c r="E24" i="1"/>
  <c r="E23" i="1"/>
  <c r="E22" i="1"/>
  <c r="E58" i="1"/>
  <c r="E56" i="1"/>
  <c r="E55" i="1"/>
  <c r="E54" i="1"/>
  <c r="E53" i="1"/>
  <c r="E52" i="1"/>
  <c r="U20" i="1"/>
  <c r="U19" i="1"/>
  <c r="U18" i="1"/>
  <c r="U17" i="1"/>
  <c r="U16" i="1"/>
  <c r="U15" i="1"/>
  <c r="U14" i="1"/>
  <c r="Q20" i="1"/>
  <c r="Q19" i="1"/>
  <c r="Q18" i="1"/>
  <c r="Q17" i="1"/>
  <c r="Q16" i="1"/>
  <c r="Q15" i="1"/>
  <c r="Q14" i="1"/>
  <c r="M20" i="1"/>
  <c r="M19" i="1"/>
  <c r="M18" i="1"/>
  <c r="M17" i="1"/>
  <c r="M16" i="1"/>
  <c r="M15" i="1"/>
  <c r="M14" i="1"/>
  <c r="I15" i="1"/>
  <c r="I16" i="1"/>
  <c r="I17" i="1"/>
  <c r="I18" i="1"/>
  <c r="I19" i="1"/>
  <c r="I20" i="1"/>
  <c r="I14" i="1"/>
  <c r="E15" i="1"/>
  <c r="E16" i="1"/>
  <c r="E17" i="1"/>
  <c r="E18" i="1"/>
  <c r="E19" i="1"/>
  <c r="E20" i="1"/>
  <c r="E14" i="1"/>
  <c r="C13" i="1"/>
  <c r="D13" i="1"/>
  <c r="F13" i="1"/>
  <c r="G13" i="1"/>
  <c r="H13" i="1"/>
  <c r="J13" i="1"/>
  <c r="K13" i="1"/>
  <c r="L13" i="1"/>
  <c r="N13" i="1"/>
  <c r="O13" i="1"/>
  <c r="P13" i="1"/>
  <c r="R13" i="1"/>
  <c r="S13" i="1"/>
  <c r="T13" i="1"/>
  <c r="B51" i="1"/>
  <c r="C51" i="1"/>
  <c r="D51" i="1"/>
  <c r="T40" i="1"/>
  <c r="S40" i="1"/>
  <c r="R40" i="1"/>
  <c r="O40" i="1"/>
  <c r="N40" i="1"/>
  <c r="L40" i="1"/>
  <c r="K40" i="1"/>
  <c r="J40" i="1"/>
  <c r="H40" i="1"/>
  <c r="G40" i="1"/>
  <c r="F40" i="1"/>
  <c r="D40" i="1"/>
  <c r="C40" i="1"/>
  <c r="B40" i="1"/>
  <c r="B31" i="1"/>
  <c r="B21" i="1"/>
  <c r="B13" i="1"/>
  <c r="F78" i="1"/>
  <c r="D78" i="1"/>
  <c r="C78" i="1"/>
  <c r="B78" i="1"/>
  <c r="H51" i="1"/>
  <c r="G51" i="1"/>
  <c r="F74" i="1"/>
  <c r="Q36" i="1"/>
  <c r="M31" i="1"/>
  <c r="E74" i="1"/>
  <c r="I40" i="1"/>
  <c r="Q40" i="1"/>
  <c r="E78" i="1"/>
  <c r="M74" i="1"/>
  <c r="C12" i="1"/>
  <c r="S12" i="1"/>
  <c r="I74" i="1"/>
  <c r="I78" i="1"/>
  <c r="G50" i="1"/>
  <c r="W12" i="1"/>
  <c r="B12" i="1"/>
  <c r="M36" i="1"/>
  <c r="L50" i="1"/>
  <c r="M51" i="1"/>
  <c r="Y36" i="1"/>
  <c r="Y31" i="1"/>
  <c r="E51" i="1"/>
  <c r="Y13" i="1"/>
  <c r="H50" i="1"/>
  <c r="P12" i="1"/>
  <c r="F12" i="1"/>
  <c r="I13" i="1"/>
  <c r="J12" i="1"/>
  <c r="I36" i="1"/>
  <c r="E40" i="1"/>
  <c r="M40" i="1"/>
  <c r="U40" i="1"/>
  <c r="I51" i="1"/>
  <c r="F50" i="1"/>
  <c r="J50" i="1"/>
  <c r="Y40" i="1"/>
  <c r="O12" i="1"/>
  <c r="D12" i="1"/>
  <c r="E12" i="1"/>
  <c r="M13" i="1"/>
  <c r="U36" i="1"/>
  <c r="E13" i="1"/>
  <c r="Q13" i="1"/>
  <c r="E21" i="1"/>
  <c r="Q21" i="1"/>
  <c r="U21" i="1"/>
  <c r="E59" i="1"/>
  <c r="I31" i="1"/>
  <c r="Q31" i="1"/>
  <c r="E69" i="1"/>
  <c r="M69" i="1"/>
  <c r="Y21" i="1"/>
  <c r="D50" i="1"/>
  <c r="N12" i="1"/>
  <c r="H12" i="1"/>
  <c r="M21" i="1"/>
  <c r="K12" i="1"/>
  <c r="C50" i="1"/>
  <c r="X12" i="1"/>
  <c r="K50" i="1"/>
  <c r="I59" i="1"/>
  <c r="M59" i="1"/>
  <c r="I69" i="1"/>
  <c r="M78" i="1"/>
  <c r="V12" i="1"/>
  <c r="B50" i="1"/>
  <c r="T12" i="1"/>
  <c r="I21" i="1"/>
  <c r="U31" i="1"/>
  <c r="R12" i="1"/>
  <c r="G12" i="1"/>
  <c r="U13" i="1"/>
  <c r="L12" i="1"/>
  <c r="E31" i="1"/>
  <c r="E36" i="1"/>
  <c r="E50" i="1"/>
  <c r="I12" i="1"/>
  <c r="Q12" i="1"/>
  <c r="I50" i="1"/>
  <c r="Y12" i="1"/>
  <c r="M12" i="1"/>
  <c r="M50" i="1"/>
  <c r="U12" i="1"/>
</calcChain>
</file>

<file path=xl/sharedStrings.xml><?xml version="1.0" encoding="utf-8"?>
<sst xmlns="http://schemas.openxmlformats.org/spreadsheetml/2006/main" count="504" uniqueCount="59">
  <si>
    <t>Tabela 6.1.2</t>
  </si>
  <si>
    <t>Grandes regiões / unidades da federação</t>
  </si>
  <si>
    <t>PI</t>
  </si>
  <si>
    <t>MU</t>
  </si>
  <si>
    <t>C</t>
  </si>
  <si>
    <t xml:space="preserve">Total </t>
  </si>
  <si>
    <t>Norte</t>
  </si>
  <si>
    <t>-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</si>
  <si>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</si>
  <si>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</si>
  <si>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</si>
  <si>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</si>
  <si>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</si>
  <si>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</si>
  <si>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</si>
  <si>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</si>
  <si>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</si>
  <si>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</si>
  <si>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</si>
  <si>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</si>
  <si>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</si>
  <si>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</si>
  <si>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</si>
  <si>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</si>
  <si>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</si>
  <si>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</si>
  <si>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</si>
  <si>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</si>
  <si>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</si>
  <si>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</si>
  <si>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</si>
  <si>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</si>
  <si>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</si>
  <si>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</si>
  <si>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</si>
  <si>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</si>
  <si>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</si>
  <si>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</si>
  <si>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</si>
  <si>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(continua)</t>
  </si>
  <si>
    <t xml:space="preserve">C </t>
  </si>
  <si>
    <t>Total</t>
  </si>
  <si>
    <r>
      <t>2013</t>
    </r>
    <r>
      <rPr>
        <b/>
        <vertAlign val="superscript"/>
        <sz val="8"/>
        <rFont val="Arial"/>
        <family val="2"/>
      </rPr>
      <t>(1)</t>
    </r>
  </si>
  <si>
    <r>
      <rPr>
        <b/>
        <sz val="8"/>
        <rFont val="Arial"/>
        <family val="2"/>
      </rPr>
      <t>Não disponível</t>
    </r>
    <r>
      <rPr>
        <b/>
        <vertAlign val="superscript"/>
        <sz val="9"/>
        <rFont val="Arial"/>
        <family val="2"/>
      </rPr>
      <t>(2)</t>
    </r>
  </si>
  <si>
    <t>http://www.inpi.gov.br/sobre/arquivos/arquivos/indicadores_patentes_anuario_badepi_2_0_aecon_vf.zip</t>
  </si>
  <si>
    <r>
      <rPr>
        <b/>
        <sz val="8"/>
        <rFont val="Arial"/>
        <family val="2"/>
      </rPr>
      <t>Notas</t>
    </r>
    <r>
      <rPr>
        <sz val="8"/>
        <rFont val="Arial"/>
        <family val="2"/>
      </rPr>
      <t xml:space="preserve">: (1) dados preliminares;e </t>
    </r>
  </si>
  <si>
    <t xml:space="preserve">            (2) dados não avaliados: não avaliados por não identificação da origem do 1º depositante residente.</t>
  </si>
  <si>
    <t xml:space="preserve">                 dados de 2000 a 2012, extraídos do Banco de Dados Estatísticos de Propriedade Intelectual - BADEPI;</t>
  </si>
  <si>
    <t xml:space="preserve">            PI - Patente de Invenção; MU - Modelo de Utilidade; C - Certificado de Adição.</t>
  </si>
  <si>
    <r>
      <t>2014</t>
    </r>
    <r>
      <rPr>
        <b/>
        <vertAlign val="superscript"/>
        <sz val="8"/>
        <rFont val="Arial"/>
        <family val="2"/>
      </rPr>
      <t>(1)</t>
    </r>
  </si>
  <si>
    <t xml:space="preserve">                 dados de 2013 em diante, extraídos do Sistema de Protocolo Automatizado Geral - PAG.</t>
  </si>
  <si>
    <t>http://www.inpi.gov.br/estatisticas/estatisticas-preliminares-2013-a-partir-de-2013</t>
  </si>
  <si>
    <t>Disponibilizada em: http://www.mct.gov.br/index.php/content/view/350937.html</t>
  </si>
  <si>
    <r>
      <t>2015</t>
    </r>
    <r>
      <rPr>
        <b/>
        <vertAlign val="superscript"/>
        <sz val="8"/>
        <rFont val="Arial"/>
        <family val="2"/>
      </rPr>
      <t>(1)</t>
    </r>
  </si>
  <si>
    <r>
      <t>2016</t>
    </r>
    <r>
      <rPr>
        <b/>
        <vertAlign val="superscript"/>
        <sz val="8"/>
        <rFont val="Arial"/>
        <family val="2"/>
      </rPr>
      <t>(1)</t>
    </r>
  </si>
  <si>
    <t>Brasil: Pedidos de patentes depositados no Instituto Nacional da Propriedade Industrial (INPI), por  residente, segundo tipos de patentes, por unidade da federação, 2000-2016</t>
  </si>
  <si>
    <r>
      <rPr>
        <b/>
        <sz val="8"/>
        <rFont val="Arial"/>
        <family val="2"/>
      </rPr>
      <t>Fonte</t>
    </r>
    <r>
      <rPr>
        <sz val="8"/>
        <rFont val="Arial"/>
        <family val="2"/>
      </rPr>
      <t>: Instituto Nacional da Propriedade Industrial (INPI), Assessoria de Assuntos Econômicos (AECON), Base de Dados Estatísticos de Propriedade Intelectual - BADEPI, Sistema de Protocolo Automatizado Geral - PAG. Acessado em 04/07/2017.</t>
    </r>
  </si>
  <si>
    <t xml:space="preserve">            (3) dados agregados das estatísticas mensais.</t>
  </si>
  <si>
    <r>
      <rPr>
        <b/>
        <sz val="8"/>
        <rFont val="Arial"/>
        <family val="2"/>
      </rPr>
      <t>Elaboração</t>
    </r>
    <r>
      <rPr>
        <sz val="8"/>
        <rFont val="Arial"/>
        <family val="2"/>
      </rPr>
      <t>: Coordenação de Indicadores e Informação (COIND) - CGGI/DGE/SEXEC - Ministério da Ciência, Tecnologia, Inovações e Comunicações (MCTIC)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</si>
</sst>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vertAlign val="superscript"/>
      <sz val="8"/>
      <name val="Arial"/>
      <family val="2"/>
    </font>
    <font>
      <b/>
      <vertAlign val="superscript"/>
      <sz val="9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5" fillId="0" borderId="0" xfId="0" applyFont="1"/>
    <xf numFmtId="0" fontId="0" fillId="2" borderId="0" xfId="0" applyFill="1"/>
    <xf numFmtId="165" fontId="6" fillId="2" borderId="2" xfId="2" applyNumberFormat="1" applyFont="1" applyFill="1" applyBorder="1" applyAlignment="1" applyProtection="1">
      <alignment horizontal="center" vertical="center"/>
      <protection locked="0"/>
    </xf>
    <xf numFmtId="165" fontId="6" fillId="2" borderId="5" xfId="0" applyNumberFormat="1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/>
    <xf numFmtId="0" fontId="4" fillId="2" borderId="0" xfId="0" applyFont="1" applyFill="1"/>
    <xf numFmtId="3" fontId="6" fillId="2" borderId="2" xfId="2" applyNumberFormat="1" applyFont="1" applyFill="1" applyBorder="1" applyAlignment="1">
      <alignment horizontal="right" vertical="center"/>
    </xf>
    <xf numFmtId="3" fontId="4" fillId="2" borderId="2" xfId="2" applyNumberFormat="1" applyFont="1" applyFill="1" applyBorder="1" applyAlignment="1">
      <alignment horizontal="right" vertical="center"/>
    </xf>
    <xf numFmtId="3" fontId="6" fillId="2" borderId="3" xfId="2" applyNumberFormat="1" applyFont="1" applyFill="1" applyBorder="1" applyAlignment="1">
      <alignment horizontal="right" vertical="center"/>
    </xf>
    <xf numFmtId="3" fontId="6" fillId="2" borderId="2" xfId="2" applyNumberFormat="1" applyFont="1" applyFill="1" applyBorder="1" applyAlignment="1" applyProtection="1">
      <alignment horizontal="right" vertical="center"/>
      <protection locked="0"/>
    </xf>
    <xf numFmtId="3" fontId="4" fillId="2" borderId="2" xfId="2" applyNumberFormat="1" applyFont="1" applyFill="1" applyBorder="1" applyAlignment="1" applyProtection="1">
      <alignment horizontal="right" vertical="center"/>
      <protection locked="0"/>
    </xf>
    <xf numFmtId="3" fontId="6" fillId="2" borderId="3" xfId="2" applyNumberFormat="1" applyFont="1" applyFill="1" applyBorder="1" applyAlignment="1" applyProtection="1">
      <alignment horizontal="right" vertical="center"/>
      <protection locked="0"/>
    </xf>
    <xf numFmtId="165" fontId="4" fillId="2" borderId="5" xfId="0" applyNumberFormat="1" applyFont="1" applyFill="1" applyBorder="1" applyAlignment="1">
      <alignment horizontal="left" vertical="center" wrapText="1" indent="1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right"/>
    </xf>
    <xf numFmtId="3" fontId="6" fillId="2" borderId="2" xfId="1" applyNumberFormat="1" applyFont="1" applyFill="1" applyBorder="1" applyAlignment="1" applyProtection="1">
      <alignment horizontal="right" vertical="center"/>
      <protection locked="0"/>
    </xf>
    <xf numFmtId="3" fontId="4" fillId="2" borderId="2" xfId="1" applyNumberFormat="1" applyFont="1" applyFill="1" applyBorder="1" applyAlignment="1" applyProtection="1">
      <alignment horizontal="right" vertical="center"/>
      <protection locked="0"/>
    </xf>
    <xf numFmtId="3" fontId="6" fillId="2" borderId="3" xfId="1" applyNumberFormat="1" applyFont="1" applyFill="1" applyBorder="1" applyAlignment="1" applyProtection="1">
      <alignment horizontal="right" vertical="center"/>
      <protection locked="0"/>
    </xf>
    <xf numFmtId="3" fontId="4" fillId="2" borderId="2" xfId="1" applyNumberFormat="1" applyFont="1" applyFill="1" applyBorder="1" applyAlignment="1">
      <alignment horizontal="right" vertical="center"/>
    </xf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4" fillId="2" borderId="3" xfId="2" applyNumberFormat="1" applyFont="1" applyFill="1" applyBorder="1" applyAlignment="1">
      <alignment horizontal="right" vertical="center"/>
    </xf>
    <xf numFmtId="165" fontId="8" fillId="2" borderId="5" xfId="0" applyNumberFormat="1" applyFont="1" applyFill="1" applyBorder="1" applyAlignment="1">
      <alignment horizontal="left" vertical="center" wrapText="1"/>
    </xf>
    <xf numFmtId="0" fontId="0" fillId="0" borderId="0" xfId="0" applyAlignment="1"/>
    <xf numFmtId="0" fontId="0" fillId="2" borderId="0" xfId="0" applyFill="1" applyAlignment="1"/>
    <xf numFmtId="49" fontId="6" fillId="2" borderId="2" xfId="2" applyNumberFormat="1" applyFont="1" applyFill="1" applyBorder="1" applyAlignment="1" applyProtection="1">
      <alignment horizontal="right" vertical="center"/>
      <protection locked="0"/>
    </xf>
    <xf numFmtId="0" fontId="6" fillId="2" borderId="7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165" fontId="6" fillId="2" borderId="6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165" fontId="6" fillId="2" borderId="10" xfId="0" applyNumberFormat="1" applyFont="1" applyFill="1" applyBorder="1" applyAlignment="1">
      <alignment horizontal="center" vertical="center" wrapText="1"/>
    </xf>
    <xf numFmtId="0" fontId="11" fillId="0" borderId="0" xfId="5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 applyAlignment="1">
      <alignment vertical="center" wrapText="1"/>
    </xf>
    <xf numFmtId="3" fontId="4" fillId="2" borderId="0" xfId="2" applyNumberFormat="1" applyFont="1" applyFill="1" applyBorder="1" applyAlignment="1">
      <alignment horizontal="center" vertical="center"/>
    </xf>
  </cellXfs>
  <cellStyles count="6">
    <cellStyle name="Hiperlink" xfId="5" builtinId="8"/>
    <cellStyle name="Normal" xfId="0" builtinId="0"/>
    <cellStyle name="Normal 2" xfId="3"/>
    <cellStyle name="Vírgula" xfId="1" builtinId="3"/>
    <cellStyle name="Vírgula 2" xfId="2"/>
    <cellStyle name="Vírgula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268804</xdr:colOff>
      <xdr:row>4</xdr:row>
      <xdr:rowOff>79879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83579" cy="727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pi.gov.br/estatisticas/estatisticas-preliminares-2013-a-partir-de-2013" TargetMode="External"/><Relationship Id="rId1" Type="http://schemas.openxmlformats.org/officeDocument/2006/relationships/hyperlink" Target="http://www.inpi.gov.br/sobre/arquivos/arquivos/indicadores_patentes_anuario_badepi_2_0_aecon_vf.zi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57"/>
  <sheetViews>
    <sheetView showGridLines="0" tabSelected="1" zoomScaleNormal="100" workbookViewId="0">
      <selection activeCell="A6" sqref="A6"/>
    </sheetView>
  </sheetViews>
  <sheetFormatPr defaultColWidth="8.85546875" defaultRowHeight="12.75" x14ac:dyDescent="0.2"/>
  <cols>
    <col min="1" max="1" width="18.7109375" customWidth="1"/>
    <col min="2" max="19" width="5" style="3" customWidth="1"/>
    <col min="20" max="20" width="5.28515625" style="3" customWidth="1"/>
    <col min="21" max="29" width="5" style="3" customWidth="1"/>
    <col min="30" max="16384" width="8.85546875" style="3"/>
  </cols>
  <sheetData>
    <row r="4" spans="1:27" x14ac:dyDescent="0.2">
      <c r="I4" s="16"/>
    </row>
    <row r="6" spans="1:27" x14ac:dyDescent="0.2">
      <c r="A6" s="1" t="s">
        <v>0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27" x14ac:dyDescent="0.2">
      <c r="A7" s="2"/>
      <c r="B7" s="8"/>
      <c r="C7" s="8"/>
      <c r="D7" s="8"/>
      <c r="E7" s="8"/>
      <c r="F7" s="8"/>
      <c r="G7" s="8"/>
      <c r="H7" s="8"/>
      <c r="I7" s="8"/>
      <c r="J7" s="8"/>
      <c r="K7" s="8"/>
    </row>
    <row r="8" spans="1:27" ht="22.5" customHeight="1" x14ac:dyDescent="0.2">
      <c r="A8" s="36" t="s">
        <v>55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7" ht="15" customHeight="1" x14ac:dyDescent="0.2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7" ht="21" customHeight="1" x14ac:dyDescent="0.2">
      <c r="A10" s="41" t="s">
        <v>1</v>
      </c>
      <c r="B10" s="43">
        <v>2000</v>
      </c>
      <c r="C10" s="43"/>
      <c r="D10" s="43"/>
      <c r="E10" s="43"/>
      <c r="F10" s="43">
        <v>2001</v>
      </c>
      <c r="G10" s="43"/>
      <c r="H10" s="43"/>
      <c r="I10" s="43"/>
      <c r="J10" s="43">
        <v>2002</v>
      </c>
      <c r="K10" s="43"/>
      <c r="L10" s="43"/>
      <c r="M10" s="43"/>
      <c r="N10" s="43">
        <v>2003</v>
      </c>
      <c r="O10" s="43"/>
      <c r="P10" s="43"/>
      <c r="Q10" s="43"/>
      <c r="R10" s="43">
        <v>2004</v>
      </c>
      <c r="S10" s="43"/>
      <c r="T10" s="43"/>
      <c r="U10" s="43"/>
      <c r="V10" s="44">
        <v>2005</v>
      </c>
      <c r="W10" s="45"/>
      <c r="X10" s="45"/>
      <c r="Y10" s="45"/>
      <c r="Z10" s="53"/>
      <c r="AA10" s="53"/>
    </row>
    <row r="11" spans="1:27" ht="12.75" customHeight="1" x14ac:dyDescent="0.2">
      <c r="A11" s="42"/>
      <c r="B11" s="4" t="s">
        <v>2</v>
      </c>
      <c r="C11" s="4" t="s">
        <v>3</v>
      </c>
      <c r="D11" s="4" t="s">
        <v>4</v>
      </c>
      <c r="E11" s="26" t="s">
        <v>41</v>
      </c>
      <c r="F11" s="4" t="s">
        <v>2</v>
      </c>
      <c r="G11" s="4" t="s">
        <v>3</v>
      </c>
      <c r="H11" s="4" t="s">
        <v>4</v>
      </c>
      <c r="I11" s="26" t="s">
        <v>41</v>
      </c>
      <c r="J11" s="4" t="s">
        <v>2</v>
      </c>
      <c r="K11" s="4" t="s">
        <v>3</v>
      </c>
      <c r="L11" s="4" t="s">
        <v>4</v>
      </c>
      <c r="M11" s="26" t="s">
        <v>41</v>
      </c>
      <c r="N11" s="4" t="s">
        <v>2</v>
      </c>
      <c r="O11" s="4" t="s">
        <v>3</v>
      </c>
      <c r="P11" s="4" t="s">
        <v>4</v>
      </c>
      <c r="Q11" s="26" t="s">
        <v>41</v>
      </c>
      <c r="R11" s="4" t="s">
        <v>2</v>
      </c>
      <c r="S11" s="4" t="s">
        <v>3</v>
      </c>
      <c r="T11" s="4" t="s">
        <v>4</v>
      </c>
      <c r="U11" s="26" t="s">
        <v>41</v>
      </c>
      <c r="V11" s="4" t="s">
        <v>2</v>
      </c>
      <c r="W11" s="4" t="s">
        <v>3</v>
      </c>
      <c r="X11" s="4" t="s">
        <v>4</v>
      </c>
      <c r="Y11" s="33" t="s">
        <v>41</v>
      </c>
      <c r="Z11" s="53"/>
      <c r="AA11" s="53"/>
    </row>
    <row r="12" spans="1:27" s="17" customFormat="1" ht="12.75" customHeight="1" x14ac:dyDescent="0.2">
      <c r="A12" s="5" t="s">
        <v>5</v>
      </c>
      <c r="B12" s="9">
        <f>SUM(B13+B21+B31+B36+B40+B45)</f>
        <v>3178</v>
      </c>
      <c r="C12" s="9">
        <f>SUM(C13+C21+C31+C36+C40+C45)</f>
        <v>3200</v>
      </c>
      <c r="D12" s="9">
        <f>SUM(D13+D21+D31+D36+D40)</f>
        <v>71</v>
      </c>
      <c r="E12" s="9">
        <f>SUM(B12:D12)</f>
        <v>6449</v>
      </c>
      <c r="F12" s="9">
        <f>SUM(F13+F21+F31+F36+F40+F45)</f>
        <v>3439</v>
      </c>
      <c r="G12" s="9">
        <f>SUM(G13+G21+G31+G36+G40+G45)</f>
        <v>3448</v>
      </c>
      <c r="H12" s="9">
        <f>SUM(H21+H31+H36+H40+H45)</f>
        <v>82</v>
      </c>
      <c r="I12" s="9">
        <f>SUM(F12:H12)</f>
        <v>6969</v>
      </c>
      <c r="J12" s="9">
        <f t="shared" ref="J12:S12" si="0">SUM(J13+J21+J31+J36+J40+J45)</f>
        <v>3476</v>
      </c>
      <c r="K12" s="9">
        <f t="shared" si="0"/>
        <v>3478</v>
      </c>
      <c r="L12" s="9">
        <f t="shared" si="0"/>
        <v>98</v>
      </c>
      <c r="M12" s="9">
        <f>SUM(J12:L12)</f>
        <v>7052</v>
      </c>
      <c r="N12" s="9">
        <f t="shared" si="0"/>
        <v>3861</v>
      </c>
      <c r="O12" s="9">
        <f t="shared" si="0"/>
        <v>3584</v>
      </c>
      <c r="P12" s="9">
        <f>SUM(P13+P21+P31+P36+P40)</f>
        <v>119</v>
      </c>
      <c r="Q12" s="9">
        <f>SUM(N12:P12)</f>
        <v>7564</v>
      </c>
      <c r="R12" s="9">
        <f t="shared" si="0"/>
        <v>4041</v>
      </c>
      <c r="S12" s="9">
        <f t="shared" si="0"/>
        <v>3545</v>
      </c>
      <c r="T12" s="9">
        <f>SUM(T13+T21+T31+T36+T40)</f>
        <v>115</v>
      </c>
      <c r="U12" s="9">
        <f>SUM(R12:T12)</f>
        <v>7701</v>
      </c>
      <c r="V12" s="9">
        <f>SUM(V13+V21+V31+V36+V40)</f>
        <v>4047</v>
      </c>
      <c r="W12" s="9">
        <f t="shared" ref="W12:Y12" si="1">SUM(W13+W21+W31+W36+W40)</f>
        <v>3182</v>
      </c>
      <c r="X12" s="9">
        <f t="shared" si="1"/>
        <v>117</v>
      </c>
      <c r="Y12" s="11">
        <f t="shared" si="1"/>
        <v>7346</v>
      </c>
      <c r="Z12" s="54"/>
      <c r="AA12" s="54"/>
    </row>
    <row r="13" spans="1:27" s="17" customFormat="1" ht="12.75" customHeight="1" x14ac:dyDescent="0.2">
      <c r="A13" s="6" t="s">
        <v>6</v>
      </c>
      <c r="B13" s="12">
        <f t="shared" ref="B13:T13" si="2">SUM(B14:B20)</f>
        <v>30</v>
      </c>
      <c r="C13" s="12">
        <f t="shared" si="2"/>
        <v>13</v>
      </c>
      <c r="D13" s="12">
        <f t="shared" si="2"/>
        <v>1</v>
      </c>
      <c r="E13" s="12">
        <f t="shared" si="2"/>
        <v>44</v>
      </c>
      <c r="F13" s="12">
        <f t="shared" si="2"/>
        <v>41</v>
      </c>
      <c r="G13" s="12">
        <f t="shared" si="2"/>
        <v>17</v>
      </c>
      <c r="H13" s="12">
        <f t="shared" si="2"/>
        <v>0</v>
      </c>
      <c r="I13" s="12">
        <f>SUM(I14:I20)</f>
        <v>58</v>
      </c>
      <c r="J13" s="12">
        <f t="shared" si="2"/>
        <v>52</v>
      </c>
      <c r="K13" s="12">
        <f t="shared" si="2"/>
        <v>39</v>
      </c>
      <c r="L13" s="12">
        <f t="shared" si="2"/>
        <v>1</v>
      </c>
      <c r="M13" s="12">
        <f t="shared" ref="M13" si="3">SUM(M14:M20)</f>
        <v>92</v>
      </c>
      <c r="N13" s="12">
        <f t="shared" si="2"/>
        <v>50</v>
      </c>
      <c r="O13" s="12">
        <f t="shared" si="2"/>
        <v>27</v>
      </c>
      <c r="P13" s="12">
        <f t="shared" si="2"/>
        <v>1</v>
      </c>
      <c r="Q13" s="12">
        <f t="shared" ref="Q13" si="4">SUM(Q14:Q20)</f>
        <v>78</v>
      </c>
      <c r="R13" s="12">
        <f t="shared" si="2"/>
        <v>68</v>
      </c>
      <c r="S13" s="12">
        <f t="shared" si="2"/>
        <v>31</v>
      </c>
      <c r="T13" s="12">
        <f t="shared" si="2"/>
        <v>1</v>
      </c>
      <c r="U13" s="12">
        <f t="shared" ref="U13:Y13" si="5">SUM(U14:U20)</f>
        <v>100</v>
      </c>
      <c r="V13" s="12">
        <f t="shared" si="5"/>
        <v>58</v>
      </c>
      <c r="W13" s="12">
        <f t="shared" si="5"/>
        <v>23</v>
      </c>
      <c r="X13" s="12">
        <f t="shared" si="5"/>
        <v>1</v>
      </c>
      <c r="Y13" s="14">
        <f t="shared" si="5"/>
        <v>82</v>
      </c>
      <c r="Z13" s="54"/>
      <c r="AA13" s="54"/>
    </row>
    <row r="14" spans="1:27" ht="12.75" customHeight="1" x14ac:dyDescent="0.2">
      <c r="A14" s="15" t="s">
        <v>8</v>
      </c>
      <c r="B14" s="10">
        <v>6</v>
      </c>
      <c r="C14" s="10">
        <v>2</v>
      </c>
      <c r="D14" s="10" t="s">
        <v>7</v>
      </c>
      <c r="E14" s="10">
        <f>SUM(B14:D14)</f>
        <v>8</v>
      </c>
      <c r="F14" s="10">
        <v>5</v>
      </c>
      <c r="G14" s="10">
        <v>2</v>
      </c>
      <c r="H14" s="10" t="s">
        <v>7</v>
      </c>
      <c r="I14" s="10">
        <f>SUM(F14:H14)</f>
        <v>7</v>
      </c>
      <c r="J14" s="10">
        <v>7</v>
      </c>
      <c r="K14" s="10">
        <v>8</v>
      </c>
      <c r="L14" s="10">
        <v>1</v>
      </c>
      <c r="M14" s="10">
        <f>SUM(J14:L14)</f>
        <v>16</v>
      </c>
      <c r="N14" s="10">
        <v>8</v>
      </c>
      <c r="O14" s="10">
        <v>6</v>
      </c>
      <c r="P14" s="10" t="s">
        <v>7</v>
      </c>
      <c r="Q14" s="10">
        <f>SUM(N14:P14)</f>
        <v>14</v>
      </c>
      <c r="R14" s="10">
        <v>5</v>
      </c>
      <c r="S14" s="10">
        <v>2</v>
      </c>
      <c r="T14" s="10" t="s">
        <v>7</v>
      </c>
      <c r="U14" s="10">
        <f>SUM(R14:T14)</f>
        <v>7</v>
      </c>
      <c r="V14" s="10">
        <v>4</v>
      </c>
      <c r="W14" s="10">
        <v>2</v>
      </c>
      <c r="X14" s="10" t="s">
        <v>7</v>
      </c>
      <c r="Y14" s="28">
        <f>SUM(V14:X14)</f>
        <v>6</v>
      </c>
      <c r="Z14" s="53"/>
      <c r="AA14" s="53"/>
    </row>
    <row r="15" spans="1:27" s="16" customFormat="1" ht="12.75" customHeight="1" x14ac:dyDescent="0.2">
      <c r="A15" s="15" t="s">
        <v>9</v>
      </c>
      <c r="B15" s="10" t="s">
        <v>7</v>
      </c>
      <c r="C15" s="10" t="s">
        <v>7</v>
      </c>
      <c r="D15" s="10" t="s">
        <v>7</v>
      </c>
      <c r="E15" s="10">
        <f t="shared" ref="E15:E20" si="6">SUM(B15:D15)</f>
        <v>0</v>
      </c>
      <c r="F15" s="10">
        <v>1</v>
      </c>
      <c r="G15" s="10" t="s">
        <v>7</v>
      </c>
      <c r="H15" s="10" t="s">
        <v>7</v>
      </c>
      <c r="I15" s="10">
        <f t="shared" ref="I15:I20" si="7">SUM(F15:H15)</f>
        <v>1</v>
      </c>
      <c r="J15" s="10">
        <v>1</v>
      </c>
      <c r="K15" s="10">
        <v>1</v>
      </c>
      <c r="L15" s="10" t="s">
        <v>7</v>
      </c>
      <c r="M15" s="10">
        <f t="shared" ref="M15:M20" si="8">SUM(J15:L15)</f>
        <v>2</v>
      </c>
      <c r="N15" s="10">
        <v>5</v>
      </c>
      <c r="O15" s="10">
        <v>1</v>
      </c>
      <c r="P15" s="10" t="s">
        <v>7</v>
      </c>
      <c r="Q15" s="10">
        <f t="shared" ref="Q15:Q20" si="9">SUM(N15:P15)</f>
        <v>6</v>
      </c>
      <c r="R15" s="10">
        <v>1</v>
      </c>
      <c r="S15" s="10">
        <v>1</v>
      </c>
      <c r="T15" s="10" t="s">
        <v>7</v>
      </c>
      <c r="U15" s="10">
        <f t="shared" ref="U15:U20" si="10">SUM(R15:T15)</f>
        <v>2</v>
      </c>
      <c r="V15" s="10">
        <v>1</v>
      </c>
      <c r="W15" s="10" t="s">
        <v>7</v>
      </c>
      <c r="X15" s="10" t="s">
        <v>7</v>
      </c>
      <c r="Y15" s="28">
        <f t="shared" ref="Y15:Y20" si="11">SUM(V15:X15)</f>
        <v>1</v>
      </c>
      <c r="Z15" s="7"/>
      <c r="AA15" s="7"/>
    </row>
    <row r="16" spans="1:27" ht="12.75" customHeight="1" x14ac:dyDescent="0.2">
      <c r="A16" s="15" t="s">
        <v>10</v>
      </c>
      <c r="B16" s="10">
        <v>8</v>
      </c>
      <c r="C16" s="10">
        <v>5</v>
      </c>
      <c r="D16" s="10">
        <v>1</v>
      </c>
      <c r="E16" s="10">
        <f t="shared" si="6"/>
        <v>14</v>
      </c>
      <c r="F16" s="10">
        <v>18</v>
      </c>
      <c r="G16" s="10">
        <v>2</v>
      </c>
      <c r="H16" s="10" t="s">
        <v>7</v>
      </c>
      <c r="I16" s="10">
        <f t="shared" si="7"/>
        <v>20</v>
      </c>
      <c r="J16" s="10">
        <v>15</v>
      </c>
      <c r="K16" s="10">
        <v>10</v>
      </c>
      <c r="L16" s="10" t="s">
        <v>7</v>
      </c>
      <c r="M16" s="10">
        <f t="shared" si="8"/>
        <v>25</v>
      </c>
      <c r="N16" s="10">
        <v>21</v>
      </c>
      <c r="O16" s="10">
        <v>5</v>
      </c>
      <c r="P16" s="10" t="s">
        <v>7</v>
      </c>
      <c r="Q16" s="10">
        <f t="shared" si="9"/>
        <v>26</v>
      </c>
      <c r="R16" s="10">
        <v>39</v>
      </c>
      <c r="S16" s="10">
        <v>5</v>
      </c>
      <c r="T16" s="10">
        <v>1</v>
      </c>
      <c r="U16" s="10">
        <f t="shared" si="10"/>
        <v>45</v>
      </c>
      <c r="V16" s="10">
        <v>26</v>
      </c>
      <c r="W16" s="10">
        <v>4</v>
      </c>
      <c r="X16" s="10">
        <v>1</v>
      </c>
      <c r="Y16" s="28">
        <f t="shared" si="11"/>
        <v>31</v>
      </c>
      <c r="Z16" s="53"/>
      <c r="AA16" s="53"/>
    </row>
    <row r="17" spans="1:27" ht="12.75" customHeight="1" x14ac:dyDescent="0.2">
      <c r="A17" s="15" t="s">
        <v>11</v>
      </c>
      <c r="B17" s="10">
        <v>2</v>
      </c>
      <c r="C17" s="10">
        <v>1</v>
      </c>
      <c r="D17" s="10" t="s">
        <v>7</v>
      </c>
      <c r="E17" s="10">
        <f t="shared" si="6"/>
        <v>3</v>
      </c>
      <c r="F17" s="10" t="s">
        <v>7</v>
      </c>
      <c r="G17" s="10" t="s">
        <v>7</v>
      </c>
      <c r="H17" s="10" t="s">
        <v>7</v>
      </c>
      <c r="I17" s="10">
        <f t="shared" si="7"/>
        <v>0</v>
      </c>
      <c r="J17" s="10">
        <v>1</v>
      </c>
      <c r="K17" s="10">
        <v>3</v>
      </c>
      <c r="L17" s="10" t="s">
        <v>7</v>
      </c>
      <c r="M17" s="10">
        <f t="shared" si="8"/>
        <v>4</v>
      </c>
      <c r="N17" s="10">
        <v>2</v>
      </c>
      <c r="O17" s="10">
        <v>3</v>
      </c>
      <c r="P17" s="10" t="s">
        <v>7</v>
      </c>
      <c r="Q17" s="10">
        <f t="shared" si="9"/>
        <v>5</v>
      </c>
      <c r="R17" s="10" t="s">
        <v>7</v>
      </c>
      <c r="S17" s="10">
        <v>2</v>
      </c>
      <c r="T17" s="10" t="s">
        <v>7</v>
      </c>
      <c r="U17" s="10">
        <f t="shared" si="10"/>
        <v>2</v>
      </c>
      <c r="V17" s="10">
        <v>1</v>
      </c>
      <c r="W17" s="10">
        <v>2</v>
      </c>
      <c r="X17" s="10" t="s">
        <v>7</v>
      </c>
      <c r="Y17" s="28">
        <f t="shared" si="11"/>
        <v>3</v>
      </c>
      <c r="Z17" s="53"/>
      <c r="AA17" s="53"/>
    </row>
    <row r="18" spans="1:27" ht="12.75" customHeight="1" x14ac:dyDescent="0.2">
      <c r="A18" s="15" t="s">
        <v>12</v>
      </c>
      <c r="B18" s="10">
        <v>9</v>
      </c>
      <c r="C18" s="10">
        <v>4</v>
      </c>
      <c r="D18" s="10" t="s">
        <v>7</v>
      </c>
      <c r="E18" s="10">
        <f t="shared" si="6"/>
        <v>13</v>
      </c>
      <c r="F18" s="10">
        <v>14</v>
      </c>
      <c r="G18" s="10">
        <v>11</v>
      </c>
      <c r="H18" s="10" t="s">
        <v>7</v>
      </c>
      <c r="I18" s="10">
        <f t="shared" si="7"/>
        <v>25</v>
      </c>
      <c r="J18" s="10">
        <v>18</v>
      </c>
      <c r="K18" s="10">
        <v>16</v>
      </c>
      <c r="L18" s="10" t="s">
        <v>7</v>
      </c>
      <c r="M18" s="10">
        <f t="shared" si="8"/>
        <v>34</v>
      </c>
      <c r="N18" s="10">
        <v>9</v>
      </c>
      <c r="O18" s="10">
        <v>11</v>
      </c>
      <c r="P18" s="10">
        <v>1</v>
      </c>
      <c r="Q18" s="10">
        <f t="shared" si="9"/>
        <v>21</v>
      </c>
      <c r="R18" s="10">
        <v>16</v>
      </c>
      <c r="S18" s="10">
        <v>19</v>
      </c>
      <c r="T18" s="10" t="s">
        <v>7</v>
      </c>
      <c r="U18" s="10">
        <f t="shared" si="10"/>
        <v>35</v>
      </c>
      <c r="V18" s="10">
        <v>23</v>
      </c>
      <c r="W18" s="10">
        <v>15</v>
      </c>
      <c r="X18" s="10" t="s">
        <v>7</v>
      </c>
      <c r="Y18" s="28">
        <f t="shared" si="11"/>
        <v>38</v>
      </c>
      <c r="Z18" s="53"/>
      <c r="AA18" s="53"/>
    </row>
    <row r="19" spans="1:27" ht="12.75" customHeight="1" x14ac:dyDescent="0.2">
      <c r="A19" s="15" t="s">
        <v>13</v>
      </c>
      <c r="B19" s="10">
        <v>2</v>
      </c>
      <c r="C19" s="10" t="s">
        <v>7</v>
      </c>
      <c r="D19" s="10" t="s">
        <v>7</v>
      </c>
      <c r="E19" s="10">
        <f t="shared" si="6"/>
        <v>2</v>
      </c>
      <c r="F19" s="10">
        <v>1</v>
      </c>
      <c r="G19" s="10" t="s">
        <v>7</v>
      </c>
      <c r="H19" s="10" t="s">
        <v>7</v>
      </c>
      <c r="I19" s="10">
        <f t="shared" si="7"/>
        <v>1</v>
      </c>
      <c r="J19" s="10">
        <v>2</v>
      </c>
      <c r="K19" s="10">
        <v>1</v>
      </c>
      <c r="L19" s="10" t="s">
        <v>7</v>
      </c>
      <c r="M19" s="10">
        <f t="shared" si="8"/>
        <v>3</v>
      </c>
      <c r="N19" s="10">
        <v>1</v>
      </c>
      <c r="O19" s="10" t="s">
        <v>7</v>
      </c>
      <c r="P19" s="10" t="s">
        <v>7</v>
      </c>
      <c r="Q19" s="10">
        <f t="shared" si="9"/>
        <v>1</v>
      </c>
      <c r="R19" s="10">
        <v>4</v>
      </c>
      <c r="S19" s="10" t="s">
        <v>7</v>
      </c>
      <c r="T19" s="10" t="s">
        <v>7</v>
      </c>
      <c r="U19" s="10">
        <f t="shared" si="10"/>
        <v>4</v>
      </c>
      <c r="V19" s="10">
        <v>2</v>
      </c>
      <c r="W19" s="10" t="s">
        <v>7</v>
      </c>
      <c r="X19" s="10" t="s">
        <v>7</v>
      </c>
      <c r="Y19" s="28">
        <f t="shared" si="11"/>
        <v>2</v>
      </c>
      <c r="Z19" s="53"/>
      <c r="AA19" s="53"/>
    </row>
    <row r="20" spans="1:27" ht="12.75" customHeight="1" x14ac:dyDescent="0.2">
      <c r="A20" s="15" t="s">
        <v>14</v>
      </c>
      <c r="B20" s="10">
        <v>3</v>
      </c>
      <c r="C20" s="10">
        <v>1</v>
      </c>
      <c r="D20" s="10" t="s">
        <v>7</v>
      </c>
      <c r="E20" s="10">
        <f t="shared" si="6"/>
        <v>4</v>
      </c>
      <c r="F20" s="10">
        <v>2</v>
      </c>
      <c r="G20" s="10">
        <v>2</v>
      </c>
      <c r="H20" s="10" t="s">
        <v>7</v>
      </c>
      <c r="I20" s="10">
        <f t="shared" si="7"/>
        <v>4</v>
      </c>
      <c r="J20" s="10">
        <v>8</v>
      </c>
      <c r="K20" s="10" t="s">
        <v>7</v>
      </c>
      <c r="L20" s="10" t="s">
        <v>7</v>
      </c>
      <c r="M20" s="10">
        <f t="shared" si="8"/>
        <v>8</v>
      </c>
      <c r="N20" s="10">
        <v>4</v>
      </c>
      <c r="O20" s="10">
        <v>1</v>
      </c>
      <c r="P20" s="10" t="s">
        <v>7</v>
      </c>
      <c r="Q20" s="10">
        <f t="shared" si="9"/>
        <v>5</v>
      </c>
      <c r="R20" s="10">
        <v>3</v>
      </c>
      <c r="S20" s="10">
        <v>2</v>
      </c>
      <c r="T20" s="10" t="s">
        <v>7</v>
      </c>
      <c r="U20" s="10">
        <f t="shared" si="10"/>
        <v>5</v>
      </c>
      <c r="V20" s="10">
        <v>1</v>
      </c>
      <c r="W20" s="10" t="s">
        <v>7</v>
      </c>
      <c r="X20" s="10" t="s">
        <v>7</v>
      </c>
      <c r="Y20" s="28">
        <f t="shared" si="11"/>
        <v>1</v>
      </c>
      <c r="Z20" s="53"/>
      <c r="AA20" s="53"/>
    </row>
    <row r="21" spans="1:27" s="17" customFormat="1" ht="12.75" customHeight="1" x14ac:dyDescent="0.2">
      <c r="A21" s="6" t="s">
        <v>15</v>
      </c>
      <c r="B21" s="12">
        <f t="shared" ref="B21:Y21" si="12">SUM(B22:B30)</f>
        <v>189</v>
      </c>
      <c r="C21" s="12">
        <f t="shared" si="12"/>
        <v>136</v>
      </c>
      <c r="D21" s="12">
        <f t="shared" si="12"/>
        <v>8</v>
      </c>
      <c r="E21" s="12">
        <f t="shared" si="12"/>
        <v>333</v>
      </c>
      <c r="F21" s="12">
        <f t="shared" si="12"/>
        <v>205</v>
      </c>
      <c r="G21" s="12">
        <f t="shared" si="12"/>
        <v>132</v>
      </c>
      <c r="H21" s="12">
        <f t="shared" si="12"/>
        <v>1</v>
      </c>
      <c r="I21" s="12">
        <f t="shared" si="12"/>
        <v>338</v>
      </c>
      <c r="J21" s="12">
        <f t="shared" si="12"/>
        <v>175</v>
      </c>
      <c r="K21" s="12">
        <f t="shared" si="12"/>
        <v>132</v>
      </c>
      <c r="L21" s="12">
        <f t="shared" si="12"/>
        <v>3</v>
      </c>
      <c r="M21" s="12">
        <f t="shared" si="12"/>
        <v>310</v>
      </c>
      <c r="N21" s="12">
        <f t="shared" si="12"/>
        <v>199</v>
      </c>
      <c r="O21" s="12">
        <f t="shared" si="12"/>
        <v>180</v>
      </c>
      <c r="P21" s="12">
        <f t="shared" si="12"/>
        <v>6</v>
      </c>
      <c r="Q21" s="12">
        <f t="shared" si="12"/>
        <v>385</v>
      </c>
      <c r="R21" s="12">
        <f t="shared" si="12"/>
        <v>203</v>
      </c>
      <c r="S21" s="12">
        <f t="shared" si="12"/>
        <v>147</v>
      </c>
      <c r="T21" s="12">
        <f t="shared" si="12"/>
        <v>5</v>
      </c>
      <c r="U21" s="12">
        <f t="shared" si="12"/>
        <v>355</v>
      </c>
      <c r="V21" s="12">
        <f t="shared" si="12"/>
        <v>249</v>
      </c>
      <c r="W21" s="12">
        <f t="shared" si="12"/>
        <v>160</v>
      </c>
      <c r="X21" s="12">
        <f t="shared" si="12"/>
        <v>1</v>
      </c>
      <c r="Y21" s="14">
        <f t="shared" si="12"/>
        <v>410</v>
      </c>
      <c r="Z21" s="54"/>
      <c r="AA21" s="54"/>
    </row>
    <row r="22" spans="1:27" ht="12.75" customHeight="1" x14ac:dyDescent="0.2">
      <c r="A22" s="15" t="s">
        <v>16</v>
      </c>
      <c r="B22" s="10">
        <v>9</v>
      </c>
      <c r="C22" s="10">
        <v>10</v>
      </c>
      <c r="D22" s="10" t="s">
        <v>7</v>
      </c>
      <c r="E22" s="10">
        <f>SUM(B22:D22)</f>
        <v>19</v>
      </c>
      <c r="F22" s="10">
        <v>6</v>
      </c>
      <c r="G22" s="10">
        <v>3</v>
      </c>
      <c r="H22" s="10" t="s">
        <v>7</v>
      </c>
      <c r="I22" s="10">
        <f>SUM(F22:H22)</f>
        <v>9</v>
      </c>
      <c r="J22" s="10">
        <v>5</v>
      </c>
      <c r="K22" s="10">
        <v>6</v>
      </c>
      <c r="L22" s="10" t="s">
        <v>7</v>
      </c>
      <c r="M22" s="10">
        <f>SUM(J22:L22)</f>
        <v>11</v>
      </c>
      <c r="N22" s="10">
        <v>8</v>
      </c>
      <c r="O22" s="10">
        <v>2</v>
      </c>
      <c r="P22" s="10" t="s">
        <v>7</v>
      </c>
      <c r="Q22" s="10">
        <f>SUM(N22:P22)</f>
        <v>10</v>
      </c>
      <c r="R22" s="10">
        <v>5</v>
      </c>
      <c r="S22" s="10">
        <v>7</v>
      </c>
      <c r="T22" s="10" t="s">
        <v>7</v>
      </c>
      <c r="U22" s="10">
        <f>SUM(R22:T22)</f>
        <v>12</v>
      </c>
      <c r="V22" s="10">
        <v>7</v>
      </c>
      <c r="W22" s="10">
        <v>4</v>
      </c>
      <c r="X22" s="10" t="s">
        <v>7</v>
      </c>
      <c r="Y22" s="28">
        <f>SUM(V22:X22)</f>
        <v>11</v>
      </c>
      <c r="Z22" s="53"/>
      <c r="AA22" s="53"/>
    </row>
    <row r="23" spans="1:27" ht="12.75" customHeight="1" x14ac:dyDescent="0.2">
      <c r="A23" s="15" t="s">
        <v>17</v>
      </c>
      <c r="B23" s="10">
        <v>8</v>
      </c>
      <c r="C23" s="10">
        <v>3</v>
      </c>
      <c r="D23" s="10" t="s">
        <v>7</v>
      </c>
      <c r="E23" s="10">
        <f t="shared" ref="E23:E30" si="13">SUM(B23:D23)</f>
        <v>11</v>
      </c>
      <c r="F23" s="10">
        <v>4</v>
      </c>
      <c r="G23" s="10">
        <v>2</v>
      </c>
      <c r="H23" s="10" t="s">
        <v>7</v>
      </c>
      <c r="I23" s="10">
        <f t="shared" ref="I23:I30" si="14">SUM(F23:H23)</f>
        <v>6</v>
      </c>
      <c r="J23" s="10">
        <v>2</v>
      </c>
      <c r="K23" s="10">
        <v>1</v>
      </c>
      <c r="L23" s="10" t="s">
        <v>7</v>
      </c>
      <c r="M23" s="10">
        <f t="shared" ref="M23:M30" si="15">SUM(J23:L23)</f>
        <v>3</v>
      </c>
      <c r="N23" s="10" t="s">
        <v>7</v>
      </c>
      <c r="O23" s="10">
        <v>4</v>
      </c>
      <c r="P23" s="10" t="s">
        <v>7</v>
      </c>
      <c r="Q23" s="10">
        <f t="shared" ref="Q23:Q30" si="16">SUM(N23:P23)</f>
        <v>4</v>
      </c>
      <c r="R23" s="10">
        <v>2</v>
      </c>
      <c r="S23" s="10">
        <v>4</v>
      </c>
      <c r="T23" s="10" t="s">
        <v>7</v>
      </c>
      <c r="U23" s="10">
        <f t="shared" ref="U23:U30" si="17">SUM(R23:T23)</f>
        <v>6</v>
      </c>
      <c r="V23" s="10">
        <v>3</v>
      </c>
      <c r="W23" s="10">
        <v>6</v>
      </c>
      <c r="X23" s="10" t="s">
        <v>7</v>
      </c>
      <c r="Y23" s="28">
        <f t="shared" ref="Y23:Y30" si="18">SUM(V23:X23)</f>
        <v>9</v>
      </c>
      <c r="Z23" s="53"/>
      <c r="AA23" s="53"/>
    </row>
    <row r="24" spans="1:27" ht="12.75" customHeight="1" x14ac:dyDescent="0.2">
      <c r="A24" s="15" t="s">
        <v>18</v>
      </c>
      <c r="B24" s="10">
        <v>37</v>
      </c>
      <c r="C24" s="10">
        <v>22</v>
      </c>
      <c r="D24" s="10">
        <v>3</v>
      </c>
      <c r="E24" s="10">
        <f t="shared" si="13"/>
        <v>62</v>
      </c>
      <c r="F24" s="10">
        <v>51</v>
      </c>
      <c r="G24" s="10">
        <v>24</v>
      </c>
      <c r="H24" s="10">
        <v>1</v>
      </c>
      <c r="I24" s="10">
        <f t="shared" si="14"/>
        <v>76</v>
      </c>
      <c r="J24" s="10">
        <v>36</v>
      </c>
      <c r="K24" s="10">
        <v>24</v>
      </c>
      <c r="L24" s="10">
        <v>1</v>
      </c>
      <c r="M24" s="10">
        <f t="shared" si="15"/>
        <v>61</v>
      </c>
      <c r="N24" s="10">
        <v>44</v>
      </c>
      <c r="O24" s="10">
        <v>31</v>
      </c>
      <c r="P24" s="10">
        <v>1</v>
      </c>
      <c r="Q24" s="10">
        <f t="shared" si="16"/>
        <v>76</v>
      </c>
      <c r="R24" s="10">
        <v>53</v>
      </c>
      <c r="S24" s="10">
        <v>23</v>
      </c>
      <c r="T24" s="10">
        <v>2</v>
      </c>
      <c r="U24" s="10">
        <f t="shared" si="17"/>
        <v>78</v>
      </c>
      <c r="V24" s="10">
        <v>50</v>
      </c>
      <c r="W24" s="10">
        <v>31</v>
      </c>
      <c r="X24" s="10" t="s">
        <v>7</v>
      </c>
      <c r="Y24" s="28">
        <f t="shared" si="18"/>
        <v>81</v>
      </c>
      <c r="Z24" s="53"/>
      <c r="AA24" s="53"/>
    </row>
    <row r="25" spans="1:27" ht="12.75" customHeight="1" x14ac:dyDescent="0.2">
      <c r="A25" s="15" t="s">
        <v>19</v>
      </c>
      <c r="B25" s="10">
        <v>19</v>
      </c>
      <c r="C25" s="10">
        <v>5</v>
      </c>
      <c r="D25" s="10" t="s">
        <v>7</v>
      </c>
      <c r="E25" s="10">
        <f t="shared" si="13"/>
        <v>24</v>
      </c>
      <c r="F25" s="10">
        <v>10</v>
      </c>
      <c r="G25" s="10">
        <v>5</v>
      </c>
      <c r="H25" s="10" t="s">
        <v>7</v>
      </c>
      <c r="I25" s="10">
        <f t="shared" si="14"/>
        <v>15</v>
      </c>
      <c r="J25" s="10">
        <v>2</v>
      </c>
      <c r="K25" s="10">
        <v>6</v>
      </c>
      <c r="L25" s="10" t="s">
        <v>7</v>
      </c>
      <c r="M25" s="10">
        <f t="shared" si="15"/>
        <v>8</v>
      </c>
      <c r="N25" s="10">
        <v>22</v>
      </c>
      <c r="O25" s="10">
        <v>5</v>
      </c>
      <c r="P25" s="10">
        <v>1</v>
      </c>
      <c r="Q25" s="10">
        <f t="shared" si="16"/>
        <v>28</v>
      </c>
      <c r="R25" s="10">
        <v>18</v>
      </c>
      <c r="S25" s="10">
        <v>9</v>
      </c>
      <c r="T25" s="10" t="s">
        <v>7</v>
      </c>
      <c r="U25" s="10">
        <f t="shared" si="17"/>
        <v>27</v>
      </c>
      <c r="V25" s="10">
        <v>30</v>
      </c>
      <c r="W25" s="10">
        <v>7</v>
      </c>
      <c r="X25" s="10" t="s">
        <v>7</v>
      </c>
      <c r="Y25" s="28">
        <f t="shared" si="18"/>
        <v>37</v>
      </c>
      <c r="Z25" s="53"/>
      <c r="AA25" s="53"/>
    </row>
    <row r="26" spans="1:27" ht="12.75" customHeight="1" x14ac:dyDescent="0.2">
      <c r="A26" s="15" t="s">
        <v>20</v>
      </c>
      <c r="B26" s="10">
        <v>12</v>
      </c>
      <c r="C26" s="10">
        <v>9</v>
      </c>
      <c r="D26" s="10" t="s">
        <v>7</v>
      </c>
      <c r="E26" s="10">
        <f t="shared" si="13"/>
        <v>21</v>
      </c>
      <c r="F26" s="10">
        <v>21</v>
      </c>
      <c r="G26" s="10">
        <v>21</v>
      </c>
      <c r="H26" s="10" t="s">
        <v>7</v>
      </c>
      <c r="I26" s="10">
        <f t="shared" si="14"/>
        <v>42</v>
      </c>
      <c r="J26" s="10">
        <v>25</v>
      </c>
      <c r="K26" s="10">
        <v>12</v>
      </c>
      <c r="L26" s="10" t="s">
        <v>7</v>
      </c>
      <c r="M26" s="10">
        <f t="shared" si="15"/>
        <v>37</v>
      </c>
      <c r="N26" s="10">
        <v>12</v>
      </c>
      <c r="O26" s="10">
        <v>11</v>
      </c>
      <c r="P26" s="10" t="s">
        <v>7</v>
      </c>
      <c r="Q26" s="10">
        <f t="shared" si="16"/>
        <v>23</v>
      </c>
      <c r="R26" s="10">
        <v>15</v>
      </c>
      <c r="S26" s="10">
        <v>20</v>
      </c>
      <c r="T26" s="10">
        <v>1</v>
      </c>
      <c r="U26" s="10">
        <f t="shared" si="17"/>
        <v>36</v>
      </c>
      <c r="V26" s="10">
        <v>18</v>
      </c>
      <c r="W26" s="10">
        <v>9</v>
      </c>
      <c r="X26" s="10" t="s">
        <v>7</v>
      </c>
      <c r="Y26" s="28">
        <f t="shared" si="18"/>
        <v>27</v>
      </c>
      <c r="Z26" s="53"/>
      <c r="AA26" s="53"/>
    </row>
    <row r="27" spans="1:27" ht="12.75" customHeight="1" x14ac:dyDescent="0.2">
      <c r="A27" s="15" t="s">
        <v>21</v>
      </c>
      <c r="B27" s="10">
        <v>47</v>
      </c>
      <c r="C27" s="10">
        <v>29</v>
      </c>
      <c r="D27" s="10">
        <v>3</v>
      </c>
      <c r="E27" s="10">
        <f t="shared" si="13"/>
        <v>79</v>
      </c>
      <c r="F27" s="10">
        <v>48</v>
      </c>
      <c r="G27" s="10">
        <v>35</v>
      </c>
      <c r="H27" s="10" t="s">
        <v>7</v>
      </c>
      <c r="I27" s="10">
        <f t="shared" si="14"/>
        <v>83</v>
      </c>
      <c r="J27" s="10">
        <v>57</v>
      </c>
      <c r="K27" s="10">
        <v>27</v>
      </c>
      <c r="L27" s="10">
        <v>1</v>
      </c>
      <c r="M27" s="10">
        <f t="shared" si="15"/>
        <v>85</v>
      </c>
      <c r="N27" s="10">
        <v>39</v>
      </c>
      <c r="O27" s="10">
        <v>33</v>
      </c>
      <c r="P27" s="10">
        <v>1</v>
      </c>
      <c r="Q27" s="10">
        <f t="shared" si="16"/>
        <v>73</v>
      </c>
      <c r="R27" s="10">
        <v>42</v>
      </c>
      <c r="S27" s="10">
        <v>26</v>
      </c>
      <c r="T27" s="10">
        <v>1</v>
      </c>
      <c r="U27" s="10">
        <f t="shared" si="17"/>
        <v>69</v>
      </c>
      <c r="V27" s="10">
        <v>60</v>
      </c>
      <c r="W27" s="10">
        <v>34</v>
      </c>
      <c r="X27" s="10">
        <v>1</v>
      </c>
      <c r="Y27" s="28">
        <f t="shared" si="18"/>
        <v>95</v>
      </c>
      <c r="Z27" s="53"/>
      <c r="AA27" s="53"/>
    </row>
    <row r="28" spans="1:27" ht="12.75" customHeight="1" x14ac:dyDescent="0.2">
      <c r="A28" s="15" t="s">
        <v>22</v>
      </c>
      <c r="B28" s="10">
        <v>4</v>
      </c>
      <c r="C28" s="10">
        <v>7</v>
      </c>
      <c r="D28" s="10" t="s">
        <v>7</v>
      </c>
      <c r="E28" s="10">
        <f t="shared" si="13"/>
        <v>11</v>
      </c>
      <c r="F28" s="10">
        <v>8</v>
      </c>
      <c r="G28" s="10">
        <v>7</v>
      </c>
      <c r="H28" s="10" t="s">
        <v>7</v>
      </c>
      <c r="I28" s="10">
        <f t="shared" si="14"/>
        <v>15</v>
      </c>
      <c r="J28" s="10">
        <v>3</v>
      </c>
      <c r="K28" s="10">
        <v>9</v>
      </c>
      <c r="L28" s="10" t="s">
        <v>7</v>
      </c>
      <c r="M28" s="10">
        <f t="shared" si="15"/>
        <v>12</v>
      </c>
      <c r="N28" s="10">
        <v>9</v>
      </c>
      <c r="O28" s="10">
        <v>17</v>
      </c>
      <c r="P28" s="10">
        <v>1</v>
      </c>
      <c r="Q28" s="10">
        <f t="shared" si="16"/>
        <v>27</v>
      </c>
      <c r="R28" s="10">
        <v>5</v>
      </c>
      <c r="S28" s="10">
        <v>7</v>
      </c>
      <c r="T28" s="10" t="s">
        <v>7</v>
      </c>
      <c r="U28" s="10">
        <f t="shared" si="17"/>
        <v>12</v>
      </c>
      <c r="V28" s="10">
        <v>6</v>
      </c>
      <c r="W28" s="10">
        <v>6</v>
      </c>
      <c r="X28" s="10" t="s">
        <v>7</v>
      </c>
      <c r="Y28" s="28">
        <f t="shared" si="18"/>
        <v>12</v>
      </c>
      <c r="Z28" s="53"/>
      <c r="AA28" s="53"/>
    </row>
    <row r="29" spans="1:27" ht="12.75" customHeight="1" x14ac:dyDescent="0.2">
      <c r="A29" s="15" t="s">
        <v>23</v>
      </c>
      <c r="B29" s="10">
        <v>8</v>
      </c>
      <c r="C29" s="10">
        <v>5</v>
      </c>
      <c r="D29" s="10" t="s">
        <v>7</v>
      </c>
      <c r="E29" s="10">
        <f t="shared" si="13"/>
        <v>13</v>
      </c>
      <c r="F29" s="10">
        <v>8</v>
      </c>
      <c r="G29" s="10">
        <v>2</v>
      </c>
      <c r="H29" s="10" t="s">
        <v>7</v>
      </c>
      <c r="I29" s="10">
        <f t="shared" si="14"/>
        <v>10</v>
      </c>
      <c r="J29" s="10">
        <v>6</v>
      </c>
      <c r="K29" s="10">
        <v>1</v>
      </c>
      <c r="L29" s="10" t="s">
        <v>7</v>
      </c>
      <c r="M29" s="10">
        <f t="shared" si="15"/>
        <v>7</v>
      </c>
      <c r="N29" s="10">
        <v>6</v>
      </c>
      <c r="O29" s="10">
        <v>4</v>
      </c>
      <c r="P29" s="10" t="s">
        <v>7</v>
      </c>
      <c r="Q29" s="10">
        <f t="shared" si="16"/>
        <v>10</v>
      </c>
      <c r="R29" s="10">
        <v>10</v>
      </c>
      <c r="S29" s="10">
        <v>7</v>
      </c>
      <c r="T29" s="10" t="s">
        <v>7</v>
      </c>
      <c r="U29" s="10">
        <f t="shared" si="17"/>
        <v>17</v>
      </c>
      <c r="V29" s="10">
        <v>13</v>
      </c>
      <c r="W29" s="10">
        <v>2</v>
      </c>
      <c r="X29" s="10" t="s">
        <v>7</v>
      </c>
      <c r="Y29" s="28">
        <f t="shared" si="18"/>
        <v>15</v>
      </c>
      <c r="Z29" s="53"/>
      <c r="AA29" s="53"/>
    </row>
    <row r="30" spans="1:27" ht="12.75" customHeight="1" x14ac:dyDescent="0.2">
      <c r="A30" s="15" t="s">
        <v>24</v>
      </c>
      <c r="B30" s="10">
        <v>45</v>
      </c>
      <c r="C30" s="10">
        <v>46</v>
      </c>
      <c r="D30" s="10">
        <v>2</v>
      </c>
      <c r="E30" s="9">
        <f t="shared" si="13"/>
        <v>93</v>
      </c>
      <c r="F30" s="10">
        <v>49</v>
      </c>
      <c r="G30" s="10">
        <v>33</v>
      </c>
      <c r="H30" s="10" t="s">
        <v>7</v>
      </c>
      <c r="I30" s="10">
        <f t="shared" si="14"/>
        <v>82</v>
      </c>
      <c r="J30" s="10">
        <v>39</v>
      </c>
      <c r="K30" s="10">
        <v>46</v>
      </c>
      <c r="L30" s="10">
        <v>1</v>
      </c>
      <c r="M30" s="10">
        <f t="shared" si="15"/>
        <v>86</v>
      </c>
      <c r="N30" s="10">
        <v>59</v>
      </c>
      <c r="O30" s="10">
        <v>73</v>
      </c>
      <c r="P30" s="10">
        <v>2</v>
      </c>
      <c r="Q30" s="10">
        <f t="shared" si="16"/>
        <v>134</v>
      </c>
      <c r="R30" s="10">
        <v>53</v>
      </c>
      <c r="S30" s="10">
        <v>44</v>
      </c>
      <c r="T30" s="10">
        <v>1</v>
      </c>
      <c r="U30" s="10">
        <f t="shared" si="17"/>
        <v>98</v>
      </c>
      <c r="V30" s="10">
        <v>62</v>
      </c>
      <c r="W30" s="10">
        <v>61</v>
      </c>
      <c r="X30" s="10" t="s">
        <v>7</v>
      </c>
      <c r="Y30" s="28">
        <f t="shared" si="18"/>
        <v>123</v>
      </c>
      <c r="Z30" s="53"/>
      <c r="AA30" s="53"/>
    </row>
    <row r="31" spans="1:27" s="17" customFormat="1" ht="12.75" customHeight="1" x14ac:dyDescent="0.2">
      <c r="A31" s="6" t="s">
        <v>25</v>
      </c>
      <c r="B31" s="12">
        <f t="shared" ref="B31:Y31" si="19">SUM(B32:B35)</f>
        <v>2123</v>
      </c>
      <c r="C31" s="12">
        <f t="shared" si="19"/>
        <v>1960</v>
      </c>
      <c r="D31" s="12">
        <f t="shared" si="19"/>
        <v>35</v>
      </c>
      <c r="E31" s="12">
        <f t="shared" si="19"/>
        <v>4118</v>
      </c>
      <c r="F31" s="12">
        <f t="shared" si="19"/>
        <v>2273</v>
      </c>
      <c r="G31" s="12">
        <f t="shared" si="19"/>
        <v>2065</v>
      </c>
      <c r="H31" s="12">
        <f t="shared" si="19"/>
        <v>58</v>
      </c>
      <c r="I31" s="12">
        <f t="shared" si="19"/>
        <v>4396</v>
      </c>
      <c r="J31" s="12">
        <f t="shared" si="19"/>
        <v>2341</v>
      </c>
      <c r="K31" s="12">
        <f t="shared" si="19"/>
        <v>2073</v>
      </c>
      <c r="L31" s="12">
        <f t="shared" si="19"/>
        <v>72</v>
      </c>
      <c r="M31" s="12">
        <f t="shared" si="19"/>
        <v>4486</v>
      </c>
      <c r="N31" s="12">
        <f t="shared" si="19"/>
        <v>2573</v>
      </c>
      <c r="O31" s="12">
        <f t="shared" si="19"/>
        <v>2098</v>
      </c>
      <c r="P31" s="12">
        <f t="shared" si="19"/>
        <v>84</v>
      </c>
      <c r="Q31" s="12">
        <f t="shared" si="19"/>
        <v>4755</v>
      </c>
      <c r="R31" s="12">
        <f t="shared" si="19"/>
        <v>2657</v>
      </c>
      <c r="S31" s="12">
        <f t="shared" si="19"/>
        <v>2151</v>
      </c>
      <c r="T31" s="12">
        <f t="shared" si="19"/>
        <v>71</v>
      </c>
      <c r="U31" s="12">
        <f t="shared" si="19"/>
        <v>4879</v>
      </c>
      <c r="V31" s="12">
        <f t="shared" si="19"/>
        <v>2624</v>
      </c>
      <c r="W31" s="12">
        <f t="shared" si="19"/>
        <v>1910</v>
      </c>
      <c r="X31" s="12">
        <f t="shared" si="19"/>
        <v>75</v>
      </c>
      <c r="Y31" s="14">
        <f t="shared" si="19"/>
        <v>4609</v>
      </c>
      <c r="Z31" s="54"/>
      <c r="AA31" s="54"/>
    </row>
    <row r="32" spans="1:27" ht="12.75" customHeight="1" x14ac:dyDescent="0.2">
      <c r="A32" s="15" t="s">
        <v>26</v>
      </c>
      <c r="B32" s="10">
        <v>267</v>
      </c>
      <c r="C32" s="10">
        <v>229</v>
      </c>
      <c r="D32" s="10">
        <v>7</v>
      </c>
      <c r="E32" s="10">
        <f>SUM(B32:D32)</f>
        <v>503</v>
      </c>
      <c r="F32" s="10">
        <v>346</v>
      </c>
      <c r="G32" s="10">
        <v>224</v>
      </c>
      <c r="H32" s="10">
        <v>10</v>
      </c>
      <c r="I32" s="10">
        <f>SUM(F32:H32)</f>
        <v>580</v>
      </c>
      <c r="J32" s="10">
        <v>332</v>
      </c>
      <c r="K32" s="10">
        <v>226</v>
      </c>
      <c r="L32" s="10">
        <v>8</v>
      </c>
      <c r="M32" s="10">
        <f>SUM(J32:L32)</f>
        <v>566</v>
      </c>
      <c r="N32" s="10">
        <v>385</v>
      </c>
      <c r="O32" s="10">
        <v>242</v>
      </c>
      <c r="P32" s="10">
        <v>14</v>
      </c>
      <c r="Q32" s="10">
        <f>SUM(N32:P32)</f>
        <v>641</v>
      </c>
      <c r="R32" s="10">
        <v>358</v>
      </c>
      <c r="S32" s="10">
        <v>252</v>
      </c>
      <c r="T32" s="10">
        <v>13</v>
      </c>
      <c r="U32" s="10">
        <f>SUM(R32:T32)</f>
        <v>623</v>
      </c>
      <c r="V32" s="10">
        <v>378</v>
      </c>
      <c r="W32" s="10">
        <v>232</v>
      </c>
      <c r="X32" s="10">
        <v>7</v>
      </c>
      <c r="Y32" s="28">
        <f>SUM(V32:X32)</f>
        <v>617</v>
      </c>
      <c r="Z32" s="53"/>
      <c r="AA32" s="53"/>
    </row>
    <row r="33" spans="1:27" ht="12.75" customHeight="1" x14ac:dyDescent="0.2">
      <c r="A33" s="15" t="s">
        <v>27</v>
      </c>
      <c r="B33" s="10">
        <v>53</v>
      </c>
      <c r="C33" s="10">
        <v>36</v>
      </c>
      <c r="D33" s="10" t="s">
        <v>7</v>
      </c>
      <c r="E33" s="10">
        <f t="shared" ref="E33:E35" si="20">SUM(B33:D33)</f>
        <v>89</v>
      </c>
      <c r="F33" s="10">
        <v>59</v>
      </c>
      <c r="G33" s="10">
        <v>31</v>
      </c>
      <c r="H33" s="10">
        <v>1</v>
      </c>
      <c r="I33" s="10">
        <f t="shared" ref="I33:I35" si="21">SUM(F33:H33)</f>
        <v>91</v>
      </c>
      <c r="J33" s="10">
        <v>55</v>
      </c>
      <c r="K33" s="10">
        <v>34</v>
      </c>
      <c r="L33" s="10">
        <v>1</v>
      </c>
      <c r="M33" s="10">
        <f t="shared" ref="M33:M35" si="22">SUM(J33:L33)</f>
        <v>90</v>
      </c>
      <c r="N33" s="10">
        <v>70</v>
      </c>
      <c r="O33" s="10">
        <v>34</v>
      </c>
      <c r="P33" s="10">
        <v>2</v>
      </c>
      <c r="Q33" s="10">
        <f t="shared" ref="Q33:Q35" si="23">SUM(N33:P33)</f>
        <v>106</v>
      </c>
      <c r="R33" s="10">
        <v>53</v>
      </c>
      <c r="S33" s="10">
        <v>43</v>
      </c>
      <c r="T33" s="10" t="s">
        <v>7</v>
      </c>
      <c r="U33" s="10">
        <f t="shared" ref="U33:U35" si="24">SUM(R33:T33)</f>
        <v>96</v>
      </c>
      <c r="V33" s="10">
        <v>59</v>
      </c>
      <c r="W33" s="10">
        <v>34</v>
      </c>
      <c r="X33" s="10">
        <v>1</v>
      </c>
      <c r="Y33" s="28">
        <f t="shared" ref="Y33:Y35" si="25">SUM(V33:X33)</f>
        <v>94</v>
      </c>
      <c r="Z33" s="53"/>
      <c r="AA33" s="53"/>
    </row>
    <row r="34" spans="1:27" ht="12.75" customHeight="1" x14ac:dyDescent="0.2">
      <c r="A34" s="15" t="s">
        <v>28</v>
      </c>
      <c r="B34" s="10">
        <v>294</v>
      </c>
      <c r="C34" s="10">
        <v>252</v>
      </c>
      <c r="D34" s="10">
        <v>5</v>
      </c>
      <c r="E34" s="10">
        <f t="shared" si="20"/>
        <v>551</v>
      </c>
      <c r="F34" s="10">
        <v>291</v>
      </c>
      <c r="G34" s="10">
        <v>286</v>
      </c>
      <c r="H34" s="10">
        <v>13</v>
      </c>
      <c r="I34" s="10">
        <f t="shared" si="21"/>
        <v>590</v>
      </c>
      <c r="J34" s="10">
        <v>341</v>
      </c>
      <c r="K34" s="10">
        <v>240</v>
      </c>
      <c r="L34" s="10">
        <v>11</v>
      </c>
      <c r="M34" s="10">
        <f t="shared" si="22"/>
        <v>592</v>
      </c>
      <c r="N34" s="10">
        <v>331</v>
      </c>
      <c r="O34" s="10">
        <v>240</v>
      </c>
      <c r="P34" s="10">
        <v>8</v>
      </c>
      <c r="Q34" s="10">
        <f t="shared" si="23"/>
        <v>579</v>
      </c>
      <c r="R34" s="10">
        <v>416</v>
      </c>
      <c r="S34" s="10">
        <v>237</v>
      </c>
      <c r="T34" s="10">
        <v>8</v>
      </c>
      <c r="U34" s="10">
        <f t="shared" si="24"/>
        <v>661</v>
      </c>
      <c r="V34" s="10">
        <v>393</v>
      </c>
      <c r="W34" s="10">
        <v>255</v>
      </c>
      <c r="X34" s="10">
        <v>8</v>
      </c>
      <c r="Y34" s="28">
        <f t="shared" si="25"/>
        <v>656</v>
      </c>
      <c r="Z34" s="53"/>
      <c r="AA34" s="53"/>
    </row>
    <row r="35" spans="1:27" ht="12.75" customHeight="1" x14ac:dyDescent="0.2">
      <c r="A35" s="15" t="s">
        <v>29</v>
      </c>
      <c r="B35" s="10">
        <v>1509</v>
      </c>
      <c r="C35" s="10">
        <v>1443</v>
      </c>
      <c r="D35" s="10">
        <v>23</v>
      </c>
      <c r="E35" s="10">
        <f t="shared" si="20"/>
        <v>2975</v>
      </c>
      <c r="F35" s="10">
        <v>1577</v>
      </c>
      <c r="G35" s="10">
        <v>1524</v>
      </c>
      <c r="H35" s="10">
        <v>34</v>
      </c>
      <c r="I35" s="10">
        <f t="shared" si="21"/>
        <v>3135</v>
      </c>
      <c r="J35" s="10">
        <v>1613</v>
      </c>
      <c r="K35" s="10">
        <v>1573</v>
      </c>
      <c r="L35" s="10">
        <v>52</v>
      </c>
      <c r="M35" s="10">
        <f t="shared" si="22"/>
        <v>3238</v>
      </c>
      <c r="N35" s="10">
        <v>1787</v>
      </c>
      <c r="O35" s="10">
        <v>1582</v>
      </c>
      <c r="P35" s="10">
        <v>60</v>
      </c>
      <c r="Q35" s="10">
        <f t="shared" si="23"/>
        <v>3429</v>
      </c>
      <c r="R35" s="10">
        <v>1830</v>
      </c>
      <c r="S35" s="10">
        <v>1619</v>
      </c>
      <c r="T35" s="10">
        <v>50</v>
      </c>
      <c r="U35" s="10">
        <f t="shared" si="24"/>
        <v>3499</v>
      </c>
      <c r="V35" s="10">
        <v>1794</v>
      </c>
      <c r="W35" s="10">
        <v>1389</v>
      </c>
      <c r="X35" s="10">
        <v>59</v>
      </c>
      <c r="Y35" s="28">
        <f t="shared" si="25"/>
        <v>3242</v>
      </c>
      <c r="Z35" s="53"/>
      <c r="AA35" s="53"/>
    </row>
    <row r="36" spans="1:27" s="17" customFormat="1" ht="12.75" customHeight="1" x14ac:dyDescent="0.2">
      <c r="A36" s="6" t="s">
        <v>30</v>
      </c>
      <c r="B36" s="12">
        <f t="shared" ref="B36:Y36" si="26">SUM(B37:B39)</f>
        <v>598</v>
      </c>
      <c r="C36" s="12">
        <f t="shared" si="26"/>
        <v>894</v>
      </c>
      <c r="D36" s="12">
        <f t="shared" si="26"/>
        <v>22</v>
      </c>
      <c r="E36" s="12">
        <f t="shared" si="26"/>
        <v>1514</v>
      </c>
      <c r="F36" s="12">
        <f t="shared" si="26"/>
        <v>667</v>
      </c>
      <c r="G36" s="12">
        <f t="shared" si="26"/>
        <v>985</v>
      </c>
      <c r="H36" s="12">
        <f t="shared" si="26"/>
        <v>18</v>
      </c>
      <c r="I36" s="12">
        <f t="shared" si="26"/>
        <v>1670</v>
      </c>
      <c r="J36" s="12">
        <f t="shared" si="26"/>
        <v>681</v>
      </c>
      <c r="K36" s="12">
        <f t="shared" si="26"/>
        <v>1045</v>
      </c>
      <c r="L36" s="12">
        <f t="shared" si="26"/>
        <v>20</v>
      </c>
      <c r="M36" s="12">
        <f t="shared" si="26"/>
        <v>1746</v>
      </c>
      <c r="N36" s="12">
        <f t="shared" si="26"/>
        <v>839</v>
      </c>
      <c r="O36" s="12">
        <f t="shared" si="26"/>
        <v>1157</v>
      </c>
      <c r="P36" s="12">
        <f t="shared" si="26"/>
        <v>25</v>
      </c>
      <c r="Q36" s="12">
        <f t="shared" si="26"/>
        <v>2021</v>
      </c>
      <c r="R36" s="12">
        <f t="shared" si="26"/>
        <v>922</v>
      </c>
      <c r="S36" s="12">
        <f t="shared" si="26"/>
        <v>1083</v>
      </c>
      <c r="T36" s="12">
        <f t="shared" si="26"/>
        <v>34</v>
      </c>
      <c r="U36" s="12">
        <f t="shared" si="26"/>
        <v>2039</v>
      </c>
      <c r="V36" s="12">
        <f t="shared" si="26"/>
        <v>930</v>
      </c>
      <c r="W36" s="12">
        <f t="shared" si="26"/>
        <v>983</v>
      </c>
      <c r="X36" s="12">
        <f t="shared" si="26"/>
        <v>37</v>
      </c>
      <c r="Y36" s="14">
        <f t="shared" si="26"/>
        <v>1950</v>
      </c>
      <c r="Z36" s="54"/>
      <c r="AA36" s="54"/>
    </row>
    <row r="37" spans="1:27" ht="12.75" customHeight="1" x14ac:dyDescent="0.2">
      <c r="A37" s="15" t="s">
        <v>31</v>
      </c>
      <c r="B37" s="10">
        <v>206</v>
      </c>
      <c r="C37" s="10">
        <v>331</v>
      </c>
      <c r="D37" s="10">
        <v>9</v>
      </c>
      <c r="E37" s="10">
        <f>SUM(B37:D37)</f>
        <v>546</v>
      </c>
      <c r="F37" s="10">
        <v>206</v>
      </c>
      <c r="G37" s="10">
        <v>367</v>
      </c>
      <c r="H37" s="10">
        <v>6</v>
      </c>
      <c r="I37" s="10">
        <f>SUM(F37:H37)</f>
        <v>579</v>
      </c>
      <c r="J37" s="10">
        <v>232</v>
      </c>
      <c r="K37" s="10">
        <v>338</v>
      </c>
      <c r="L37" s="10">
        <v>8</v>
      </c>
      <c r="M37" s="10">
        <f>SUM(J37:L37)</f>
        <v>578</v>
      </c>
      <c r="N37" s="10">
        <v>288</v>
      </c>
      <c r="O37" s="10">
        <v>375</v>
      </c>
      <c r="P37" s="10">
        <v>10</v>
      </c>
      <c r="Q37" s="10">
        <f>SUM(N37:P37)</f>
        <v>673</v>
      </c>
      <c r="R37" s="10">
        <v>326</v>
      </c>
      <c r="S37" s="10">
        <v>383</v>
      </c>
      <c r="T37" s="10">
        <v>13</v>
      </c>
      <c r="U37" s="10">
        <f>SUM(R37:T37)</f>
        <v>722</v>
      </c>
      <c r="V37" s="10">
        <v>332</v>
      </c>
      <c r="W37" s="10">
        <v>324</v>
      </c>
      <c r="X37" s="10">
        <v>13</v>
      </c>
      <c r="Y37" s="28">
        <f>SUM(V37:X37)</f>
        <v>669</v>
      </c>
      <c r="Z37" s="53"/>
      <c r="AA37" s="53"/>
    </row>
    <row r="38" spans="1:27" ht="12.75" customHeight="1" x14ac:dyDescent="0.2">
      <c r="A38" s="15" t="s">
        <v>32</v>
      </c>
      <c r="B38" s="10">
        <v>157</v>
      </c>
      <c r="C38" s="10">
        <v>234</v>
      </c>
      <c r="D38" s="10">
        <v>4</v>
      </c>
      <c r="E38" s="10">
        <f t="shared" ref="E38:E39" si="27">SUM(B38:D38)</f>
        <v>395</v>
      </c>
      <c r="F38" s="10">
        <v>218</v>
      </c>
      <c r="G38" s="10">
        <v>258</v>
      </c>
      <c r="H38" s="10">
        <v>6</v>
      </c>
      <c r="I38" s="10">
        <f t="shared" ref="I38:I39" si="28">SUM(F38:H38)</f>
        <v>482</v>
      </c>
      <c r="J38" s="10">
        <v>189</v>
      </c>
      <c r="K38" s="10">
        <v>302</v>
      </c>
      <c r="L38" s="10">
        <v>3</v>
      </c>
      <c r="M38" s="10">
        <f t="shared" ref="M38:M39" si="29">SUM(J38:L38)</f>
        <v>494</v>
      </c>
      <c r="N38" s="10">
        <v>256</v>
      </c>
      <c r="O38" s="10">
        <v>318</v>
      </c>
      <c r="P38" s="10">
        <v>6</v>
      </c>
      <c r="Q38" s="10">
        <f t="shared" ref="Q38:Q39" si="30">SUM(N38:P38)</f>
        <v>580</v>
      </c>
      <c r="R38" s="10">
        <v>257</v>
      </c>
      <c r="S38" s="10">
        <v>310</v>
      </c>
      <c r="T38" s="10">
        <v>11</v>
      </c>
      <c r="U38" s="10">
        <f t="shared" ref="U38:U39" si="31">SUM(R38:T38)</f>
        <v>578</v>
      </c>
      <c r="V38" s="10">
        <v>268</v>
      </c>
      <c r="W38" s="10">
        <v>309</v>
      </c>
      <c r="X38" s="10">
        <v>19</v>
      </c>
      <c r="Y38" s="28">
        <f t="shared" ref="Y38:Y39" si="32">SUM(V38:X38)</f>
        <v>596</v>
      </c>
      <c r="Z38" s="53"/>
      <c r="AA38" s="53"/>
    </row>
    <row r="39" spans="1:27" ht="12.75" customHeight="1" x14ac:dyDescent="0.2">
      <c r="A39" s="15" t="s">
        <v>33</v>
      </c>
      <c r="B39" s="10">
        <v>235</v>
      </c>
      <c r="C39" s="10">
        <v>329</v>
      </c>
      <c r="D39" s="10">
        <v>9</v>
      </c>
      <c r="E39" s="10">
        <f t="shared" si="27"/>
        <v>573</v>
      </c>
      <c r="F39" s="10">
        <v>243</v>
      </c>
      <c r="G39" s="10">
        <v>360</v>
      </c>
      <c r="H39" s="10">
        <v>6</v>
      </c>
      <c r="I39" s="10">
        <f t="shared" si="28"/>
        <v>609</v>
      </c>
      <c r="J39" s="10">
        <v>260</v>
      </c>
      <c r="K39" s="10">
        <v>405</v>
      </c>
      <c r="L39" s="10">
        <v>9</v>
      </c>
      <c r="M39" s="10">
        <f t="shared" si="29"/>
        <v>674</v>
      </c>
      <c r="N39" s="10">
        <v>295</v>
      </c>
      <c r="O39" s="10">
        <v>464</v>
      </c>
      <c r="P39" s="10">
        <v>9</v>
      </c>
      <c r="Q39" s="10">
        <f t="shared" si="30"/>
        <v>768</v>
      </c>
      <c r="R39" s="10">
        <v>339</v>
      </c>
      <c r="S39" s="10">
        <v>390</v>
      </c>
      <c r="T39" s="10">
        <v>10</v>
      </c>
      <c r="U39" s="10">
        <f t="shared" si="31"/>
        <v>739</v>
      </c>
      <c r="V39" s="10">
        <v>330</v>
      </c>
      <c r="W39" s="10">
        <v>350</v>
      </c>
      <c r="X39" s="10">
        <v>5</v>
      </c>
      <c r="Y39" s="28">
        <f t="shared" si="32"/>
        <v>685</v>
      </c>
      <c r="Z39" s="53"/>
      <c r="AA39" s="53"/>
    </row>
    <row r="40" spans="1:27" s="17" customFormat="1" ht="12.75" customHeight="1" x14ac:dyDescent="0.2">
      <c r="A40" s="6" t="s">
        <v>34</v>
      </c>
      <c r="B40" s="12">
        <f t="shared" ref="B40:U40" si="33">SUM(B41:B44)</f>
        <v>150</v>
      </c>
      <c r="C40" s="12">
        <f t="shared" si="33"/>
        <v>131</v>
      </c>
      <c r="D40" s="12">
        <f t="shared" si="33"/>
        <v>5</v>
      </c>
      <c r="E40" s="12">
        <f t="shared" si="33"/>
        <v>286</v>
      </c>
      <c r="F40" s="12">
        <f t="shared" si="33"/>
        <v>135</v>
      </c>
      <c r="G40" s="12">
        <f t="shared" si="33"/>
        <v>130</v>
      </c>
      <c r="H40" s="12">
        <f t="shared" si="33"/>
        <v>3</v>
      </c>
      <c r="I40" s="12">
        <f t="shared" si="33"/>
        <v>268</v>
      </c>
      <c r="J40" s="12">
        <f t="shared" si="33"/>
        <v>146</v>
      </c>
      <c r="K40" s="12">
        <f t="shared" si="33"/>
        <v>111</v>
      </c>
      <c r="L40" s="12">
        <f t="shared" si="33"/>
        <v>1</v>
      </c>
      <c r="M40" s="12">
        <f t="shared" si="33"/>
        <v>258</v>
      </c>
      <c r="N40" s="12">
        <f t="shared" si="33"/>
        <v>180</v>
      </c>
      <c r="O40" s="12">
        <f t="shared" si="33"/>
        <v>108</v>
      </c>
      <c r="P40" s="12">
        <f>SUM(P41:P44)</f>
        <v>3</v>
      </c>
      <c r="Q40" s="12">
        <f t="shared" si="33"/>
        <v>291</v>
      </c>
      <c r="R40" s="12">
        <f t="shared" si="33"/>
        <v>184</v>
      </c>
      <c r="S40" s="12">
        <f t="shared" si="33"/>
        <v>125</v>
      </c>
      <c r="T40" s="12">
        <f t="shared" si="33"/>
        <v>4</v>
      </c>
      <c r="U40" s="14">
        <f t="shared" si="33"/>
        <v>313</v>
      </c>
      <c r="V40" s="12">
        <f>SUM(V41:V44)</f>
        <v>186</v>
      </c>
      <c r="W40" s="12">
        <f t="shared" ref="W40:X40" si="34">SUM(W41:W44)</f>
        <v>106</v>
      </c>
      <c r="X40" s="12">
        <f t="shared" si="34"/>
        <v>3</v>
      </c>
      <c r="Y40" s="14">
        <f t="shared" ref="Y40" si="35">SUM(Y41:Y44)</f>
        <v>295</v>
      </c>
      <c r="Z40" s="54"/>
      <c r="AA40" s="54"/>
    </row>
    <row r="41" spans="1:27" ht="12.75" customHeight="1" x14ac:dyDescent="0.2">
      <c r="A41" s="15" t="s">
        <v>35</v>
      </c>
      <c r="B41" s="10">
        <v>10</v>
      </c>
      <c r="C41" s="10">
        <v>8</v>
      </c>
      <c r="D41" s="10">
        <v>1</v>
      </c>
      <c r="E41" s="10">
        <f>SUM(B41:D41)</f>
        <v>19</v>
      </c>
      <c r="F41" s="10">
        <v>17</v>
      </c>
      <c r="G41" s="10">
        <v>12</v>
      </c>
      <c r="H41" s="10" t="s">
        <v>7</v>
      </c>
      <c r="I41" s="10">
        <f>SUM(F41:H41)</f>
        <v>29</v>
      </c>
      <c r="J41" s="10">
        <v>10</v>
      </c>
      <c r="K41" s="10">
        <v>9</v>
      </c>
      <c r="L41" s="10">
        <v>1</v>
      </c>
      <c r="M41" s="10">
        <f>SUM(J41:L41)</f>
        <v>20</v>
      </c>
      <c r="N41" s="10">
        <v>11</v>
      </c>
      <c r="O41" s="10">
        <v>10</v>
      </c>
      <c r="P41" s="10" t="s">
        <v>7</v>
      </c>
      <c r="Q41" s="10">
        <f>SUM(N41:P41)</f>
        <v>21</v>
      </c>
      <c r="R41" s="10">
        <v>19</v>
      </c>
      <c r="S41" s="10">
        <v>15</v>
      </c>
      <c r="T41" s="10">
        <v>1</v>
      </c>
      <c r="U41" s="10">
        <f>SUM(R41:T41)</f>
        <v>35</v>
      </c>
      <c r="V41" s="10">
        <v>20</v>
      </c>
      <c r="W41" s="10">
        <v>12</v>
      </c>
      <c r="X41" s="10">
        <v>1</v>
      </c>
      <c r="Y41" s="28">
        <f>SUM(V41:X41)</f>
        <v>33</v>
      </c>
      <c r="Z41" s="53"/>
      <c r="AA41" s="53"/>
    </row>
    <row r="42" spans="1:27" ht="12.75" customHeight="1" x14ac:dyDescent="0.2">
      <c r="A42" s="15" t="s">
        <v>36</v>
      </c>
      <c r="B42" s="10">
        <v>18</v>
      </c>
      <c r="C42" s="10">
        <v>25</v>
      </c>
      <c r="D42" s="10">
        <v>1</v>
      </c>
      <c r="E42" s="10">
        <f t="shared" ref="E42:E45" si="36">SUM(B42:D42)</f>
        <v>44</v>
      </c>
      <c r="F42" s="10">
        <v>15</v>
      </c>
      <c r="G42" s="10">
        <v>21</v>
      </c>
      <c r="H42" s="10">
        <v>2</v>
      </c>
      <c r="I42" s="10">
        <f t="shared" ref="I42:I45" si="37">SUM(F42:H42)</f>
        <v>38</v>
      </c>
      <c r="J42" s="10">
        <v>19</v>
      </c>
      <c r="K42" s="10">
        <v>12</v>
      </c>
      <c r="L42" s="10" t="s">
        <v>7</v>
      </c>
      <c r="M42" s="10">
        <f t="shared" ref="M42:M45" si="38">SUM(J42:L42)</f>
        <v>31</v>
      </c>
      <c r="N42" s="10">
        <v>13</v>
      </c>
      <c r="O42" s="10">
        <v>17</v>
      </c>
      <c r="P42" s="10" t="s">
        <v>7</v>
      </c>
      <c r="Q42" s="10">
        <f t="shared" ref="Q42:Q45" si="39">SUM(N42:P42)</f>
        <v>30</v>
      </c>
      <c r="R42" s="10">
        <v>12</v>
      </c>
      <c r="S42" s="10">
        <v>14</v>
      </c>
      <c r="T42" s="10" t="s">
        <v>7</v>
      </c>
      <c r="U42" s="10">
        <f t="shared" ref="U42:U45" si="40">SUM(R42:T42)</f>
        <v>26</v>
      </c>
      <c r="V42" s="10">
        <v>15</v>
      </c>
      <c r="W42" s="10">
        <v>16</v>
      </c>
      <c r="X42" s="10" t="s">
        <v>7</v>
      </c>
      <c r="Y42" s="28">
        <f t="shared" ref="Y42:Y44" si="41">SUM(V42:X42)</f>
        <v>31</v>
      </c>
      <c r="Z42" s="53"/>
      <c r="AA42" s="53"/>
    </row>
    <row r="43" spans="1:27" ht="12.75" customHeight="1" x14ac:dyDescent="0.2">
      <c r="A43" s="15" t="s">
        <v>37</v>
      </c>
      <c r="B43" s="10">
        <v>49</v>
      </c>
      <c r="C43" s="10">
        <v>54</v>
      </c>
      <c r="D43" s="10">
        <v>1</v>
      </c>
      <c r="E43" s="10">
        <f t="shared" si="36"/>
        <v>104</v>
      </c>
      <c r="F43" s="10">
        <v>48</v>
      </c>
      <c r="G43" s="10">
        <v>40</v>
      </c>
      <c r="H43" s="10" t="s">
        <v>7</v>
      </c>
      <c r="I43" s="10">
        <f t="shared" si="37"/>
        <v>88</v>
      </c>
      <c r="J43" s="10">
        <v>43</v>
      </c>
      <c r="K43" s="10">
        <v>40</v>
      </c>
      <c r="L43" s="10" t="s">
        <v>7</v>
      </c>
      <c r="M43" s="10">
        <f t="shared" si="38"/>
        <v>83</v>
      </c>
      <c r="N43" s="10">
        <v>77</v>
      </c>
      <c r="O43" s="10">
        <v>49</v>
      </c>
      <c r="P43" s="10">
        <v>2</v>
      </c>
      <c r="Q43" s="10">
        <f t="shared" si="39"/>
        <v>128</v>
      </c>
      <c r="R43" s="10">
        <v>63</v>
      </c>
      <c r="S43" s="10">
        <v>63</v>
      </c>
      <c r="T43" s="10">
        <v>1</v>
      </c>
      <c r="U43" s="10">
        <f t="shared" si="40"/>
        <v>127</v>
      </c>
      <c r="V43" s="10">
        <v>75</v>
      </c>
      <c r="W43" s="10">
        <v>35</v>
      </c>
      <c r="X43" s="10">
        <v>1</v>
      </c>
      <c r="Y43" s="28">
        <f t="shared" si="41"/>
        <v>111</v>
      </c>
      <c r="Z43" s="53"/>
      <c r="AA43" s="53"/>
    </row>
    <row r="44" spans="1:27" ht="12.75" customHeight="1" x14ac:dyDescent="0.2">
      <c r="A44" s="15" t="s">
        <v>38</v>
      </c>
      <c r="B44" s="10">
        <v>73</v>
      </c>
      <c r="C44" s="10">
        <v>44</v>
      </c>
      <c r="D44" s="10">
        <v>2</v>
      </c>
      <c r="E44" s="10">
        <f t="shared" si="36"/>
        <v>119</v>
      </c>
      <c r="F44" s="10">
        <v>55</v>
      </c>
      <c r="G44" s="10">
        <v>57</v>
      </c>
      <c r="H44" s="10">
        <v>1</v>
      </c>
      <c r="I44" s="10">
        <f t="shared" si="37"/>
        <v>113</v>
      </c>
      <c r="J44" s="10">
        <v>74</v>
      </c>
      <c r="K44" s="10">
        <v>50</v>
      </c>
      <c r="L44" s="10" t="s">
        <v>7</v>
      </c>
      <c r="M44" s="10">
        <f t="shared" si="38"/>
        <v>124</v>
      </c>
      <c r="N44" s="10">
        <v>79</v>
      </c>
      <c r="O44" s="10">
        <v>32</v>
      </c>
      <c r="P44" s="10">
        <v>1</v>
      </c>
      <c r="Q44" s="10">
        <f t="shared" si="39"/>
        <v>112</v>
      </c>
      <c r="R44" s="10">
        <v>90</v>
      </c>
      <c r="S44" s="10">
        <v>33</v>
      </c>
      <c r="T44" s="10">
        <v>2</v>
      </c>
      <c r="U44" s="10">
        <f t="shared" si="40"/>
        <v>125</v>
      </c>
      <c r="V44" s="10">
        <v>76</v>
      </c>
      <c r="W44" s="10">
        <v>43</v>
      </c>
      <c r="X44" s="10">
        <v>1</v>
      </c>
      <c r="Y44" s="28">
        <f t="shared" si="41"/>
        <v>120</v>
      </c>
      <c r="Z44" s="53"/>
      <c r="AA44" s="53"/>
    </row>
    <row r="45" spans="1:27" ht="12.75" customHeight="1" x14ac:dyDescent="0.2">
      <c r="A45" s="29" t="s">
        <v>43</v>
      </c>
      <c r="B45" s="10">
        <v>88</v>
      </c>
      <c r="C45" s="10">
        <v>66</v>
      </c>
      <c r="D45" s="10" t="s">
        <v>7</v>
      </c>
      <c r="E45" s="10">
        <f t="shared" si="36"/>
        <v>154</v>
      </c>
      <c r="F45" s="10">
        <v>118</v>
      </c>
      <c r="G45" s="10">
        <v>119</v>
      </c>
      <c r="H45" s="10">
        <v>2</v>
      </c>
      <c r="I45" s="10">
        <f t="shared" si="37"/>
        <v>239</v>
      </c>
      <c r="J45" s="10">
        <v>81</v>
      </c>
      <c r="K45" s="10">
        <v>78</v>
      </c>
      <c r="L45" s="10">
        <v>1</v>
      </c>
      <c r="M45" s="10">
        <f t="shared" si="38"/>
        <v>160</v>
      </c>
      <c r="N45" s="10">
        <v>20</v>
      </c>
      <c r="O45" s="10">
        <v>14</v>
      </c>
      <c r="P45" s="10" t="s">
        <v>7</v>
      </c>
      <c r="Q45" s="10">
        <f t="shared" si="39"/>
        <v>34</v>
      </c>
      <c r="R45" s="10">
        <v>7</v>
      </c>
      <c r="S45" s="10">
        <v>8</v>
      </c>
      <c r="T45" s="10" t="s">
        <v>7</v>
      </c>
      <c r="U45" s="10">
        <f t="shared" si="40"/>
        <v>15</v>
      </c>
      <c r="V45" s="10" t="s">
        <v>7</v>
      </c>
      <c r="W45" s="10" t="s">
        <v>7</v>
      </c>
      <c r="X45" s="10" t="s">
        <v>7</v>
      </c>
      <c r="Y45" s="28" t="s">
        <v>7</v>
      </c>
      <c r="Z45" s="53"/>
      <c r="AA45" s="53"/>
    </row>
    <row r="46" spans="1:27" ht="12.75" customHeight="1" x14ac:dyDescent="0.2">
      <c r="A46" s="3"/>
      <c r="Y46" s="18" t="s">
        <v>39</v>
      </c>
      <c r="Z46" s="53"/>
      <c r="AA46" s="53"/>
    </row>
    <row r="47" spans="1:27" ht="12.75" customHeight="1" x14ac:dyDescent="0.2">
      <c r="A47" s="41" t="s">
        <v>1</v>
      </c>
      <c r="B47" s="37">
        <v>2006</v>
      </c>
      <c r="C47" s="38"/>
      <c r="D47" s="38"/>
      <c r="E47" s="38"/>
      <c r="F47" s="38">
        <v>2007</v>
      </c>
      <c r="G47" s="38"/>
      <c r="H47" s="38"/>
      <c r="I47" s="46"/>
      <c r="J47" s="37">
        <v>2008</v>
      </c>
      <c r="K47" s="38"/>
      <c r="L47" s="38"/>
      <c r="M47" s="46"/>
      <c r="N47" s="37">
        <v>2009</v>
      </c>
      <c r="O47" s="38"/>
      <c r="P47" s="38"/>
      <c r="Q47" s="46"/>
      <c r="R47" s="37">
        <v>2010</v>
      </c>
      <c r="S47" s="38"/>
      <c r="T47" s="38"/>
      <c r="U47" s="46"/>
      <c r="V47" s="37">
        <v>2011</v>
      </c>
      <c r="W47" s="38"/>
      <c r="X47" s="38"/>
      <c r="Y47" s="38"/>
      <c r="Z47" s="53"/>
      <c r="AA47" s="53"/>
    </row>
    <row r="48" spans="1:27" ht="11.25" customHeight="1" x14ac:dyDescent="0.2">
      <c r="A48" s="50"/>
      <c r="B48" s="47"/>
      <c r="C48" s="48"/>
      <c r="D48" s="48"/>
      <c r="E48" s="48"/>
      <c r="F48" s="48"/>
      <c r="G48" s="48"/>
      <c r="H48" s="48"/>
      <c r="I48" s="49"/>
      <c r="J48" s="47"/>
      <c r="K48" s="48"/>
      <c r="L48" s="48"/>
      <c r="M48" s="49"/>
      <c r="N48" s="47"/>
      <c r="O48" s="48"/>
      <c r="P48" s="48"/>
      <c r="Q48" s="49"/>
      <c r="R48" s="47"/>
      <c r="S48" s="48"/>
      <c r="T48" s="48"/>
      <c r="U48" s="49"/>
      <c r="V48" s="47"/>
      <c r="W48" s="48"/>
      <c r="X48" s="48"/>
      <c r="Y48" s="48"/>
      <c r="Z48" s="53"/>
      <c r="AA48" s="53"/>
    </row>
    <row r="49" spans="1:27" ht="12.75" customHeight="1" x14ac:dyDescent="0.2">
      <c r="A49" s="42"/>
      <c r="B49" s="4" t="s">
        <v>2</v>
      </c>
      <c r="C49" s="4" t="s">
        <v>3</v>
      </c>
      <c r="D49" s="4" t="s">
        <v>4</v>
      </c>
      <c r="E49" s="27" t="s">
        <v>41</v>
      </c>
      <c r="F49" s="4" t="s">
        <v>2</v>
      </c>
      <c r="G49" s="4" t="s">
        <v>3</v>
      </c>
      <c r="H49" s="4" t="s">
        <v>4</v>
      </c>
      <c r="I49" s="33" t="s">
        <v>41</v>
      </c>
      <c r="J49" s="4" t="s">
        <v>2</v>
      </c>
      <c r="K49" s="4" t="s">
        <v>3</v>
      </c>
      <c r="L49" s="4" t="s">
        <v>4</v>
      </c>
      <c r="M49" s="26" t="s">
        <v>41</v>
      </c>
      <c r="N49" s="4" t="s">
        <v>2</v>
      </c>
      <c r="O49" s="4" t="s">
        <v>3</v>
      </c>
      <c r="P49" s="4" t="s">
        <v>4</v>
      </c>
      <c r="Q49" s="26" t="s">
        <v>41</v>
      </c>
      <c r="R49" s="4" t="s">
        <v>2</v>
      </c>
      <c r="S49" s="4" t="s">
        <v>3</v>
      </c>
      <c r="T49" s="4" t="s">
        <v>4</v>
      </c>
      <c r="U49" s="26" t="s">
        <v>41</v>
      </c>
      <c r="V49" s="4" t="s">
        <v>2</v>
      </c>
      <c r="W49" s="4" t="s">
        <v>3</v>
      </c>
      <c r="X49" s="4" t="s">
        <v>4</v>
      </c>
      <c r="Y49" s="33" t="s">
        <v>41</v>
      </c>
      <c r="Z49" s="53"/>
      <c r="AA49" s="53"/>
    </row>
    <row r="50" spans="1:27" ht="12.75" customHeight="1" x14ac:dyDescent="0.2">
      <c r="A50" s="5" t="s">
        <v>5</v>
      </c>
      <c r="B50" s="9">
        <f>SUM(B51+B59+B69+B74+B78)</f>
        <v>3957</v>
      </c>
      <c r="C50" s="9">
        <f>SUM(C51+C59+C69+C74+C78)</f>
        <v>3125</v>
      </c>
      <c r="D50" s="9">
        <f>SUM(D51+D59+D69+D74+D78)</f>
        <v>112</v>
      </c>
      <c r="E50" s="11">
        <f>SUM(B50:D50)</f>
        <v>7194</v>
      </c>
      <c r="F50" s="9">
        <f>SUM(F51+F59+F69+F74+F78+0)</f>
        <v>4193</v>
      </c>
      <c r="G50" s="9">
        <f>SUM(G51+G59+G69+G74+G78+0)</f>
        <v>3007</v>
      </c>
      <c r="H50" s="9">
        <f>SUM(H51+H59+H69+H74+H78+0)</f>
        <v>126</v>
      </c>
      <c r="I50" s="11">
        <f>SUM(I51+I59+I69+I74+I78+0)</f>
        <v>7326</v>
      </c>
      <c r="J50" s="9">
        <f t="shared" ref="J50:K50" si="42">SUM(J51+J59+J69+J74+J78+0)</f>
        <v>4268</v>
      </c>
      <c r="K50" s="9">
        <f t="shared" si="42"/>
        <v>3327</v>
      </c>
      <c r="L50" s="9">
        <f>SUM(L59+L69+L74+L78)</f>
        <v>116</v>
      </c>
      <c r="M50" s="9">
        <f>SUM(M51+M59+M69+M74+M78+0)</f>
        <v>7711</v>
      </c>
      <c r="N50" s="9">
        <f>SUM(N51+N59+N69+N74+N78+0)</f>
        <v>4262</v>
      </c>
      <c r="O50" s="9">
        <f>SUM(O51+O59+O69+O74+O78+0)</f>
        <v>3332</v>
      </c>
      <c r="P50" s="9">
        <f>SUM(P59+P69+P74+P78)</f>
        <v>115</v>
      </c>
      <c r="Q50" s="9">
        <f>SUM(Q51+Q59+Q69+Q74+Q78+0)</f>
        <v>7709</v>
      </c>
      <c r="R50" s="9">
        <f>SUM(R51+R59+R69+R74+R78+0)</f>
        <v>4225</v>
      </c>
      <c r="S50" s="9">
        <f>SUM(S51+S59+S69+S74+S78+0)</f>
        <v>2916</v>
      </c>
      <c r="T50" s="9">
        <f>SUM(T51+T59+T69+T74+T78+0)</f>
        <v>103</v>
      </c>
      <c r="U50" s="9">
        <f>SUM(U51+U59+U69+U74+U78+0)</f>
        <v>7244</v>
      </c>
      <c r="V50" s="9">
        <f>SUM(V51+V59+V69+V74+V78+V83)</f>
        <v>4705</v>
      </c>
      <c r="W50" s="9">
        <f>SUM(W51+W59+W69+W74+W78+W83)</f>
        <v>3009</v>
      </c>
      <c r="X50" s="9">
        <f>SUM(X59+X69+X74+X78)</f>
        <v>83</v>
      </c>
      <c r="Y50" s="11">
        <f>SUM(Y51+Y59+Y69+Y74+Y78+Y83)</f>
        <v>7797</v>
      </c>
      <c r="Z50" s="53"/>
      <c r="AA50" s="53"/>
    </row>
    <row r="51" spans="1:27" ht="12.75" customHeight="1" x14ac:dyDescent="0.2">
      <c r="A51" s="6" t="s">
        <v>6</v>
      </c>
      <c r="B51" s="12">
        <f>SUM(B52:B58)</f>
        <v>53</v>
      </c>
      <c r="C51" s="12">
        <f>SUM(C52:C58)</f>
        <v>37</v>
      </c>
      <c r="D51" s="12">
        <f>SUM(D52:D58)</f>
        <v>1</v>
      </c>
      <c r="E51" s="14">
        <f t="shared" ref="E51" si="43">SUM(E52:E58)</f>
        <v>91</v>
      </c>
      <c r="F51" s="12">
        <f>SUM(F52:F58)</f>
        <v>59</v>
      </c>
      <c r="G51" s="12">
        <f>SUM(G52:G58)</f>
        <v>32</v>
      </c>
      <c r="H51" s="12">
        <f>SUM(H52:H58)</f>
        <v>1</v>
      </c>
      <c r="I51" s="14">
        <f>SUM(I52:I58)</f>
        <v>92</v>
      </c>
      <c r="J51" s="12">
        <f t="shared" ref="J51:K51" si="44">SUM(J52:J58)</f>
        <v>72</v>
      </c>
      <c r="K51" s="12">
        <f t="shared" si="44"/>
        <v>35</v>
      </c>
      <c r="L51" s="12" t="s">
        <v>7</v>
      </c>
      <c r="M51" s="12">
        <f>SUM(M52:M58)</f>
        <v>107</v>
      </c>
      <c r="N51" s="12">
        <f>SUM(N52:N58)</f>
        <v>72</v>
      </c>
      <c r="O51" s="12">
        <f>SUM(O52:O58)</f>
        <v>44</v>
      </c>
      <c r="P51" s="12" t="s">
        <v>7</v>
      </c>
      <c r="Q51" s="12">
        <f t="shared" ref="Q51" si="45">SUM(N51:P51)</f>
        <v>116</v>
      </c>
      <c r="R51" s="12">
        <f>SUM(R52:R58)</f>
        <v>67</v>
      </c>
      <c r="S51" s="12">
        <f>SUM(S52:S58)</f>
        <v>34</v>
      </c>
      <c r="T51" s="12">
        <f>SUM(T52:T58)</f>
        <v>1</v>
      </c>
      <c r="U51" s="12">
        <f t="shared" ref="U51" si="46">SUM(R51:T51)</f>
        <v>102</v>
      </c>
      <c r="V51" s="12">
        <f>SUM(V52:V58)</f>
        <v>88</v>
      </c>
      <c r="W51" s="12">
        <f>SUM(W52:W58)</f>
        <v>46</v>
      </c>
      <c r="X51" s="12" t="s">
        <v>7</v>
      </c>
      <c r="Y51" s="14">
        <f>SUM(V51:X51)</f>
        <v>134</v>
      </c>
      <c r="Z51" s="53"/>
      <c r="AA51" s="53"/>
    </row>
    <row r="52" spans="1:27" ht="12.75" customHeight="1" x14ac:dyDescent="0.2">
      <c r="A52" s="15" t="s">
        <v>8</v>
      </c>
      <c r="B52" s="10">
        <v>4</v>
      </c>
      <c r="C52" s="10">
        <v>6</v>
      </c>
      <c r="D52" s="10" t="s">
        <v>7</v>
      </c>
      <c r="E52" s="28">
        <f>SUM(B52:D52)</f>
        <v>10</v>
      </c>
      <c r="F52" s="10">
        <v>7</v>
      </c>
      <c r="G52" s="10">
        <v>7</v>
      </c>
      <c r="H52" s="10" t="s">
        <v>7</v>
      </c>
      <c r="I52" s="28">
        <f t="shared" ref="I52:I58" si="47">SUM(F52:H52)</f>
        <v>14</v>
      </c>
      <c r="J52" s="10">
        <v>6</v>
      </c>
      <c r="K52" s="10">
        <v>4</v>
      </c>
      <c r="L52" s="10" t="s">
        <v>7</v>
      </c>
      <c r="M52" s="10">
        <f>SUM(J52:L52)</f>
        <v>10</v>
      </c>
      <c r="N52" s="10">
        <v>6</v>
      </c>
      <c r="O52" s="10">
        <v>7</v>
      </c>
      <c r="P52" s="10" t="s">
        <v>7</v>
      </c>
      <c r="Q52" s="10">
        <f t="shared" ref="Q52:Q58" si="48">SUM(N52:P52)</f>
        <v>13</v>
      </c>
      <c r="R52" s="10">
        <v>1</v>
      </c>
      <c r="S52" s="10">
        <v>3</v>
      </c>
      <c r="T52" s="10" t="s">
        <v>7</v>
      </c>
      <c r="U52" s="10">
        <f>SUM(R52:T52)</f>
        <v>4</v>
      </c>
      <c r="V52" s="10">
        <v>13</v>
      </c>
      <c r="W52" s="10">
        <v>9</v>
      </c>
      <c r="X52" s="10" t="s">
        <v>7</v>
      </c>
      <c r="Y52" s="28">
        <f>SUM(V52:X52)</f>
        <v>22</v>
      </c>
      <c r="Z52" s="53"/>
      <c r="AA52" s="53"/>
    </row>
    <row r="53" spans="1:27" ht="12.75" customHeight="1" x14ac:dyDescent="0.2">
      <c r="A53" s="15" t="s">
        <v>9</v>
      </c>
      <c r="B53" s="10">
        <v>5</v>
      </c>
      <c r="C53" s="10">
        <v>2</v>
      </c>
      <c r="D53" s="10" t="s">
        <v>7</v>
      </c>
      <c r="E53" s="28">
        <f t="shared" ref="E53:E58" si="49">SUM(B53:D53)</f>
        <v>7</v>
      </c>
      <c r="F53" s="10">
        <v>2</v>
      </c>
      <c r="G53" s="10" t="s">
        <v>7</v>
      </c>
      <c r="H53" s="10" t="s">
        <v>7</v>
      </c>
      <c r="I53" s="28">
        <f t="shared" si="47"/>
        <v>2</v>
      </c>
      <c r="J53" s="10">
        <v>2</v>
      </c>
      <c r="K53" s="10" t="s">
        <v>7</v>
      </c>
      <c r="L53" s="10" t="s">
        <v>7</v>
      </c>
      <c r="M53" s="10">
        <f t="shared" ref="M53:M58" si="50">SUM(J53:L53)</f>
        <v>2</v>
      </c>
      <c r="N53" s="10">
        <v>1</v>
      </c>
      <c r="O53" s="10">
        <v>2</v>
      </c>
      <c r="P53" s="10" t="s">
        <v>7</v>
      </c>
      <c r="Q53" s="10">
        <f t="shared" si="48"/>
        <v>3</v>
      </c>
      <c r="R53" s="10" t="s">
        <v>7</v>
      </c>
      <c r="S53" s="10">
        <v>2</v>
      </c>
      <c r="T53" s="10" t="s">
        <v>7</v>
      </c>
      <c r="U53" s="10">
        <f t="shared" ref="U53:U58" si="51">SUM(R53:T53)</f>
        <v>2</v>
      </c>
      <c r="V53" s="10">
        <v>1</v>
      </c>
      <c r="W53" s="10">
        <v>3</v>
      </c>
      <c r="X53" s="13" t="s">
        <v>7</v>
      </c>
      <c r="Y53" s="28">
        <f t="shared" ref="Y53:Y58" si="52">SUM(V53:X53)</f>
        <v>4</v>
      </c>
      <c r="Z53" s="53"/>
      <c r="AA53" s="53"/>
    </row>
    <row r="54" spans="1:27" ht="12.75" customHeight="1" x14ac:dyDescent="0.2">
      <c r="A54" s="15" t="s">
        <v>10</v>
      </c>
      <c r="B54" s="10">
        <v>24</v>
      </c>
      <c r="C54" s="10">
        <v>6</v>
      </c>
      <c r="D54" s="10">
        <v>1</v>
      </c>
      <c r="E54" s="28">
        <f t="shared" si="49"/>
        <v>31</v>
      </c>
      <c r="F54" s="10">
        <v>26</v>
      </c>
      <c r="G54" s="10">
        <v>11</v>
      </c>
      <c r="H54" s="10">
        <v>1</v>
      </c>
      <c r="I54" s="28">
        <f t="shared" si="47"/>
        <v>38</v>
      </c>
      <c r="J54" s="10">
        <v>40</v>
      </c>
      <c r="K54" s="10">
        <v>12</v>
      </c>
      <c r="L54" s="10" t="s">
        <v>7</v>
      </c>
      <c r="M54" s="10">
        <f t="shared" si="50"/>
        <v>52</v>
      </c>
      <c r="N54" s="10">
        <v>47</v>
      </c>
      <c r="O54" s="10">
        <v>16</v>
      </c>
      <c r="P54" s="10" t="s">
        <v>7</v>
      </c>
      <c r="Q54" s="10">
        <f t="shared" si="48"/>
        <v>63</v>
      </c>
      <c r="R54" s="10">
        <v>35</v>
      </c>
      <c r="S54" s="10">
        <v>15</v>
      </c>
      <c r="T54" s="10" t="s">
        <v>7</v>
      </c>
      <c r="U54" s="10">
        <f t="shared" si="51"/>
        <v>50</v>
      </c>
      <c r="V54" s="10">
        <v>44</v>
      </c>
      <c r="W54" s="10">
        <v>11</v>
      </c>
      <c r="X54" s="13" t="s">
        <v>7</v>
      </c>
      <c r="Y54" s="28">
        <f t="shared" si="52"/>
        <v>55</v>
      </c>
      <c r="Z54" s="53"/>
      <c r="AA54" s="53"/>
    </row>
    <row r="55" spans="1:27" ht="12.75" customHeight="1" x14ac:dyDescent="0.2">
      <c r="A55" s="15" t="s">
        <v>11</v>
      </c>
      <c r="B55" s="10">
        <v>4</v>
      </c>
      <c r="C55" s="10">
        <v>1</v>
      </c>
      <c r="D55" s="10" t="s">
        <v>7</v>
      </c>
      <c r="E55" s="28">
        <f t="shared" si="49"/>
        <v>5</v>
      </c>
      <c r="F55" s="10">
        <v>4</v>
      </c>
      <c r="G55" s="10">
        <v>2</v>
      </c>
      <c r="H55" s="10" t="s">
        <v>7</v>
      </c>
      <c r="I55" s="28">
        <f t="shared" si="47"/>
        <v>6</v>
      </c>
      <c r="J55" s="10" t="s">
        <v>7</v>
      </c>
      <c r="K55" s="10">
        <v>2</v>
      </c>
      <c r="L55" s="10" t="s">
        <v>7</v>
      </c>
      <c r="M55" s="10">
        <f t="shared" si="50"/>
        <v>2</v>
      </c>
      <c r="N55" s="10">
        <v>1</v>
      </c>
      <c r="O55" s="10" t="s">
        <v>7</v>
      </c>
      <c r="P55" s="10" t="s">
        <v>7</v>
      </c>
      <c r="Q55" s="10">
        <f t="shared" si="48"/>
        <v>1</v>
      </c>
      <c r="R55" s="10">
        <v>1</v>
      </c>
      <c r="S55" s="10" t="s">
        <v>7</v>
      </c>
      <c r="T55" s="10" t="s">
        <v>7</v>
      </c>
      <c r="U55" s="10">
        <f t="shared" si="51"/>
        <v>1</v>
      </c>
      <c r="V55" s="10">
        <v>1</v>
      </c>
      <c r="W55" s="10">
        <v>4</v>
      </c>
      <c r="X55" s="10" t="s">
        <v>7</v>
      </c>
      <c r="Y55" s="28">
        <f t="shared" si="52"/>
        <v>5</v>
      </c>
      <c r="Z55" s="53"/>
      <c r="AA55" s="53"/>
    </row>
    <row r="56" spans="1:27" ht="12.75" customHeight="1" x14ac:dyDescent="0.2">
      <c r="A56" s="15" t="s">
        <v>12</v>
      </c>
      <c r="B56" s="10">
        <v>12</v>
      </c>
      <c r="C56" s="10">
        <v>21</v>
      </c>
      <c r="D56" s="10" t="s">
        <v>7</v>
      </c>
      <c r="E56" s="28">
        <f t="shared" si="49"/>
        <v>33</v>
      </c>
      <c r="F56" s="10">
        <v>19</v>
      </c>
      <c r="G56" s="10">
        <v>10</v>
      </c>
      <c r="H56" s="10" t="s">
        <v>7</v>
      </c>
      <c r="I56" s="28">
        <f t="shared" si="47"/>
        <v>29</v>
      </c>
      <c r="J56" s="10">
        <v>21</v>
      </c>
      <c r="K56" s="10">
        <v>12</v>
      </c>
      <c r="L56" s="10" t="s">
        <v>7</v>
      </c>
      <c r="M56" s="10">
        <f t="shared" si="50"/>
        <v>33</v>
      </c>
      <c r="N56" s="10">
        <v>11</v>
      </c>
      <c r="O56" s="10">
        <v>14</v>
      </c>
      <c r="P56" s="10" t="s">
        <v>7</v>
      </c>
      <c r="Q56" s="10">
        <f t="shared" si="48"/>
        <v>25</v>
      </c>
      <c r="R56" s="10">
        <v>24</v>
      </c>
      <c r="S56" s="10">
        <v>8</v>
      </c>
      <c r="T56" s="10">
        <v>1</v>
      </c>
      <c r="U56" s="10">
        <f t="shared" si="51"/>
        <v>33</v>
      </c>
      <c r="V56" s="10">
        <v>25</v>
      </c>
      <c r="W56" s="10">
        <v>15</v>
      </c>
      <c r="X56" s="10" t="s">
        <v>7</v>
      </c>
      <c r="Y56" s="28">
        <f t="shared" si="52"/>
        <v>40</v>
      </c>
      <c r="Z56" s="53"/>
      <c r="AA56" s="53"/>
    </row>
    <row r="57" spans="1:27" ht="12.75" customHeight="1" x14ac:dyDescent="0.2">
      <c r="A57" s="15" t="s">
        <v>13</v>
      </c>
      <c r="B57" s="10" t="s">
        <v>7</v>
      </c>
      <c r="C57" s="10" t="s">
        <v>7</v>
      </c>
      <c r="D57" s="10" t="s">
        <v>7</v>
      </c>
      <c r="E57" s="28" t="s">
        <v>7</v>
      </c>
      <c r="F57" s="10" t="s">
        <v>7</v>
      </c>
      <c r="G57" s="10">
        <v>1</v>
      </c>
      <c r="H57" s="10" t="s">
        <v>7</v>
      </c>
      <c r="I57" s="28">
        <f t="shared" si="47"/>
        <v>1</v>
      </c>
      <c r="J57" s="10" t="s">
        <v>7</v>
      </c>
      <c r="K57" s="10">
        <v>1</v>
      </c>
      <c r="L57" s="10" t="s">
        <v>7</v>
      </c>
      <c r="M57" s="10">
        <f t="shared" si="50"/>
        <v>1</v>
      </c>
      <c r="N57" s="10">
        <v>2</v>
      </c>
      <c r="O57" s="10">
        <v>1</v>
      </c>
      <c r="P57" s="10" t="s">
        <v>7</v>
      </c>
      <c r="Q57" s="10">
        <f t="shared" si="48"/>
        <v>3</v>
      </c>
      <c r="R57" s="10">
        <v>2</v>
      </c>
      <c r="S57" s="10" t="s">
        <v>7</v>
      </c>
      <c r="T57" s="10" t="s">
        <v>7</v>
      </c>
      <c r="U57" s="10">
        <f t="shared" si="51"/>
        <v>2</v>
      </c>
      <c r="V57" s="10">
        <v>1</v>
      </c>
      <c r="W57" s="10" t="s">
        <v>7</v>
      </c>
      <c r="X57" s="13" t="s">
        <v>7</v>
      </c>
      <c r="Y57" s="28">
        <f t="shared" si="52"/>
        <v>1</v>
      </c>
      <c r="Z57" s="53"/>
      <c r="AA57" s="53"/>
    </row>
    <row r="58" spans="1:27" ht="12.75" customHeight="1" x14ac:dyDescent="0.2">
      <c r="A58" s="15" t="s">
        <v>14</v>
      </c>
      <c r="B58" s="10">
        <v>4</v>
      </c>
      <c r="C58" s="10">
        <v>1</v>
      </c>
      <c r="D58" s="10" t="s">
        <v>7</v>
      </c>
      <c r="E58" s="28">
        <f t="shared" si="49"/>
        <v>5</v>
      </c>
      <c r="F58" s="10">
        <v>1</v>
      </c>
      <c r="G58" s="10">
        <v>1</v>
      </c>
      <c r="H58" s="10" t="s">
        <v>7</v>
      </c>
      <c r="I58" s="28">
        <f t="shared" si="47"/>
        <v>2</v>
      </c>
      <c r="J58" s="10">
        <v>3</v>
      </c>
      <c r="K58" s="10">
        <v>4</v>
      </c>
      <c r="L58" s="10" t="s">
        <v>7</v>
      </c>
      <c r="M58" s="10">
        <f t="shared" si="50"/>
        <v>7</v>
      </c>
      <c r="N58" s="10">
        <v>4</v>
      </c>
      <c r="O58" s="10">
        <v>4</v>
      </c>
      <c r="P58" s="10" t="s">
        <v>7</v>
      </c>
      <c r="Q58" s="10">
        <f t="shared" si="48"/>
        <v>8</v>
      </c>
      <c r="R58" s="10">
        <v>4</v>
      </c>
      <c r="S58" s="10">
        <v>6</v>
      </c>
      <c r="T58" s="10" t="s">
        <v>7</v>
      </c>
      <c r="U58" s="10">
        <f t="shared" si="51"/>
        <v>10</v>
      </c>
      <c r="V58" s="10">
        <v>3</v>
      </c>
      <c r="W58" s="10">
        <v>4</v>
      </c>
      <c r="X58" s="10" t="s">
        <v>7</v>
      </c>
      <c r="Y58" s="28">
        <f t="shared" si="52"/>
        <v>7</v>
      </c>
      <c r="Z58" s="53"/>
      <c r="AA58" s="53"/>
    </row>
    <row r="59" spans="1:27" ht="12.75" customHeight="1" x14ac:dyDescent="0.2">
      <c r="A59" s="6" t="s">
        <v>15</v>
      </c>
      <c r="B59" s="12">
        <f>SUM(B60:B68)</f>
        <v>224</v>
      </c>
      <c r="C59" s="12">
        <f>SUM(C60:C68)</f>
        <v>143</v>
      </c>
      <c r="D59" s="12">
        <f>SUM(D60:D68)</f>
        <v>4</v>
      </c>
      <c r="E59" s="14">
        <f>SUM(E60:E68)</f>
        <v>371</v>
      </c>
      <c r="F59" s="12">
        <f>SUM(F60:F68)</f>
        <v>223</v>
      </c>
      <c r="G59" s="12">
        <f>SUM(G60:G68)</f>
        <v>136</v>
      </c>
      <c r="H59" s="12">
        <f>SUM(H60:H68)</f>
        <v>7</v>
      </c>
      <c r="I59" s="14">
        <f>SUM(I60:I68)</f>
        <v>366</v>
      </c>
      <c r="J59" s="12">
        <f>SUM(J60:J68)</f>
        <v>264</v>
      </c>
      <c r="K59" s="12">
        <f>SUM(K60:K68)</f>
        <v>121</v>
      </c>
      <c r="L59" s="12">
        <f>SUM(L60:L68)</f>
        <v>6</v>
      </c>
      <c r="M59" s="12">
        <f>SUM(M60:M68)</f>
        <v>391</v>
      </c>
      <c r="N59" s="12">
        <f>SUM(N60:N68)</f>
        <v>315</v>
      </c>
      <c r="O59" s="12">
        <f>SUM(O60:O68)</f>
        <v>145</v>
      </c>
      <c r="P59" s="12">
        <f>SUM(P60:P68)</f>
        <v>6</v>
      </c>
      <c r="Q59" s="12">
        <f>SUM(Q60:Q68)</f>
        <v>466</v>
      </c>
      <c r="R59" s="12">
        <f>SUM(R60:R68)</f>
        <v>325</v>
      </c>
      <c r="S59" s="12">
        <f>SUM(S60:S68)</f>
        <v>161</v>
      </c>
      <c r="T59" s="12">
        <f>SUM(T60:T68)</f>
        <v>1</v>
      </c>
      <c r="U59" s="12">
        <f>SUM(U60:U68)</f>
        <v>487</v>
      </c>
      <c r="V59" s="12">
        <f>SUM(V60:V68)</f>
        <v>420</v>
      </c>
      <c r="W59" s="12">
        <f>SUM(W60:W68)</f>
        <v>162</v>
      </c>
      <c r="X59" s="12">
        <f>SUM(X60:X68)</f>
        <v>4</v>
      </c>
      <c r="Y59" s="14">
        <f>SUM(Y60:Y68)</f>
        <v>586</v>
      </c>
      <c r="Z59" s="53"/>
      <c r="AA59" s="53"/>
    </row>
    <row r="60" spans="1:27" ht="12.75" customHeight="1" x14ac:dyDescent="0.2">
      <c r="A60" s="15" t="s">
        <v>16</v>
      </c>
      <c r="B60" s="10">
        <v>5</v>
      </c>
      <c r="C60" s="10">
        <v>3</v>
      </c>
      <c r="D60" s="10" t="s">
        <v>7</v>
      </c>
      <c r="E60" s="28">
        <f>SUM(B60:D60)</f>
        <v>8</v>
      </c>
      <c r="F60" s="10">
        <v>1</v>
      </c>
      <c r="G60" s="10">
        <v>3</v>
      </c>
      <c r="H60" s="10" t="s">
        <v>7</v>
      </c>
      <c r="I60" s="28">
        <f t="shared" ref="I60:I68" si="53">SUM(F60:H60)</f>
        <v>4</v>
      </c>
      <c r="J60" s="10">
        <v>8</v>
      </c>
      <c r="K60" s="10">
        <v>2</v>
      </c>
      <c r="L60" s="10" t="s">
        <v>7</v>
      </c>
      <c r="M60" s="10">
        <f t="shared" ref="M60:M68" si="54">SUM(J60:L60)</f>
        <v>10</v>
      </c>
      <c r="N60" s="10">
        <v>19</v>
      </c>
      <c r="O60" s="10">
        <v>5</v>
      </c>
      <c r="P60" s="10" t="s">
        <v>7</v>
      </c>
      <c r="Q60" s="10">
        <f t="shared" ref="Q60:Q68" si="55">SUM(N60:P60)</f>
        <v>24</v>
      </c>
      <c r="R60" s="10">
        <v>15</v>
      </c>
      <c r="S60" s="10">
        <v>7</v>
      </c>
      <c r="T60" s="10" t="s">
        <v>7</v>
      </c>
      <c r="U60" s="10">
        <f t="shared" ref="U60:U68" si="56">SUM(R60:T60)</f>
        <v>22</v>
      </c>
      <c r="V60" s="10">
        <v>18</v>
      </c>
      <c r="W60" s="10">
        <v>5</v>
      </c>
      <c r="X60" s="13">
        <v>1</v>
      </c>
      <c r="Y60" s="28">
        <f t="shared" ref="Y60:Y68" si="57">SUM(V60:X60)</f>
        <v>24</v>
      </c>
      <c r="Z60" s="53"/>
      <c r="AA60" s="53"/>
    </row>
    <row r="61" spans="1:27" ht="12.75" customHeight="1" x14ac:dyDescent="0.2">
      <c r="A61" s="15" t="s">
        <v>17</v>
      </c>
      <c r="B61" s="10">
        <v>3</v>
      </c>
      <c r="C61" s="10">
        <v>6</v>
      </c>
      <c r="D61" s="10" t="s">
        <v>7</v>
      </c>
      <c r="E61" s="28">
        <f t="shared" ref="E61:E68" si="58">SUM(B61:D61)</f>
        <v>9</v>
      </c>
      <c r="F61" s="10">
        <v>4</v>
      </c>
      <c r="G61" s="10">
        <v>4</v>
      </c>
      <c r="H61" s="10" t="s">
        <v>7</v>
      </c>
      <c r="I61" s="28">
        <f t="shared" si="53"/>
        <v>8</v>
      </c>
      <c r="J61" s="10">
        <v>5</v>
      </c>
      <c r="K61" s="10">
        <v>3</v>
      </c>
      <c r="L61" s="10" t="s">
        <v>7</v>
      </c>
      <c r="M61" s="10">
        <f t="shared" si="54"/>
        <v>8</v>
      </c>
      <c r="N61" s="10">
        <v>7</v>
      </c>
      <c r="O61" s="10">
        <v>6</v>
      </c>
      <c r="P61" s="10" t="s">
        <v>7</v>
      </c>
      <c r="Q61" s="10">
        <f t="shared" si="55"/>
        <v>13</v>
      </c>
      <c r="R61" s="10">
        <v>6</v>
      </c>
      <c r="S61" s="10">
        <v>7</v>
      </c>
      <c r="T61" s="10" t="s">
        <v>7</v>
      </c>
      <c r="U61" s="10">
        <f t="shared" si="56"/>
        <v>13</v>
      </c>
      <c r="V61" s="10">
        <v>20</v>
      </c>
      <c r="W61" s="10">
        <v>5</v>
      </c>
      <c r="X61" s="10" t="s">
        <v>7</v>
      </c>
      <c r="Y61" s="28">
        <f t="shared" si="57"/>
        <v>25</v>
      </c>
      <c r="Z61" s="53"/>
      <c r="AA61" s="53"/>
    </row>
    <row r="62" spans="1:27" ht="12.75" customHeight="1" x14ac:dyDescent="0.2">
      <c r="A62" s="15" t="s">
        <v>18</v>
      </c>
      <c r="B62" s="10">
        <v>38</v>
      </c>
      <c r="C62" s="10">
        <v>25</v>
      </c>
      <c r="D62" s="10">
        <v>1</v>
      </c>
      <c r="E62" s="28">
        <f t="shared" si="58"/>
        <v>64</v>
      </c>
      <c r="F62" s="10">
        <v>49</v>
      </c>
      <c r="G62" s="10">
        <v>25</v>
      </c>
      <c r="H62" s="10">
        <v>1</v>
      </c>
      <c r="I62" s="28">
        <f t="shared" si="53"/>
        <v>75</v>
      </c>
      <c r="J62" s="10">
        <v>57</v>
      </c>
      <c r="K62" s="10">
        <v>17</v>
      </c>
      <c r="L62" s="10" t="s">
        <v>7</v>
      </c>
      <c r="M62" s="10">
        <f t="shared" si="54"/>
        <v>74</v>
      </c>
      <c r="N62" s="10">
        <v>67</v>
      </c>
      <c r="O62" s="10">
        <v>24</v>
      </c>
      <c r="P62" s="10">
        <v>2</v>
      </c>
      <c r="Q62" s="10">
        <f t="shared" si="55"/>
        <v>93</v>
      </c>
      <c r="R62" s="10">
        <v>73</v>
      </c>
      <c r="S62" s="10">
        <v>31</v>
      </c>
      <c r="T62" s="10" t="s">
        <v>7</v>
      </c>
      <c r="U62" s="10">
        <f t="shared" si="56"/>
        <v>104</v>
      </c>
      <c r="V62" s="10">
        <v>74</v>
      </c>
      <c r="W62" s="10">
        <v>19</v>
      </c>
      <c r="X62" s="13">
        <v>1</v>
      </c>
      <c r="Y62" s="28">
        <f t="shared" si="57"/>
        <v>94</v>
      </c>
      <c r="Z62" s="53"/>
      <c r="AA62" s="53"/>
    </row>
    <row r="63" spans="1:27" ht="12.75" customHeight="1" x14ac:dyDescent="0.2">
      <c r="A63" s="15" t="s">
        <v>19</v>
      </c>
      <c r="B63" s="10">
        <v>20</v>
      </c>
      <c r="C63" s="10">
        <v>9</v>
      </c>
      <c r="D63" s="10">
        <v>1</v>
      </c>
      <c r="E63" s="28">
        <f t="shared" si="58"/>
        <v>30</v>
      </c>
      <c r="F63" s="10">
        <v>24</v>
      </c>
      <c r="G63" s="10">
        <v>7</v>
      </c>
      <c r="H63" s="10" t="s">
        <v>7</v>
      </c>
      <c r="I63" s="28">
        <f t="shared" si="53"/>
        <v>31</v>
      </c>
      <c r="J63" s="10">
        <v>15</v>
      </c>
      <c r="K63" s="10">
        <v>2</v>
      </c>
      <c r="L63" s="10">
        <v>1</v>
      </c>
      <c r="M63" s="10">
        <f t="shared" si="54"/>
        <v>18</v>
      </c>
      <c r="N63" s="10">
        <v>27</v>
      </c>
      <c r="O63" s="10">
        <v>1</v>
      </c>
      <c r="P63" s="10" t="s">
        <v>7</v>
      </c>
      <c r="Q63" s="10">
        <f t="shared" si="55"/>
        <v>28</v>
      </c>
      <c r="R63" s="10">
        <v>22</v>
      </c>
      <c r="S63" s="10">
        <v>2</v>
      </c>
      <c r="T63" s="10" t="s">
        <v>7</v>
      </c>
      <c r="U63" s="10">
        <f t="shared" si="56"/>
        <v>24</v>
      </c>
      <c r="V63" s="10">
        <v>24</v>
      </c>
      <c r="W63" s="10">
        <v>8</v>
      </c>
      <c r="X63" s="10" t="s">
        <v>7</v>
      </c>
      <c r="Y63" s="28">
        <f t="shared" si="57"/>
        <v>32</v>
      </c>
      <c r="Z63" s="53"/>
      <c r="AA63" s="53"/>
    </row>
    <row r="64" spans="1:27" ht="12.75" customHeight="1" x14ac:dyDescent="0.2">
      <c r="A64" s="15" t="s">
        <v>20</v>
      </c>
      <c r="B64" s="10">
        <v>30</v>
      </c>
      <c r="C64" s="10">
        <v>12</v>
      </c>
      <c r="D64" s="10" t="s">
        <v>7</v>
      </c>
      <c r="E64" s="28">
        <f t="shared" si="58"/>
        <v>42</v>
      </c>
      <c r="F64" s="10">
        <v>18</v>
      </c>
      <c r="G64" s="10">
        <v>17</v>
      </c>
      <c r="H64" s="10">
        <v>2</v>
      </c>
      <c r="I64" s="28">
        <f t="shared" si="53"/>
        <v>37</v>
      </c>
      <c r="J64" s="10">
        <v>24</v>
      </c>
      <c r="K64" s="10">
        <v>10</v>
      </c>
      <c r="L64" s="10" t="s">
        <v>7</v>
      </c>
      <c r="M64" s="10">
        <f t="shared" si="54"/>
        <v>34</v>
      </c>
      <c r="N64" s="10">
        <v>21</v>
      </c>
      <c r="O64" s="10">
        <v>11</v>
      </c>
      <c r="P64" s="10">
        <v>1</v>
      </c>
      <c r="Q64" s="10">
        <f t="shared" si="55"/>
        <v>33</v>
      </c>
      <c r="R64" s="10">
        <v>29</v>
      </c>
      <c r="S64" s="10">
        <v>18</v>
      </c>
      <c r="T64" s="10" t="s">
        <v>7</v>
      </c>
      <c r="U64" s="10">
        <f t="shared" si="56"/>
        <v>47</v>
      </c>
      <c r="V64" s="10">
        <v>33</v>
      </c>
      <c r="W64" s="10">
        <v>14</v>
      </c>
      <c r="X64" s="10" t="s">
        <v>7</v>
      </c>
      <c r="Y64" s="28">
        <f t="shared" si="57"/>
        <v>47</v>
      </c>
      <c r="Z64" s="53"/>
      <c r="AA64" s="53"/>
    </row>
    <row r="65" spans="1:27" ht="12.75" customHeight="1" x14ac:dyDescent="0.2">
      <c r="A65" s="15" t="s">
        <v>21</v>
      </c>
      <c r="B65" s="10">
        <v>49</v>
      </c>
      <c r="C65" s="10">
        <v>23</v>
      </c>
      <c r="D65" s="10">
        <v>1</v>
      </c>
      <c r="E65" s="28">
        <f t="shared" si="58"/>
        <v>73</v>
      </c>
      <c r="F65" s="10">
        <v>40</v>
      </c>
      <c r="G65" s="10">
        <v>14</v>
      </c>
      <c r="H65" s="10">
        <v>1</v>
      </c>
      <c r="I65" s="28">
        <f t="shared" si="53"/>
        <v>55</v>
      </c>
      <c r="J65" s="10">
        <v>53</v>
      </c>
      <c r="K65" s="10">
        <v>22</v>
      </c>
      <c r="L65" s="10" t="s">
        <v>7</v>
      </c>
      <c r="M65" s="10">
        <f t="shared" si="54"/>
        <v>75</v>
      </c>
      <c r="N65" s="10">
        <v>52</v>
      </c>
      <c r="O65" s="10">
        <v>19</v>
      </c>
      <c r="P65" s="10">
        <v>1</v>
      </c>
      <c r="Q65" s="10">
        <f t="shared" si="55"/>
        <v>72</v>
      </c>
      <c r="R65" s="10">
        <v>46</v>
      </c>
      <c r="S65" s="10">
        <v>21</v>
      </c>
      <c r="T65" s="10" t="s">
        <v>7</v>
      </c>
      <c r="U65" s="10">
        <f t="shared" si="56"/>
        <v>67</v>
      </c>
      <c r="V65" s="10">
        <v>75</v>
      </c>
      <c r="W65" s="10">
        <v>33</v>
      </c>
      <c r="X65" s="10">
        <v>2</v>
      </c>
      <c r="Y65" s="28">
        <f t="shared" si="57"/>
        <v>110</v>
      </c>
      <c r="Z65" s="53"/>
      <c r="AA65" s="53"/>
    </row>
    <row r="66" spans="1:27" ht="12.75" customHeight="1" x14ac:dyDescent="0.2">
      <c r="A66" s="15" t="s">
        <v>22</v>
      </c>
      <c r="B66" s="10">
        <v>5</v>
      </c>
      <c r="C66" s="10">
        <v>13</v>
      </c>
      <c r="D66" s="10" t="s">
        <v>7</v>
      </c>
      <c r="E66" s="28">
        <f t="shared" si="58"/>
        <v>18</v>
      </c>
      <c r="F66" s="10">
        <v>7</v>
      </c>
      <c r="G66" s="10">
        <v>18</v>
      </c>
      <c r="H66" s="10" t="s">
        <v>7</v>
      </c>
      <c r="I66" s="28">
        <f t="shared" si="53"/>
        <v>25</v>
      </c>
      <c r="J66" s="10">
        <v>5</v>
      </c>
      <c r="K66" s="10">
        <v>11</v>
      </c>
      <c r="L66" s="10" t="s">
        <v>7</v>
      </c>
      <c r="M66" s="10">
        <f t="shared" si="54"/>
        <v>16</v>
      </c>
      <c r="N66" s="10">
        <v>12</v>
      </c>
      <c r="O66" s="10">
        <v>9</v>
      </c>
      <c r="P66" s="10" t="s">
        <v>7</v>
      </c>
      <c r="Q66" s="10">
        <f t="shared" si="55"/>
        <v>21</v>
      </c>
      <c r="R66" s="10">
        <v>14</v>
      </c>
      <c r="S66" s="10">
        <v>15</v>
      </c>
      <c r="T66" s="10" t="s">
        <v>7</v>
      </c>
      <c r="U66" s="10">
        <f t="shared" si="56"/>
        <v>29</v>
      </c>
      <c r="V66" s="10">
        <v>11</v>
      </c>
      <c r="W66" s="10">
        <v>12</v>
      </c>
      <c r="X66" s="13" t="s">
        <v>7</v>
      </c>
      <c r="Y66" s="28">
        <f t="shared" si="57"/>
        <v>23</v>
      </c>
      <c r="Z66" s="53"/>
      <c r="AA66" s="53"/>
    </row>
    <row r="67" spans="1:27" ht="12.75" customHeight="1" x14ac:dyDescent="0.2">
      <c r="A67" s="15" t="s">
        <v>23</v>
      </c>
      <c r="B67" s="10">
        <v>11</v>
      </c>
      <c r="C67" s="10">
        <v>6</v>
      </c>
      <c r="D67" s="10" t="s">
        <v>7</v>
      </c>
      <c r="E67" s="28">
        <f t="shared" si="58"/>
        <v>17</v>
      </c>
      <c r="F67" s="10">
        <v>9</v>
      </c>
      <c r="G67" s="10">
        <v>2</v>
      </c>
      <c r="H67" s="10" t="s">
        <v>7</v>
      </c>
      <c r="I67" s="28">
        <f t="shared" si="53"/>
        <v>11</v>
      </c>
      <c r="J67" s="10">
        <v>6</v>
      </c>
      <c r="K67" s="10">
        <v>5</v>
      </c>
      <c r="L67" s="10" t="s">
        <v>7</v>
      </c>
      <c r="M67" s="10">
        <f t="shared" si="54"/>
        <v>11</v>
      </c>
      <c r="N67" s="10">
        <v>17</v>
      </c>
      <c r="O67" s="10">
        <v>8</v>
      </c>
      <c r="P67" s="10" t="s">
        <v>7</v>
      </c>
      <c r="Q67" s="10">
        <f t="shared" si="55"/>
        <v>25</v>
      </c>
      <c r="R67" s="10">
        <v>9</v>
      </c>
      <c r="S67" s="10">
        <v>2</v>
      </c>
      <c r="T67" s="10" t="s">
        <v>7</v>
      </c>
      <c r="U67" s="10">
        <f t="shared" si="56"/>
        <v>11</v>
      </c>
      <c r="V67" s="10">
        <v>33</v>
      </c>
      <c r="W67" s="10">
        <v>1</v>
      </c>
      <c r="X67" s="10" t="s">
        <v>7</v>
      </c>
      <c r="Y67" s="28">
        <f t="shared" si="57"/>
        <v>34</v>
      </c>
      <c r="Z67" s="53"/>
      <c r="AA67" s="53"/>
    </row>
    <row r="68" spans="1:27" ht="12.75" customHeight="1" x14ac:dyDescent="0.2">
      <c r="A68" s="15" t="s">
        <v>24</v>
      </c>
      <c r="B68" s="10">
        <v>63</v>
      </c>
      <c r="C68" s="10">
        <v>46</v>
      </c>
      <c r="D68" s="10">
        <v>1</v>
      </c>
      <c r="E68" s="28">
        <f t="shared" si="58"/>
        <v>110</v>
      </c>
      <c r="F68" s="10">
        <v>71</v>
      </c>
      <c r="G68" s="10">
        <v>46</v>
      </c>
      <c r="H68" s="10">
        <v>3</v>
      </c>
      <c r="I68" s="28">
        <f t="shared" si="53"/>
        <v>120</v>
      </c>
      <c r="J68" s="10">
        <v>91</v>
      </c>
      <c r="K68" s="10">
        <v>49</v>
      </c>
      <c r="L68" s="10">
        <v>5</v>
      </c>
      <c r="M68" s="10">
        <f t="shared" si="54"/>
        <v>145</v>
      </c>
      <c r="N68" s="10">
        <v>93</v>
      </c>
      <c r="O68" s="10">
        <v>62</v>
      </c>
      <c r="P68" s="10">
        <v>2</v>
      </c>
      <c r="Q68" s="10">
        <f t="shared" si="55"/>
        <v>157</v>
      </c>
      <c r="R68" s="10">
        <v>111</v>
      </c>
      <c r="S68" s="10">
        <v>58</v>
      </c>
      <c r="T68" s="10">
        <v>1</v>
      </c>
      <c r="U68" s="10">
        <f t="shared" si="56"/>
        <v>170</v>
      </c>
      <c r="V68" s="10">
        <v>132</v>
      </c>
      <c r="W68" s="10">
        <v>65</v>
      </c>
      <c r="X68" s="13" t="s">
        <v>7</v>
      </c>
      <c r="Y68" s="28">
        <f t="shared" si="57"/>
        <v>197</v>
      </c>
      <c r="Z68" s="53"/>
      <c r="AA68" s="53"/>
    </row>
    <row r="69" spans="1:27" ht="12.75" customHeight="1" x14ac:dyDescent="0.2">
      <c r="A69" s="6" t="s">
        <v>25</v>
      </c>
      <c r="B69" s="12">
        <f>SUM(B70:B73)</f>
        <v>2574</v>
      </c>
      <c r="C69" s="12">
        <f>SUM(C70:C73)</f>
        <v>1854</v>
      </c>
      <c r="D69" s="12">
        <f>SUM(D70:D73)</f>
        <v>78</v>
      </c>
      <c r="E69" s="14">
        <f>SUM(E70:E73)</f>
        <v>4506</v>
      </c>
      <c r="F69" s="12">
        <f>SUM(F70:F73)</f>
        <v>2798</v>
      </c>
      <c r="G69" s="12">
        <f>SUM(G70:G73)</f>
        <v>1862</v>
      </c>
      <c r="H69" s="12">
        <f>SUM(H70:H73)</f>
        <v>75</v>
      </c>
      <c r="I69" s="14">
        <f>SUM(I70:I73)</f>
        <v>4735</v>
      </c>
      <c r="J69" s="12">
        <f>SUM(J70:J73)</f>
        <v>2696</v>
      </c>
      <c r="K69" s="12">
        <f>SUM(K70:K73)</f>
        <v>2033</v>
      </c>
      <c r="L69" s="12">
        <f>SUM(L70:L73)</f>
        <v>76</v>
      </c>
      <c r="M69" s="12">
        <f>SUM(M70:M73)</f>
        <v>4805</v>
      </c>
      <c r="N69" s="12">
        <f>SUM(N70:N73)</f>
        <v>2708</v>
      </c>
      <c r="O69" s="12">
        <f>SUM(O70:O73)</f>
        <v>1926</v>
      </c>
      <c r="P69" s="12">
        <f>SUM(P70:P73)</f>
        <v>70</v>
      </c>
      <c r="Q69" s="12">
        <f>SUM(Q70:Q73)</f>
        <v>4704</v>
      </c>
      <c r="R69" s="12">
        <f>SUM(R70:R73)</f>
        <v>2683</v>
      </c>
      <c r="S69" s="12">
        <f>SUM(S70:S73)</f>
        <v>1578</v>
      </c>
      <c r="T69" s="12">
        <f>SUM(T70:T73)</f>
        <v>68</v>
      </c>
      <c r="U69" s="12">
        <f>SUM(U70:U73)</f>
        <v>4329</v>
      </c>
      <c r="V69" s="12">
        <f>SUM(V70:V73)</f>
        <v>2890</v>
      </c>
      <c r="W69" s="12">
        <f>SUM(W70:W73)</f>
        <v>1721</v>
      </c>
      <c r="X69" s="12">
        <f>SUM(X70:X73)</f>
        <v>58</v>
      </c>
      <c r="Y69" s="14">
        <f>SUM(Y70:Y73)</f>
        <v>4669</v>
      </c>
      <c r="Z69" s="53"/>
      <c r="AA69" s="53"/>
    </row>
    <row r="70" spans="1:27" ht="12.75" customHeight="1" x14ac:dyDescent="0.2">
      <c r="A70" s="15" t="s">
        <v>26</v>
      </c>
      <c r="B70" s="10">
        <v>400</v>
      </c>
      <c r="C70" s="10">
        <v>219</v>
      </c>
      <c r="D70" s="10">
        <v>14</v>
      </c>
      <c r="E70" s="28">
        <f>SUM(B70:D70)</f>
        <v>633</v>
      </c>
      <c r="F70" s="10">
        <v>489</v>
      </c>
      <c r="G70" s="10">
        <v>239</v>
      </c>
      <c r="H70" s="10">
        <v>13</v>
      </c>
      <c r="I70" s="28">
        <f>SUM(F70:H70)</f>
        <v>741</v>
      </c>
      <c r="J70" s="10">
        <v>397</v>
      </c>
      <c r="K70" s="10">
        <v>253</v>
      </c>
      <c r="L70" s="10">
        <v>15</v>
      </c>
      <c r="M70" s="10">
        <f t="shared" ref="M70:M73" si="59">SUM(J70:L70)</f>
        <v>665</v>
      </c>
      <c r="N70" s="10">
        <v>424</v>
      </c>
      <c r="O70" s="10">
        <v>230</v>
      </c>
      <c r="P70" s="10">
        <v>4</v>
      </c>
      <c r="Q70" s="10">
        <f t="shared" ref="Q70:Q73" si="60">SUM(N70:P70)</f>
        <v>658</v>
      </c>
      <c r="R70" s="10">
        <v>470</v>
      </c>
      <c r="S70" s="10">
        <v>226</v>
      </c>
      <c r="T70" s="10">
        <v>12</v>
      </c>
      <c r="U70" s="10">
        <f t="shared" ref="U70:U73" si="61">SUM(R70:T70)</f>
        <v>708</v>
      </c>
      <c r="V70" s="10">
        <v>472</v>
      </c>
      <c r="W70" s="10">
        <v>208</v>
      </c>
      <c r="X70" s="10">
        <v>7</v>
      </c>
      <c r="Y70" s="28">
        <f t="shared" ref="Y70:Y73" si="62">SUM(V70:X70)</f>
        <v>687</v>
      </c>
      <c r="Z70" s="53"/>
      <c r="AA70" s="53"/>
    </row>
    <row r="71" spans="1:27" ht="12.75" customHeight="1" x14ac:dyDescent="0.2">
      <c r="A71" s="15" t="s">
        <v>27</v>
      </c>
      <c r="B71" s="10">
        <v>63</v>
      </c>
      <c r="C71" s="10">
        <v>47</v>
      </c>
      <c r="D71" s="10">
        <v>1</v>
      </c>
      <c r="E71" s="28">
        <f t="shared" ref="E71:E73" si="63">SUM(B71:D71)</f>
        <v>111</v>
      </c>
      <c r="F71" s="10">
        <v>69</v>
      </c>
      <c r="G71" s="10">
        <v>58</v>
      </c>
      <c r="H71" s="10">
        <v>1</v>
      </c>
      <c r="I71" s="28">
        <f>SUM(F71:H71)</f>
        <v>128</v>
      </c>
      <c r="J71" s="10">
        <v>74</v>
      </c>
      <c r="K71" s="10">
        <v>56</v>
      </c>
      <c r="L71" s="10" t="s">
        <v>7</v>
      </c>
      <c r="M71" s="10">
        <f t="shared" si="59"/>
        <v>130</v>
      </c>
      <c r="N71" s="10">
        <v>70</v>
      </c>
      <c r="O71" s="10">
        <v>65</v>
      </c>
      <c r="P71" s="10" t="s">
        <v>7</v>
      </c>
      <c r="Q71" s="10">
        <f t="shared" si="60"/>
        <v>135</v>
      </c>
      <c r="R71" s="10">
        <v>78</v>
      </c>
      <c r="S71" s="10">
        <v>35</v>
      </c>
      <c r="T71" s="10" t="s">
        <v>7</v>
      </c>
      <c r="U71" s="10">
        <f t="shared" si="61"/>
        <v>113</v>
      </c>
      <c r="V71" s="10">
        <v>63</v>
      </c>
      <c r="W71" s="10">
        <v>35</v>
      </c>
      <c r="X71" s="13">
        <v>4</v>
      </c>
      <c r="Y71" s="28">
        <f t="shared" si="62"/>
        <v>102</v>
      </c>
      <c r="Z71" s="53"/>
      <c r="AA71" s="53"/>
    </row>
    <row r="72" spans="1:27" ht="12.75" customHeight="1" x14ac:dyDescent="0.2">
      <c r="A72" s="15" t="s">
        <v>28</v>
      </c>
      <c r="B72" s="10">
        <v>379</v>
      </c>
      <c r="C72" s="10">
        <v>239</v>
      </c>
      <c r="D72" s="10">
        <v>6</v>
      </c>
      <c r="E72" s="28">
        <f t="shared" si="63"/>
        <v>624</v>
      </c>
      <c r="F72" s="10">
        <v>384</v>
      </c>
      <c r="G72" s="10">
        <v>250</v>
      </c>
      <c r="H72" s="10">
        <v>6</v>
      </c>
      <c r="I72" s="28">
        <f>SUM(F72:H72)</f>
        <v>640</v>
      </c>
      <c r="J72" s="10">
        <v>385</v>
      </c>
      <c r="K72" s="10">
        <v>242</v>
      </c>
      <c r="L72" s="10">
        <v>5</v>
      </c>
      <c r="M72" s="10">
        <f t="shared" si="59"/>
        <v>632</v>
      </c>
      <c r="N72" s="10">
        <v>373</v>
      </c>
      <c r="O72" s="10">
        <v>230</v>
      </c>
      <c r="P72" s="10">
        <v>9</v>
      </c>
      <c r="Q72" s="10">
        <f t="shared" si="60"/>
        <v>612</v>
      </c>
      <c r="R72" s="10">
        <v>336</v>
      </c>
      <c r="S72" s="10">
        <v>183</v>
      </c>
      <c r="T72" s="10">
        <v>7</v>
      </c>
      <c r="U72" s="10">
        <f t="shared" si="61"/>
        <v>526</v>
      </c>
      <c r="V72" s="10">
        <v>361</v>
      </c>
      <c r="W72" s="10">
        <v>216</v>
      </c>
      <c r="X72" s="10">
        <v>9</v>
      </c>
      <c r="Y72" s="28">
        <f t="shared" si="62"/>
        <v>586</v>
      </c>
      <c r="Z72" s="53"/>
      <c r="AA72" s="53"/>
    </row>
    <row r="73" spans="1:27" ht="12.75" customHeight="1" x14ac:dyDescent="0.2">
      <c r="A73" s="15" t="s">
        <v>29</v>
      </c>
      <c r="B73" s="10">
        <v>1732</v>
      </c>
      <c r="C73" s="10">
        <v>1349</v>
      </c>
      <c r="D73" s="10">
        <v>57</v>
      </c>
      <c r="E73" s="28">
        <f t="shared" si="63"/>
        <v>3138</v>
      </c>
      <c r="F73" s="10">
        <v>1856</v>
      </c>
      <c r="G73" s="10">
        <v>1315</v>
      </c>
      <c r="H73" s="10">
        <v>55</v>
      </c>
      <c r="I73" s="28">
        <f>SUM(F73:H73)</f>
        <v>3226</v>
      </c>
      <c r="J73" s="10">
        <v>1840</v>
      </c>
      <c r="K73" s="10">
        <v>1482</v>
      </c>
      <c r="L73" s="10">
        <v>56</v>
      </c>
      <c r="M73" s="10">
        <f t="shared" si="59"/>
        <v>3378</v>
      </c>
      <c r="N73" s="10">
        <v>1841</v>
      </c>
      <c r="O73" s="10">
        <v>1401</v>
      </c>
      <c r="P73" s="10">
        <v>57</v>
      </c>
      <c r="Q73" s="10">
        <f t="shared" si="60"/>
        <v>3299</v>
      </c>
      <c r="R73" s="10">
        <v>1799</v>
      </c>
      <c r="S73" s="10">
        <v>1134</v>
      </c>
      <c r="T73" s="10">
        <v>49</v>
      </c>
      <c r="U73" s="10">
        <f t="shared" si="61"/>
        <v>2982</v>
      </c>
      <c r="V73" s="10">
        <v>1994</v>
      </c>
      <c r="W73" s="10">
        <v>1262</v>
      </c>
      <c r="X73" s="10">
        <v>38</v>
      </c>
      <c r="Y73" s="28">
        <f t="shared" si="62"/>
        <v>3294</v>
      </c>
      <c r="Z73" s="53"/>
      <c r="AA73" s="53"/>
    </row>
    <row r="74" spans="1:27" ht="12.75" customHeight="1" x14ac:dyDescent="0.2">
      <c r="A74" s="6" t="s">
        <v>30</v>
      </c>
      <c r="B74" s="12">
        <f>SUM(B75:B77)</f>
        <v>924</v>
      </c>
      <c r="C74" s="12">
        <f>SUM(C75:C77)</f>
        <v>945</v>
      </c>
      <c r="D74" s="12">
        <f>SUM(D75:D77)</f>
        <v>24</v>
      </c>
      <c r="E74" s="14">
        <f>SUM(E75:E77)</f>
        <v>1893</v>
      </c>
      <c r="F74" s="12">
        <f>SUM(F75:F77)</f>
        <v>940</v>
      </c>
      <c r="G74" s="12">
        <f>SUM(G75:G77)</f>
        <v>856</v>
      </c>
      <c r="H74" s="12">
        <f>SUM(H75:H77)</f>
        <v>36</v>
      </c>
      <c r="I74" s="14">
        <f>SUM(I75:I77)</f>
        <v>1832</v>
      </c>
      <c r="J74" s="12">
        <f>SUM(J75:J77)</f>
        <v>1079</v>
      </c>
      <c r="K74" s="12">
        <f>SUM(K75:K77)</f>
        <v>996</v>
      </c>
      <c r="L74" s="12">
        <f>SUM(L75:L77)</f>
        <v>29</v>
      </c>
      <c r="M74" s="12">
        <f>SUM(M75:M77)</f>
        <v>2104</v>
      </c>
      <c r="N74" s="12">
        <f>SUM(N75:N77)</f>
        <v>1019</v>
      </c>
      <c r="O74" s="12">
        <f>SUM(O75:O77)</f>
        <v>1032</v>
      </c>
      <c r="P74" s="12">
        <f>SUM(P75:P77)</f>
        <v>33</v>
      </c>
      <c r="Q74" s="12">
        <f>SUM(Q75:Q77)</f>
        <v>2084</v>
      </c>
      <c r="R74" s="12">
        <f>SUM(R75:R77)</f>
        <v>986</v>
      </c>
      <c r="S74" s="12">
        <f>SUM(S75:S77)</f>
        <v>1019</v>
      </c>
      <c r="T74" s="12">
        <f>SUM(T75:T77)</f>
        <v>28</v>
      </c>
      <c r="U74" s="12">
        <f>SUM(U75:U77)</f>
        <v>2033</v>
      </c>
      <c r="V74" s="12">
        <f>SUM(V75:V77)</f>
        <v>1082</v>
      </c>
      <c r="W74" s="12">
        <f>SUM(W75:W77)</f>
        <v>950</v>
      </c>
      <c r="X74" s="12">
        <f>SUM(X75:X77)</f>
        <v>18</v>
      </c>
      <c r="Y74" s="14">
        <f>SUM(Y75:Y77)</f>
        <v>2050</v>
      </c>
      <c r="Z74" s="53"/>
      <c r="AA74" s="53"/>
    </row>
    <row r="75" spans="1:27" ht="12.75" customHeight="1" x14ac:dyDescent="0.2">
      <c r="A75" s="15" t="s">
        <v>31</v>
      </c>
      <c r="B75" s="10">
        <v>332</v>
      </c>
      <c r="C75" s="10">
        <v>311</v>
      </c>
      <c r="D75" s="10">
        <v>8</v>
      </c>
      <c r="E75" s="28">
        <f>SUM(B75:D75)</f>
        <v>651</v>
      </c>
      <c r="F75" s="10">
        <v>374</v>
      </c>
      <c r="G75" s="10">
        <v>296</v>
      </c>
      <c r="H75" s="10">
        <v>9</v>
      </c>
      <c r="I75" s="28">
        <f>SUM(F75:H75)</f>
        <v>679</v>
      </c>
      <c r="J75" s="10">
        <v>392</v>
      </c>
      <c r="K75" s="10">
        <v>335</v>
      </c>
      <c r="L75" s="10">
        <v>9</v>
      </c>
      <c r="M75" s="10">
        <f t="shared" ref="M75:M77" si="64">SUM(J75:L75)</f>
        <v>736</v>
      </c>
      <c r="N75" s="10">
        <v>413</v>
      </c>
      <c r="O75" s="10">
        <v>317</v>
      </c>
      <c r="P75" s="10">
        <v>6</v>
      </c>
      <c r="Q75" s="10">
        <f t="shared" ref="Q75:Q77" si="65">SUM(N75:P75)</f>
        <v>736</v>
      </c>
      <c r="R75" s="10">
        <v>339</v>
      </c>
      <c r="S75" s="10">
        <v>304</v>
      </c>
      <c r="T75" s="10">
        <v>7</v>
      </c>
      <c r="U75" s="10">
        <f t="shared" ref="U75:U77" si="66">SUM(R75:T75)</f>
        <v>650</v>
      </c>
      <c r="V75" s="10">
        <v>371</v>
      </c>
      <c r="W75" s="10">
        <v>290</v>
      </c>
      <c r="X75" s="10">
        <v>8</v>
      </c>
      <c r="Y75" s="28">
        <f t="shared" ref="Y75:Y77" si="67">SUM(V75:X75)</f>
        <v>669</v>
      </c>
      <c r="Z75" s="53"/>
      <c r="AA75" s="53"/>
    </row>
    <row r="76" spans="1:27" ht="12.75" customHeight="1" x14ac:dyDescent="0.2">
      <c r="A76" s="15" t="s">
        <v>32</v>
      </c>
      <c r="B76" s="10">
        <v>247</v>
      </c>
      <c r="C76" s="10">
        <v>321</v>
      </c>
      <c r="D76" s="10">
        <v>8</v>
      </c>
      <c r="E76" s="28">
        <f t="shared" ref="E76:E77" si="68">SUM(B76:D76)</f>
        <v>576</v>
      </c>
      <c r="F76" s="10">
        <v>233</v>
      </c>
      <c r="G76" s="10">
        <v>254</v>
      </c>
      <c r="H76" s="10">
        <v>11</v>
      </c>
      <c r="I76" s="28">
        <f>SUM(F76:H76)</f>
        <v>498</v>
      </c>
      <c r="J76" s="10">
        <v>310</v>
      </c>
      <c r="K76" s="10">
        <v>291</v>
      </c>
      <c r="L76" s="10">
        <v>5</v>
      </c>
      <c r="M76" s="10">
        <f t="shared" si="64"/>
        <v>606</v>
      </c>
      <c r="N76" s="10">
        <v>268</v>
      </c>
      <c r="O76" s="10">
        <v>348</v>
      </c>
      <c r="P76" s="10">
        <v>11</v>
      </c>
      <c r="Q76" s="10">
        <f t="shared" si="65"/>
        <v>627</v>
      </c>
      <c r="R76" s="10">
        <v>320</v>
      </c>
      <c r="S76" s="10">
        <v>331</v>
      </c>
      <c r="T76" s="10">
        <v>12</v>
      </c>
      <c r="U76" s="10">
        <f t="shared" si="66"/>
        <v>663</v>
      </c>
      <c r="V76" s="10">
        <v>287</v>
      </c>
      <c r="W76" s="10">
        <v>296</v>
      </c>
      <c r="X76" s="10">
        <v>5</v>
      </c>
      <c r="Y76" s="28">
        <f t="shared" si="67"/>
        <v>588</v>
      </c>
      <c r="Z76" s="53"/>
      <c r="AA76" s="53"/>
    </row>
    <row r="77" spans="1:27" ht="12.75" customHeight="1" x14ac:dyDescent="0.2">
      <c r="A77" s="15" t="s">
        <v>33</v>
      </c>
      <c r="B77" s="10">
        <v>345</v>
      </c>
      <c r="C77" s="10">
        <v>313</v>
      </c>
      <c r="D77" s="10">
        <v>8</v>
      </c>
      <c r="E77" s="28">
        <f t="shared" si="68"/>
        <v>666</v>
      </c>
      <c r="F77" s="10">
        <v>333</v>
      </c>
      <c r="G77" s="10">
        <v>306</v>
      </c>
      <c r="H77" s="10">
        <v>16</v>
      </c>
      <c r="I77" s="28">
        <f>SUM(F77:H77)</f>
        <v>655</v>
      </c>
      <c r="J77" s="10">
        <v>377</v>
      </c>
      <c r="K77" s="10">
        <v>370</v>
      </c>
      <c r="L77" s="10">
        <v>15</v>
      </c>
      <c r="M77" s="10">
        <f t="shared" si="64"/>
        <v>762</v>
      </c>
      <c r="N77" s="10">
        <v>338</v>
      </c>
      <c r="O77" s="10">
        <v>367</v>
      </c>
      <c r="P77" s="10">
        <v>16</v>
      </c>
      <c r="Q77" s="10">
        <f t="shared" si="65"/>
        <v>721</v>
      </c>
      <c r="R77" s="10">
        <v>327</v>
      </c>
      <c r="S77" s="10">
        <v>384</v>
      </c>
      <c r="T77" s="10">
        <v>9</v>
      </c>
      <c r="U77" s="10">
        <f t="shared" si="66"/>
        <v>720</v>
      </c>
      <c r="V77" s="10">
        <v>424</v>
      </c>
      <c r="W77" s="10">
        <v>364</v>
      </c>
      <c r="X77" s="10">
        <v>5</v>
      </c>
      <c r="Y77" s="28">
        <f t="shared" si="67"/>
        <v>793</v>
      </c>
      <c r="Z77" s="53"/>
      <c r="AA77" s="53"/>
    </row>
    <row r="78" spans="1:27" ht="12.75" customHeight="1" x14ac:dyDescent="0.2">
      <c r="A78" s="6" t="s">
        <v>34</v>
      </c>
      <c r="B78" s="12">
        <f>SUM(B79:B82)</f>
        <v>182</v>
      </c>
      <c r="C78" s="12">
        <f>SUM(C79:C82)</f>
        <v>146</v>
      </c>
      <c r="D78" s="12">
        <f>SUM(D79:D82)</f>
        <v>5</v>
      </c>
      <c r="E78" s="14">
        <f>SUM(E79:E82)</f>
        <v>333</v>
      </c>
      <c r="F78" s="12">
        <f>SUM(F79:F82)</f>
        <v>173</v>
      </c>
      <c r="G78" s="12">
        <f>SUM(G79:G82)</f>
        <v>121</v>
      </c>
      <c r="H78" s="12">
        <f>SUM(H79:H82)</f>
        <v>7</v>
      </c>
      <c r="I78" s="14">
        <f>SUM(I79:I82)</f>
        <v>301</v>
      </c>
      <c r="J78" s="12">
        <f>SUM(J79:J82)</f>
        <v>157</v>
      </c>
      <c r="K78" s="12">
        <f>SUM(K79:K82)</f>
        <v>142</v>
      </c>
      <c r="L78" s="12">
        <f>SUM(L79:L82)</f>
        <v>5</v>
      </c>
      <c r="M78" s="12">
        <f>SUM(M79:M82)</f>
        <v>304</v>
      </c>
      <c r="N78" s="12">
        <f>SUM(N79:N82)</f>
        <v>148</v>
      </c>
      <c r="O78" s="12">
        <f>SUM(O79:O82)</f>
        <v>185</v>
      </c>
      <c r="P78" s="12">
        <f>SUM(P79:P82)</f>
        <v>6</v>
      </c>
      <c r="Q78" s="12">
        <f>SUM(Q79:Q82)</f>
        <v>339</v>
      </c>
      <c r="R78" s="12">
        <f>SUM(R79:R82)</f>
        <v>164</v>
      </c>
      <c r="S78" s="12">
        <f>SUM(S79:S82)</f>
        <v>124</v>
      </c>
      <c r="T78" s="12">
        <f>SUM(T79:T82)</f>
        <v>5</v>
      </c>
      <c r="U78" s="12">
        <f>SUM(U79:U82)</f>
        <v>293</v>
      </c>
      <c r="V78" s="12">
        <f>SUM(V79:V82)</f>
        <v>224</v>
      </c>
      <c r="W78" s="12">
        <f>SUM(W79:W82)</f>
        <v>129</v>
      </c>
      <c r="X78" s="12">
        <f>SUM(X79:X82)</f>
        <v>3</v>
      </c>
      <c r="Y78" s="14">
        <f>SUM(Y79:Y82)</f>
        <v>356</v>
      </c>
      <c r="Z78" s="53"/>
      <c r="AA78" s="53"/>
    </row>
    <row r="79" spans="1:27" ht="12.75" customHeight="1" x14ac:dyDescent="0.2">
      <c r="A79" s="15" t="s">
        <v>35</v>
      </c>
      <c r="B79" s="10">
        <v>17</v>
      </c>
      <c r="C79" s="10">
        <v>17</v>
      </c>
      <c r="D79" s="10">
        <v>1</v>
      </c>
      <c r="E79" s="28">
        <f>SUM(B79:D79)</f>
        <v>35</v>
      </c>
      <c r="F79" s="10">
        <v>18</v>
      </c>
      <c r="G79" s="10">
        <v>14</v>
      </c>
      <c r="H79" s="10">
        <v>2</v>
      </c>
      <c r="I79" s="28">
        <f>SUM(F79:H79)</f>
        <v>34</v>
      </c>
      <c r="J79" s="10">
        <v>10</v>
      </c>
      <c r="K79" s="10">
        <v>11</v>
      </c>
      <c r="L79" s="10">
        <v>2</v>
      </c>
      <c r="M79" s="10">
        <f t="shared" ref="M79:M83" si="69">SUM(J79:L79)</f>
        <v>23</v>
      </c>
      <c r="N79" s="10">
        <v>19</v>
      </c>
      <c r="O79" s="10">
        <v>24</v>
      </c>
      <c r="P79" s="10">
        <v>2</v>
      </c>
      <c r="Q79" s="10">
        <f t="shared" ref="Q79:Q83" si="70">SUM(N79:P79)</f>
        <v>45</v>
      </c>
      <c r="R79" s="10">
        <v>21</v>
      </c>
      <c r="S79" s="10">
        <v>20</v>
      </c>
      <c r="T79" s="10" t="s">
        <v>7</v>
      </c>
      <c r="U79" s="10">
        <f t="shared" ref="U79:U83" si="71">SUM(R79:T79)</f>
        <v>41</v>
      </c>
      <c r="V79" s="10">
        <v>20</v>
      </c>
      <c r="W79" s="10">
        <v>9</v>
      </c>
      <c r="X79" s="10" t="s">
        <v>7</v>
      </c>
      <c r="Y79" s="28">
        <f t="shared" ref="Y79:Y83" si="72">SUM(V79:X79)</f>
        <v>29</v>
      </c>
      <c r="Z79" s="53"/>
      <c r="AA79" s="53"/>
    </row>
    <row r="80" spans="1:27" ht="12.75" customHeight="1" x14ac:dyDescent="0.2">
      <c r="A80" s="15" t="s">
        <v>36</v>
      </c>
      <c r="B80" s="10">
        <v>32</v>
      </c>
      <c r="C80" s="10">
        <v>15</v>
      </c>
      <c r="D80" s="10">
        <v>1</v>
      </c>
      <c r="E80" s="28">
        <f t="shared" ref="E80:E82" si="73">SUM(B80:D80)</f>
        <v>48</v>
      </c>
      <c r="F80" s="10">
        <v>37</v>
      </c>
      <c r="G80" s="10">
        <v>17</v>
      </c>
      <c r="H80" s="10">
        <v>1</v>
      </c>
      <c r="I80" s="28">
        <f>SUM(F80:H80)</f>
        <v>55</v>
      </c>
      <c r="J80" s="10">
        <v>22</v>
      </c>
      <c r="K80" s="10">
        <v>31</v>
      </c>
      <c r="L80" s="10" t="s">
        <v>7</v>
      </c>
      <c r="M80" s="10">
        <f t="shared" si="69"/>
        <v>53</v>
      </c>
      <c r="N80" s="10">
        <v>12</v>
      </c>
      <c r="O80" s="10">
        <v>17</v>
      </c>
      <c r="P80" s="10" t="s">
        <v>7</v>
      </c>
      <c r="Q80" s="10">
        <f t="shared" si="70"/>
        <v>29</v>
      </c>
      <c r="R80" s="10">
        <v>11</v>
      </c>
      <c r="S80" s="10">
        <v>17</v>
      </c>
      <c r="T80" s="10" t="s">
        <v>7</v>
      </c>
      <c r="U80" s="10">
        <f t="shared" si="71"/>
        <v>28</v>
      </c>
      <c r="V80" s="10">
        <v>25</v>
      </c>
      <c r="W80" s="10">
        <v>9</v>
      </c>
      <c r="X80" s="10">
        <v>1</v>
      </c>
      <c r="Y80" s="28">
        <f t="shared" si="72"/>
        <v>35</v>
      </c>
      <c r="Z80" s="53"/>
      <c r="AA80" s="53"/>
    </row>
    <row r="81" spans="1:27" ht="12.75" customHeight="1" x14ac:dyDescent="0.2">
      <c r="A81" s="15" t="s">
        <v>37</v>
      </c>
      <c r="B81" s="10">
        <v>46</v>
      </c>
      <c r="C81" s="10">
        <v>70</v>
      </c>
      <c r="D81" s="10">
        <v>2</v>
      </c>
      <c r="E81" s="28">
        <f t="shared" si="73"/>
        <v>118</v>
      </c>
      <c r="F81" s="10">
        <v>65</v>
      </c>
      <c r="G81" s="10">
        <v>54</v>
      </c>
      <c r="H81" s="10">
        <v>2</v>
      </c>
      <c r="I81" s="28">
        <f>SUM(F81:H81)</f>
        <v>121</v>
      </c>
      <c r="J81" s="10">
        <v>60</v>
      </c>
      <c r="K81" s="10">
        <v>62</v>
      </c>
      <c r="L81" s="10">
        <v>1</v>
      </c>
      <c r="M81" s="10">
        <f t="shared" si="69"/>
        <v>123</v>
      </c>
      <c r="N81" s="10">
        <v>54</v>
      </c>
      <c r="O81" s="10">
        <v>52</v>
      </c>
      <c r="P81" s="10">
        <v>2</v>
      </c>
      <c r="Q81" s="10">
        <f t="shared" si="70"/>
        <v>108</v>
      </c>
      <c r="R81" s="10">
        <v>52</v>
      </c>
      <c r="S81" s="10">
        <v>53</v>
      </c>
      <c r="T81" s="10">
        <v>2</v>
      </c>
      <c r="U81" s="10">
        <f t="shared" si="71"/>
        <v>107</v>
      </c>
      <c r="V81" s="10">
        <v>82</v>
      </c>
      <c r="W81" s="10">
        <v>65</v>
      </c>
      <c r="X81" s="10" t="s">
        <v>7</v>
      </c>
      <c r="Y81" s="28">
        <f t="shared" si="72"/>
        <v>147</v>
      </c>
      <c r="Z81" s="53"/>
      <c r="AA81" s="53"/>
    </row>
    <row r="82" spans="1:27" ht="12.75" customHeight="1" x14ac:dyDescent="0.2">
      <c r="A82" s="15" t="s">
        <v>38</v>
      </c>
      <c r="B82" s="10">
        <v>87</v>
      </c>
      <c r="C82" s="10">
        <v>44</v>
      </c>
      <c r="D82" s="10">
        <v>1</v>
      </c>
      <c r="E82" s="28">
        <f t="shared" si="73"/>
        <v>132</v>
      </c>
      <c r="F82" s="10">
        <v>53</v>
      </c>
      <c r="G82" s="10">
        <v>36</v>
      </c>
      <c r="H82" s="10">
        <v>2</v>
      </c>
      <c r="I82" s="28">
        <f>SUM(F82:H82)</f>
        <v>91</v>
      </c>
      <c r="J82" s="10">
        <v>65</v>
      </c>
      <c r="K82" s="10">
        <v>38</v>
      </c>
      <c r="L82" s="10">
        <v>2</v>
      </c>
      <c r="M82" s="10">
        <f t="shared" si="69"/>
        <v>105</v>
      </c>
      <c r="N82" s="10">
        <v>63</v>
      </c>
      <c r="O82" s="10">
        <v>92</v>
      </c>
      <c r="P82" s="10">
        <v>2</v>
      </c>
      <c r="Q82" s="10">
        <f t="shared" si="70"/>
        <v>157</v>
      </c>
      <c r="R82" s="10">
        <v>80</v>
      </c>
      <c r="S82" s="10">
        <v>34</v>
      </c>
      <c r="T82" s="10">
        <v>3</v>
      </c>
      <c r="U82" s="10">
        <f t="shared" si="71"/>
        <v>117</v>
      </c>
      <c r="V82" s="10">
        <v>97</v>
      </c>
      <c r="W82" s="10">
        <v>46</v>
      </c>
      <c r="X82" s="10">
        <v>2</v>
      </c>
      <c r="Y82" s="28">
        <f t="shared" si="72"/>
        <v>145</v>
      </c>
      <c r="Z82" s="53"/>
      <c r="AA82" s="53"/>
    </row>
    <row r="83" spans="1:27" ht="12.75" customHeight="1" x14ac:dyDescent="0.2">
      <c r="A83" s="29" t="s">
        <v>43</v>
      </c>
      <c r="B83" s="10" t="s">
        <v>7</v>
      </c>
      <c r="C83" s="10" t="s">
        <v>7</v>
      </c>
      <c r="D83" s="10" t="s">
        <v>7</v>
      </c>
      <c r="E83" s="28" t="s">
        <v>7</v>
      </c>
      <c r="F83" s="10" t="s">
        <v>7</v>
      </c>
      <c r="G83" s="10" t="s">
        <v>7</v>
      </c>
      <c r="H83" s="10" t="s">
        <v>7</v>
      </c>
      <c r="I83" s="28">
        <f>SUM(F83:H83)</f>
        <v>0</v>
      </c>
      <c r="J83" s="10" t="s">
        <v>7</v>
      </c>
      <c r="K83" s="10" t="s">
        <v>7</v>
      </c>
      <c r="L83" s="10" t="s">
        <v>7</v>
      </c>
      <c r="M83" s="10">
        <f t="shared" si="69"/>
        <v>0</v>
      </c>
      <c r="N83" s="10" t="s">
        <v>7</v>
      </c>
      <c r="O83" s="10" t="s">
        <v>7</v>
      </c>
      <c r="P83" s="10" t="s">
        <v>7</v>
      </c>
      <c r="Q83" s="10">
        <f t="shared" si="70"/>
        <v>0</v>
      </c>
      <c r="R83" s="10" t="s">
        <v>7</v>
      </c>
      <c r="S83" s="10" t="s">
        <v>7</v>
      </c>
      <c r="T83" s="10" t="s">
        <v>7</v>
      </c>
      <c r="U83" s="10">
        <f t="shared" si="71"/>
        <v>0</v>
      </c>
      <c r="V83" s="10">
        <v>1</v>
      </c>
      <c r="W83" s="10">
        <v>1</v>
      </c>
      <c r="X83" s="10" t="s">
        <v>7</v>
      </c>
      <c r="Y83" s="28">
        <f t="shared" si="72"/>
        <v>2</v>
      </c>
      <c r="Z83" s="53"/>
      <c r="AA83" s="53"/>
    </row>
    <row r="84" spans="1:27" ht="12.75" customHeight="1" x14ac:dyDescent="0.2">
      <c r="A84" s="3"/>
      <c r="Y84" s="18" t="s">
        <v>39</v>
      </c>
      <c r="Z84" s="53"/>
      <c r="AA84" s="53"/>
    </row>
    <row r="85" spans="1:27" ht="12.75" customHeight="1" x14ac:dyDescent="0.2">
      <c r="A85" s="41" t="s">
        <v>1</v>
      </c>
      <c r="B85" s="37">
        <v>2012</v>
      </c>
      <c r="C85" s="38"/>
      <c r="D85" s="38"/>
      <c r="E85" s="46"/>
      <c r="F85" s="37" t="s">
        <v>42</v>
      </c>
      <c r="G85" s="38"/>
      <c r="H85" s="38"/>
      <c r="I85" s="46"/>
      <c r="J85" s="37" t="s">
        <v>49</v>
      </c>
      <c r="K85" s="38"/>
      <c r="L85" s="38"/>
      <c r="M85" s="38"/>
      <c r="N85" s="37" t="s">
        <v>53</v>
      </c>
      <c r="O85" s="38"/>
      <c r="P85" s="38"/>
      <c r="Q85" s="38"/>
      <c r="R85" s="37" t="s">
        <v>54</v>
      </c>
      <c r="S85" s="38"/>
      <c r="T85" s="38"/>
      <c r="U85" s="38"/>
      <c r="V85" s="56"/>
      <c r="W85" s="56"/>
      <c r="X85" s="56"/>
      <c r="Y85" s="56"/>
      <c r="Z85" s="56"/>
      <c r="AA85" s="53"/>
    </row>
    <row r="86" spans="1:27" ht="12.75" customHeight="1" x14ac:dyDescent="0.2">
      <c r="A86" s="50"/>
      <c r="B86" s="47"/>
      <c r="C86" s="48"/>
      <c r="D86" s="48"/>
      <c r="E86" s="49"/>
      <c r="F86" s="47"/>
      <c r="G86" s="48"/>
      <c r="H86" s="48"/>
      <c r="I86" s="49"/>
      <c r="J86" s="39"/>
      <c r="K86" s="40"/>
      <c r="L86" s="40"/>
      <c r="M86" s="40"/>
      <c r="N86" s="39"/>
      <c r="O86" s="40"/>
      <c r="P86" s="40"/>
      <c r="Q86" s="40"/>
      <c r="R86" s="39"/>
      <c r="S86" s="40"/>
      <c r="T86" s="40"/>
      <c r="U86" s="40"/>
      <c r="V86" s="56"/>
      <c r="W86" s="56"/>
      <c r="X86" s="56"/>
      <c r="Y86" s="56"/>
      <c r="Z86" s="56"/>
      <c r="AA86" s="53"/>
    </row>
    <row r="87" spans="1:27" ht="12.75" customHeight="1" x14ac:dyDescent="0.2">
      <c r="A87" s="42"/>
      <c r="B87" s="4" t="s">
        <v>2</v>
      </c>
      <c r="C87" s="4" t="s">
        <v>3</v>
      </c>
      <c r="D87" s="4" t="s">
        <v>40</v>
      </c>
      <c r="E87" s="26" t="s">
        <v>41</v>
      </c>
      <c r="F87" s="4" t="s">
        <v>2</v>
      </c>
      <c r="G87" s="4" t="s">
        <v>3</v>
      </c>
      <c r="H87" s="4" t="s">
        <v>40</v>
      </c>
      <c r="I87" s="27" t="s">
        <v>41</v>
      </c>
      <c r="J87" s="4" t="s">
        <v>2</v>
      </c>
      <c r="K87" s="4" t="s">
        <v>3</v>
      </c>
      <c r="L87" s="4" t="s">
        <v>40</v>
      </c>
      <c r="M87" s="27" t="s">
        <v>41</v>
      </c>
      <c r="N87" s="4" t="s">
        <v>2</v>
      </c>
      <c r="O87" s="4" t="s">
        <v>3</v>
      </c>
      <c r="P87" s="4" t="s">
        <v>40</v>
      </c>
      <c r="Q87" s="27" t="s">
        <v>41</v>
      </c>
      <c r="R87" s="4" t="s">
        <v>2</v>
      </c>
      <c r="S87" s="4" t="s">
        <v>3</v>
      </c>
      <c r="T87" s="4" t="s">
        <v>40</v>
      </c>
      <c r="U87" s="27" t="s">
        <v>41</v>
      </c>
      <c r="V87" s="56"/>
      <c r="W87" s="56"/>
      <c r="X87" s="56"/>
      <c r="Y87" s="56"/>
      <c r="Z87" s="56"/>
      <c r="AA87" s="53"/>
    </row>
    <row r="88" spans="1:27" ht="12.75" customHeight="1" x14ac:dyDescent="0.2">
      <c r="A88" s="5" t="s">
        <v>5</v>
      </c>
      <c r="B88" s="9">
        <f>SUM(B89+B97+B107+B112+B116)</f>
        <v>4798</v>
      </c>
      <c r="C88" s="9">
        <f>SUM(C89+C97+C107+C112+C116)</f>
        <v>2894</v>
      </c>
      <c r="D88" s="9">
        <f>SUM(D89+D97+D107+D112+D116)</f>
        <v>116</v>
      </c>
      <c r="E88" s="9">
        <f t="shared" ref="E88" si="74">SUM(E89+E97+E107+E112+E116+E121)</f>
        <v>7808</v>
      </c>
      <c r="F88" s="9">
        <f>SUM(F89+F97+F107+F112+F116)</f>
        <v>4959</v>
      </c>
      <c r="G88" s="9">
        <f t="shared" ref="G88" si="75">SUM(G89+G97+G107+G112+G116)</f>
        <v>2891</v>
      </c>
      <c r="H88" s="9">
        <v>124</v>
      </c>
      <c r="I88" s="9">
        <f t="shared" ref="I88" si="76">SUM(I89+I97+I107+I112+I116)</f>
        <v>7974</v>
      </c>
      <c r="J88" s="9">
        <v>4659</v>
      </c>
      <c r="K88" s="9">
        <v>2638</v>
      </c>
      <c r="L88" s="9">
        <v>98</v>
      </c>
      <c r="M88" s="11">
        <f>SUM(J88+K88+L88)</f>
        <v>7395</v>
      </c>
      <c r="N88" s="9">
        <v>4641</v>
      </c>
      <c r="O88" s="9">
        <v>2606</v>
      </c>
      <c r="P88" s="9">
        <v>97</v>
      </c>
      <c r="Q88" s="11">
        <f>SUM(N88:P88)</f>
        <v>7344</v>
      </c>
      <c r="R88" s="9">
        <f>+R89+R97+R107+R112+R116</f>
        <v>5200</v>
      </c>
      <c r="S88" s="9">
        <f t="shared" ref="S88:U88" si="77">+S89+S97+S107+S112+S116</f>
        <v>2814</v>
      </c>
      <c r="T88" s="9">
        <f t="shared" si="77"/>
        <v>68</v>
      </c>
      <c r="U88" s="11">
        <f t="shared" si="77"/>
        <v>8082</v>
      </c>
      <c r="V88" s="56"/>
      <c r="W88" s="56"/>
      <c r="X88" s="56"/>
      <c r="Y88" s="56"/>
      <c r="Z88" s="56"/>
      <c r="AA88" s="53"/>
    </row>
    <row r="89" spans="1:27" ht="12.75" customHeight="1" x14ac:dyDescent="0.2">
      <c r="A89" s="6" t="s">
        <v>6</v>
      </c>
      <c r="B89" s="19">
        <f>SUM(B90:B96)</f>
        <v>66</v>
      </c>
      <c r="C89" s="19">
        <f>SUM(C90:C96)</f>
        <v>27</v>
      </c>
      <c r="D89" s="19">
        <f>SUM(D90:D96)</f>
        <v>2</v>
      </c>
      <c r="E89" s="21">
        <f t="shared" ref="E89" si="78">SUM(B89:D89)</f>
        <v>95</v>
      </c>
      <c r="F89" s="19">
        <f>SUM(F90:F96)</f>
        <v>65</v>
      </c>
      <c r="G89" s="19">
        <f>SUM(G90:G96)</f>
        <v>59</v>
      </c>
      <c r="H89" s="19">
        <f>SUM(H90:H96)</f>
        <v>1</v>
      </c>
      <c r="I89" s="21">
        <f t="shared" ref="I89" si="79">SUM(F89:H89)</f>
        <v>125</v>
      </c>
      <c r="J89" s="19">
        <f>SUM(J90:J96)</f>
        <v>56</v>
      </c>
      <c r="K89" s="19">
        <f>SUM(K90:K96)</f>
        <v>39</v>
      </c>
      <c r="L89" s="19" t="s">
        <v>7</v>
      </c>
      <c r="M89" s="21">
        <f>SUM(J89:L89)</f>
        <v>95</v>
      </c>
      <c r="N89" s="19">
        <v>82</v>
      </c>
      <c r="O89" s="19">
        <v>27</v>
      </c>
      <c r="P89" s="19">
        <v>1</v>
      </c>
      <c r="Q89" s="21">
        <f>SUM(N89:P89)</f>
        <v>110</v>
      </c>
      <c r="R89" s="19">
        <v>91</v>
      </c>
      <c r="S89" s="19">
        <v>44</v>
      </c>
      <c r="T89" s="19">
        <v>1</v>
      </c>
      <c r="U89" s="21">
        <v>136</v>
      </c>
      <c r="V89" s="56"/>
      <c r="W89" s="56"/>
      <c r="X89" s="56"/>
      <c r="Y89" s="56"/>
      <c r="Z89" s="56"/>
      <c r="AA89" s="53"/>
    </row>
    <row r="90" spans="1:27" ht="12.75" customHeight="1" x14ac:dyDescent="0.2">
      <c r="A90" s="15" t="s">
        <v>8</v>
      </c>
      <c r="B90" s="10">
        <v>6</v>
      </c>
      <c r="C90" s="10">
        <v>3</v>
      </c>
      <c r="D90" s="20" t="s">
        <v>7</v>
      </c>
      <c r="E90" s="10">
        <f>SUM(B90:D90)</f>
        <v>9</v>
      </c>
      <c r="F90" s="22">
        <v>5</v>
      </c>
      <c r="G90" s="22">
        <v>13</v>
      </c>
      <c r="H90" s="22" t="s">
        <v>7</v>
      </c>
      <c r="I90" s="28">
        <f>SUM(F90:H90)</f>
        <v>18</v>
      </c>
      <c r="J90" s="22">
        <v>4</v>
      </c>
      <c r="K90" s="22">
        <v>6</v>
      </c>
      <c r="L90" s="22" t="s">
        <v>7</v>
      </c>
      <c r="M90" s="28">
        <v>10</v>
      </c>
      <c r="N90" s="22">
        <v>13</v>
      </c>
      <c r="O90" s="22">
        <v>2</v>
      </c>
      <c r="P90" s="22" t="s">
        <v>7</v>
      </c>
      <c r="Q90" s="28">
        <v>15</v>
      </c>
      <c r="R90" s="22">
        <v>10</v>
      </c>
      <c r="S90" s="22">
        <v>18</v>
      </c>
      <c r="T90" s="22">
        <v>0</v>
      </c>
      <c r="U90" s="28">
        <v>28</v>
      </c>
      <c r="V90" s="56"/>
      <c r="W90" s="56"/>
      <c r="X90" s="56"/>
      <c r="Y90" s="56"/>
      <c r="Z90" s="56"/>
      <c r="AA90" s="53"/>
    </row>
    <row r="91" spans="1:27" ht="12.75" customHeight="1" x14ac:dyDescent="0.2">
      <c r="A91" s="15" t="s">
        <v>9</v>
      </c>
      <c r="B91" s="22" t="s">
        <v>7</v>
      </c>
      <c r="C91" s="20">
        <v>2</v>
      </c>
      <c r="D91" s="20" t="s">
        <v>7</v>
      </c>
      <c r="E91" s="10">
        <f t="shared" ref="E91:E96" si="80">SUM(B91:D91)</f>
        <v>2</v>
      </c>
      <c r="F91" s="22" t="s">
        <v>7</v>
      </c>
      <c r="G91" s="22">
        <v>5</v>
      </c>
      <c r="H91" s="22" t="s">
        <v>7</v>
      </c>
      <c r="I91" s="28">
        <f t="shared" ref="I91:I96" si="81">SUM(F91:H91)</f>
        <v>5</v>
      </c>
      <c r="J91" s="22">
        <v>2</v>
      </c>
      <c r="K91" s="22">
        <v>6</v>
      </c>
      <c r="L91" s="22" t="s">
        <v>7</v>
      </c>
      <c r="M91" s="28">
        <v>8</v>
      </c>
      <c r="N91" s="22" t="s">
        <v>7</v>
      </c>
      <c r="O91" s="22">
        <v>4</v>
      </c>
      <c r="P91" s="22" t="s">
        <v>7</v>
      </c>
      <c r="Q91" s="28">
        <v>4</v>
      </c>
      <c r="R91" s="22">
        <v>2</v>
      </c>
      <c r="S91" s="22">
        <v>2</v>
      </c>
      <c r="T91" s="22">
        <v>0</v>
      </c>
      <c r="U91" s="28">
        <v>4</v>
      </c>
      <c r="V91" s="56"/>
      <c r="W91" s="56"/>
      <c r="X91" s="56"/>
      <c r="Y91" s="56"/>
      <c r="Z91" s="56"/>
      <c r="AA91" s="53"/>
    </row>
    <row r="92" spans="1:27" ht="12.75" customHeight="1" x14ac:dyDescent="0.2">
      <c r="A92" s="15" t="s">
        <v>10</v>
      </c>
      <c r="B92" s="22">
        <v>35</v>
      </c>
      <c r="C92" s="20">
        <v>7</v>
      </c>
      <c r="D92" s="20">
        <v>2</v>
      </c>
      <c r="E92" s="10">
        <f t="shared" si="80"/>
        <v>44</v>
      </c>
      <c r="F92" s="22">
        <v>32</v>
      </c>
      <c r="G92" s="22">
        <v>19</v>
      </c>
      <c r="H92" s="22">
        <v>1</v>
      </c>
      <c r="I92" s="28">
        <f t="shared" si="81"/>
        <v>52</v>
      </c>
      <c r="J92" s="22">
        <v>26</v>
      </c>
      <c r="K92" s="22">
        <v>15</v>
      </c>
      <c r="L92" s="22" t="s">
        <v>7</v>
      </c>
      <c r="M92" s="28">
        <v>41</v>
      </c>
      <c r="N92" s="22">
        <v>22</v>
      </c>
      <c r="O92" s="22">
        <v>10</v>
      </c>
      <c r="P92" s="22">
        <v>1</v>
      </c>
      <c r="Q92" s="28">
        <v>33</v>
      </c>
      <c r="R92" s="22">
        <v>23</v>
      </c>
      <c r="S92" s="22">
        <v>14</v>
      </c>
      <c r="T92" s="22">
        <v>1</v>
      </c>
      <c r="U92" s="28">
        <v>38</v>
      </c>
      <c r="V92" s="56"/>
      <c r="W92" s="56"/>
      <c r="X92" s="56"/>
      <c r="Y92" s="56"/>
      <c r="Z92" s="56"/>
      <c r="AA92" s="53"/>
    </row>
    <row r="93" spans="1:27" ht="12.75" customHeight="1" x14ac:dyDescent="0.2">
      <c r="A93" s="15" t="s">
        <v>11</v>
      </c>
      <c r="B93" s="10">
        <v>1</v>
      </c>
      <c r="C93" s="10">
        <v>4</v>
      </c>
      <c r="D93" s="20" t="s">
        <v>7</v>
      </c>
      <c r="E93" s="10">
        <f t="shared" si="80"/>
        <v>5</v>
      </c>
      <c r="F93" s="22">
        <v>3</v>
      </c>
      <c r="G93" s="22">
        <v>1</v>
      </c>
      <c r="H93" s="22" t="s">
        <v>7</v>
      </c>
      <c r="I93" s="28">
        <f t="shared" si="81"/>
        <v>4</v>
      </c>
      <c r="J93" s="22">
        <v>1</v>
      </c>
      <c r="K93" s="22">
        <v>2</v>
      </c>
      <c r="L93" s="22" t="s">
        <v>7</v>
      </c>
      <c r="M93" s="28">
        <v>3</v>
      </c>
      <c r="N93" s="22">
        <v>1</v>
      </c>
      <c r="O93" s="22">
        <v>1</v>
      </c>
      <c r="P93" s="22" t="s">
        <v>7</v>
      </c>
      <c r="Q93" s="28">
        <v>2</v>
      </c>
      <c r="R93" s="22">
        <v>0</v>
      </c>
      <c r="S93" s="22">
        <v>0</v>
      </c>
      <c r="T93" s="22">
        <v>0</v>
      </c>
      <c r="U93" s="28">
        <v>0</v>
      </c>
      <c r="V93" s="56"/>
      <c r="W93" s="56"/>
      <c r="X93" s="56"/>
      <c r="Y93" s="56"/>
      <c r="Z93" s="56"/>
      <c r="AA93" s="53"/>
    </row>
    <row r="94" spans="1:27" ht="12.75" customHeight="1" x14ac:dyDescent="0.2">
      <c r="A94" s="15" t="s">
        <v>12</v>
      </c>
      <c r="B94" s="10">
        <v>15</v>
      </c>
      <c r="C94" s="10">
        <v>7</v>
      </c>
      <c r="D94" s="20" t="s">
        <v>7</v>
      </c>
      <c r="E94" s="10">
        <f t="shared" si="80"/>
        <v>22</v>
      </c>
      <c r="F94" s="22">
        <v>19</v>
      </c>
      <c r="G94" s="22">
        <v>7</v>
      </c>
      <c r="H94" s="22" t="s">
        <v>7</v>
      </c>
      <c r="I94" s="28">
        <f t="shared" si="81"/>
        <v>26</v>
      </c>
      <c r="J94" s="22">
        <v>13</v>
      </c>
      <c r="K94" s="22">
        <v>5</v>
      </c>
      <c r="L94" s="22" t="s">
        <v>7</v>
      </c>
      <c r="M94" s="28">
        <v>18</v>
      </c>
      <c r="N94" s="22">
        <v>41</v>
      </c>
      <c r="O94" s="22">
        <v>6</v>
      </c>
      <c r="P94" s="22" t="s">
        <v>7</v>
      </c>
      <c r="Q94" s="28">
        <v>47</v>
      </c>
      <c r="R94" s="22">
        <v>43</v>
      </c>
      <c r="S94" s="22">
        <v>6</v>
      </c>
      <c r="T94" s="22">
        <v>0</v>
      </c>
      <c r="U94" s="28">
        <v>49</v>
      </c>
      <c r="V94" s="56"/>
      <c r="W94" s="56"/>
      <c r="X94" s="56"/>
      <c r="Y94" s="56"/>
      <c r="Z94" s="56"/>
      <c r="AA94" s="53"/>
    </row>
    <row r="95" spans="1:27" ht="12.75" customHeight="1" x14ac:dyDescent="0.2">
      <c r="A95" s="15" t="s">
        <v>13</v>
      </c>
      <c r="B95" s="22" t="s">
        <v>7</v>
      </c>
      <c r="C95" s="20">
        <v>1</v>
      </c>
      <c r="D95" s="20" t="s">
        <v>7</v>
      </c>
      <c r="E95" s="10">
        <f t="shared" si="80"/>
        <v>1</v>
      </c>
      <c r="F95" s="22" t="s">
        <v>7</v>
      </c>
      <c r="G95" s="22" t="s">
        <v>7</v>
      </c>
      <c r="H95" s="22" t="s">
        <v>7</v>
      </c>
      <c r="I95" s="28">
        <f t="shared" si="81"/>
        <v>0</v>
      </c>
      <c r="J95" s="22">
        <v>1</v>
      </c>
      <c r="K95" s="22" t="s">
        <v>7</v>
      </c>
      <c r="L95" s="22" t="s">
        <v>7</v>
      </c>
      <c r="M95" s="28">
        <v>1</v>
      </c>
      <c r="N95" s="22">
        <v>1</v>
      </c>
      <c r="O95" s="22" t="s">
        <v>7</v>
      </c>
      <c r="P95" s="22" t="s">
        <v>7</v>
      </c>
      <c r="Q95" s="28">
        <v>1</v>
      </c>
      <c r="R95" s="22">
        <v>2</v>
      </c>
      <c r="S95" s="22">
        <v>0</v>
      </c>
      <c r="T95" s="22">
        <v>0</v>
      </c>
      <c r="U95" s="28">
        <v>2</v>
      </c>
      <c r="V95" s="56"/>
      <c r="W95" s="56"/>
      <c r="X95" s="56"/>
      <c r="Y95" s="56"/>
      <c r="Z95" s="56"/>
      <c r="AA95" s="53"/>
    </row>
    <row r="96" spans="1:27" ht="12.75" customHeight="1" x14ac:dyDescent="0.2">
      <c r="A96" s="15" t="s">
        <v>14</v>
      </c>
      <c r="B96" s="10">
        <v>9</v>
      </c>
      <c r="C96" s="10">
        <v>3</v>
      </c>
      <c r="D96" s="20" t="s">
        <v>7</v>
      </c>
      <c r="E96" s="10">
        <f t="shared" si="80"/>
        <v>12</v>
      </c>
      <c r="F96" s="22">
        <v>6</v>
      </c>
      <c r="G96" s="22">
        <v>14</v>
      </c>
      <c r="H96" s="22" t="s">
        <v>7</v>
      </c>
      <c r="I96" s="28">
        <f t="shared" si="81"/>
        <v>20</v>
      </c>
      <c r="J96" s="22">
        <v>9</v>
      </c>
      <c r="K96" s="22">
        <v>5</v>
      </c>
      <c r="L96" s="22" t="s">
        <v>7</v>
      </c>
      <c r="M96" s="28">
        <v>14</v>
      </c>
      <c r="N96" s="22">
        <v>4</v>
      </c>
      <c r="O96" s="22">
        <v>4</v>
      </c>
      <c r="P96" s="22" t="s">
        <v>7</v>
      </c>
      <c r="Q96" s="28">
        <v>8</v>
      </c>
      <c r="R96" s="22">
        <v>11</v>
      </c>
      <c r="S96" s="22">
        <v>4</v>
      </c>
      <c r="T96" s="22">
        <v>0</v>
      </c>
      <c r="U96" s="28">
        <v>15</v>
      </c>
      <c r="V96" s="56"/>
      <c r="W96" s="56"/>
      <c r="X96" s="56"/>
      <c r="Y96" s="56"/>
      <c r="Z96" s="56"/>
      <c r="AA96" s="53"/>
    </row>
    <row r="97" spans="1:27" ht="12.75" customHeight="1" x14ac:dyDescent="0.2">
      <c r="A97" s="6" t="s">
        <v>15</v>
      </c>
      <c r="B97" s="12">
        <f t="shared" ref="B97:Q97" si="82">SUM(B98:B106)</f>
        <v>425</v>
      </c>
      <c r="C97" s="12">
        <f t="shared" si="82"/>
        <v>175</v>
      </c>
      <c r="D97" s="12">
        <f t="shared" si="82"/>
        <v>5</v>
      </c>
      <c r="E97" s="12">
        <f t="shared" si="82"/>
        <v>605</v>
      </c>
      <c r="F97" s="12">
        <f t="shared" si="82"/>
        <v>489</v>
      </c>
      <c r="G97" s="12">
        <f t="shared" si="82"/>
        <v>155</v>
      </c>
      <c r="H97" s="12">
        <f t="shared" si="82"/>
        <v>6</v>
      </c>
      <c r="I97" s="14">
        <f t="shared" si="82"/>
        <v>650</v>
      </c>
      <c r="J97" s="12">
        <f>SUM(J98:J106)</f>
        <v>497</v>
      </c>
      <c r="K97" s="12">
        <f>SUM(K98:K106)</f>
        <v>148</v>
      </c>
      <c r="L97" s="12">
        <f>SUM(L98:L106)</f>
        <v>4</v>
      </c>
      <c r="M97" s="14">
        <f>SUM(M98:M106)</f>
        <v>649</v>
      </c>
      <c r="N97" s="12">
        <f t="shared" ref="N97:Q97" si="83">SUM(N98:N106)</f>
        <v>569</v>
      </c>
      <c r="O97" s="12">
        <f t="shared" si="83"/>
        <v>153</v>
      </c>
      <c r="P97" s="14">
        <f t="shared" si="83"/>
        <v>8</v>
      </c>
      <c r="Q97" s="14">
        <f t="shared" si="83"/>
        <v>730</v>
      </c>
      <c r="R97" s="12">
        <v>679</v>
      </c>
      <c r="S97" s="12">
        <v>136</v>
      </c>
      <c r="T97" s="14">
        <v>1</v>
      </c>
      <c r="U97" s="14">
        <v>816</v>
      </c>
      <c r="V97" s="56"/>
      <c r="W97" s="56"/>
      <c r="X97" s="56"/>
      <c r="Y97" s="56"/>
      <c r="Z97" s="56"/>
      <c r="AA97" s="53"/>
    </row>
    <row r="98" spans="1:27" ht="12.75" customHeight="1" x14ac:dyDescent="0.2">
      <c r="A98" s="15" t="s">
        <v>16</v>
      </c>
      <c r="B98" s="22">
        <v>34</v>
      </c>
      <c r="C98" s="20">
        <v>8</v>
      </c>
      <c r="D98" s="20">
        <v>4</v>
      </c>
      <c r="E98" s="10">
        <f t="shared" ref="E98:E106" si="84">SUM(B98:D98)</f>
        <v>46</v>
      </c>
      <c r="F98" s="22">
        <v>27</v>
      </c>
      <c r="G98" s="22">
        <v>10</v>
      </c>
      <c r="H98" s="22">
        <v>2</v>
      </c>
      <c r="I98" s="28">
        <f>SUM(F98:H98)</f>
        <v>39</v>
      </c>
      <c r="J98" s="22">
        <v>15</v>
      </c>
      <c r="K98" s="22">
        <v>7</v>
      </c>
      <c r="L98" s="22" t="s">
        <v>7</v>
      </c>
      <c r="M98" s="28">
        <v>22</v>
      </c>
      <c r="N98" s="22">
        <v>34</v>
      </c>
      <c r="O98" s="22">
        <v>5</v>
      </c>
      <c r="P98" s="22">
        <v>6</v>
      </c>
      <c r="Q98" s="28">
        <v>45</v>
      </c>
      <c r="R98" s="22">
        <v>48</v>
      </c>
      <c r="S98" s="22">
        <v>11</v>
      </c>
      <c r="T98" s="22">
        <v>0</v>
      </c>
      <c r="U98" s="28">
        <v>59</v>
      </c>
      <c r="V98" s="56"/>
      <c r="W98" s="56"/>
      <c r="X98" s="56"/>
      <c r="Y98" s="56"/>
      <c r="Z98" s="56"/>
      <c r="AA98" s="53"/>
    </row>
    <row r="99" spans="1:27" ht="12.75" customHeight="1" x14ac:dyDescent="0.2">
      <c r="A99" s="15" t="s">
        <v>17</v>
      </c>
      <c r="B99" s="10">
        <v>23</v>
      </c>
      <c r="C99" s="10">
        <v>4</v>
      </c>
      <c r="D99" s="20" t="s">
        <v>7</v>
      </c>
      <c r="E99" s="10">
        <f t="shared" si="84"/>
        <v>27</v>
      </c>
      <c r="F99" s="22">
        <v>15</v>
      </c>
      <c r="G99" s="22">
        <v>4</v>
      </c>
      <c r="H99" s="22" t="s">
        <v>7</v>
      </c>
      <c r="I99" s="28">
        <f t="shared" ref="I99:I106" si="85">SUM(F99:H99)</f>
        <v>19</v>
      </c>
      <c r="J99" s="22">
        <v>22</v>
      </c>
      <c r="K99" s="22">
        <v>9</v>
      </c>
      <c r="L99" s="22" t="s">
        <v>7</v>
      </c>
      <c r="M99" s="28">
        <v>31</v>
      </c>
      <c r="N99" s="22">
        <v>17</v>
      </c>
      <c r="O99" s="22">
        <v>5</v>
      </c>
      <c r="P99" s="22" t="s">
        <v>7</v>
      </c>
      <c r="Q99" s="28">
        <v>22</v>
      </c>
      <c r="R99" s="22">
        <v>24</v>
      </c>
      <c r="S99" s="22">
        <v>7</v>
      </c>
      <c r="T99" s="22">
        <v>0</v>
      </c>
      <c r="U99" s="28">
        <v>31</v>
      </c>
      <c r="V99" s="56"/>
      <c r="W99" s="56"/>
      <c r="X99" s="56"/>
      <c r="Y99" s="56"/>
      <c r="Z99" s="56"/>
      <c r="AA99" s="53"/>
    </row>
    <row r="100" spans="1:27" ht="12.75" customHeight="1" x14ac:dyDescent="0.2">
      <c r="A100" s="15" t="s">
        <v>18</v>
      </c>
      <c r="B100" s="22">
        <v>67</v>
      </c>
      <c r="C100" s="20">
        <v>15</v>
      </c>
      <c r="D100" s="20" t="s">
        <v>7</v>
      </c>
      <c r="E100" s="10">
        <f t="shared" si="84"/>
        <v>82</v>
      </c>
      <c r="F100" s="22">
        <v>90</v>
      </c>
      <c r="G100" s="22">
        <v>25</v>
      </c>
      <c r="H100" s="22">
        <v>2</v>
      </c>
      <c r="I100" s="28">
        <f t="shared" si="85"/>
        <v>117</v>
      </c>
      <c r="J100" s="22">
        <v>97</v>
      </c>
      <c r="K100" s="22">
        <v>16</v>
      </c>
      <c r="L100" s="22">
        <v>2</v>
      </c>
      <c r="M100" s="28">
        <v>115</v>
      </c>
      <c r="N100" s="22">
        <v>100</v>
      </c>
      <c r="O100" s="22">
        <v>22</v>
      </c>
      <c r="P100" s="22" t="s">
        <v>7</v>
      </c>
      <c r="Q100" s="28">
        <v>122</v>
      </c>
      <c r="R100" s="22">
        <v>134</v>
      </c>
      <c r="S100" s="22">
        <v>19</v>
      </c>
      <c r="T100" s="22">
        <v>0</v>
      </c>
      <c r="U100" s="28">
        <v>153</v>
      </c>
      <c r="V100" s="56"/>
      <c r="W100" s="56"/>
      <c r="X100" s="56"/>
      <c r="Y100" s="56"/>
      <c r="Z100" s="56"/>
      <c r="AA100" s="53"/>
    </row>
    <row r="101" spans="1:27" ht="12.75" customHeight="1" x14ac:dyDescent="0.2">
      <c r="A101" s="15" t="s">
        <v>19</v>
      </c>
      <c r="B101" s="10">
        <v>29</v>
      </c>
      <c r="C101" s="10">
        <v>26</v>
      </c>
      <c r="D101" s="20" t="s">
        <v>7</v>
      </c>
      <c r="E101" s="10">
        <f t="shared" si="84"/>
        <v>55</v>
      </c>
      <c r="F101" s="22">
        <v>40</v>
      </c>
      <c r="G101" s="22">
        <v>20</v>
      </c>
      <c r="H101" s="22" t="s">
        <v>7</v>
      </c>
      <c r="I101" s="28">
        <f t="shared" si="85"/>
        <v>60</v>
      </c>
      <c r="J101" s="22">
        <v>44</v>
      </c>
      <c r="K101" s="22">
        <v>10</v>
      </c>
      <c r="L101" s="22" t="s">
        <v>7</v>
      </c>
      <c r="M101" s="28">
        <v>54</v>
      </c>
      <c r="N101" s="22">
        <v>61</v>
      </c>
      <c r="O101" s="22">
        <v>16</v>
      </c>
      <c r="P101" s="22" t="s">
        <v>7</v>
      </c>
      <c r="Q101" s="28">
        <v>77</v>
      </c>
      <c r="R101" s="22">
        <v>53</v>
      </c>
      <c r="S101" s="22">
        <v>4</v>
      </c>
      <c r="T101" s="22">
        <v>0</v>
      </c>
      <c r="U101" s="28">
        <v>57</v>
      </c>
      <c r="V101" s="56"/>
      <c r="W101" s="56"/>
      <c r="X101" s="56"/>
      <c r="Y101" s="56"/>
      <c r="Z101" s="56"/>
      <c r="AA101" s="53"/>
    </row>
    <row r="102" spans="1:27" ht="12.75" customHeight="1" x14ac:dyDescent="0.2">
      <c r="A102" s="15" t="s">
        <v>20</v>
      </c>
      <c r="B102" s="10">
        <v>18</v>
      </c>
      <c r="C102" s="10">
        <v>23</v>
      </c>
      <c r="D102" s="20" t="s">
        <v>7</v>
      </c>
      <c r="E102" s="10">
        <f t="shared" si="84"/>
        <v>41</v>
      </c>
      <c r="F102" s="22">
        <v>35</v>
      </c>
      <c r="G102" s="22">
        <v>16</v>
      </c>
      <c r="H102" s="22">
        <v>1</v>
      </c>
      <c r="I102" s="28">
        <f t="shared" si="85"/>
        <v>52</v>
      </c>
      <c r="J102" s="22">
        <v>32</v>
      </c>
      <c r="K102" s="22">
        <v>10</v>
      </c>
      <c r="L102" s="22" t="s">
        <v>7</v>
      </c>
      <c r="M102" s="28">
        <v>42</v>
      </c>
      <c r="N102" s="22">
        <v>44</v>
      </c>
      <c r="O102" s="22">
        <v>9</v>
      </c>
      <c r="P102" s="22" t="s">
        <v>7</v>
      </c>
      <c r="Q102" s="28">
        <v>53</v>
      </c>
      <c r="R102" s="22">
        <v>67</v>
      </c>
      <c r="S102" s="22">
        <v>12</v>
      </c>
      <c r="T102" s="22">
        <v>1</v>
      </c>
      <c r="U102" s="28">
        <v>80</v>
      </c>
      <c r="V102" s="56"/>
      <c r="W102" s="56"/>
      <c r="X102" s="56"/>
      <c r="Y102" s="56"/>
      <c r="Z102" s="56"/>
      <c r="AA102" s="53"/>
    </row>
    <row r="103" spans="1:27" ht="12.75" customHeight="1" x14ac:dyDescent="0.2">
      <c r="A103" s="15" t="s">
        <v>21</v>
      </c>
      <c r="B103" s="10">
        <v>69</v>
      </c>
      <c r="C103" s="10">
        <v>24</v>
      </c>
      <c r="D103" s="20">
        <v>1</v>
      </c>
      <c r="E103" s="10">
        <f t="shared" si="84"/>
        <v>94</v>
      </c>
      <c r="F103" s="22">
        <v>94</v>
      </c>
      <c r="G103" s="22">
        <v>18</v>
      </c>
      <c r="H103" s="22" t="s">
        <v>7</v>
      </c>
      <c r="I103" s="28">
        <f t="shared" si="85"/>
        <v>112</v>
      </c>
      <c r="J103" s="22">
        <v>98</v>
      </c>
      <c r="K103" s="22">
        <v>45</v>
      </c>
      <c r="L103" s="22" t="s">
        <v>7</v>
      </c>
      <c r="M103" s="28">
        <v>143</v>
      </c>
      <c r="N103" s="22">
        <v>130</v>
      </c>
      <c r="O103" s="22">
        <v>45</v>
      </c>
      <c r="P103" s="22" t="s">
        <v>7</v>
      </c>
      <c r="Q103" s="28">
        <v>175</v>
      </c>
      <c r="R103" s="22">
        <v>150</v>
      </c>
      <c r="S103" s="22">
        <v>40</v>
      </c>
      <c r="T103" s="22">
        <v>0</v>
      </c>
      <c r="U103" s="28">
        <v>190</v>
      </c>
      <c r="V103" s="56"/>
      <c r="W103" s="56"/>
      <c r="X103" s="56"/>
      <c r="Y103" s="56"/>
      <c r="Z103" s="56"/>
      <c r="AA103" s="53"/>
    </row>
    <row r="104" spans="1:27" ht="12.75" customHeight="1" x14ac:dyDescent="0.2">
      <c r="A104" s="15" t="s">
        <v>22</v>
      </c>
      <c r="B104" s="22">
        <v>12</v>
      </c>
      <c r="C104" s="20">
        <v>20</v>
      </c>
      <c r="D104" s="20" t="s">
        <v>7</v>
      </c>
      <c r="E104" s="10">
        <f t="shared" si="84"/>
        <v>32</v>
      </c>
      <c r="F104" s="22">
        <v>20</v>
      </c>
      <c r="G104" s="20">
        <v>16</v>
      </c>
      <c r="H104" s="22" t="s">
        <v>7</v>
      </c>
      <c r="I104" s="28">
        <f t="shared" si="85"/>
        <v>36</v>
      </c>
      <c r="J104" s="22">
        <v>19</v>
      </c>
      <c r="K104" s="20">
        <v>8</v>
      </c>
      <c r="L104" s="22" t="s">
        <v>7</v>
      </c>
      <c r="M104" s="28">
        <v>27</v>
      </c>
      <c r="N104" s="22">
        <v>24</v>
      </c>
      <c r="O104" s="20">
        <v>10</v>
      </c>
      <c r="P104" s="22" t="s">
        <v>7</v>
      </c>
      <c r="Q104" s="28">
        <v>34</v>
      </c>
      <c r="R104" s="22">
        <v>33</v>
      </c>
      <c r="S104" s="20">
        <v>9</v>
      </c>
      <c r="T104" s="22">
        <v>0</v>
      </c>
      <c r="U104" s="28">
        <v>42</v>
      </c>
      <c r="V104" s="56"/>
      <c r="W104" s="56"/>
      <c r="X104" s="56"/>
      <c r="Y104" s="56"/>
      <c r="Z104" s="56"/>
      <c r="AA104" s="53"/>
    </row>
    <row r="105" spans="1:27" ht="12.75" customHeight="1" x14ac:dyDescent="0.2">
      <c r="A105" s="15" t="s">
        <v>23</v>
      </c>
      <c r="B105" s="10">
        <v>31</v>
      </c>
      <c r="C105" s="10">
        <v>5</v>
      </c>
      <c r="D105" s="20" t="s">
        <v>7</v>
      </c>
      <c r="E105" s="10">
        <f t="shared" si="84"/>
        <v>36</v>
      </c>
      <c r="F105" s="22">
        <v>35</v>
      </c>
      <c r="G105" s="22">
        <v>2</v>
      </c>
      <c r="H105" s="22" t="s">
        <v>7</v>
      </c>
      <c r="I105" s="28">
        <f t="shared" si="85"/>
        <v>37</v>
      </c>
      <c r="J105" s="22">
        <v>41</v>
      </c>
      <c r="K105" s="22">
        <v>5</v>
      </c>
      <c r="L105" s="22" t="s">
        <v>7</v>
      </c>
      <c r="M105" s="28">
        <v>46</v>
      </c>
      <c r="N105" s="22">
        <v>41</v>
      </c>
      <c r="O105" s="22">
        <v>1</v>
      </c>
      <c r="P105" s="22" t="s">
        <v>7</v>
      </c>
      <c r="Q105" s="28">
        <v>42</v>
      </c>
      <c r="R105" s="22">
        <v>37</v>
      </c>
      <c r="S105" s="22">
        <v>4</v>
      </c>
      <c r="T105" s="22">
        <v>0</v>
      </c>
      <c r="U105" s="28">
        <v>41</v>
      </c>
      <c r="V105" s="56"/>
      <c r="W105" s="56"/>
      <c r="X105" s="56"/>
      <c r="Y105" s="56"/>
      <c r="Z105" s="56"/>
      <c r="AA105" s="53"/>
    </row>
    <row r="106" spans="1:27" ht="12.75" customHeight="1" x14ac:dyDescent="0.2">
      <c r="A106" s="15" t="s">
        <v>24</v>
      </c>
      <c r="B106" s="22">
        <v>142</v>
      </c>
      <c r="C106" s="20">
        <v>50</v>
      </c>
      <c r="D106" s="20" t="s">
        <v>7</v>
      </c>
      <c r="E106" s="10">
        <f t="shared" si="84"/>
        <v>192</v>
      </c>
      <c r="F106" s="22">
        <v>133</v>
      </c>
      <c r="G106" s="20">
        <v>44</v>
      </c>
      <c r="H106" s="20">
        <v>1</v>
      </c>
      <c r="I106" s="28">
        <f t="shared" si="85"/>
        <v>178</v>
      </c>
      <c r="J106" s="22">
        <v>129</v>
      </c>
      <c r="K106" s="20">
        <v>38</v>
      </c>
      <c r="L106" s="20">
        <v>2</v>
      </c>
      <c r="M106" s="28">
        <v>169</v>
      </c>
      <c r="N106" s="22">
        <v>118</v>
      </c>
      <c r="O106" s="20">
        <v>40</v>
      </c>
      <c r="P106" s="20">
        <v>2</v>
      </c>
      <c r="Q106" s="28">
        <v>160</v>
      </c>
      <c r="R106" s="22">
        <v>133</v>
      </c>
      <c r="S106" s="20">
        <v>30</v>
      </c>
      <c r="T106" s="20">
        <v>0</v>
      </c>
      <c r="U106" s="28">
        <v>163</v>
      </c>
      <c r="V106" s="56"/>
      <c r="W106" s="56"/>
      <c r="X106" s="56"/>
      <c r="Y106" s="56"/>
      <c r="Z106" s="56"/>
      <c r="AA106" s="53"/>
    </row>
    <row r="107" spans="1:27" ht="12.75" customHeight="1" x14ac:dyDescent="0.2">
      <c r="A107" s="6" t="s">
        <v>25</v>
      </c>
      <c r="B107" s="12">
        <f t="shared" ref="B107:Q107" si="86">SUM(B108:B111)</f>
        <v>2958</v>
      </c>
      <c r="C107" s="12">
        <f t="shared" si="86"/>
        <v>1642</v>
      </c>
      <c r="D107" s="12">
        <f t="shared" si="86"/>
        <v>88</v>
      </c>
      <c r="E107" s="12">
        <f t="shared" si="86"/>
        <v>4688</v>
      </c>
      <c r="F107" s="12">
        <f t="shared" si="86"/>
        <v>2994</v>
      </c>
      <c r="G107" s="12">
        <f t="shared" si="86"/>
        <v>1615</v>
      </c>
      <c r="H107" s="12">
        <f t="shared" si="86"/>
        <v>86</v>
      </c>
      <c r="I107" s="14">
        <f t="shared" si="86"/>
        <v>4695</v>
      </c>
      <c r="J107" s="12">
        <f>SUM(J108:J111)</f>
        <v>2808</v>
      </c>
      <c r="K107" s="12">
        <f>SUM(K108:K111)</f>
        <v>1504</v>
      </c>
      <c r="L107" s="12">
        <f>SUM(L108:L111)</f>
        <v>70</v>
      </c>
      <c r="M107" s="14">
        <f>SUM(M108:M111)</f>
        <v>4382</v>
      </c>
      <c r="N107" s="12">
        <f t="shared" ref="N107:Q107" si="87">SUM(N108:N111)</f>
        <v>2672</v>
      </c>
      <c r="O107" s="12">
        <f t="shared" si="87"/>
        <v>1498</v>
      </c>
      <c r="P107" s="12">
        <f t="shared" si="87"/>
        <v>65</v>
      </c>
      <c r="Q107" s="14">
        <f t="shared" si="87"/>
        <v>4235</v>
      </c>
      <c r="R107" s="12">
        <v>2979</v>
      </c>
      <c r="S107" s="12">
        <v>1560</v>
      </c>
      <c r="T107" s="12">
        <v>48</v>
      </c>
      <c r="U107" s="14">
        <v>4587</v>
      </c>
      <c r="V107" s="56"/>
      <c r="W107" s="56"/>
      <c r="X107" s="56"/>
      <c r="Y107" s="56"/>
      <c r="Z107" s="56"/>
      <c r="AA107" s="53"/>
    </row>
    <row r="108" spans="1:27" ht="12.75" customHeight="1" x14ac:dyDescent="0.2">
      <c r="A108" s="15" t="s">
        <v>26</v>
      </c>
      <c r="B108" s="10">
        <v>462</v>
      </c>
      <c r="C108" s="10">
        <v>256</v>
      </c>
      <c r="D108" s="20">
        <v>12</v>
      </c>
      <c r="E108" s="10">
        <f t="shared" ref="E108:E111" si="88">SUM(B108:D108)</f>
        <v>730</v>
      </c>
      <c r="F108" s="22">
        <v>533</v>
      </c>
      <c r="G108" s="22">
        <v>251</v>
      </c>
      <c r="H108" s="22">
        <v>16</v>
      </c>
      <c r="I108" s="28">
        <f t="shared" ref="I108:I111" si="89">SUM(F108:H108)</f>
        <v>800</v>
      </c>
      <c r="J108" s="22">
        <v>470</v>
      </c>
      <c r="K108" s="22">
        <v>219</v>
      </c>
      <c r="L108" s="22">
        <v>20</v>
      </c>
      <c r="M108" s="28">
        <v>709</v>
      </c>
      <c r="N108" s="22">
        <v>436</v>
      </c>
      <c r="O108" s="22">
        <v>273</v>
      </c>
      <c r="P108" s="22">
        <v>19</v>
      </c>
      <c r="Q108" s="28">
        <v>728</v>
      </c>
      <c r="R108" s="22">
        <v>542</v>
      </c>
      <c r="S108" s="22">
        <v>272</v>
      </c>
      <c r="T108" s="22">
        <v>12</v>
      </c>
      <c r="U108" s="28">
        <v>826</v>
      </c>
      <c r="V108" s="56"/>
      <c r="W108" s="56"/>
      <c r="X108" s="56"/>
      <c r="Y108" s="56"/>
      <c r="Z108" s="56"/>
      <c r="AA108" s="53"/>
    </row>
    <row r="109" spans="1:27" ht="12.75" customHeight="1" x14ac:dyDescent="0.2">
      <c r="A109" s="15" t="s">
        <v>27</v>
      </c>
      <c r="B109" s="22">
        <v>73</v>
      </c>
      <c r="C109" s="20">
        <v>32</v>
      </c>
      <c r="D109" s="20">
        <v>3</v>
      </c>
      <c r="E109" s="10">
        <f t="shared" si="88"/>
        <v>108</v>
      </c>
      <c r="F109" s="22">
        <v>117</v>
      </c>
      <c r="G109" s="22">
        <v>49</v>
      </c>
      <c r="H109" s="22">
        <v>4</v>
      </c>
      <c r="I109" s="28">
        <f t="shared" si="89"/>
        <v>170</v>
      </c>
      <c r="J109" s="22">
        <v>106</v>
      </c>
      <c r="K109" s="22">
        <v>43</v>
      </c>
      <c r="L109" s="22">
        <v>5</v>
      </c>
      <c r="M109" s="28">
        <v>154</v>
      </c>
      <c r="N109" s="22">
        <v>135</v>
      </c>
      <c r="O109" s="22">
        <v>60</v>
      </c>
      <c r="P109" s="22">
        <v>1</v>
      </c>
      <c r="Q109" s="28">
        <v>196</v>
      </c>
      <c r="R109" s="22">
        <v>145</v>
      </c>
      <c r="S109" s="22">
        <v>46</v>
      </c>
      <c r="T109" s="22">
        <v>4</v>
      </c>
      <c r="U109" s="28">
        <v>195</v>
      </c>
      <c r="V109" s="56"/>
      <c r="W109" s="56"/>
      <c r="X109" s="56"/>
      <c r="Y109" s="56"/>
      <c r="Z109" s="56"/>
      <c r="AA109" s="53"/>
    </row>
    <row r="110" spans="1:27" ht="12.75" customHeight="1" x14ac:dyDescent="0.2">
      <c r="A110" s="15" t="s">
        <v>28</v>
      </c>
      <c r="B110" s="10">
        <v>388</v>
      </c>
      <c r="C110" s="10">
        <v>165</v>
      </c>
      <c r="D110" s="20">
        <v>15</v>
      </c>
      <c r="E110" s="10">
        <f t="shared" si="88"/>
        <v>568</v>
      </c>
      <c r="F110" s="22">
        <v>368</v>
      </c>
      <c r="G110" s="22">
        <v>195</v>
      </c>
      <c r="H110" s="22">
        <v>9</v>
      </c>
      <c r="I110" s="28">
        <f t="shared" si="89"/>
        <v>572</v>
      </c>
      <c r="J110" s="22">
        <v>402</v>
      </c>
      <c r="K110" s="22">
        <v>176</v>
      </c>
      <c r="L110" s="22">
        <v>7</v>
      </c>
      <c r="M110" s="28">
        <v>585</v>
      </c>
      <c r="N110" s="22">
        <v>387</v>
      </c>
      <c r="O110" s="22">
        <v>146</v>
      </c>
      <c r="P110" s="22">
        <v>5</v>
      </c>
      <c r="Q110" s="28">
        <v>538</v>
      </c>
      <c r="R110" s="22">
        <v>693</v>
      </c>
      <c r="S110" s="22">
        <v>175</v>
      </c>
      <c r="T110" s="22">
        <v>2</v>
      </c>
      <c r="U110" s="28">
        <v>870</v>
      </c>
      <c r="V110" s="56"/>
      <c r="W110" s="56"/>
      <c r="X110" s="56"/>
      <c r="Y110" s="56"/>
      <c r="Z110" s="56"/>
      <c r="AA110" s="53"/>
    </row>
    <row r="111" spans="1:27" ht="12.75" customHeight="1" x14ac:dyDescent="0.2">
      <c r="A111" s="15" t="s">
        <v>29</v>
      </c>
      <c r="B111" s="10">
        <v>2035</v>
      </c>
      <c r="C111" s="10">
        <v>1189</v>
      </c>
      <c r="D111" s="20">
        <v>58</v>
      </c>
      <c r="E111" s="10">
        <f t="shared" si="88"/>
        <v>3282</v>
      </c>
      <c r="F111" s="22">
        <v>1976</v>
      </c>
      <c r="G111" s="22">
        <v>1120</v>
      </c>
      <c r="H111" s="22">
        <v>57</v>
      </c>
      <c r="I111" s="28">
        <f t="shared" si="89"/>
        <v>3153</v>
      </c>
      <c r="J111" s="22">
        <v>1830</v>
      </c>
      <c r="K111" s="22">
        <v>1066</v>
      </c>
      <c r="L111" s="22">
        <v>38</v>
      </c>
      <c r="M111" s="28">
        <v>2934</v>
      </c>
      <c r="N111" s="22">
        <v>1714</v>
      </c>
      <c r="O111" s="22">
        <v>1019</v>
      </c>
      <c r="P111" s="22">
        <v>40</v>
      </c>
      <c r="Q111" s="28">
        <v>2773</v>
      </c>
      <c r="R111" s="22">
        <v>1599</v>
      </c>
      <c r="S111" s="22">
        <v>1067</v>
      </c>
      <c r="T111" s="22">
        <v>30</v>
      </c>
      <c r="U111" s="28">
        <v>2696</v>
      </c>
      <c r="V111" s="56"/>
      <c r="W111" s="56"/>
      <c r="X111" s="56"/>
      <c r="Y111" s="56"/>
      <c r="Z111" s="56"/>
      <c r="AA111" s="53"/>
    </row>
    <row r="112" spans="1:27" ht="12.75" customHeight="1" x14ac:dyDescent="0.2">
      <c r="A112" s="6" t="s">
        <v>30</v>
      </c>
      <c r="B112" s="12">
        <f t="shared" ref="B112:Q112" si="90">SUM(B113:B115)</f>
        <v>1111</v>
      </c>
      <c r="C112" s="12">
        <f t="shared" si="90"/>
        <v>900</v>
      </c>
      <c r="D112" s="12">
        <f t="shared" si="90"/>
        <v>19</v>
      </c>
      <c r="E112" s="12">
        <f t="shared" si="90"/>
        <v>2030</v>
      </c>
      <c r="F112" s="12">
        <f t="shared" si="90"/>
        <v>1173</v>
      </c>
      <c r="G112" s="12">
        <f t="shared" si="90"/>
        <v>937</v>
      </c>
      <c r="H112" s="12">
        <f t="shared" si="90"/>
        <v>31</v>
      </c>
      <c r="I112" s="14">
        <f t="shared" si="90"/>
        <v>2141</v>
      </c>
      <c r="J112" s="12">
        <f>SUM(J113:J115)</f>
        <v>1078</v>
      </c>
      <c r="K112" s="12">
        <f>SUM(K113:K115)</f>
        <v>820</v>
      </c>
      <c r="L112" s="12">
        <f>SUM(L113:L115)</f>
        <v>17</v>
      </c>
      <c r="M112" s="14">
        <f>SUM(M113:M115)</f>
        <v>1915</v>
      </c>
      <c r="N112" s="12">
        <f t="shared" ref="N112:Q112" si="91">SUM(N113:N115)</f>
        <v>1095</v>
      </c>
      <c r="O112" s="12">
        <f t="shared" si="91"/>
        <v>804</v>
      </c>
      <c r="P112" s="12">
        <f t="shared" si="91"/>
        <v>21</v>
      </c>
      <c r="Q112" s="14">
        <f t="shared" si="91"/>
        <v>1920</v>
      </c>
      <c r="R112" s="12">
        <v>1200</v>
      </c>
      <c r="S112" s="12">
        <v>952</v>
      </c>
      <c r="T112" s="12">
        <v>14</v>
      </c>
      <c r="U112" s="14">
        <v>2166</v>
      </c>
      <c r="V112" s="56"/>
      <c r="W112" s="56"/>
      <c r="X112" s="56"/>
      <c r="Y112" s="56"/>
      <c r="Z112" s="56"/>
      <c r="AA112" s="53"/>
    </row>
    <row r="113" spans="1:27" ht="12.75" customHeight="1" x14ac:dyDescent="0.2">
      <c r="A113" s="15" t="s">
        <v>31</v>
      </c>
      <c r="B113" s="10">
        <v>396</v>
      </c>
      <c r="C113" s="10">
        <v>282</v>
      </c>
      <c r="D113" s="20">
        <v>5</v>
      </c>
      <c r="E113" s="10">
        <f t="shared" ref="E113:E115" si="92">SUM(B113:D113)</f>
        <v>683</v>
      </c>
      <c r="F113" s="22">
        <v>408</v>
      </c>
      <c r="G113" s="22">
        <v>316</v>
      </c>
      <c r="H113" s="22">
        <v>10</v>
      </c>
      <c r="I113" s="28">
        <f t="shared" ref="I113:I115" si="93">SUM(F113:H113)</f>
        <v>734</v>
      </c>
      <c r="J113" s="22">
        <v>368</v>
      </c>
      <c r="K113" s="22">
        <v>296</v>
      </c>
      <c r="L113" s="22">
        <v>4</v>
      </c>
      <c r="M113" s="28">
        <v>668</v>
      </c>
      <c r="N113" s="22">
        <v>368</v>
      </c>
      <c r="O113" s="22">
        <v>282</v>
      </c>
      <c r="P113" s="22">
        <v>5</v>
      </c>
      <c r="Q113" s="28">
        <v>655</v>
      </c>
      <c r="R113" s="22">
        <v>416</v>
      </c>
      <c r="S113" s="22">
        <v>336</v>
      </c>
      <c r="T113" s="22">
        <v>4</v>
      </c>
      <c r="U113" s="28">
        <v>756</v>
      </c>
      <c r="V113" s="56"/>
      <c r="W113" s="56"/>
      <c r="X113" s="56"/>
      <c r="Y113" s="56"/>
      <c r="Z113" s="56"/>
      <c r="AA113" s="53"/>
    </row>
    <row r="114" spans="1:27" ht="12.75" customHeight="1" x14ac:dyDescent="0.2">
      <c r="A114" s="15" t="s">
        <v>32</v>
      </c>
      <c r="B114" s="10">
        <v>264</v>
      </c>
      <c r="C114" s="10">
        <v>258</v>
      </c>
      <c r="D114" s="20">
        <v>1</v>
      </c>
      <c r="E114" s="10">
        <f t="shared" si="92"/>
        <v>523</v>
      </c>
      <c r="F114" s="22">
        <v>297</v>
      </c>
      <c r="G114" s="22">
        <v>246</v>
      </c>
      <c r="H114" s="22">
        <v>5</v>
      </c>
      <c r="I114" s="28">
        <f t="shared" si="93"/>
        <v>548</v>
      </c>
      <c r="J114" s="22">
        <v>303</v>
      </c>
      <c r="K114" s="22">
        <v>201</v>
      </c>
      <c r="L114" s="22">
        <v>6</v>
      </c>
      <c r="M114" s="28">
        <v>510</v>
      </c>
      <c r="N114" s="22">
        <v>308</v>
      </c>
      <c r="O114" s="22">
        <v>259</v>
      </c>
      <c r="P114" s="22">
        <v>3</v>
      </c>
      <c r="Q114" s="28">
        <v>570</v>
      </c>
      <c r="R114" s="22">
        <v>305</v>
      </c>
      <c r="S114" s="22">
        <v>266</v>
      </c>
      <c r="T114" s="22">
        <v>4</v>
      </c>
      <c r="U114" s="28">
        <v>575</v>
      </c>
      <c r="V114" s="56"/>
      <c r="W114" s="56"/>
      <c r="X114" s="56"/>
      <c r="Y114" s="56"/>
      <c r="Z114" s="56"/>
      <c r="AA114" s="53"/>
    </row>
    <row r="115" spans="1:27" ht="12.75" customHeight="1" x14ac:dyDescent="0.2">
      <c r="A115" s="15" t="s">
        <v>33</v>
      </c>
      <c r="B115" s="10">
        <v>451</v>
      </c>
      <c r="C115" s="10">
        <v>360</v>
      </c>
      <c r="D115" s="20">
        <v>13</v>
      </c>
      <c r="E115" s="10">
        <f t="shared" si="92"/>
        <v>824</v>
      </c>
      <c r="F115" s="22">
        <v>468</v>
      </c>
      <c r="G115" s="22">
        <v>375</v>
      </c>
      <c r="H115" s="22">
        <v>16</v>
      </c>
      <c r="I115" s="28">
        <f t="shared" si="93"/>
        <v>859</v>
      </c>
      <c r="J115" s="22">
        <v>407</v>
      </c>
      <c r="K115" s="22">
        <v>323</v>
      </c>
      <c r="L115" s="22">
        <v>7</v>
      </c>
      <c r="M115" s="28">
        <v>737</v>
      </c>
      <c r="N115" s="22">
        <v>419</v>
      </c>
      <c r="O115" s="22">
        <v>263</v>
      </c>
      <c r="P115" s="22">
        <v>13</v>
      </c>
      <c r="Q115" s="28">
        <v>695</v>
      </c>
      <c r="R115" s="22">
        <v>479</v>
      </c>
      <c r="S115" s="22">
        <v>350</v>
      </c>
      <c r="T115" s="22">
        <v>6</v>
      </c>
      <c r="U115" s="28">
        <v>835</v>
      </c>
      <c r="V115" s="56"/>
      <c r="W115" s="56"/>
      <c r="X115" s="56"/>
      <c r="Y115" s="56"/>
      <c r="Z115" s="56"/>
      <c r="AA115" s="53"/>
    </row>
    <row r="116" spans="1:27" ht="12.75" customHeight="1" x14ac:dyDescent="0.2">
      <c r="A116" s="6" t="s">
        <v>34</v>
      </c>
      <c r="B116" s="12">
        <f t="shared" ref="B116:Q116" si="94">SUM(B117:B120)</f>
        <v>238</v>
      </c>
      <c r="C116" s="12">
        <f t="shared" si="94"/>
        <v>150</v>
      </c>
      <c r="D116" s="12">
        <f t="shared" si="94"/>
        <v>2</v>
      </c>
      <c r="E116" s="12">
        <f t="shared" si="94"/>
        <v>390</v>
      </c>
      <c r="F116" s="12">
        <f t="shared" si="94"/>
        <v>238</v>
      </c>
      <c r="G116" s="12">
        <f t="shared" si="94"/>
        <v>125</v>
      </c>
      <c r="H116" s="32" t="s">
        <v>7</v>
      </c>
      <c r="I116" s="14">
        <f t="shared" ref="I116:Q116" si="95">SUM(I117:I120)</f>
        <v>363</v>
      </c>
      <c r="J116" s="12">
        <f>SUM(J117:J120)</f>
        <v>220</v>
      </c>
      <c r="K116" s="12">
        <f>SUM(K117:K120)</f>
        <v>127</v>
      </c>
      <c r="L116" s="14">
        <f>SUM(L117:L120)</f>
        <v>7</v>
      </c>
      <c r="M116" s="14">
        <f>SUM(J116:L116)</f>
        <v>354</v>
      </c>
      <c r="N116" s="12">
        <f t="shared" ref="N116:Q116" si="96">SUM(N117:N120)</f>
        <v>222</v>
      </c>
      <c r="O116" s="12">
        <f t="shared" si="96"/>
        <v>124</v>
      </c>
      <c r="P116" s="14">
        <f t="shared" si="96"/>
        <v>2</v>
      </c>
      <c r="Q116" s="14">
        <f>SUM(N116:P116)</f>
        <v>348</v>
      </c>
      <c r="R116" s="12">
        <v>251</v>
      </c>
      <c r="S116" s="12">
        <v>122</v>
      </c>
      <c r="T116" s="14">
        <v>4</v>
      </c>
      <c r="U116" s="14">
        <v>377</v>
      </c>
      <c r="V116" s="56"/>
      <c r="W116" s="56"/>
      <c r="X116" s="56"/>
      <c r="Y116" s="56"/>
      <c r="Z116" s="56"/>
      <c r="AA116" s="53"/>
    </row>
    <row r="117" spans="1:27" ht="12.75" customHeight="1" x14ac:dyDescent="0.2">
      <c r="A117" s="15" t="s">
        <v>35</v>
      </c>
      <c r="B117" s="10">
        <v>28</v>
      </c>
      <c r="C117" s="10">
        <v>16</v>
      </c>
      <c r="D117" s="20">
        <v>1</v>
      </c>
      <c r="E117" s="10">
        <f t="shared" ref="E117:E121" si="97">SUM(B117:D117)</f>
        <v>45</v>
      </c>
      <c r="F117" s="22">
        <v>28</v>
      </c>
      <c r="G117" s="22">
        <v>22</v>
      </c>
      <c r="H117" s="19" t="s">
        <v>7</v>
      </c>
      <c r="I117" s="28">
        <f t="shared" ref="I117:I120" si="98">SUM(F117:H117)</f>
        <v>50</v>
      </c>
      <c r="J117" s="22">
        <v>40</v>
      </c>
      <c r="K117" s="22">
        <v>20</v>
      </c>
      <c r="L117" s="19">
        <v>5</v>
      </c>
      <c r="M117" s="28">
        <v>65</v>
      </c>
      <c r="N117" s="22">
        <v>35</v>
      </c>
      <c r="O117" s="22">
        <v>15</v>
      </c>
      <c r="P117" s="20">
        <v>1</v>
      </c>
      <c r="Q117" s="28">
        <v>51</v>
      </c>
      <c r="R117" s="22">
        <v>35</v>
      </c>
      <c r="S117" s="22">
        <v>18</v>
      </c>
      <c r="T117" s="20">
        <v>1</v>
      </c>
      <c r="U117" s="28">
        <v>54</v>
      </c>
      <c r="V117" s="56"/>
      <c r="W117" s="56"/>
      <c r="X117" s="56"/>
      <c r="Y117" s="56"/>
      <c r="Z117" s="56"/>
      <c r="AA117" s="53"/>
    </row>
    <row r="118" spans="1:27" ht="12.75" customHeight="1" x14ac:dyDescent="0.2">
      <c r="A118" s="15" t="s">
        <v>36</v>
      </c>
      <c r="B118" s="10">
        <v>27</v>
      </c>
      <c r="C118" s="10">
        <v>29</v>
      </c>
      <c r="D118" s="20" t="s">
        <v>7</v>
      </c>
      <c r="E118" s="10">
        <f t="shared" si="97"/>
        <v>56</v>
      </c>
      <c r="F118" s="22">
        <v>20</v>
      </c>
      <c r="G118" s="22">
        <v>21</v>
      </c>
      <c r="H118" s="19" t="s">
        <v>7</v>
      </c>
      <c r="I118" s="28">
        <f t="shared" si="98"/>
        <v>41</v>
      </c>
      <c r="J118" s="22">
        <v>24</v>
      </c>
      <c r="K118" s="22">
        <v>11</v>
      </c>
      <c r="L118" s="19" t="s">
        <v>7</v>
      </c>
      <c r="M118" s="28">
        <v>35</v>
      </c>
      <c r="N118" s="22">
        <v>20</v>
      </c>
      <c r="O118" s="22">
        <v>24</v>
      </c>
      <c r="P118" s="19" t="s">
        <v>7</v>
      </c>
      <c r="Q118" s="28">
        <v>44</v>
      </c>
      <c r="R118" s="22">
        <v>27</v>
      </c>
      <c r="S118" s="22">
        <v>26</v>
      </c>
      <c r="T118" s="19">
        <v>1</v>
      </c>
      <c r="U118" s="28">
        <v>54</v>
      </c>
      <c r="V118" s="56"/>
      <c r="W118" s="56"/>
      <c r="X118" s="56"/>
      <c r="Y118" s="56"/>
      <c r="Z118" s="56"/>
      <c r="AA118" s="53"/>
    </row>
    <row r="119" spans="1:27" ht="12.75" customHeight="1" x14ac:dyDescent="0.2">
      <c r="A119" s="15" t="s">
        <v>37</v>
      </c>
      <c r="B119" s="10">
        <v>82</v>
      </c>
      <c r="C119" s="10">
        <v>63</v>
      </c>
      <c r="D119" s="20">
        <v>1</v>
      </c>
      <c r="E119" s="10">
        <f t="shared" si="97"/>
        <v>146</v>
      </c>
      <c r="F119" s="22">
        <v>79</v>
      </c>
      <c r="G119" s="22">
        <v>48</v>
      </c>
      <c r="H119" s="19" t="s">
        <v>7</v>
      </c>
      <c r="I119" s="28">
        <f t="shared" si="98"/>
        <v>127</v>
      </c>
      <c r="J119" s="22">
        <v>82</v>
      </c>
      <c r="K119" s="22">
        <v>49</v>
      </c>
      <c r="L119" s="19" t="s">
        <v>7</v>
      </c>
      <c r="M119" s="28">
        <v>131</v>
      </c>
      <c r="N119" s="22">
        <v>86</v>
      </c>
      <c r="O119" s="22">
        <v>53</v>
      </c>
      <c r="P119" s="20">
        <v>1</v>
      </c>
      <c r="Q119" s="28">
        <v>140</v>
      </c>
      <c r="R119" s="22">
        <v>97</v>
      </c>
      <c r="S119" s="22">
        <v>42</v>
      </c>
      <c r="T119" s="20">
        <v>0</v>
      </c>
      <c r="U119" s="28">
        <v>139</v>
      </c>
      <c r="V119" s="56"/>
      <c r="W119" s="56"/>
      <c r="X119" s="56"/>
      <c r="Y119" s="56"/>
      <c r="Z119" s="56"/>
      <c r="AA119" s="53"/>
    </row>
    <row r="120" spans="1:27" ht="12.75" customHeight="1" x14ac:dyDescent="0.2">
      <c r="A120" s="15" t="s">
        <v>38</v>
      </c>
      <c r="B120" s="10">
        <v>101</v>
      </c>
      <c r="C120" s="10">
        <v>42</v>
      </c>
      <c r="D120" s="20" t="s">
        <v>7</v>
      </c>
      <c r="E120" s="10">
        <f t="shared" si="97"/>
        <v>143</v>
      </c>
      <c r="F120" s="22">
        <v>111</v>
      </c>
      <c r="G120" s="20">
        <v>34</v>
      </c>
      <c r="H120" s="19" t="s">
        <v>7</v>
      </c>
      <c r="I120" s="28">
        <f t="shared" si="98"/>
        <v>145</v>
      </c>
      <c r="J120" s="22">
        <v>74</v>
      </c>
      <c r="K120" s="20">
        <v>47</v>
      </c>
      <c r="L120" s="19">
        <v>2</v>
      </c>
      <c r="M120" s="28">
        <v>123</v>
      </c>
      <c r="N120" s="22">
        <v>81</v>
      </c>
      <c r="O120" s="20">
        <v>32</v>
      </c>
      <c r="P120" s="19" t="s">
        <v>7</v>
      </c>
      <c r="Q120" s="28">
        <v>113</v>
      </c>
      <c r="R120" s="22">
        <v>92</v>
      </c>
      <c r="S120" s="20">
        <v>36</v>
      </c>
      <c r="T120" s="19">
        <v>2</v>
      </c>
      <c r="U120" s="28">
        <v>130</v>
      </c>
      <c r="V120" s="56"/>
      <c r="W120" s="56"/>
      <c r="X120" s="56"/>
      <c r="Y120" s="56"/>
      <c r="Z120" s="56"/>
      <c r="AA120" s="53"/>
    </row>
    <row r="121" spans="1:27" ht="12.75" customHeight="1" x14ac:dyDescent="0.2">
      <c r="A121" s="29" t="s">
        <v>43</v>
      </c>
      <c r="B121" s="10" t="s">
        <v>7</v>
      </c>
      <c r="C121" s="10" t="s">
        <v>7</v>
      </c>
      <c r="D121" s="10" t="s">
        <v>7</v>
      </c>
      <c r="E121" s="10">
        <f t="shared" si="97"/>
        <v>0</v>
      </c>
      <c r="F121" s="10" t="s">
        <v>7</v>
      </c>
      <c r="G121" s="10" t="s">
        <v>7</v>
      </c>
      <c r="H121" s="10" t="s">
        <v>7</v>
      </c>
      <c r="I121" s="28" t="s">
        <v>7</v>
      </c>
      <c r="J121" s="10" t="s">
        <v>7</v>
      </c>
      <c r="K121" s="10" t="s">
        <v>7</v>
      </c>
      <c r="L121" s="10" t="s">
        <v>7</v>
      </c>
      <c r="M121" s="28" t="s">
        <v>7</v>
      </c>
      <c r="N121" s="10">
        <v>1</v>
      </c>
      <c r="O121" s="10" t="s">
        <v>7</v>
      </c>
      <c r="P121" s="10" t="s">
        <v>7</v>
      </c>
      <c r="Q121" s="28">
        <v>1</v>
      </c>
      <c r="R121" s="10" t="s">
        <v>7</v>
      </c>
      <c r="S121" s="10" t="s">
        <v>7</v>
      </c>
      <c r="T121" s="10" t="s">
        <v>7</v>
      </c>
      <c r="U121" s="28" t="s">
        <v>7</v>
      </c>
      <c r="V121" s="56"/>
      <c r="W121" s="56"/>
      <c r="X121" s="56"/>
      <c r="Y121" s="56"/>
      <c r="Z121" s="56"/>
      <c r="AA121" s="53"/>
    </row>
    <row r="122" spans="1:27" s="7" customFormat="1" ht="27.75" customHeight="1" x14ac:dyDescent="0.2">
      <c r="A122" s="52" t="s">
        <v>56</v>
      </c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5"/>
      <c r="W122" s="55"/>
      <c r="X122" s="55"/>
      <c r="Y122" s="55"/>
    </row>
    <row r="123" spans="1:27" x14ac:dyDescent="0.2">
      <c r="A123" s="51" t="s">
        <v>44</v>
      </c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3"/>
      <c r="AA123" s="53"/>
    </row>
    <row r="124" spans="1:27" x14ac:dyDescent="0.2">
      <c r="A124" s="51" t="s">
        <v>51</v>
      </c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3"/>
      <c r="AA124" s="53"/>
    </row>
    <row r="125" spans="1:27" x14ac:dyDescent="0.2">
      <c r="A125" s="23" t="s">
        <v>58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Z125" s="53"/>
      <c r="AA125" s="53"/>
    </row>
    <row r="126" spans="1:27" ht="12" customHeight="1" x14ac:dyDescent="0.2">
      <c r="A126" s="24" t="s">
        <v>45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Z126" s="53"/>
      <c r="AA126" s="53"/>
    </row>
    <row r="127" spans="1:27" x14ac:dyDescent="0.2">
      <c r="A127" s="24" t="s">
        <v>46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Z127" s="53"/>
      <c r="AA127" s="53"/>
    </row>
    <row r="128" spans="1:27" x14ac:dyDescent="0.2">
      <c r="A128" s="24" t="s">
        <v>57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Z128" s="53"/>
      <c r="AA128" s="53"/>
    </row>
    <row r="129" spans="1:27" x14ac:dyDescent="0.2">
      <c r="A129" s="25" t="s">
        <v>47</v>
      </c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53"/>
      <c r="AA129" s="53"/>
    </row>
    <row r="130" spans="1:27" x14ac:dyDescent="0.2">
      <c r="A130" s="25" t="s">
        <v>50</v>
      </c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53"/>
      <c r="AA130" s="53"/>
    </row>
    <row r="131" spans="1:27" x14ac:dyDescent="0.2">
      <c r="A131" s="23" t="s">
        <v>48</v>
      </c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53"/>
      <c r="AA131" s="53"/>
    </row>
    <row r="132" spans="1:27" x14ac:dyDescent="0.2">
      <c r="Z132" s="53"/>
      <c r="AA132" s="53"/>
    </row>
    <row r="133" spans="1:27" x14ac:dyDescent="0.2">
      <c r="A133" s="23" t="s">
        <v>52</v>
      </c>
      <c r="Z133" s="53"/>
      <c r="AA133" s="53"/>
    </row>
    <row r="134" spans="1:27" x14ac:dyDescent="0.2">
      <c r="Z134" s="53"/>
      <c r="AA134" s="53"/>
    </row>
    <row r="135" spans="1:27" x14ac:dyDescent="0.2">
      <c r="Z135" s="53"/>
      <c r="AA135" s="53"/>
    </row>
    <row r="136" spans="1:27" x14ac:dyDescent="0.2">
      <c r="Z136" s="53"/>
      <c r="AA136" s="53"/>
    </row>
    <row r="137" spans="1:27" x14ac:dyDescent="0.2">
      <c r="Z137" s="53"/>
      <c r="AA137" s="53"/>
    </row>
    <row r="138" spans="1:27" x14ac:dyDescent="0.2">
      <c r="Z138" s="53"/>
      <c r="AA138" s="53"/>
    </row>
    <row r="139" spans="1:27" x14ac:dyDescent="0.2">
      <c r="Z139" s="53"/>
      <c r="AA139" s="53"/>
    </row>
    <row r="140" spans="1:27" x14ac:dyDescent="0.2">
      <c r="Z140" s="53"/>
      <c r="AA140" s="53"/>
    </row>
    <row r="141" spans="1:27" x14ac:dyDescent="0.2">
      <c r="Z141" s="53"/>
      <c r="AA141" s="53"/>
    </row>
    <row r="142" spans="1:27" x14ac:dyDescent="0.2">
      <c r="Z142" s="53"/>
      <c r="AA142" s="53"/>
    </row>
    <row r="143" spans="1:27" x14ac:dyDescent="0.2">
      <c r="Z143" s="53"/>
      <c r="AA143" s="53"/>
    </row>
    <row r="144" spans="1:27" x14ac:dyDescent="0.2">
      <c r="Z144" s="53"/>
      <c r="AA144" s="53"/>
    </row>
    <row r="145" spans="26:27" x14ac:dyDescent="0.2">
      <c r="Z145" s="53"/>
      <c r="AA145" s="53"/>
    </row>
    <row r="146" spans="26:27" x14ac:dyDescent="0.2">
      <c r="Z146" s="53"/>
      <c r="AA146" s="53"/>
    </row>
    <row r="147" spans="26:27" x14ac:dyDescent="0.2">
      <c r="Z147" s="53"/>
      <c r="AA147" s="53"/>
    </row>
    <row r="148" spans="26:27" x14ac:dyDescent="0.2">
      <c r="Z148" s="53"/>
      <c r="AA148" s="53"/>
    </row>
    <row r="149" spans="26:27" x14ac:dyDescent="0.2">
      <c r="Z149" s="53"/>
      <c r="AA149" s="53"/>
    </row>
    <row r="150" spans="26:27" x14ac:dyDescent="0.2">
      <c r="Z150" s="53"/>
      <c r="AA150" s="53"/>
    </row>
    <row r="151" spans="26:27" x14ac:dyDescent="0.2">
      <c r="Z151" s="53"/>
      <c r="AA151" s="53"/>
    </row>
    <row r="152" spans="26:27" x14ac:dyDescent="0.2">
      <c r="Z152" s="53"/>
      <c r="AA152" s="53"/>
    </row>
    <row r="153" spans="26:27" x14ac:dyDescent="0.2">
      <c r="Z153" s="53"/>
      <c r="AA153" s="53"/>
    </row>
    <row r="154" spans="26:27" x14ac:dyDescent="0.2">
      <c r="Z154" s="53"/>
      <c r="AA154" s="53"/>
    </row>
    <row r="155" spans="26:27" x14ac:dyDescent="0.2">
      <c r="Z155" s="53"/>
      <c r="AA155" s="53"/>
    </row>
    <row r="156" spans="26:27" x14ac:dyDescent="0.2">
      <c r="Z156" s="53"/>
      <c r="AA156" s="53"/>
    </row>
    <row r="157" spans="26:27" x14ac:dyDescent="0.2">
      <c r="Z157" s="53"/>
      <c r="AA157" s="53"/>
    </row>
  </sheetData>
  <mergeCells count="25">
    <mergeCell ref="A122:U122"/>
    <mergeCell ref="V85:Z121"/>
    <mergeCell ref="A124:Y124"/>
    <mergeCell ref="N47:Q48"/>
    <mergeCell ref="A123:Y123"/>
    <mergeCell ref="B85:E86"/>
    <mergeCell ref="F85:I86"/>
    <mergeCell ref="J85:M86"/>
    <mergeCell ref="A85:A87"/>
    <mergeCell ref="N85:Q86"/>
    <mergeCell ref="B47:E48"/>
    <mergeCell ref="F47:I48"/>
    <mergeCell ref="R85:U86"/>
    <mergeCell ref="A8:Y8"/>
    <mergeCell ref="A10:A11"/>
    <mergeCell ref="B10:E10"/>
    <mergeCell ref="F10:I10"/>
    <mergeCell ref="J10:M10"/>
    <mergeCell ref="N10:Q10"/>
    <mergeCell ref="R10:U10"/>
    <mergeCell ref="V10:Y10"/>
    <mergeCell ref="R47:U48"/>
    <mergeCell ref="V47:Y48"/>
    <mergeCell ref="A47:A49"/>
    <mergeCell ref="J47:M48"/>
  </mergeCells>
  <hyperlinks>
    <hyperlink ref="A123" r:id="rId1"/>
    <hyperlink ref="A124:K124" r:id="rId2" display="http://www.inpi.gov.br/estatisticas/estatisticas-preliminares-2013-a-partir-de-2013"/>
  </hyperlinks>
  <pageMargins left="0.39370078740157483" right="0.19685039370078741" top="0.39370078740157483" bottom="0" header="7.874015748031496E-2" footer="0.51181102362204722"/>
  <pageSetup paperSize="9" scale="75" orientation="landscape" horizontalDpi="1200" verticalDpi="1200" r:id="rId3"/>
  <headerFooter alignWithMargins="0"/>
  <rowBreaks count="2" manualBreakCount="2">
    <brk id="46" max="25" man="1"/>
    <brk id="84" max="25" man="1"/>
  </rowBreaks>
  <ignoredErrors>
    <ignoredError sqref="B13 C13:D13 F13:H13 J13:L13 N13:P13 R13:T13 B21:D21 F21:H21 J21:L21 N21:P21 R21:T21 B31:D31 F31:H31 J31:L31 N31:P31 R31:T31 B36:D36 F36 G36:H36 J36:L36 N36:P36 R36:T36 V13:Y13 V21:X21 V31:W31 X31 V36:X36 H40 L40 P40 T40 V40 W40:X40" unlockedFormula="1"/>
    <ignoredError sqref="H12 M12 Q12 U12 E12" formula="1"/>
    <ignoredError sqref="E13 M13 E21 I21 M21 Q21 U21 I13 Q13 U13 E31 I31 M31 Q31 U31 E36 I36 M36 Q36 U36 Y21 Y31 Y36 Y40" formula="1" unlockedFormula="1"/>
    <ignoredError sqref="I40 Q40 M40 E40 U40" formula="1" formulaRange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Tab 6.1.2 final</vt:lpstr>
      <vt:lpstr>'Tab 6.1.2 final'!Area_de_impressao</vt:lpstr>
      <vt:lpstr>'Tab 6.1.2 final'!Titulos_de_impressao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Fernando Varejão Freire</cp:lastModifiedBy>
  <cp:lastPrinted>2017-07-04T12:44:13Z</cp:lastPrinted>
  <dcterms:created xsi:type="dcterms:W3CDTF">2014-02-13T17:25:33Z</dcterms:created>
  <dcterms:modified xsi:type="dcterms:W3CDTF">2017-07-04T12:44:41Z</dcterms:modified>
</cp:coreProperties>
</file>