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EXEC\Ascav\CGIN\Portal\03 Recursos Humanos\_Tabelas\05. Indicadores sobre o ensino de pós-graduação\"/>
    </mc:Choice>
  </mc:AlternateContent>
  <bookViews>
    <workbookView xWindow="480" yWindow="120" windowWidth="27795" windowHeight="12780"/>
  </bookViews>
  <sheets>
    <sheet name="Tab  3.5.3" sheetId="1" r:id="rId1"/>
  </sheets>
  <definedNames>
    <definedName name="_xlnm.Print_Area" localSheetId="0">'Tab  3.5.3'!$A$1:$E$35</definedName>
  </definedNames>
  <calcPr calcId="152511"/>
</workbook>
</file>

<file path=xl/calcChain.xml><?xml version="1.0" encoding="utf-8"?>
<calcChain xmlns="http://schemas.openxmlformats.org/spreadsheetml/2006/main">
  <c r="C31" i="1" l="1"/>
  <c r="D31" i="1"/>
  <c r="C30" i="1" l="1"/>
  <c r="D30" i="1" s="1"/>
  <c r="C29" i="1"/>
  <c r="C28" i="1"/>
  <c r="C27" i="1"/>
  <c r="D29" i="1" l="1"/>
  <c r="D28" i="1" l="1"/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12" i="1"/>
  <c r="D27" i="1"/>
</calcChain>
</file>

<file path=xl/sharedStrings.xml><?xml version="1.0" encoding="utf-8"?>
<sst xmlns="http://schemas.openxmlformats.org/spreadsheetml/2006/main" count="9" uniqueCount="9">
  <si>
    <t>Tabela 3.5.3</t>
  </si>
  <si>
    <t>Ano</t>
  </si>
  <si>
    <t>Número de Docentes</t>
  </si>
  <si>
    <t>Total</t>
  </si>
  <si>
    <t>Doutores</t>
  </si>
  <si>
    <t>%</t>
  </si>
  <si>
    <t>Elaboração: Coordenação de Indicadores e Informação (COIND) - CGGI/DGE/SEXEC - Ministério da Ciência, Tecnologia, Inovações e Comunicações (MCTIC)</t>
  </si>
  <si>
    <t>Brasil: Docentes nos programas de pós-graduação, 1998-2017</t>
  </si>
  <si>
    <t>Fonte: geocapes.capes.gov.br/geocapesds, extraído em  20/08/2018 às 16:30 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</si>
</sst>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horizontal="right" vertical="center" indent="3"/>
    </xf>
    <xf numFmtId="164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155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259279</xdr:colOff>
      <xdr:row>3</xdr:row>
      <xdr:rowOff>156079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83579" cy="727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35"/>
  <sheetViews>
    <sheetView showGridLines="0" tabSelected="1" workbookViewId="0">
      <selection activeCell="A6" sqref="A6"/>
    </sheetView>
  </sheetViews>
  <sheetFormatPr defaultRowHeight="15" x14ac:dyDescent="0.25"/>
  <cols>
    <col min="1" max="1" width="12" style="2" customWidth="1"/>
    <col min="2" max="2" width="17.140625" style="2" customWidth="1"/>
    <col min="3" max="4" width="14.85546875" style="2" customWidth="1"/>
    <col min="5" max="16384" width="9.140625" style="2"/>
  </cols>
  <sheetData>
    <row r="6" spans="1:4" x14ac:dyDescent="0.25">
      <c r="A6" s="1" t="s">
        <v>0</v>
      </c>
      <c r="B6" s="1"/>
      <c r="C6" s="1"/>
    </row>
    <row r="7" spans="1:4" x14ac:dyDescent="0.25">
      <c r="A7" s="3"/>
      <c r="B7" s="3"/>
      <c r="C7" s="3"/>
    </row>
    <row r="8" spans="1:4" ht="15" customHeight="1" x14ac:dyDescent="0.25">
      <c r="A8" s="4" t="s">
        <v>7</v>
      </c>
      <c r="B8" s="4"/>
      <c r="C8" s="1"/>
    </row>
    <row r="9" spans="1:4" ht="15" customHeight="1" x14ac:dyDescent="0.25">
      <c r="A9" s="4"/>
      <c r="B9" s="4"/>
      <c r="C9" s="1"/>
    </row>
    <row r="10" spans="1:4" ht="21" customHeight="1" x14ac:dyDescent="0.25">
      <c r="A10" s="12" t="s">
        <v>1</v>
      </c>
      <c r="B10" s="14" t="s">
        <v>2</v>
      </c>
      <c r="C10" s="14"/>
      <c r="D10" s="15"/>
    </row>
    <row r="11" spans="1:4" ht="21" customHeight="1" x14ac:dyDescent="0.25">
      <c r="A11" s="12"/>
      <c r="B11" s="7" t="s">
        <v>3</v>
      </c>
      <c r="C11" s="7" t="s">
        <v>4</v>
      </c>
      <c r="D11" s="11" t="s">
        <v>5</v>
      </c>
    </row>
    <row r="12" spans="1:4" x14ac:dyDescent="0.25">
      <c r="A12" s="6">
        <v>1998</v>
      </c>
      <c r="B12" s="8">
        <v>27010</v>
      </c>
      <c r="C12" s="8">
        <v>25823</v>
      </c>
      <c r="D12" s="9">
        <f>+C12/B12*100</f>
        <v>95.605331358756018</v>
      </c>
    </row>
    <row r="13" spans="1:4" x14ac:dyDescent="0.25">
      <c r="A13" s="6">
        <v>1999</v>
      </c>
      <c r="B13" s="8">
        <v>28824</v>
      </c>
      <c r="C13" s="8">
        <v>27926</v>
      </c>
      <c r="D13" s="9">
        <f t="shared" ref="D13:D27" si="0">+C13/B13*100</f>
        <v>96.884540660560646</v>
      </c>
    </row>
    <row r="14" spans="1:4" x14ac:dyDescent="0.25">
      <c r="A14" s="6">
        <v>2000</v>
      </c>
      <c r="B14" s="8">
        <v>30005</v>
      </c>
      <c r="C14" s="8">
        <v>29388</v>
      </c>
      <c r="D14" s="9">
        <f t="shared" si="0"/>
        <v>97.943676053990998</v>
      </c>
    </row>
    <row r="15" spans="1:4" x14ac:dyDescent="0.25">
      <c r="A15" s="6">
        <v>2001</v>
      </c>
      <c r="B15" s="8">
        <v>30604</v>
      </c>
      <c r="C15" s="8">
        <v>30245</v>
      </c>
      <c r="D15" s="9">
        <f t="shared" si="0"/>
        <v>98.826950725395363</v>
      </c>
    </row>
    <row r="16" spans="1:4" x14ac:dyDescent="0.25">
      <c r="A16" s="6">
        <v>2002</v>
      </c>
      <c r="B16" s="8">
        <v>33011</v>
      </c>
      <c r="C16" s="8">
        <v>32710</v>
      </c>
      <c r="D16" s="9">
        <f t="shared" si="0"/>
        <v>99.088182726969791</v>
      </c>
    </row>
    <row r="17" spans="1:8" x14ac:dyDescent="0.25">
      <c r="A17" s="6">
        <v>2003</v>
      </c>
      <c r="B17" s="8">
        <v>35474</v>
      </c>
      <c r="C17" s="8">
        <v>35216</v>
      </c>
      <c r="D17" s="9">
        <f t="shared" si="0"/>
        <v>99.272706771156336</v>
      </c>
      <c r="H17" s="10"/>
    </row>
    <row r="18" spans="1:8" x14ac:dyDescent="0.25">
      <c r="A18" s="6">
        <v>2004</v>
      </c>
      <c r="B18" s="8">
        <v>40725</v>
      </c>
      <c r="C18" s="8">
        <v>40510</v>
      </c>
      <c r="D18" s="9">
        <f t="shared" si="0"/>
        <v>99.472068753836709</v>
      </c>
    </row>
    <row r="19" spans="1:8" x14ac:dyDescent="0.25">
      <c r="A19" s="6">
        <v>2005</v>
      </c>
      <c r="B19" s="8">
        <v>43524</v>
      </c>
      <c r="C19" s="8">
        <v>43323</v>
      </c>
      <c r="D19" s="9">
        <f t="shared" si="0"/>
        <v>99.538185828508404</v>
      </c>
    </row>
    <row r="20" spans="1:8" x14ac:dyDescent="0.25">
      <c r="A20" s="6">
        <v>2006</v>
      </c>
      <c r="B20" s="8">
        <v>47571</v>
      </c>
      <c r="C20" s="8">
        <v>47354</v>
      </c>
      <c r="D20" s="9">
        <f t="shared" si="0"/>
        <v>99.543839734291907</v>
      </c>
    </row>
    <row r="21" spans="1:8" x14ac:dyDescent="0.25">
      <c r="A21" s="6">
        <v>2007</v>
      </c>
      <c r="B21" s="8">
        <v>50581</v>
      </c>
      <c r="C21" s="8">
        <v>50330</v>
      </c>
      <c r="D21" s="9">
        <f t="shared" si="0"/>
        <v>99.503766236333803</v>
      </c>
    </row>
    <row r="22" spans="1:8" x14ac:dyDescent="0.25">
      <c r="A22" s="6">
        <v>2008</v>
      </c>
      <c r="B22" s="8">
        <v>53706</v>
      </c>
      <c r="C22" s="8">
        <v>53454</v>
      </c>
      <c r="D22" s="9">
        <f t="shared" si="0"/>
        <v>99.530778683945925</v>
      </c>
      <c r="G22" s="10"/>
    </row>
    <row r="23" spans="1:8" x14ac:dyDescent="0.25">
      <c r="A23" s="6">
        <v>2009</v>
      </c>
      <c r="B23" s="8">
        <v>57251</v>
      </c>
      <c r="C23" s="8">
        <v>50980</v>
      </c>
      <c r="D23" s="9">
        <f t="shared" si="0"/>
        <v>89.046479537475335</v>
      </c>
    </row>
    <row r="24" spans="1:8" x14ac:dyDescent="0.25">
      <c r="A24" s="6">
        <v>2010</v>
      </c>
      <c r="B24" s="8">
        <v>60038</v>
      </c>
      <c r="C24" s="8">
        <v>59734</v>
      </c>
      <c r="D24" s="9">
        <f t="shared" si="0"/>
        <v>99.493654019121223</v>
      </c>
    </row>
    <row r="25" spans="1:8" x14ac:dyDescent="0.25">
      <c r="A25" s="6">
        <v>2011</v>
      </c>
      <c r="B25" s="8">
        <v>66507</v>
      </c>
      <c r="C25" s="8">
        <v>66073</v>
      </c>
      <c r="D25" s="9">
        <f t="shared" si="0"/>
        <v>99.347437111882968</v>
      </c>
    </row>
    <row r="26" spans="1:8" x14ac:dyDescent="0.25">
      <c r="A26" s="6">
        <v>2012</v>
      </c>
      <c r="B26" s="8">
        <v>71507</v>
      </c>
      <c r="C26" s="8">
        <v>70965</v>
      </c>
      <c r="D26" s="9">
        <f t="shared" si="0"/>
        <v>99.242032248591045</v>
      </c>
    </row>
    <row r="27" spans="1:8" x14ac:dyDescent="0.25">
      <c r="A27" s="6">
        <v>2013</v>
      </c>
      <c r="B27" s="8">
        <v>79222</v>
      </c>
      <c r="C27" s="8">
        <f>62285+14903+1091</f>
        <v>78279</v>
      </c>
      <c r="D27" s="9">
        <f t="shared" si="0"/>
        <v>98.809674080432202</v>
      </c>
    </row>
    <row r="28" spans="1:8" x14ac:dyDescent="0.25">
      <c r="A28" s="6">
        <v>2014</v>
      </c>
      <c r="B28" s="8">
        <v>85449</v>
      </c>
      <c r="C28" s="8">
        <f>67169+16017+1311</f>
        <v>84497</v>
      </c>
      <c r="D28" s="9">
        <f t="shared" ref="D28:D29" si="1">+C28/B28*100</f>
        <v>98.885885147865977</v>
      </c>
    </row>
    <row r="29" spans="1:8" x14ac:dyDescent="0.25">
      <c r="A29" s="6">
        <v>2015</v>
      </c>
      <c r="B29" s="8">
        <v>90130</v>
      </c>
      <c r="C29" s="8">
        <f>71175+16619+1371</f>
        <v>89165</v>
      </c>
      <c r="D29" s="9">
        <f t="shared" si="1"/>
        <v>98.929324309330966</v>
      </c>
    </row>
    <row r="30" spans="1:8" x14ac:dyDescent="0.25">
      <c r="A30" s="6">
        <v>2016</v>
      </c>
      <c r="B30" s="8">
        <v>95182</v>
      </c>
      <c r="C30" s="8">
        <f>75850+16980+1440</f>
        <v>94270</v>
      </c>
      <c r="D30" s="9">
        <f t="shared" ref="D30:D31" si="2">+C30/B30*100</f>
        <v>99.041835641192662</v>
      </c>
    </row>
    <row r="31" spans="1:8" x14ac:dyDescent="0.25">
      <c r="A31" s="6">
        <v>2017</v>
      </c>
      <c r="B31" s="8">
        <v>100287</v>
      </c>
      <c r="C31" s="8">
        <f>80342+17825+1360</f>
        <v>99527</v>
      </c>
      <c r="D31" s="9">
        <f t="shared" si="2"/>
        <v>99.242174957870915</v>
      </c>
    </row>
    <row r="32" spans="1:8" x14ac:dyDescent="0.25">
      <c r="A32" s="5" t="s">
        <v>8</v>
      </c>
    </row>
    <row r="33" spans="1:4" ht="24.75" customHeight="1" x14ac:dyDescent="0.25">
      <c r="A33" s="13" t="s">
        <v>6</v>
      </c>
      <c r="B33" s="13"/>
      <c r="C33" s="13"/>
      <c r="D33" s="13"/>
    </row>
    <row r="35" spans="1:4" x14ac:dyDescent="0.25">
      <c r="A35" s="5"/>
    </row>
  </sheetData>
  <mergeCells count="3">
    <mergeCell ref="A10:A11"/>
    <mergeCell ref="A33:D33"/>
    <mergeCell ref="B10:D10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  3.5.3</vt:lpstr>
      <vt:lpstr>'Tab  3.5.3'!Area_de_impressao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</dc:creator>
  <cp:lastModifiedBy>Fernando Varejão Freire</cp:lastModifiedBy>
  <cp:lastPrinted>2018-08-20T19:34:43Z</cp:lastPrinted>
  <dcterms:created xsi:type="dcterms:W3CDTF">2012-07-06T19:18:18Z</dcterms:created>
  <dcterms:modified xsi:type="dcterms:W3CDTF">2018-08-20T19:40:27Z</dcterms:modified>
</cp:coreProperties>
</file>