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355" windowHeight="12330" activeTab="2"/>
  </bookViews>
  <sheets>
    <sheet name="test.txt (root)" sheetId="1" r:id="rId1"/>
    <sheet name="Channel1" sheetId="2" r:id="rId2"/>
    <sheet name="Channel2" sheetId="3" r:id="rId3"/>
    <sheet name="Channel3" sheetId="4" r:id="rId4"/>
  </sheets>
  <calcPr calcId="125725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I11"/>
  <c r="I12"/>
  <c r="I13"/>
  <c r="I14"/>
  <c r="I15"/>
  <c r="I16"/>
  <c r="I17"/>
  <c r="I18"/>
  <c r="I19"/>
  <c r="I2"/>
  <c r="H3"/>
  <c r="H4"/>
  <c r="H5"/>
  <c r="H6"/>
  <c r="H7"/>
  <c r="H8"/>
  <c r="H9"/>
  <c r="H10"/>
  <c r="H11"/>
  <c r="H12"/>
  <c r="H13"/>
  <c r="H14"/>
  <c r="H15"/>
  <c r="H16"/>
  <c r="H17"/>
  <c r="H18"/>
  <c r="H19"/>
  <c r="H2"/>
  <c r="L21"/>
  <c r="M21"/>
  <c r="I23"/>
  <c r="H23"/>
  <c r="D3"/>
  <c r="D4"/>
  <c r="D5"/>
  <c r="D6"/>
  <c r="D7"/>
  <c r="D10"/>
  <c r="D11"/>
  <c r="D12"/>
  <c r="D13"/>
  <c r="D14"/>
  <c r="D15"/>
  <c r="D19"/>
  <c r="D18"/>
  <c r="D17"/>
  <c r="D16"/>
  <c r="D8"/>
  <c r="D9"/>
  <c r="D2"/>
  <c r="E3" l="1"/>
  <c r="F3" s="1"/>
  <c r="E10"/>
  <c r="F10" s="1"/>
  <c r="E14"/>
  <c r="F14" s="1"/>
  <c r="E2"/>
  <c r="F2" s="1"/>
  <c r="E15"/>
  <c r="F15" s="1"/>
  <c r="E4"/>
  <c r="F4" s="1"/>
  <c r="E17"/>
  <c r="F17" s="1"/>
  <c r="E5"/>
  <c r="F5" s="1"/>
  <c r="E16"/>
  <c r="F16" s="1"/>
  <c r="E11"/>
  <c r="F11" s="1"/>
  <c r="E8"/>
  <c r="F8" s="1"/>
  <c r="E19"/>
  <c r="F19" s="1"/>
  <c r="E12"/>
  <c r="F12" s="1"/>
  <c r="E6"/>
  <c r="F6" s="1"/>
  <c r="E9"/>
  <c r="F9" s="1"/>
  <c r="E18"/>
  <c r="F18" s="1"/>
  <c r="E13"/>
  <c r="F13" s="1"/>
  <c r="E7"/>
  <c r="F7" s="1"/>
</calcChain>
</file>

<file path=xl/sharedStrings.xml><?xml version="1.0" encoding="utf-8"?>
<sst xmlns="http://schemas.openxmlformats.org/spreadsheetml/2006/main" count="96" uniqueCount="50">
  <si>
    <t>Title</t>
  </si>
  <si>
    <t>Author</t>
  </si>
  <si>
    <t>Date/Time</t>
  </si>
  <si>
    <t>Groups</t>
  </si>
  <si>
    <t>Description</t>
  </si>
  <si>
    <t>Root Name</t>
  </si>
  <si>
    <t>test.txt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</si>
  <si>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</si>
  <si>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</si>
  <si>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</si>
  <si>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</si>
  <si>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</si>
  <si>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</si>
  <si>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</si>
  <si>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</si>
  <si>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</si>
  <si>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</si>
  <si>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</si>
  <si>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</si>
  <si>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</si>
  <si>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</si>
  <si>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</si>
  <si>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</si>
  <si>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</si>
  <si>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</si>
  <si>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</si>
  <si>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</si>
  <si>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</si>
  <si>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</si>
  <si>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</si>
  <si>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</si>
  <si>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</si>
  <si>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</si>
  <si>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</si>
  <si>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</si>
  <si>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</si>
  <si>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NI_ArrayColumn</t>
  </si>
  <si>
    <t>Timestamp</t>
  </si>
  <si>
    <t>DT_STRING</t>
  </si>
  <si>
    <t>Is Commanded</t>
  </si>
  <si>
    <t>Is Measured</t>
  </si>
  <si>
    <t>Channel3</t>
  </si>
  <si>
    <t>Is Hex</t>
  </si>
  <si>
    <t>+</t>
  </si>
  <si>
    <t>*</t>
  </si>
  <si>
    <t>% Error</t>
  </si>
  <si>
    <t>Calculated</t>
  </si>
  <si>
    <t>Inv</t>
  </si>
  <si>
    <t>calc hex</t>
  </si>
  <si>
    <t>%error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</si>
</sst>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33442694663173"/>
                  <c:y val="2.8051545640128319E-2"/>
                </c:manualLayout>
              </c:layout>
              <c:numFmt formatCode="General" sourceLinked="0"/>
            </c:trendlineLbl>
          </c:trendline>
          <c:xVal>
            <c:numRef>
              <c:f>Channel2!$B$2:$B$19</c:f>
              <c:numCache>
                <c:formatCode>General</c:formatCode>
                <c:ptCount val="18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253</c:v>
                </c:pt>
                <c:pt idx="7">
                  <c:v>254</c:v>
                </c:pt>
                <c:pt idx="8">
                  <c:v>256</c:v>
                </c:pt>
                <c:pt idx="9">
                  <c:v>336</c:v>
                </c:pt>
                <c:pt idx="10">
                  <c:v>512</c:v>
                </c:pt>
                <c:pt idx="11">
                  <c:v>592</c:v>
                </c:pt>
                <c:pt idx="12">
                  <c:v>768</c:v>
                </c:pt>
                <c:pt idx="13">
                  <c:v>848</c:v>
                </c:pt>
                <c:pt idx="14">
                  <c:v>975</c:v>
                </c:pt>
                <c:pt idx="15">
                  <c:v>991</c:v>
                </c:pt>
                <c:pt idx="16">
                  <c:v>1007</c:v>
                </c:pt>
                <c:pt idx="17">
                  <c:v>1023</c:v>
                </c:pt>
              </c:numCache>
            </c:numRef>
          </c:xVal>
          <c:yVal>
            <c:numRef>
              <c:f>Channel2!$C$2:$C$19</c:f>
              <c:numCache>
                <c:formatCode>General</c:formatCode>
                <c:ptCount val="18"/>
                <c:pt idx="0">
                  <c:v>0.626</c:v>
                </c:pt>
                <c:pt idx="1">
                  <c:v>1.7689999999999999</c:v>
                </c:pt>
                <c:pt idx="2">
                  <c:v>3.04</c:v>
                </c:pt>
                <c:pt idx="3">
                  <c:v>4.2370000000000001</c:v>
                </c:pt>
                <c:pt idx="4">
                  <c:v>5.5069999999999997</c:v>
                </c:pt>
                <c:pt idx="5">
                  <c:v>6.6950000000000003</c:v>
                </c:pt>
                <c:pt idx="6">
                  <c:v>19.952999999999999</c:v>
                </c:pt>
                <c:pt idx="7">
                  <c:v>20.042999999999999</c:v>
                </c:pt>
                <c:pt idx="8">
                  <c:v>20.350999999999999</c:v>
                </c:pt>
                <c:pt idx="9">
                  <c:v>26.462</c:v>
                </c:pt>
                <c:pt idx="10">
                  <c:v>40.095999999999997</c:v>
                </c:pt>
                <c:pt idx="11">
                  <c:v>46.23</c:v>
                </c:pt>
                <c:pt idx="12">
                  <c:v>59.834000000000003</c:v>
                </c:pt>
                <c:pt idx="13">
                  <c:v>65.92</c:v>
                </c:pt>
                <c:pt idx="14">
                  <c:v>75.400000000000006</c:v>
                </c:pt>
                <c:pt idx="15">
                  <c:v>76.72</c:v>
                </c:pt>
                <c:pt idx="16">
                  <c:v>77.95</c:v>
                </c:pt>
                <c:pt idx="17">
                  <c:v>79.319999999999993</c:v>
                </c:pt>
              </c:numCache>
            </c:numRef>
          </c:yVal>
        </c:ser>
        <c:axId val="68072960"/>
        <c:axId val="68074496"/>
      </c:scatterChart>
      <c:valAx>
        <c:axId val="68072960"/>
        <c:scaling>
          <c:orientation val="minMax"/>
        </c:scaling>
        <c:axPos val="b"/>
        <c:numFmt formatCode="General" sourceLinked="1"/>
        <c:tickLblPos val="nextTo"/>
        <c:crossAx val="68074496"/>
        <c:crosses val="autoZero"/>
        <c:crossBetween val="midCat"/>
      </c:valAx>
      <c:valAx>
        <c:axId val="68074496"/>
        <c:scaling>
          <c:orientation val="minMax"/>
        </c:scaling>
        <c:axPos val="l"/>
        <c:majorGridlines/>
        <c:numFmt formatCode="General" sourceLinked="1"/>
        <c:tickLblPos val="nextTo"/>
        <c:crossAx val="6807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Channel2!$F$2:$F$19</c:f>
              <c:numCache>
                <c:formatCode>General</c:formatCode>
                <c:ptCount val="18"/>
                <c:pt idx="0">
                  <c:v>0</c:v>
                </c:pt>
                <c:pt idx="1">
                  <c:v>4.5336348219333109</c:v>
                </c:pt>
                <c:pt idx="2">
                  <c:v>1.06578947368421</c:v>
                </c:pt>
                <c:pt idx="3">
                  <c:v>1.3830540476752469</c:v>
                </c:pt>
                <c:pt idx="4">
                  <c:v>0.21427274378065952</c:v>
                </c:pt>
                <c:pt idx="5">
                  <c:v>0.70201643017177884</c:v>
                </c:pt>
                <c:pt idx="6">
                  <c:v>7.4424898511515528E-2</c:v>
                </c:pt>
                <c:pt idx="7">
                  <c:v>6.4860549818094885E-3</c:v>
                </c:pt>
                <c:pt idx="8">
                  <c:v>-0.75573681882952592</c:v>
                </c:pt>
                <c:pt idx="9">
                  <c:v>-0.56231577356208085</c:v>
                </c:pt>
                <c:pt idx="10">
                  <c:v>-0.81703910614524344</c:v>
                </c:pt>
                <c:pt idx="11">
                  <c:v>-0.74756651524983231</c:v>
                </c:pt>
                <c:pt idx="12">
                  <c:v>-0.82628605809407007</c:v>
                </c:pt>
                <c:pt idx="13">
                  <c:v>-0.70449029126213247</c:v>
                </c:pt>
                <c:pt idx="14">
                  <c:v>-0.31200265251988529</c:v>
                </c:pt>
                <c:pt idx="15">
                  <c:v>-0.43280761209592716</c:v>
                </c:pt>
                <c:pt idx="16">
                  <c:v>-0.4347017318794017</c:v>
                </c:pt>
                <c:pt idx="17">
                  <c:v>-0.61226676752392639</c:v>
                </c:pt>
              </c:numCache>
            </c:numRef>
          </c:yVal>
        </c:ser>
        <c:axId val="68159744"/>
        <c:axId val="68169728"/>
      </c:scatterChart>
      <c:valAx>
        <c:axId val="68159744"/>
        <c:scaling>
          <c:orientation val="minMax"/>
        </c:scaling>
        <c:axPos val="b"/>
        <c:tickLblPos val="nextTo"/>
        <c:crossAx val="68169728"/>
        <c:crosses val="autoZero"/>
        <c:crossBetween val="midCat"/>
      </c:valAx>
      <c:valAx>
        <c:axId val="68169728"/>
        <c:scaling>
          <c:orientation val="minMax"/>
        </c:scaling>
        <c:axPos val="l"/>
        <c:majorGridlines/>
        <c:numFmt formatCode="General" sourceLinked="1"/>
        <c:tickLblPos val="nextTo"/>
        <c:crossAx val="6815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Channel2!$C$2:$C$19</c:f>
              <c:numCache>
                <c:formatCode>General</c:formatCode>
                <c:ptCount val="18"/>
                <c:pt idx="0">
                  <c:v>0.626</c:v>
                </c:pt>
                <c:pt idx="1">
                  <c:v>1.7689999999999999</c:v>
                </c:pt>
                <c:pt idx="2">
                  <c:v>3.04</c:v>
                </c:pt>
                <c:pt idx="3">
                  <c:v>4.2370000000000001</c:v>
                </c:pt>
                <c:pt idx="4">
                  <c:v>5.5069999999999997</c:v>
                </c:pt>
                <c:pt idx="5">
                  <c:v>6.6950000000000003</c:v>
                </c:pt>
                <c:pt idx="6">
                  <c:v>19.952999999999999</c:v>
                </c:pt>
                <c:pt idx="7">
                  <c:v>20.042999999999999</c:v>
                </c:pt>
                <c:pt idx="8">
                  <c:v>20.350999999999999</c:v>
                </c:pt>
                <c:pt idx="9">
                  <c:v>26.462</c:v>
                </c:pt>
                <c:pt idx="10">
                  <c:v>40.095999999999997</c:v>
                </c:pt>
                <c:pt idx="11">
                  <c:v>46.23</c:v>
                </c:pt>
                <c:pt idx="12">
                  <c:v>59.834000000000003</c:v>
                </c:pt>
                <c:pt idx="13">
                  <c:v>65.92</c:v>
                </c:pt>
                <c:pt idx="14">
                  <c:v>75.400000000000006</c:v>
                </c:pt>
                <c:pt idx="15">
                  <c:v>76.72</c:v>
                </c:pt>
                <c:pt idx="16">
                  <c:v>77.95</c:v>
                </c:pt>
                <c:pt idx="17">
                  <c:v>79.319999999999993</c:v>
                </c:pt>
              </c:numCache>
            </c:numRef>
          </c:xVal>
          <c:yVal>
            <c:numRef>
              <c:f>Channel2!$F$2:$F$19</c:f>
              <c:numCache>
                <c:formatCode>General</c:formatCode>
                <c:ptCount val="18"/>
                <c:pt idx="0">
                  <c:v>0</c:v>
                </c:pt>
                <c:pt idx="1">
                  <c:v>4.5336348219333109</c:v>
                </c:pt>
                <c:pt idx="2">
                  <c:v>1.06578947368421</c:v>
                </c:pt>
                <c:pt idx="3">
                  <c:v>1.3830540476752469</c:v>
                </c:pt>
                <c:pt idx="4">
                  <c:v>0.21427274378065952</c:v>
                </c:pt>
                <c:pt idx="5">
                  <c:v>0.70201643017177884</c:v>
                </c:pt>
                <c:pt idx="6">
                  <c:v>7.4424898511515528E-2</c:v>
                </c:pt>
                <c:pt idx="7">
                  <c:v>6.4860549818094885E-3</c:v>
                </c:pt>
                <c:pt idx="8">
                  <c:v>-0.75573681882952592</c:v>
                </c:pt>
                <c:pt idx="9">
                  <c:v>-0.56231577356208085</c:v>
                </c:pt>
                <c:pt idx="10">
                  <c:v>-0.81703910614524344</c:v>
                </c:pt>
                <c:pt idx="11">
                  <c:v>-0.74756651524983231</c:v>
                </c:pt>
                <c:pt idx="12">
                  <c:v>-0.82628605809407007</c:v>
                </c:pt>
                <c:pt idx="13">
                  <c:v>-0.70449029126213247</c:v>
                </c:pt>
                <c:pt idx="14">
                  <c:v>-0.31200265251988529</c:v>
                </c:pt>
                <c:pt idx="15">
                  <c:v>-0.43280761209592716</c:v>
                </c:pt>
                <c:pt idx="16">
                  <c:v>-0.4347017318794017</c:v>
                </c:pt>
                <c:pt idx="17">
                  <c:v>-0.61226676752392639</c:v>
                </c:pt>
              </c:numCache>
            </c:numRef>
          </c:yVal>
        </c:ser>
        <c:axId val="68197376"/>
        <c:axId val="68207360"/>
      </c:scatterChart>
      <c:valAx>
        <c:axId val="68197376"/>
        <c:scaling>
          <c:orientation val="minMax"/>
        </c:scaling>
        <c:axPos val="b"/>
        <c:numFmt formatCode="General" sourceLinked="1"/>
        <c:tickLblPos val="nextTo"/>
        <c:crossAx val="68207360"/>
        <c:crosses val="autoZero"/>
        <c:crossBetween val="midCat"/>
      </c:valAx>
      <c:valAx>
        <c:axId val="68207360"/>
        <c:scaling>
          <c:orientation val="minMax"/>
        </c:scaling>
        <c:axPos val="l"/>
        <c:majorGridlines/>
        <c:numFmt formatCode="General" sourceLinked="1"/>
        <c:tickLblPos val="nextTo"/>
        <c:crossAx val="6819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21</xdr:row>
      <xdr:rowOff>47625</xdr:rowOff>
    </xdr:from>
    <xdr:to>
      <xdr:col>6</xdr:col>
      <xdr:colOff>457200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22</xdr:row>
      <xdr:rowOff>85725</xdr:rowOff>
    </xdr:from>
    <xdr:to>
      <xdr:col>17</xdr:col>
      <xdr:colOff>19050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22</xdr:row>
      <xdr:rowOff>114300</xdr:rowOff>
    </xdr:from>
    <xdr:to>
      <xdr:col>24</xdr:col>
      <xdr:colOff>438150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H30" sqref="H30"/>
    </sheetView>
  </sheetViews>
  <sheetFormatPr defaultRowHeight="15"/>
  <cols>
    <col min="1" max="1" width="14.28515625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3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3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41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9" spans="1:12">
      <c r="A9" s="1" t="s">
        <v>18</v>
      </c>
    </row>
    <row r="10" spans="1:1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 t="s">
        <v>4</v>
      </c>
      <c r="H10" s="3" t="s">
        <v>34</v>
      </c>
    </row>
    <row r="12" spans="1:12">
      <c r="A12" s="1" t="s">
        <v>35</v>
      </c>
    </row>
    <row r="13" spans="1:1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33</v>
      </c>
      <c r="G13" s="1" t="s">
        <v>4</v>
      </c>
      <c r="H13" s="3" t="s">
        <v>36</v>
      </c>
      <c r="I13" s="3" t="s">
        <v>34</v>
      </c>
    </row>
    <row r="14" spans="1:12">
      <c r="A14" s="1" t="s">
        <v>37</v>
      </c>
      <c r="B14" s="2" t="s">
        <v>38</v>
      </c>
      <c r="D14">
        <v>18</v>
      </c>
      <c r="H14">
        <v>0</v>
      </c>
    </row>
    <row r="15" spans="1:12">
      <c r="A15" s="1" t="s">
        <v>39</v>
      </c>
      <c r="B15" s="2" t="s">
        <v>38</v>
      </c>
      <c r="D15">
        <v>18</v>
      </c>
      <c r="H15">
        <v>1</v>
      </c>
    </row>
    <row r="16" spans="1:12">
      <c r="A16" s="1" t="s">
        <v>40</v>
      </c>
      <c r="B16" s="2" t="s">
        <v>38</v>
      </c>
      <c r="D16">
        <v>18</v>
      </c>
      <c r="H16">
        <v>2</v>
      </c>
    </row>
    <row r="18" spans="1:8">
      <c r="A18" s="1" t="s">
        <v>41</v>
      </c>
    </row>
    <row r="19" spans="1:8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33</v>
      </c>
      <c r="G19" s="1" t="s">
        <v>4</v>
      </c>
      <c r="H19" s="3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K8" sqref="K8"/>
    </sheetView>
  </sheetViews>
  <sheetFormatPr defaultRowHeight="15"/>
  <cols>
    <col min="1" max="1" width="10.85546875" bestFit="1" customWidth="1"/>
    <col min="2" max="2" width="14.28515625" bestFit="1" customWidth="1"/>
    <col min="3" max="3" width="11.85546875" bestFit="1" customWidth="1"/>
  </cols>
  <sheetData>
    <row r="1" spans="1:9">
      <c r="A1" s="1" t="s">
        <v>37</v>
      </c>
      <c r="B1" s="1" t="s">
        <v>39</v>
      </c>
      <c r="C1" s="1" t="s">
        <v>40</v>
      </c>
      <c r="D1" s="1" t="s">
        <v>42</v>
      </c>
      <c r="E1" s="1" t="s">
        <v>46</v>
      </c>
      <c r="F1" s="1" t="s">
        <v>45</v>
      </c>
      <c r="H1" s="1" t="s">
        <v>48</v>
      </c>
      <c r="I1" s="1" t="s">
        <v>49</v>
      </c>
    </row>
    <row r="2" spans="1:9">
      <c r="A2" s="4">
        <v>0.75547453703703704</v>
      </c>
      <c r="B2">
        <v>0</v>
      </c>
      <c r="C2">
        <v>0.626</v>
      </c>
      <c r="D2" t="str">
        <f t="shared" ref="D2:D19" si="0">DEC2HEX(B2)</f>
        <v>0</v>
      </c>
      <c r="E2">
        <f t="shared" ref="E2:E19" si="1">B2*$H$23+$I$23</f>
        <v>0.626</v>
      </c>
      <c r="F2">
        <f t="shared" ref="F2:F19" si="2">(E2-C2)/C2*100</f>
        <v>0</v>
      </c>
      <c r="H2">
        <f>C2*$L$21+$M$21</f>
        <v>0</v>
      </c>
      <c r="I2" t="e">
        <f>(H2-B2)/B2*100</f>
        <v>#DIV/0!</v>
      </c>
    </row>
    <row r="3" spans="1:9">
      <c r="A3" s="4">
        <v>0.75559027777777776</v>
      </c>
      <c r="B3">
        <v>16</v>
      </c>
      <c r="C3">
        <v>1.7689999999999999</v>
      </c>
      <c r="D3" t="str">
        <f t="shared" si="0"/>
        <v>10</v>
      </c>
      <c r="E3">
        <f t="shared" si="1"/>
        <v>1.8492000000000002</v>
      </c>
      <c r="F3">
        <f t="shared" si="2"/>
        <v>4.5336348219333109</v>
      </c>
      <c r="H3">
        <f t="shared" ref="H3:H19" si="3">C3*$L$21+$M$21</f>
        <v>14.950948332243293</v>
      </c>
      <c r="I3">
        <f t="shared" ref="I3:I19" si="4">(H3-B3)/B3*100</f>
        <v>-6.5565729234794201</v>
      </c>
    </row>
    <row r="4" spans="1:9">
      <c r="A4" s="4">
        <v>0.7556828703703703</v>
      </c>
      <c r="B4">
        <v>32</v>
      </c>
      <c r="C4">
        <v>3.04</v>
      </c>
      <c r="D4" t="str">
        <f t="shared" si="0"/>
        <v>20</v>
      </c>
      <c r="E4">
        <f t="shared" si="1"/>
        <v>3.0724</v>
      </c>
      <c r="F4">
        <f t="shared" si="2"/>
        <v>1.06578947368421</v>
      </c>
      <c r="H4">
        <f t="shared" si="3"/>
        <v>31.576193590582079</v>
      </c>
      <c r="I4">
        <f t="shared" si="4"/>
        <v>-1.3243950294310025</v>
      </c>
    </row>
    <row r="5" spans="1:9">
      <c r="A5" s="4">
        <v>0.75579861111111113</v>
      </c>
      <c r="B5">
        <v>48</v>
      </c>
      <c r="C5">
        <v>4.2370000000000001</v>
      </c>
      <c r="D5" t="str">
        <f t="shared" si="0"/>
        <v>30</v>
      </c>
      <c r="E5">
        <f t="shared" si="1"/>
        <v>4.2956000000000003</v>
      </c>
      <c r="F5">
        <f t="shared" si="2"/>
        <v>1.3830540476752469</v>
      </c>
      <c r="H5">
        <f t="shared" si="3"/>
        <v>47.233485938521909</v>
      </c>
      <c r="I5">
        <f t="shared" si="4"/>
        <v>-1.5969042947460228</v>
      </c>
    </row>
    <row r="6" spans="1:9">
      <c r="A6" s="4">
        <v>0.7559027777777777</v>
      </c>
      <c r="B6">
        <v>64</v>
      </c>
      <c r="C6">
        <v>5.5069999999999997</v>
      </c>
      <c r="D6" t="str">
        <f t="shared" si="0"/>
        <v>40</v>
      </c>
      <c r="E6">
        <f t="shared" si="1"/>
        <v>5.5188000000000006</v>
      </c>
      <c r="F6">
        <f t="shared" si="2"/>
        <v>0.21427274378065952</v>
      </c>
      <c r="H6">
        <f t="shared" si="3"/>
        <v>63.845650752125557</v>
      </c>
      <c r="I6">
        <f t="shared" si="4"/>
        <v>-0.24117069980381656</v>
      </c>
    </row>
    <row r="7" spans="1:9">
      <c r="A7" s="4">
        <v>0.75603009259259257</v>
      </c>
      <c r="B7">
        <v>80</v>
      </c>
      <c r="C7">
        <v>6.6950000000000003</v>
      </c>
      <c r="D7" t="str">
        <f t="shared" si="0"/>
        <v>50</v>
      </c>
      <c r="E7">
        <f t="shared" si="1"/>
        <v>6.7420000000000009</v>
      </c>
      <c r="F7">
        <f t="shared" si="2"/>
        <v>0.70201643017177884</v>
      </c>
      <c r="H7">
        <f t="shared" si="3"/>
        <v>79.385219097449323</v>
      </c>
      <c r="I7">
        <f t="shared" si="4"/>
        <v>-0.76847612818834676</v>
      </c>
    </row>
    <row r="8" spans="1:9">
      <c r="A8" s="4">
        <v>0.75810185185185175</v>
      </c>
      <c r="B8">
        <v>253</v>
      </c>
      <c r="C8">
        <v>19.952999999999999</v>
      </c>
      <c r="D8" t="str">
        <f t="shared" si="0"/>
        <v>FD</v>
      </c>
      <c r="E8" s="5">
        <f t="shared" si="1"/>
        <v>19.967850000000002</v>
      </c>
      <c r="F8" s="5">
        <f t="shared" si="2"/>
        <v>7.4424898511515528E-2</v>
      </c>
      <c r="H8">
        <f t="shared" si="3"/>
        <v>252.80575539568343</v>
      </c>
      <c r="I8">
        <f t="shared" si="4"/>
        <v>-7.6776523445283004E-2</v>
      </c>
    </row>
    <row r="9" spans="1:9">
      <c r="A9" s="4">
        <v>0.75819444444444439</v>
      </c>
      <c r="B9">
        <v>254</v>
      </c>
      <c r="C9">
        <v>20.042999999999999</v>
      </c>
      <c r="D9" t="str">
        <f t="shared" si="0"/>
        <v>FE</v>
      </c>
      <c r="E9" s="5">
        <f t="shared" si="1"/>
        <v>20.044300000000003</v>
      </c>
      <c r="F9" s="5">
        <f t="shared" si="2"/>
        <v>6.4860549818094885E-3</v>
      </c>
      <c r="H9">
        <f t="shared" si="3"/>
        <v>253.98299542184429</v>
      </c>
      <c r="I9">
        <f t="shared" si="4"/>
        <v>-6.6947158093332449E-3</v>
      </c>
    </row>
    <row r="10" spans="1:9">
      <c r="A10" s="4">
        <v>0.75615740740740733</v>
      </c>
      <c r="B10">
        <v>256</v>
      </c>
      <c r="C10">
        <v>20.350999999999999</v>
      </c>
      <c r="D10" t="str">
        <f t="shared" si="0"/>
        <v>100</v>
      </c>
      <c r="E10">
        <f t="shared" si="1"/>
        <v>20.197200000000002</v>
      </c>
      <c r="F10">
        <f t="shared" si="2"/>
        <v>-0.75573681882952592</v>
      </c>
      <c r="H10">
        <f t="shared" si="3"/>
        <v>258.01177240026158</v>
      </c>
      <c r="I10">
        <f t="shared" si="4"/>
        <v>0.78584859385217865</v>
      </c>
    </row>
    <row r="11" spans="1:9">
      <c r="A11" s="4">
        <v>0.75629629629629624</v>
      </c>
      <c r="B11">
        <v>336</v>
      </c>
      <c r="C11">
        <v>26.462</v>
      </c>
      <c r="D11" t="str">
        <f t="shared" si="0"/>
        <v>150</v>
      </c>
      <c r="E11">
        <f t="shared" si="1"/>
        <v>26.313200000000002</v>
      </c>
      <c r="F11">
        <f t="shared" si="2"/>
        <v>-0.56231577356208085</v>
      </c>
      <c r="H11">
        <f t="shared" si="3"/>
        <v>337.94637017658596</v>
      </c>
      <c r="I11">
        <f t="shared" si="4"/>
        <v>0.5792768382696305</v>
      </c>
    </row>
    <row r="12" spans="1:9">
      <c r="A12" s="4">
        <v>0.75640046296296293</v>
      </c>
      <c r="B12">
        <v>512</v>
      </c>
      <c r="C12">
        <v>40.095999999999997</v>
      </c>
      <c r="D12" t="str">
        <f t="shared" si="0"/>
        <v>200</v>
      </c>
      <c r="E12">
        <f t="shared" si="1"/>
        <v>39.7684</v>
      </c>
      <c r="F12">
        <f t="shared" si="2"/>
        <v>-0.81703910614524344</v>
      </c>
      <c r="H12">
        <f t="shared" si="3"/>
        <v>516.28515369522563</v>
      </c>
      <c r="I12">
        <f t="shared" si="4"/>
        <v>0.83694408109875607</v>
      </c>
    </row>
    <row r="13" spans="1:9">
      <c r="A13" s="4">
        <v>0.75657407407407407</v>
      </c>
      <c r="B13">
        <v>592</v>
      </c>
      <c r="C13">
        <v>46.23</v>
      </c>
      <c r="D13" t="str">
        <f t="shared" si="0"/>
        <v>250</v>
      </c>
      <c r="E13">
        <f t="shared" si="1"/>
        <v>45.884399999999999</v>
      </c>
      <c r="F13">
        <f t="shared" si="2"/>
        <v>-0.74756651524983231</v>
      </c>
      <c r="H13">
        <f t="shared" si="3"/>
        <v>596.52060170045775</v>
      </c>
      <c r="I13">
        <f t="shared" si="4"/>
        <v>0.76361515210434905</v>
      </c>
    </row>
    <row r="14" spans="1:9">
      <c r="A14" s="4">
        <v>0.75672453703703713</v>
      </c>
      <c r="B14">
        <v>768</v>
      </c>
      <c r="C14">
        <v>59.834000000000003</v>
      </c>
      <c r="D14" t="str">
        <f t="shared" si="0"/>
        <v>300</v>
      </c>
      <c r="E14">
        <f t="shared" si="1"/>
        <v>59.339599999999997</v>
      </c>
      <c r="F14">
        <f t="shared" si="2"/>
        <v>-0.82628605809407007</v>
      </c>
      <c r="H14">
        <f t="shared" si="3"/>
        <v>774.46697187704387</v>
      </c>
      <c r="I14">
        <f t="shared" si="4"/>
        <v>0.84205362982342125</v>
      </c>
    </row>
    <row r="15" spans="1:9">
      <c r="A15" s="4">
        <v>0.75684027777777774</v>
      </c>
      <c r="B15">
        <v>848</v>
      </c>
      <c r="C15">
        <v>65.92</v>
      </c>
      <c r="D15" t="str">
        <f t="shared" si="0"/>
        <v>350</v>
      </c>
      <c r="E15">
        <f t="shared" si="1"/>
        <v>65.455600000000004</v>
      </c>
      <c r="F15">
        <f t="shared" si="2"/>
        <v>-0.70449029126213247</v>
      </c>
      <c r="H15">
        <f t="shared" si="3"/>
        <v>854.07455853499016</v>
      </c>
      <c r="I15">
        <f t="shared" si="4"/>
        <v>0.71633944988091514</v>
      </c>
    </row>
    <row r="16" spans="1:9">
      <c r="A16" s="4">
        <v>0.75747685185185187</v>
      </c>
      <c r="B16">
        <v>975</v>
      </c>
      <c r="C16">
        <v>75.400000000000006</v>
      </c>
      <c r="D16" t="str">
        <f t="shared" si="0"/>
        <v>3CF</v>
      </c>
      <c r="E16">
        <f t="shared" si="1"/>
        <v>75.164750000000012</v>
      </c>
      <c r="F16">
        <f t="shared" si="2"/>
        <v>-0.31200265251988529</v>
      </c>
      <c r="H16">
        <f t="shared" si="3"/>
        <v>978.07717462393725</v>
      </c>
      <c r="I16">
        <f t="shared" si="4"/>
        <v>0.31560765373715416</v>
      </c>
    </row>
    <row r="17" spans="1:13">
      <c r="A17" s="4">
        <v>0.75733796296296296</v>
      </c>
      <c r="B17">
        <v>991</v>
      </c>
      <c r="C17">
        <v>76.72</v>
      </c>
      <c r="D17" t="str">
        <f t="shared" si="0"/>
        <v>3DF</v>
      </c>
      <c r="E17">
        <f t="shared" si="1"/>
        <v>76.387950000000004</v>
      </c>
      <c r="F17">
        <f t="shared" si="2"/>
        <v>-0.43280761209592716</v>
      </c>
      <c r="H17">
        <f t="shared" si="3"/>
        <v>995.34336167429694</v>
      </c>
      <c r="I17">
        <f t="shared" si="4"/>
        <v>0.43828069367274913</v>
      </c>
    </row>
    <row r="18" spans="1:13">
      <c r="A18" s="4">
        <v>0.75719907407407405</v>
      </c>
      <c r="B18">
        <v>1007</v>
      </c>
      <c r="C18">
        <v>77.95</v>
      </c>
      <c r="D18" t="str">
        <f t="shared" si="0"/>
        <v>3EF</v>
      </c>
      <c r="E18">
        <f t="shared" si="1"/>
        <v>77.611150000000009</v>
      </c>
      <c r="F18">
        <f t="shared" si="2"/>
        <v>-0.4347017318794017</v>
      </c>
      <c r="H18">
        <f t="shared" si="3"/>
        <v>1011.4323086984958</v>
      </c>
      <c r="I18">
        <f t="shared" si="4"/>
        <v>0.44014982110187001</v>
      </c>
    </row>
    <row r="19" spans="1:13">
      <c r="A19" s="4">
        <v>0.75700231481481473</v>
      </c>
      <c r="B19">
        <v>1023</v>
      </c>
      <c r="C19">
        <v>79.319999999999993</v>
      </c>
      <c r="D19" t="str">
        <f t="shared" si="0"/>
        <v>3FF</v>
      </c>
      <c r="E19">
        <f t="shared" si="1"/>
        <v>78.834350000000015</v>
      </c>
      <c r="F19">
        <f t="shared" si="2"/>
        <v>-0.61226676752392639</v>
      </c>
      <c r="H19">
        <f t="shared" si="3"/>
        <v>1029.3525179856115</v>
      </c>
      <c r="I19">
        <f t="shared" si="4"/>
        <v>0.62096950005977369</v>
      </c>
    </row>
    <row r="20" spans="1:13">
      <c r="K20" t="s">
        <v>47</v>
      </c>
      <c r="L20" t="s">
        <v>44</v>
      </c>
      <c r="M20" t="s">
        <v>43</v>
      </c>
    </row>
    <row r="21" spans="1:13">
      <c r="L21">
        <f>1/H23</f>
        <v>13.080444735120993</v>
      </c>
      <c r="M21">
        <f>-I23/H23</f>
        <v>-8.1883584041857418</v>
      </c>
    </row>
    <row r="22" spans="1:13">
      <c r="H22" t="s">
        <v>44</v>
      </c>
      <c r="I22" t="s">
        <v>43</v>
      </c>
    </row>
    <row r="23" spans="1:13">
      <c r="H23">
        <f>0.076+0.0001*H24</f>
        <v>7.6450000000000004E-2</v>
      </c>
      <c r="I23">
        <f>0.586+0.00001*I24</f>
        <v>0.626</v>
      </c>
    </row>
    <row r="24" spans="1:13">
      <c r="H24">
        <v>4.5</v>
      </c>
      <c r="I24">
        <v>4000</v>
      </c>
    </row>
  </sheetData>
  <sortState ref="A2:F24">
    <sortCondition ref="B2:B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test.txt (root)</vt:lpstr>
      <vt:lpstr>Channel1</vt:lpstr>
      <vt:lpstr>Channel2</vt:lpstr>
      <vt:lpstr>Channel3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2011-12-08T23:11:57Z</dcterms:created>
  <dcterms:modified xsi:type="dcterms:W3CDTF">2011-12-11T00:17:36Z</dcterms:modified>
</cp:coreProperties>
</file>