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120" yWindow="1120" windowWidth="24480" windowHeight="1726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1" l="1"/>
  <c r="C11" i="1"/>
  <c r="B11" i="1"/>
  <c r="A11" i="1"/>
  <c r="D10" i="1"/>
  <c r="C10" i="1"/>
  <c r="B10" i="1"/>
  <c r="A10" i="1"/>
  <c r="D9" i="1"/>
  <c r="C9" i="1"/>
  <c r="B9" i="1"/>
  <c r="A9" i="1"/>
  <c r="D8" i="1"/>
  <c r="C8" i="1"/>
  <c r="B8" i="1"/>
  <c r="A8" i="1"/>
  <c r="D7" i="1"/>
  <c r="C7" i="1"/>
  <c r="B7" i="1"/>
  <c r="A7" i="1"/>
  <c r="D6" i="1"/>
  <c r="C6" i="1"/>
  <c r="B6" i="1"/>
  <c r="A6" i="1"/>
  <c r="D5" i="1"/>
  <c r="C5" i="1"/>
  <c r="B5" i="1"/>
  <c r="A5" i="1"/>
  <c r="D4" i="1"/>
  <c r="C4" i="1"/>
  <c r="B4" i="1"/>
  <c r="A4" i="1"/>
  <c r="D3" i="1"/>
  <c r="C3" i="1"/>
  <c r="B3" i="1"/>
  <c r="A3" i="1"/>
  <c r="D2" i="1"/>
  <c r="C2" i="1"/>
  <c r="B2" i="1"/>
  <c r="A2" i="1"/>
</calcChain>
</file>

<file path=xl/sharedStrings.xml><?xml version="1.0" encoding="utf-8"?>
<sst xmlns="http://schemas.openxmlformats.org/spreadsheetml/2006/main" count="5" uniqueCount="5">
  <si>
    <t>DigiKey Num</t>
  </si>
  <si>
    <t>Quantity</t>
  </si>
  <si>
    <t>Customer Reference</t>
  </si>
  <si>
    <t>Description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</si>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</sst>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ldelibero/Documents/Microsoft%20User%20Data/Office%202011%20AutoRecovery/AnodV2.1/PartList2v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igikey"/>
      <sheetName val="DigiKey_order_12v16v2011"/>
      <sheetName val="Mouser"/>
      <sheetName val="EAGLE Export"/>
      <sheetName val="DigiKey_order_10v26v2011"/>
    </sheetNames>
    <sheetDataSet>
      <sheetData sheetId="0">
        <row r="2">
          <cell r="C2" t="str">
            <v>768-1101-1-ND</v>
          </cell>
        </row>
        <row r="4">
          <cell r="C4" t="str">
            <v>HE127-ND</v>
          </cell>
          <cell r="E4" t="str">
            <v>RELAY REED SPST SIP SW 5V</v>
          </cell>
          <cell r="J4" t="str">
            <v>U27</v>
          </cell>
          <cell r="K4">
            <v>2</v>
          </cell>
          <cell r="L4">
            <v>2</v>
          </cell>
        </row>
        <row r="21">
          <cell r="C21" t="str">
            <v>SI2319DS-T1-E3CT-ND</v>
          </cell>
          <cell r="E21" t="str">
            <v>MOSFET P-CH 40V 2.3A SOT23-3</v>
          </cell>
          <cell r="J21" t="str">
            <v>U18</v>
          </cell>
          <cell r="K21">
            <v>5</v>
          </cell>
          <cell r="L21">
            <v>5</v>
          </cell>
        </row>
        <row r="22">
          <cell r="C22" t="str">
            <v>2SD1758TLRCT-ND</v>
          </cell>
          <cell r="E22" t="str">
            <v>TRANS NPN 32V 2A SOT-428</v>
          </cell>
          <cell r="J22" t="str">
            <v>U54</v>
          </cell>
          <cell r="K22">
            <v>4</v>
          </cell>
          <cell r="L22">
            <v>4</v>
          </cell>
        </row>
        <row r="23">
          <cell r="C23" t="str">
            <v>2SB1182TLRCT-ND</v>
          </cell>
          <cell r="E23" t="str">
            <v>TRANSISTOR PNP 32V 2A SOT-428</v>
          </cell>
          <cell r="J23" t="str">
            <v>U55</v>
          </cell>
          <cell r="K23">
            <v>4</v>
          </cell>
          <cell r="L23">
            <v>4</v>
          </cell>
        </row>
        <row r="32">
          <cell r="C32" t="str">
            <v>445-5169-1-ND</v>
          </cell>
          <cell r="E32" t="str">
            <v>CAP CER 3.3UF 10V X5R 0603</v>
          </cell>
          <cell r="J32" t="str">
            <v>C14</v>
          </cell>
          <cell r="K32">
            <v>5</v>
          </cell>
          <cell r="L32">
            <v>5</v>
          </cell>
        </row>
        <row r="60">
          <cell r="C60" t="str">
            <v>P68.1HCT-ND</v>
          </cell>
          <cell r="E60" t="str">
            <v>RES 68.1 OHM 1/10W 1% 0603 SMD</v>
          </cell>
          <cell r="K60">
            <v>10</v>
          </cell>
          <cell r="L60">
            <v>10</v>
          </cell>
        </row>
        <row r="67">
          <cell r="C67" t="str">
            <v>478-4086-1-ND</v>
          </cell>
          <cell r="E67" t="str">
            <v>CAP TANT LOWESR 10UF 10V 20% SMD</v>
          </cell>
          <cell r="J67" t="str">
            <v>C1, C3</v>
          </cell>
          <cell r="K67">
            <v>5</v>
          </cell>
          <cell r="L67">
            <v>5</v>
          </cell>
        </row>
        <row r="70">
          <cell r="C70" t="str">
            <v>490-1500-1-ND</v>
          </cell>
          <cell r="E70" t="str">
            <v>Cap CER .33uF</v>
          </cell>
          <cell r="J70" t="str">
            <v>C21</v>
          </cell>
          <cell r="K70">
            <v>2</v>
          </cell>
          <cell r="L70">
            <v>100</v>
          </cell>
        </row>
        <row r="72">
          <cell r="C72" t="str">
            <v>RHM9.10AECT-ND</v>
          </cell>
          <cell r="E72" t="str">
            <v>RES 9.10 OHM 1/4W 1% 0805 SMD</v>
          </cell>
          <cell r="J72" t="str">
            <v>R30</v>
          </cell>
          <cell r="K72">
            <v>10</v>
          </cell>
          <cell r="L72">
            <v>10</v>
          </cell>
        </row>
        <row r="73">
          <cell r="C73" t="str">
            <v>490-2943-ND</v>
          </cell>
          <cell r="E73" t="str">
            <v>TRIMMER 50 OHM 0.5W TH</v>
          </cell>
          <cell r="J73" t="str">
            <v>R23, R28</v>
          </cell>
          <cell r="K73">
            <v>2</v>
          </cell>
          <cell r="L73">
            <v>10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50" zoomScaleNormal="150" zoomScalePageLayoutView="150" workbookViewId="0">
      <selection activeCell="J6" sqref="J6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</row>
    <row r="2" spans="1:9">
      <c r="A2" t="str">
        <f>IF([1]Digikey!$K21&gt;0,[1]Digikey!C21,"")</f>
        <v>SI2319DS-T1-E3CT-ND</v>
      </c>
      <c r="B2">
        <f>IF([1]Digikey!$K21&gt;0,[1]Digikey!$L21,"")</f>
        <v>5</v>
      </c>
      <c r="C2" t="str">
        <f>IF([1]Digikey!$K21&gt;0,[1]Digikey!$J21,"")</f>
        <v>U18</v>
      </c>
      <c r="D2" t="str">
        <f>IF([1]Digikey!$K21&gt;0,[1]Digikey!$E21,"")</f>
        <v>MOSFET P-CH 40V 2.3A SOT23-3</v>
      </c>
      <c r="H2">
        <v>1</v>
      </c>
    </row>
    <row r="3" spans="1:9">
      <c r="A3" t="str">
        <f>IF([1]Digikey!$K72&gt;0,[1]Digikey!C72,"")</f>
        <v>RHM9.10AECT-ND</v>
      </c>
      <c r="B3">
        <f>IF([1]Digikey!$K72&gt;0,[1]Digikey!$L72,"")</f>
        <v>10</v>
      </c>
      <c r="C3" t="str">
        <f>IF([1]Digikey!$K72&gt;0,[1]Digikey!$J72,"")</f>
        <v>R30</v>
      </c>
      <c r="D3" t="str">
        <f>IF([1]Digikey!$K72&gt;0,[1]Digikey!$E72,"")</f>
        <v>RES 9.10 OHM 1/4W 1% 0805 SMD</v>
      </c>
      <c r="H3">
        <v>1</v>
      </c>
    </row>
    <row r="4" spans="1:9">
      <c r="A4" t="str">
        <f>IF([1]Digikey!$K60&gt;0,[1]Digikey!C60,"")</f>
        <v>P68.1HCT-ND</v>
      </c>
      <c r="B4">
        <f>IF([1]Digikey!$K60&gt;0,[1]Digikey!$L60,"")</f>
        <v>10</v>
      </c>
      <c r="C4">
        <f>IF([1]Digikey!$K60&gt;0,[1]Digikey!$J60,"")</f>
        <v>0</v>
      </c>
      <c r="D4" t="str">
        <f>IF([1]Digikey!$K60&gt;0,[1]Digikey!$E60,"")</f>
        <v>RES 68.1 OHM 1/10W 1% 0603 SMD</v>
      </c>
      <c r="H4">
        <v>1</v>
      </c>
    </row>
    <row r="5" spans="1:9">
      <c r="A5" t="str">
        <f>IF([1]Digikey!$K4&gt;0,[1]Digikey!C4,"")</f>
        <v>HE127-ND</v>
      </c>
      <c r="B5">
        <f>IF([1]Digikey!$K4&gt;0,[1]Digikey!$L4,"")</f>
        <v>2</v>
      </c>
      <c r="C5" t="str">
        <f>IF([1]Digikey!$K4&gt;0,[1]Digikey!$J4,"")</f>
        <v>U27</v>
      </c>
      <c r="D5" t="str">
        <f>IF([1]Digikey!$K4&gt;0,[1]Digikey!$E4,"")</f>
        <v>RELAY REED SPST SIP SW 5V</v>
      </c>
      <c r="H5">
        <v>1</v>
      </c>
    </row>
    <row r="6" spans="1:9">
      <c r="A6" t="str">
        <f>IF([1]Digikey!$K73&gt;0,[1]Digikey!C73,"")</f>
        <v>490-2943-ND</v>
      </c>
      <c r="B6">
        <f>IF([1]Digikey!$K73&gt;0,[1]Digikey!$L73,"")</f>
        <v>10</v>
      </c>
      <c r="C6" t="str">
        <f>IF([1]Digikey!$K73&gt;0,[1]Digikey!$J73,"")</f>
        <v>R23, R28</v>
      </c>
      <c r="D6" t="str">
        <f>IF([1]Digikey!$K73&gt;0,[1]Digikey!$E73,"")</f>
        <v>TRIMMER 50 OHM 0.5W TH</v>
      </c>
      <c r="H6">
        <v>1</v>
      </c>
    </row>
    <row r="7" spans="1:9">
      <c r="A7" t="str">
        <f>IF([1]Digikey!$K70&gt;0,[1]Digikey!C70,"")</f>
        <v>490-1500-1-ND</v>
      </c>
      <c r="B7">
        <f>IF([1]Digikey!$K70&gt;0,[1]Digikey!$L70,"")</f>
        <v>100</v>
      </c>
      <c r="C7" t="str">
        <f>IF([1]Digikey!$K70&gt;0,[1]Digikey!$J70,"")</f>
        <v>C21</v>
      </c>
      <c r="D7" t="str">
        <f>IF([1]Digikey!$K70&gt;0,[1]Digikey!$E70,"")</f>
        <v>Cap CER .33uF</v>
      </c>
      <c r="H7">
        <v>1</v>
      </c>
    </row>
    <row r="8" spans="1:9">
      <c r="A8" t="str">
        <f>IF([1]Digikey!$K67&gt;0,[1]Digikey!C67,"")</f>
        <v>478-4086-1-ND</v>
      </c>
      <c r="B8">
        <f>IF([1]Digikey!$K67&gt;0,[1]Digikey!$L67,"")</f>
        <v>5</v>
      </c>
      <c r="C8" t="str">
        <f>IF([1]Digikey!$K67&gt;0,[1]Digikey!$J67,"")</f>
        <v>C1, C3</v>
      </c>
      <c r="D8" t="str">
        <f>IF([1]Digikey!$K67&gt;0,[1]Digikey!$E67,"")</f>
        <v>CAP TANT LOWESR 10UF 10V 20% SMD</v>
      </c>
      <c r="H8">
        <v>1</v>
      </c>
    </row>
    <row r="9" spans="1:9">
      <c r="A9" t="str">
        <f>IF([1]Digikey!$K32&gt;0,[1]Digikey!C32,"")</f>
        <v>445-5169-1-ND</v>
      </c>
      <c r="B9">
        <f>IF([1]Digikey!$K32&gt;0,[1]Digikey!$L32,"")</f>
        <v>5</v>
      </c>
      <c r="C9" t="str">
        <f>IF([1]Digikey!$K32&gt;0,[1]Digikey!$J32,"")</f>
        <v>C14</v>
      </c>
      <c r="D9" t="str">
        <f>IF([1]Digikey!$K32&gt;0,[1]Digikey!$E32,"")</f>
        <v>CAP CER 3.3UF 10V X5R 0603</v>
      </c>
      <c r="H9">
        <v>1</v>
      </c>
    </row>
    <row r="10" spans="1:9">
      <c r="A10" t="str">
        <f>IF([1]Digikey!$K22&gt;0,[1]Digikey!C22,"")</f>
        <v>2SD1758TLRCT-ND</v>
      </c>
      <c r="B10">
        <f>IF([1]Digikey!$K22&gt;0,[1]Digikey!$L22,"")</f>
        <v>4</v>
      </c>
      <c r="C10" t="str">
        <f>IF([1]Digikey!$K22&gt;0,[1]Digikey!$J22,"")</f>
        <v>U54</v>
      </c>
      <c r="D10" t="str">
        <f>IF([1]Digikey!$K22&gt;0,[1]Digikey!$E22,"")</f>
        <v>TRANS NPN 32V 2A SOT-428</v>
      </c>
      <c r="H10">
        <v>1</v>
      </c>
    </row>
    <row r="11" spans="1:9">
      <c r="A11" t="str">
        <f>IF([1]Digikey!$K23&gt;0,[1]Digikey!C23,"")</f>
        <v>2SB1182TLRCT-ND</v>
      </c>
      <c r="B11">
        <f>IF([1]Digikey!$K23&gt;0,[1]Digikey!$L23,"")</f>
        <v>4</v>
      </c>
      <c r="C11" t="str">
        <f>IF([1]Digikey!$K23&gt;0,[1]Digikey!$J23,"")</f>
        <v>U55</v>
      </c>
      <c r="D11" t="str">
        <f>IF([1]Digikey!$K23&gt;0,[1]Digikey!$E23,"")</f>
        <v>TRANSISTOR PNP 32V 2A SOT-428</v>
      </c>
      <c r="H11">
        <v>1</v>
      </c>
    </row>
    <row r="16" spans="1:9">
      <c r="I16" s="2">
        <v>40893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2011-12-16T18:29:51Z</dcterms:created>
  <dcterms:modified xsi:type="dcterms:W3CDTF">2011-12-16T20:21:23Z</dcterms:modified>
</cp:coreProperties>
</file>