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C4" i="3" l="1"/>
  <c r="C10" i="3" s="1"/>
  <c r="C5" i="3"/>
  <c r="C6" i="3"/>
  <c r="A10" i="3"/>
  <c r="A9" i="3"/>
  <c r="A8" i="3"/>
  <c r="A7" i="3"/>
  <c r="A4" i="3"/>
  <c r="A5" i="3"/>
  <c r="A6" i="3"/>
  <c r="E9" i="3"/>
  <c r="E7" i="3"/>
  <c r="D10" i="3"/>
  <c r="E10" i="3" s="1"/>
  <c r="D9" i="3"/>
  <c r="D8" i="3"/>
  <c r="D7" i="3"/>
  <c r="D6" i="3"/>
  <c r="E6" i="3" s="1"/>
  <c r="D5" i="3"/>
  <c r="E5" i="3" s="1"/>
  <c r="D4" i="3"/>
  <c r="E4" i="3" s="1"/>
  <c r="E8" i="3" l="1"/>
</calcChain>
</file>

<file path=xl/sharedStrings.xml><?xml version="1.0" encoding="utf-8"?>
<sst xmlns="http://schemas.openxmlformats.org/spreadsheetml/2006/main" count="9" uniqueCount="9">
  <si>
    <t>R</t>
  </si>
  <si>
    <t>Fs (SPS)</t>
  </si>
  <si>
    <t>fc (Hz)</t>
  </si>
  <si>
    <t>C_min</t>
  </si>
  <si>
    <t>PSTau</t>
  </si>
  <si>
    <t>C_max</t>
  </si>
  <si>
    <t>Tau_max</t>
  </si>
  <si>
    <t>W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</si>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</sst>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Usable Operating 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</c:v>
          </c:tx>
          <c:xVal>
            <c:numRef>
              <c:f>Sheet3!$D$4:$D$10</c:f>
              <c:numCache>
                <c:formatCode>0.00E+00</c:formatCode>
                <c:ptCount val="7"/>
                <c:pt idx="0">
                  <c:v>1100</c:v>
                </c:pt>
                <c:pt idx="1">
                  <c:v>130000</c:v>
                </c:pt>
                <c:pt idx="2">
                  <c:v>10000000</c:v>
                </c:pt>
                <c:pt idx="3">
                  <c:v>10000000</c:v>
                </c:pt>
                <c:pt idx="4">
                  <c:v>130000</c:v>
                </c:pt>
                <c:pt idx="5">
                  <c:v>1100</c:v>
                </c:pt>
                <c:pt idx="6">
                  <c:v>1100</c:v>
                </c:pt>
              </c:numCache>
            </c:numRef>
          </c:xVal>
          <c:yVal>
            <c:numRef>
              <c:f>Sheet3!$E$4:$E$10</c:f>
              <c:numCache>
                <c:formatCode>0.00E+00</c:formatCode>
                <c:ptCount val="7"/>
                <c:pt idx="0">
                  <c:v>3.6363636363636366E-7</c:v>
                </c:pt>
                <c:pt idx="1">
                  <c:v>3.076923076923077E-9</c:v>
                </c:pt>
                <c:pt idx="2">
                  <c:v>3.9999999999999998E-11</c:v>
                </c:pt>
                <c:pt idx="3">
                  <c:v>1E-8</c:v>
                </c:pt>
                <c:pt idx="4">
                  <c:v>7.6923076923076925E-7</c:v>
                </c:pt>
                <c:pt idx="5">
                  <c:v>9.0909090909090917E-5</c:v>
                </c:pt>
                <c:pt idx="6">
                  <c:v>3.6363636363636366E-7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93216"/>
        <c:axId val="644392640"/>
      </c:scatterChart>
      <c:scatterChart>
        <c:scatterStyle val="lineMarker"/>
        <c:varyColors val="0"/>
        <c:ser>
          <c:idx val="1"/>
          <c:order val="1"/>
          <c:tx>
            <c:v>Voltage</c:v>
          </c:tx>
          <c:xVal>
            <c:numRef>
              <c:f>Sheet3!$A$4:$A$10</c:f>
              <c:numCache>
                <c:formatCode>0.00E+00</c:formatCode>
                <c:ptCount val="7"/>
                <c:pt idx="0">
                  <c:v>1100</c:v>
                </c:pt>
                <c:pt idx="1">
                  <c:v>130000</c:v>
                </c:pt>
                <c:pt idx="2">
                  <c:v>10000000</c:v>
                </c:pt>
                <c:pt idx="3">
                  <c:v>10000000</c:v>
                </c:pt>
                <c:pt idx="4">
                  <c:v>130000</c:v>
                </c:pt>
                <c:pt idx="5">
                  <c:v>1100</c:v>
                </c:pt>
                <c:pt idx="6">
                  <c:v>1100</c:v>
                </c:pt>
              </c:numCache>
            </c:numRef>
          </c:xVal>
          <c:yVal>
            <c:numRef>
              <c:f>Sheet3!$C$4:$C$10</c:f>
              <c:numCache>
                <c:formatCode>General</c:formatCode>
                <c:ptCount val="7"/>
                <c:pt idx="0">
                  <c:v>57.445626465380286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57.445626465380286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64480"/>
        <c:axId val="644362176"/>
      </c:scatterChart>
      <c:valAx>
        <c:axId val="644393216"/>
        <c:scaling>
          <c:logBase val="10"/>
          <c:orientation val="minMax"/>
          <c:min val="1100"/>
        </c:scaling>
        <c:delete val="0"/>
        <c:axPos val="b"/>
        <c:numFmt formatCode="0.00E+00" sourceLinked="1"/>
        <c:majorTickMark val="out"/>
        <c:minorTickMark val="none"/>
        <c:tickLblPos val="nextTo"/>
        <c:crossAx val="644392640"/>
        <c:crosses val="autoZero"/>
        <c:crossBetween val="midCat"/>
      </c:valAx>
      <c:valAx>
        <c:axId val="644392640"/>
        <c:scaling>
          <c:logBase val="10"/>
          <c:orientation val="minMax"/>
          <c:max val="1.0000000000000002E-3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44393216"/>
        <c:crosses val="autoZero"/>
        <c:crossBetween val="midCat"/>
      </c:valAx>
      <c:valAx>
        <c:axId val="644362176"/>
        <c:scaling>
          <c:orientation val="minMax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364480"/>
        <c:crosses val="max"/>
        <c:crossBetween val="midCat"/>
      </c:valAx>
      <c:valAx>
        <c:axId val="64436448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4436217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51844</xdr:colOff>
      <xdr:row>5</xdr:row>
      <xdr:rowOff>2015</xdr:rowOff>
    </xdr:from>
    <xdr:to>
      <xdr:col>18</xdr:col>
      <xdr:colOff>190500</xdr:colOff>
      <xdr:row>26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5" zoomScaleNormal="115" workbookViewId="0">
      <selection activeCell="E17" sqref="E17"/>
    </sheetView>
  </sheetViews>
  <sheetFormatPr defaultRowHeight="15" x14ac:dyDescent="0.25"/>
  <sheetData>
    <row r="1" spans="1:8" x14ac:dyDescent="0.25">
      <c r="A1" t="s">
        <v>1</v>
      </c>
      <c r="B1">
        <v>250000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t="s">
        <v>2</v>
      </c>
      <c r="B2">
        <v>100000</v>
      </c>
      <c r="E2">
        <v>100</v>
      </c>
      <c r="H2">
        <v>0.1</v>
      </c>
    </row>
    <row r="3" spans="1:8" x14ac:dyDescent="0.25">
      <c r="A3" t="s">
        <v>0</v>
      </c>
      <c r="B3" t="s">
        <v>7</v>
      </c>
      <c r="C3" t="s">
        <v>8</v>
      </c>
    </row>
    <row r="4" spans="1:8" x14ac:dyDescent="0.25">
      <c r="A4" s="1">
        <f>1.1*10^3</f>
        <v>1100</v>
      </c>
      <c r="B4">
        <v>3</v>
      </c>
      <c r="C4">
        <f t="shared" ref="C4:C5" si="0">IF(SQRT(B4*A4)&gt;500,500,SQRT(B4*A4))</f>
        <v>57.445626465380286</v>
      </c>
      <c r="D4" s="1">
        <f>1.1*10^3</f>
        <v>1100</v>
      </c>
      <c r="E4" s="1">
        <f>E$2/($D4*$B$1)</f>
        <v>3.6363636363636366E-7</v>
      </c>
    </row>
    <row r="5" spans="1:8" x14ac:dyDescent="0.25">
      <c r="A5" s="1">
        <f>130*10^3</f>
        <v>130000</v>
      </c>
      <c r="B5">
        <v>5</v>
      </c>
      <c r="C5">
        <f t="shared" si="0"/>
        <v>500</v>
      </c>
      <c r="D5" s="1">
        <f>130*10^3</f>
        <v>130000</v>
      </c>
      <c r="E5" s="1">
        <f t="shared" ref="E5:E6" si="1">E$2/($D5*$B$1)</f>
        <v>3.076923076923077E-9</v>
      </c>
    </row>
    <row r="6" spans="1:8" x14ac:dyDescent="0.25">
      <c r="A6" s="1">
        <f>10*10^6</f>
        <v>10000000</v>
      </c>
      <c r="B6">
        <v>3</v>
      </c>
      <c r="C6">
        <f>IF(SQRT(B6*A6)&gt;500,500,SQRT(B6*A6))</f>
        <v>500</v>
      </c>
      <c r="D6" s="1">
        <f>10*10^6</f>
        <v>10000000</v>
      </c>
      <c r="E6" s="1">
        <f t="shared" si="1"/>
        <v>3.9999999999999998E-11</v>
      </c>
    </row>
    <row r="7" spans="1:8" x14ac:dyDescent="0.25">
      <c r="A7" s="1">
        <f>10*10^6</f>
        <v>10000000</v>
      </c>
      <c r="C7">
        <v>0</v>
      </c>
      <c r="D7" s="1">
        <f>10*10^6</f>
        <v>10000000</v>
      </c>
      <c r="E7" s="1">
        <f>$H$2/$A$6</f>
        <v>1E-8</v>
      </c>
    </row>
    <row r="8" spans="1:8" x14ac:dyDescent="0.25">
      <c r="A8" s="1">
        <f>130*10^3</f>
        <v>130000</v>
      </c>
      <c r="C8">
        <v>0</v>
      </c>
      <c r="D8" s="1">
        <f>130*10^3</f>
        <v>130000</v>
      </c>
      <c r="E8" s="1">
        <f>$H$2/$A$5</f>
        <v>7.6923076923076925E-7</v>
      </c>
    </row>
    <row r="9" spans="1:8" x14ac:dyDescent="0.25">
      <c r="A9" s="1">
        <f>1.1*10^3</f>
        <v>1100</v>
      </c>
      <c r="C9">
        <v>0</v>
      </c>
      <c r="D9" s="1">
        <f>1.1*10^3</f>
        <v>1100</v>
      </c>
      <c r="E9" s="1">
        <f>$H$2/$A$4</f>
        <v>9.0909090909090917E-5</v>
      </c>
    </row>
    <row r="10" spans="1:8" x14ac:dyDescent="0.25">
      <c r="A10" s="1">
        <f>1.1*10^3</f>
        <v>1100</v>
      </c>
      <c r="C10">
        <f>C4</f>
        <v>57.445626465380286</v>
      </c>
      <c r="D10" s="1">
        <f>1.1*10^3</f>
        <v>1100</v>
      </c>
      <c r="E10" s="1">
        <f>E$2/($D10*$B$1)</f>
        <v>3.6363636363636366E-7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2015-02-02T12:37:13Z</dcterms:created>
  <dcterms:modified xsi:type="dcterms:W3CDTF">2015-02-07T21:59:22Z</dcterms:modified>
</cp:coreProperties>
</file>