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21" i="1"/>
  <c r="J27" i="1"/>
  <c r="J24" i="1"/>
  <c r="J8" i="1"/>
  <c r="A3" i="1"/>
  <c r="A4" i="1" s="1"/>
  <c r="A5" i="1" s="1"/>
  <c r="A6" i="1" s="1"/>
  <c r="A7" i="1" s="1"/>
  <c r="A8" i="1" s="1"/>
  <c r="A9" i="1" s="1"/>
  <c r="A10" i="1" s="1"/>
  <c r="J23" i="1"/>
  <c r="J7" i="1"/>
  <c r="J5" i="1"/>
  <c r="J6" i="1"/>
  <c r="J4" i="1"/>
  <c r="J3" i="1"/>
  <c r="J15" i="1"/>
  <c r="J14" i="1"/>
  <c r="J22" i="1"/>
  <c r="J19" i="1"/>
  <c r="J10" i="1"/>
  <c r="J9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J2" i="1"/>
  <c r="J12" i="1"/>
  <c r="J11" i="1"/>
  <c r="J25" i="1" l="1"/>
  <c r="J21" i="1"/>
  <c r="J26" i="1"/>
  <c r="J13" i="1"/>
  <c r="K1" i="1" l="1"/>
</calcChain>
</file>

<file path=xl/sharedStrings.xml><?xml version="1.0" encoding="utf-8"?>
<sst xmlns="http://schemas.openxmlformats.org/spreadsheetml/2006/main" count="148" uniqueCount="116">
  <si>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</si>
  <si>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</si>
  <si>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</si>
  <si>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</si>
  <si>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</si>
  <si>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</si>
  <si>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</si>
  <si>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</si>
  <si>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</si>
  <si>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</si>
  <si>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</si>
  <si>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</si>
  <si>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</si>
  <si>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</si>
  <si>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</si>
  <si>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</si>
  <si>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</si>
  <si>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</si>
  <si>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</si>
  <si>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Harwin</t>
  </si>
  <si>
    <t>FEMALE CRIMP CONTACT TIN LOOSE</t>
  </si>
  <si>
    <t xml:space="preserve"> 952-2159-ND</t>
  </si>
  <si>
    <t xml:space="preserve"> M20-1180046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</si>
  <si>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</si>
  <si>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</si>
  <si>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</si>
  <si>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</si>
  <si>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</si>
  <si>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</si>
  <si>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</si>
  <si>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296-26588-1-ND</t>
  </si>
  <si>
    <t>401-1969-ND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</si>
  <si>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</si>
  <si>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</si>
  <si>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</si>
  <si>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</si>
  <si>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</si>
  <si>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</si>
  <si>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</si>
  <si>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</si>
  <si>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</si>
  <si>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</si>
  <si>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</si>
  <si>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</si>
  <si>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</si>
  <si>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</si>
  <si>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</si>
  <si>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</si>
  <si>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</si>
  <si>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</si>
  <si>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</si>
  <si>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</si>
  <si>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</si>
  <si>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</si>
  <si>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</si>
  <si>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</si>
  <si>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</si>
  <si>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</si>
  <si>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</si>
  <si>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</si>
  <si>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</si>
  <si>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</si>
  <si>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</si>
  <si>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</si>
  <si>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</si>
  <si>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</si>
  <si>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</si>
  <si>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</si>
  <si>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</si>
  <si>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</si>
  <si>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</si>
  <si>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</si>
  <si>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</si>
  <si>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J7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</si>
  <si>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</si>
  <si>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</si>
  <si>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</si>
  <si>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</si>
  <si>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</si>
  <si>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</si>
  <si>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</si>
  <si>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</si>
  <si>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</si>
  <si>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</si>
  <si>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</si>
  <si>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</si>
  <si>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</si>
  <si>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</si>
  <si>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</si>
  <si>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</si>
  <si>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C8 C12</t>
  </si>
  <si>
    <t>C9-C11 C19</t>
  </si>
  <si>
    <t>C13-C15</t>
  </si>
  <si>
    <t>C16</t>
  </si>
  <si>
    <t>C5-C7 C17 C18</t>
  </si>
  <si>
    <t>ERJ-6ENF1001V</t>
  </si>
  <si>
    <t>RES SMD 1K OHM 1% 1/8W 0805</t>
  </si>
  <si>
    <t>P1.00KCCT-ND</t>
  </si>
  <si>
    <t>R5-R7</t>
  </si>
  <si>
    <t>R1-R4 R8-R11</t>
  </si>
  <si>
    <t>J13 J14</t>
  </si>
  <si>
    <t>3 Pin Connector</t>
  </si>
  <si>
    <t>J12</t>
  </si>
  <si>
    <t>J8 J9</t>
  </si>
  <si>
    <t>2 Pin Connector</t>
  </si>
  <si>
    <t>4 Pin Connector</t>
  </si>
  <si>
    <t>J10 J11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</si>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</sst>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5" fillId="0" borderId="1" xfId="0" applyFont="1" applyFill="1" applyBorder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0" fontId="1" fillId="0" borderId="0" xfId="0" applyFont="1" applyFill="1"/>
    <xf numFmtId="0" fontId="6" fillId="0" borderId="1" xfId="1" applyFont="1" applyFill="1" applyBorder="1" applyAlignment="1" applyProtection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7" fillId="0" borderId="1" xfId="0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3" fillId="0" borderId="0" xfId="0" applyFont="1" applyFill="1"/>
    <xf numFmtId="164" fontId="0" fillId="0" borderId="1" xfId="0" applyNumberFormat="1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8" fillId="0" borderId="0" xfId="0" applyFont="1" applyFill="1"/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164" fontId="7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 wrapText="1"/>
    </xf>
    <xf numFmtId="164" fontId="5" fillId="0" borderId="9" xfId="0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164" fontId="5" fillId="0" borderId="11" xfId="0" applyNumberFormat="1" applyFont="1" applyFill="1" applyBorder="1" applyAlignment="1">
      <alignment horizontal="left" vertical="top" wrapText="1"/>
    </xf>
    <xf numFmtId="164" fontId="5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x=-787&amp;y=-73&amp;lang=en&amp;site=us&amp;KeyWords=S9201-ND" TargetMode="External"/><Relationship Id="rId1" Type="http://schemas.openxmlformats.org/officeDocument/2006/relationships/hyperlink" Target="http://www.digikey.com/product-detail/en/M20-1180046/952-2159-ND/372812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4" Type="http://schemas.openxmlformats.org/officeDocument/2006/relationships/hyperlink" Target="http://www.digikey.com/product-detail/en/D6C90%20F1%20LFS/401-1969-ND/1466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5" zoomScaleNormal="115" workbookViewId="0">
      <pane ySplit="1" topLeftCell="A2" activePane="bottomLeft" state="frozen"/>
      <selection pane="bottomLeft" activeCell="D8" sqref="D8"/>
    </sheetView>
  </sheetViews>
  <sheetFormatPr defaultColWidth="9" defaultRowHeight="15" x14ac:dyDescent="0.25"/>
  <cols>
    <col min="1" max="1" width="6.42578125" style="10" customWidth="1"/>
    <col min="2" max="2" width="12.7109375" style="10" customWidth="1"/>
    <col min="3" max="3" width="19.42578125" style="10" bestFit="1" customWidth="1"/>
    <col min="4" max="4" width="23.28515625" style="10" bestFit="1" customWidth="1"/>
    <col min="5" max="5" width="8.5703125" style="10" bestFit="1" customWidth="1"/>
    <col min="6" max="6" width="6.28515625" style="10" customWidth="1"/>
    <col min="7" max="7" width="9.140625" style="10" bestFit="1" customWidth="1"/>
    <col min="8" max="8" width="21.7109375" style="10" bestFit="1" customWidth="1"/>
    <col min="9" max="9" width="6.140625" style="10" bestFit="1" customWidth="1"/>
    <col min="10" max="10" width="6.5703125" style="10" bestFit="1" customWidth="1"/>
    <col min="11" max="11" width="8" style="10" bestFit="1" customWidth="1"/>
    <col min="12" max="16384" width="9" style="10"/>
  </cols>
  <sheetData>
    <row r="1" spans="1:11" s="3" customFormat="1" ht="30" customHeight="1" thickBot="1" x14ac:dyDescent="0.3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2">
        <f>SUM(J2:J70)</f>
        <v>27.439999999999998</v>
      </c>
    </row>
    <row r="2" spans="1:11" s="6" customFormat="1" ht="71.25" x14ac:dyDescent="0.25">
      <c r="A2" s="21">
        <v>1</v>
      </c>
      <c r="B2" s="22" t="s">
        <v>48</v>
      </c>
      <c r="C2" s="35" t="s">
        <v>49</v>
      </c>
      <c r="D2" s="22" t="s">
        <v>50</v>
      </c>
      <c r="E2" s="23" t="s">
        <v>39</v>
      </c>
      <c r="F2" s="23">
        <v>4</v>
      </c>
      <c r="G2" s="24" t="s">
        <v>18</v>
      </c>
      <c r="H2" s="36" t="s">
        <v>51</v>
      </c>
      <c r="I2" s="25">
        <v>0.12</v>
      </c>
      <c r="J2" s="26">
        <f>I2*F2</f>
        <v>0.48</v>
      </c>
      <c r="K2" s="14"/>
    </row>
    <row r="3" spans="1:11" ht="28.5" x14ac:dyDescent="0.25">
      <c r="A3" s="27">
        <f>A2+1</f>
        <v>2</v>
      </c>
      <c r="B3" s="37" t="s">
        <v>74</v>
      </c>
      <c r="C3" s="19" t="s">
        <v>78</v>
      </c>
      <c r="D3" s="38" t="s">
        <v>79</v>
      </c>
      <c r="E3" s="7" t="s">
        <v>94</v>
      </c>
      <c r="F3" s="7">
        <v>5</v>
      </c>
      <c r="G3" s="1" t="s">
        <v>18</v>
      </c>
      <c r="H3" s="38" t="s">
        <v>80</v>
      </c>
      <c r="I3" s="37">
        <v>0.11</v>
      </c>
      <c r="J3" s="28">
        <f>I3*F3</f>
        <v>0.55000000000000004</v>
      </c>
      <c r="K3" s="39"/>
    </row>
    <row r="4" spans="1:11" ht="24" x14ac:dyDescent="0.25">
      <c r="A4" s="27">
        <f t="shared" ref="A4:A27" si="0">A3+1</f>
        <v>3</v>
      </c>
      <c r="B4" s="37" t="s">
        <v>74</v>
      </c>
      <c r="C4" s="19" t="s">
        <v>81</v>
      </c>
      <c r="D4" s="38" t="s">
        <v>82</v>
      </c>
      <c r="E4" s="7" t="s">
        <v>90</v>
      </c>
      <c r="F4" s="7">
        <v>2</v>
      </c>
      <c r="G4" s="1" t="s">
        <v>18</v>
      </c>
      <c r="H4" s="38" t="s">
        <v>83</v>
      </c>
      <c r="I4" s="37">
        <v>0.18</v>
      </c>
      <c r="J4" s="28">
        <f>I4*F4</f>
        <v>0.36</v>
      </c>
      <c r="K4" s="39"/>
    </row>
    <row r="5" spans="1:11" ht="28.5" x14ac:dyDescent="0.25">
      <c r="A5" s="27">
        <f t="shared" si="0"/>
        <v>4</v>
      </c>
      <c r="B5" s="37" t="s">
        <v>74</v>
      </c>
      <c r="C5" s="19" t="s">
        <v>84</v>
      </c>
      <c r="D5" s="38" t="s">
        <v>85</v>
      </c>
      <c r="E5" s="7" t="s">
        <v>91</v>
      </c>
      <c r="F5" s="7">
        <v>4</v>
      </c>
      <c r="G5" s="1" t="s">
        <v>18</v>
      </c>
      <c r="H5" s="38" t="s">
        <v>86</v>
      </c>
      <c r="I5" s="37">
        <v>0.14000000000000001</v>
      </c>
      <c r="J5" s="28">
        <f>I5*F5</f>
        <v>0.56000000000000005</v>
      </c>
      <c r="K5" s="39"/>
    </row>
    <row r="6" spans="1:11" x14ac:dyDescent="0.25">
      <c r="A6" s="27">
        <f t="shared" si="0"/>
        <v>5</v>
      </c>
      <c r="B6" s="37" t="s">
        <v>74</v>
      </c>
      <c r="C6" s="19" t="s">
        <v>75</v>
      </c>
      <c r="D6" s="38" t="s">
        <v>76</v>
      </c>
      <c r="E6" s="7" t="s">
        <v>92</v>
      </c>
      <c r="F6" s="7">
        <v>3</v>
      </c>
      <c r="G6" s="1" t="s">
        <v>18</v>
      </c>
      <c r="H6" s="38" t="s">
        <v>77</v>
      </c>
      <c r="I6" s="37">
        <v>0.14000000000000001</v>
      </c>
      <c r="J6" s="28">
        <f>I6*F6</f>
        <v>0.42000000000000004</v>
      </c>
      <c r="K6" s="39"/>
    </row>
    <row r="7" spans="1:11" ht="24" x14ac:dyDescent="0.25">
      <c r="A7" s="27">
        <f t="shared" si="0"/>
        <v>6</v>
      </c>
      <c r="B7" s="37" t="s">
        <v>74</v>
      </c>
      <c r="C7" s="19" t="s">
        <v>87</v>
      </c>
      <c r="D7" s="38" t="s">
        <v>88</v>
      </c>
      <c r="E7" s="7" t="s">
        <v>93</v>
      </c>
      <c r="F7" s="7">
        <v>1</v>
      </c>
      <c r="G7" s="1" t="s">
        <v>18</v>
      </c>
      <c r="H7" s="38" t="s">
        <v>89</v>
      </c>
      <c r="I7" s="37">
        <v>0.35</v>
      </c>
      <c r="J7" s="28">
        <f>I7*F7</f>
        <v>0.35</v>
      </c>
      <c r="K7" s="39"/>
    </row>
    <row r="8" spans="1:11" ht="28.5" x14ac:dyDescent="0.25">
      <c r="A8" s="27">
        <f t="shared" si="0"/>
        <v>7</v>
      </c>
      <c r="B8" s="1" t="s">
        <v>33</v>
      </c>
      <c r="C8" s="7" t="s">
        <v>32</v>
      </c>
      <c r="D8" s="1" t="s">
        <v>34</v>
      </c>
      <c r="E8" s="7" t="s">
        <v>107</v>
      </c>
      <c r="F8" s="7">
        <v>2</v>
      </c>
      <c r="G8" s="1" t="s">
        <v>18</v>
      </c>
      <c r="H8" s="4" t="s">
        <v>35</v>
      </c>
      <c r="I8" s="8">
        <v>0.4</v>
      </c>
      <c r="J8" s="29">
        <f t="shared" ref="J8" si="1">I8*F8</f>
        <v>0.8</v>
      </c>
      <c r="K8" s="5"/>
    </row>
    <row r="9" spans="1:11" x14ac:dyDescent="0.25">
      <c r="A9" s="27">
        <f t="shared" si="0"/>
        <v>8</v>
      </c>
      <c r="B9" s="1" t="s">
        <v>52</v>
      </c>
      <c r="C9" s="7">
        <v>3568</v>
      </c>
      <c r="D9" s="1" t="s">
        <v>36</v>
      </c>
      <c r="E9" s="7" t="s">
        <v>37</v>
      </c>
      <c r="F9" s="7">
        <v>2</v>
      </c>
      <c r="G9" s="18" t="s">
        <v>18</v>
      </c>
      <c r="H9" s="38" t="s">
        <v>53</v>
      </c>
      <c r="I9" s="8">
        <v>0.98</v>
      </c>
      <c r="J9" s="28">
        <f>I9*F9</f>
        <v>1.96</v>
      </c>
      <c r="K9" s="13"/>
    </row>
    <row r="10" spans="1:11" x14ac:dyDescent="0.25">
      <c r="A10" s="27">
        <f t="shared" si="0"/>
        <v>9</v>
      </c>
      <c r="B10" s="37" t="s">
        <v>54</v>
      </c>
      <c r="C10" s="37" t="s">
        <v>55</v>
      </c>
      <c r="D10" s="37" t="s">
        <v>56</v>
      </c>
      <c r="E10" s="7" t="s">
        <v>37</v>
      </c>
      <c r="F10" s="7">
        <v>2</v>
      </c>
      <c r="G10" s="18" t="s">
        <v>18</v>
      </c>
      <c r="H10" s="37" t="s">
        <v>57</v>
      </c>
      <c r="I10" s="8">
        <v>0.47</v>
      </c>
      <c r="J10" s="28">
        <f>I10*F10</f>
        <v>0.94</v>
      </c>
      <c r="K10" s="39"/>
    </row>
    <row r="11" spans="1:11" ht="75" x14ac:dyDescent="0.25">
      <c r="A11" s="27">
        <f t="shared" si="0"/>
        <v>10</v>
      </c>
      <c r="B11" s="18" t="s">
        <v>40</v>
      </c>
      <c r="C11" s="19" t="s">
        <v>41</v>
      </c>
      <c r="D11" s="18" t="s">
        <v>42</v>
      </c>
      <c r="E11" s="18" t="s">
        <v>43</v>
      </c>
      <c r="F11" s="7">
        <v>2</v>
      </c>
      <c r="G11" s="18" t="s">
        <v>18</v>
      </c>
      <c r="H11" s="19" t="s">
        <v>44</v>
      </c>
      <c r="I11" s="12">
        <v>1.34</v>
      </c>
      <c r="J11" s="28">
        <f t="shared" ref="J11" si="2">I11*F11</f>
        <v>2.68</v>
      </c>
      <c r="K11" s="13"/>
    </row>
    <row r="12" spans="1:11" ht="75" x14ac:dyDescent="0.25">
      <c r="A12" s="27">
        <f t="shared" si="0"/>
        <v>11</v>
      </c>
      <c r="B12" s="18" t="s">
        <v>40</v>
      </c>
      <c r="C12" s="19" t="s">
        <v>45</v>
      </c>
      <c r="D12" s="20" t="s">
        <v>46</v>
      </c>
      <c r="E12" s="18" t="s">
        <v>43</v>
      </c>
      <c r="F12" s="7">
        <v>2</v>
      </c>
      <c r="G12" s="18" t="s">
        <v>18</v>
      </c>
      <c r="H12" s="38" t="s">
        <v>47</v>
      </c>
      <c r="I12" s="12">
        <v>0.55000000000000004</v>
      </c>
      <c r="J12" s="28">
        <f>I12*F12</f>
        <v>1.1000000000000001</v>
      </c>
      <c r="K12" s="13"/>
    </row>
    <row r="13" spans="1:11" s="11" customFormat="1" ht="57" x14ac:dyDescent="0.25">
      <c r="A13" s="27">
        <f t="shared" si="0"/>
        <v>12</v>
      </c>
      <c r="B13" s="1" t="s">
        <v>9</v>
      </c>
      <c r="C13" s="1" t="s">
        <v>27</v>
      </c>
      <c r="D13" s="1" t="s">
        <v>28</v>
      </c>
      <c r="E13" s="1" t="s">
        <v>61</v>
      </c>
      <c r="F13" s="1">
        <v>2</v>
      </c>
      <c r="G13" s="1" t="s">
        <v>18</v>
      </c>
      <c r="H13" s="4" t="s">
        <v>29</v>
      </c>
      <c r="I13" s="9">
        <v>2.89</v>
      </c>
      <c r="J13" s="29">
        <f>I13*F13</f>
        <v>5.78</v>
      </c>
      <c r="K13" s="5"/>
    </row>
    <row r="14" spans="1:11" x14ac:dyDescent="0.25">
      <c r="A14" s="27">
        <f t="shared" si="0"/>
        <v>13</v>
      </c>
      <c r="B14" s="37" t="s">
        <v>17</v>
      </c>
      <c r="C14" s="19" t="s">
        <v>65</v>
      </c>
      <c r="D14" s="38" t="s">
        <v>66</v>
      </c>
      <c r="E14" s="7" t="s">
        <v>67</v>
      </c>
      <c r="F14" s="7">
        <v>1</v>
      </c>
      <c r="G14" s="1" t="s">
        <v>18</v>
      </c>
      <c r="H14" s="19" t="s">
        <v>68</v>
      </c>
      <c r="I14" s="37">
        <v>0.7</v>
      </c>
      <c r="J14" s="28">
        <f>I14*F14</f>
        <v>0.7</v>
      </c>
      <c r="K14" s="39"/>
    </row>
    <row r="15" spans="1:11" x14ac:dyDescent="0.25">
      <c r="A15" s="27">
        <f t="shared" si="0"/>
        <v>14</v>
      </c>
      <c r="B15" s="37" t="s">
        <v>17</v>
      </c>
      <c r="C15" s="19" t="s">
        <v>69</v>
      </c>
      <c r="D15" s="38" t="s">
        <v>70</v>
      </c>
      <c r="E15" s="7" t="s">
        <v>71</v>
      </c>
      <c r="F15" s="7">
        <v>1</v>
      </c>
      <c r="G15" s="1" t="s">
        <v>18</v>
      </c>
      <c r="H15" s="38" t="s">
        <v>72</v>
      </c>
      <c r="I15" s="37">
        <v>1.01</v>
      </c>
      <c r="J15" s="28">
        <f>I15*F15</f>
        <v>1.01</v>
      </c>
      <c r="K15" s="39"/>
    </row>
    <row r="16" spans="1:11" x14ac:dyDescent="0.25">
      <c r="A16" s="27">
        <f t="shared" si="0"/>
        <v>15</v>
      </c>
      <c r="B16" s="37"/>
      <c r="C16" s="19"/>
      <c r="D16" s="38" t="s">
        <v>70</v>
      </c>
      <c r="E16" s="7" t="s">
        <v>73</v>
      </c>
      <c r="F16" s="7">
        <v>1</v>
      </c>
      <c r="G16" s="1"/>
      <c r="H16" s="38"/>
      <c r="I16" s="37"/>
      <c r="J16" s="28"/>
      <c r="K16" s="39"/>
    </row>
    <row r="17" spans="1:11" x14ac:dyDescent="0.25">
      <c r="A17" s="27">
        <f t="shared" si="0"/>
        <v>16</v>
      </c>
      <c r="B17" s="37"/>
      <c r="C17" s="19"/>
      <c r="D17" s="38" t="s">
        <v>104</v>
      </c>
      <c r="E17" s="7" t="s">
        <v>103</v>
      </c>
      <c r="F17" s="7">
        <v>2</v>
      </c>
      <c r="G17" s="1"/>
      <c r="H17" s="38"/>
      <c r="I17" s="37"/>
      <c r="J17" s="28"/>
      <c r="K17" s="39"/>
    </row>
    <row r="18" spans="1:11" x14ac:dyDescent="0.25">
      <c r="A18" s="27">
        <f t="shared" si="0"/>
        <v>17</v>
      </c>
      <c r="B18" s="37"/>
      <c r="C18" s="19"/>
      <c r="D18" s="38" t="s">
        <v>105</v>
      </c>
      <c r="E18" s="7" t="s">
        <v>106</v>
      </c>
      <c r="F18" s="7">
        <v>2</v>
      </c>
      <c r="G18" s="1"/>
      <c r="H18" s="38"/>
      <c r="I18" s="37"/>
      <c r="J18" s="28"/>
      <c r="K18" s="39"/>
    </row>
    <row r="19" spans="1:11" x14ac:dyDescent="0.25">
      <c r="A19" s="27">
        <f t="shared" si="0"/>
        <v>18</v>
      </c>
      <c r="B19" s="1" t="s">
        <v>58</v>
      </c>
      <c r="C19" s="7" t="s">
        <v>59</v>
      </c>
      <c r="D19" s="1" t="s">
        <v>38</v>
      </c>
      <c r="E19" s="7" t="s">
        <v>102</v>
      </c>
      <c r="F19" s="7">
        <v>1</v>
      </c>
      <c r="G19" s="18" t="s">
        <v>18</v>
      </c>
      <c r="H19" s="38" t="s">
        <v>60</v>
      </c>
      <c r="I19" s="8">
        <v>0.63</v>
      </c>
      <c r="J19" s="28">
        <f t="shared" ref="J19" si="3">I19*F19</f>
        <v>0.63</v>
      </c>
      <c r="K19" s="13"/>
    </row>
    <row r="20" spans="1:11" x14ac:dyDescent="0.25">
      <c r="A20" s="27">
        <f t="shared" si="0"/>
        <v>19</v>
      </c>
      <c r="B20" s="1"/>
      <c r="C20" s="7"/>
      <c r="D20" s="1" t="s">
        <v>101</v>
      </c>
      <c r="E20" s="7" t="s">
        <v>100</v>
      </c>
      <c r="F20" s="7">
        <v>2</v>
      </c>
      <c r="G20" s="18"/>
      <c r="H20" s="38"/>
      <c r="I20" s="8"/>
      <c r="J20" s="28"/>
      <c r="K20" s="13"/>
    </row>
    <row r="21" spans="1:11" s="11" customFormat="1" ht="28.5" x14ac:dyDescent="0.25">
      <c r="A21" s="27">
        <f t="shared" si="0"/>
        <v>20</v>
      </c>
      <c r="B21" s="1" t="s">
        <v>19</v>
      </c>
      <c r="C21" s="1" t="s">
        <v>22</v>
      </c>
      <c r="D21" s="1" t="s">
        <v>20</v>
      </c>
      <c r="E21" s="1"/>
      <c r="F21" s="1"/>
      <c r="G21" s="1" t="s">
        <v>18</v>
      </c>
      <c r="H21" s="4" t="s">
        <v>21</v>
      </c>
      <c r="I21" s="9">
        <v>0.14000000000000001</v>
      </c>
      <c r="J21" s="29">
        <f>I21*F21</f>
        <v>0</v>
      </c>
      <c r="K21" s="5"/>
    </row>
    <row r="22" spans="1:11" ht="28.5" x14ac:dyDescent="0.25">
      <c r="A22" s="27">
        <f t="shared" si="0"/>
        <v>21</v>
      </c>
      <c r="B22" s="37" t="s">
        <v>48</v>
      </c>
      <c r="C22" s="37" t="s">
        <v>62</v>
      </c>
      <c r="D22" s="37" t="s">
        <v>63</v>
      </c>
      <c r="E22" s="7" t="s">
        <v>99</v>
      </c>
      <c r="F22" s="7">
        <v>8</v>
      </c>
      <c r="G22" s="1" t="s">
        <v>18</v>
      </c>
      <c r="H22" s="38" t="s">
        <v>64</v>
      </c>
      <c r="I22" s="12">
        <v>0.1</v>
      </c>
      <c r="J22" s="28">
        <f>I22*F22</f>
        <v>0.8</v>
      </c>
      <c r="K22" s="39"/>
    </row>
    <row r="23" spans="1:11" x14ac:dyDescent="0.25">
      <c r="A23" s="27">
        <f t="shared" si="0"/>
        <v>22</v>
      </c>
      <c r="B23" s="37" t="s">
        <v>48</v>
      </c>
      <c r="C23" s="37" t="s">
        <v>95</v>
      </c>
      <c r="D23" s="38" t="s">
        <v>96</v>
      </c>
      <c r="E23" s="7" t="s">
        <v>98</v>
      </c>
      <c r="F23" s="7">
        <v>3</v>
      </c>
      <c r="G23" s="1" t="s">
        <v>18</v>
      </c>
      <c r="H23" s="19" t="s">
        <v>97</v>
      </c>
      <c r="I23" s="12">
        <v>0.1</v>
      </c>
      <c r="J23" s="28">
        <f>I23*F23</f>
        <v>0.30000000000000004</v>
      </c>
      <c r="K23" s="13"/>
    </row>
    <row r="24" spans="1:11" x14ac:dyDescent="0.25">
      <c r="A24" s="27">
        <f t="shared" si="0"/>
        <v>23</v>
      </c>
      <c r="B24" s="37" t="s">
        <v>15</v>
      </c>
      <c r="C24" s="40" t="s">
        <v>108</v>
      </c>
      <c r="D24" s="41" t="s">
        <v>109</v>
      </c>
      <c r="E24" s="7" t="s">
        <v>110</v>
      </c>
      <c r="F24" s="7">
        <v>2</v>
      </c>
      <c r="G24" s="1" t="s">
        <v>18</v>
      </c>
      <c r="H24" s="41" t="s">
        <v>111</v>
      </c>
      <c r="I24" s="12">
        <v>0.78</v>
      </c>
      <c r="J24" s="28">
        <f>I24*F24</f>
        <v>1.56</v>
      </c>
      <c r="K24" s="13"/>
    </row>
    <row r="25" spans="1:11" ht="28.5" x14ac:dyDescent="0.25">
      <c r="A25" s="27">
        <f t="shared" si="0"/>
        <v>24</v>
      </c>
      <c r="B25" s="1" t="s">
        <v>23</v>
      </c>
      <c r="C25" s="1" t="s">
        <v>24</v>
      </c>
      <c r="D25" s="1" t="s">
        <v>25</v>
      </c>
      <c r="E25" s="1" t="s">
        <v>26</v>
      </c>
      <c r="F25" s="1">
        <v>2</v>
      </c>
      <c r="G25" s="1" t="s">
        <v>18</v>
      </c>
      <c r="H25" s="4" t="s">
        <v>31</v>
      </c>
      <c r="I25" s="12">
        <v>0.82</v>
      </c>
      <c r="J25" s="28">
        <f>I25*F25</f>
        <v>1.64</v>
      </c>
      <c r="K25" s="13"/>
    </row>
    <row r="26" spans="1:11" s="6" customFormat="1" ht="28.5" x14ac:dyDescent="0.25">
      <c r="A26" s="27">
        <f t="shared" si="0"/>
        <v>25</v>
      </c>
      <c r="B26" s="1" t="s">
        <v>12</v>
      </c>
      <c r="C26" s="1" t="s">
        <v>13</v>
      </c>
      <c r="D26" s="1" t="s">
        <v>14</v>
      </c>
      <c r="E26" s="1" t="s">
        <v>11</v>
      </c>
      <c r="F26" s="1">
        <v>1</v>
      </c>
      <c r="G26" s="1" t="s">
        <v>18</v>
      </c>
      <c r="H26" s="4" t="s">
        <v>30</v>
      </c>
      <c r="I26" s="9">
        <v>0.49</v>
      </c>
      <c r="J26" s="29">
        <f t="shared" ref="J26" si="4">I26*F26</f>
        <v>0.49</v>
      </c>
      <c r="K26" s="5"/>
    </row>
    <row r="27" spans="1:11" ht="15.75" thickBot="1" x14ac:dyDescent="0.3">
      <c r="A27" s="30">
        <f t="shared" si="0"/>
        <v>26</v>
      </c>
      <c r="B27" s="42" t="s">
        <v>113</v>
      </c>
      <c r="C27" s="42" t="s">
        <v>112</v>
      </c>
      <c r="D27" s="43" t="s">
        <v>115</v>
      </c>
      <c r="E27" s="31" t="s">
        <v>16</v>
      </c>
      <c r="F27" s="31">
        <v>1</v>
      </c>
      <c r="G27" s="32" t="s">
        <v>18</v>
      </c>
      <c r="H27" s="43" t="s">
        <v>114</v>
      </c>
      <c r="I27" s="33">
        <v>4.33</v>
      </c>
      <c r="J27" s="34">
        <f t="shared" ref="J27" si="5">I27*F27</f>
        <v>4.33</v>
      </c>
      <c r="K27" s="39"/>
    </row>
    <row r="29" spans="1:11" x14ac:dyDescent="0.25">
      <c r="G29" s="15"/>
    </row>
  </sheetData>
  <hyperlinks>
    <hyperlink ref="H21" r:id="rId1"/>
    <hyperlink ref="H13" r:id="rId2"/>
    <hyperlink ref="H26" r:id="rId3"/>
    <hyperlink ref="H25" r:id="rId4"/>
    <hyperlink ref="H8" r:id="rId5" display="BAT42CT-ND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2016-07-06T02:03:13Z</dcterms:modified>
</cp:coreProperties>
</file>