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7" i="1"/>
  <c r="J19"/>
  <c r="J18"/>
  <c r="J17"/>
  <c r="F12"/>
  <c r="J12" s="1"/>
  <c r="J16"/>
  <c r="J15"/>
  <c r="J14"/>
  <c r="J13"/>
  <c r="J11"/>
  <c r="J10"/>
  <c r="J9"/>
  <c r="J7"/>
  <c r="J6"/>
  <c r="J5"/>
  <c r="J4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J2"/>
  <c r="J3"/>
  <c r="J8"/>
  <c r="A18" l="1"/>
  <c r="A19" s="1"/>
  <c r="A20" s="1"/>
  <c r="A21" s="1"/>
  <c r="K1"/>
</calcChain>
</file>

<file path=xl/sharedStrings.xml><?xml version="1.0" encoding="utf-8"?>
<sst xmlns="http://schemas.openxmlformats.org/spreadsheetml/2006/main" count="122" uniqueCount="96">
  <si>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</si>
  <si>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</si>
  <si>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</si>
  <si>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</si>
  <si>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</si>
  <si>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</si>
  <si>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</si>
  <si>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</si>
  <si>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</si>
  <si>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</si>
  <si>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</si>
  <si>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</si>
  <si>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P1 P2</t>
  </si>
  <si>
    <t>Sparkfun</t>
  </si>
  <si>
    <t>BOB-00717</t>
  </si>
  <si>
    <t>SOT23 to DIP adapter</t>
  </si>
  <si>
    <t>Ti</t>
  </si>
  <si>
    <t>SN74LVC1G04QDBVRQ1</t>
  </si>
  <si>
    <t>IC SINGLE INVERTER GATE SOT23-5</t>
  </si>
  <si>
    <t>FQPF13N06L</t>
  </si>
  <si>
    <t>FQPF11P06</t>
  </si>
  <si>
    <t>Fairchild</t>
  </si>
  <si>
    <t>MOSFET N-CH 60V 10A TO-220F</t>
  </si>
  <si>
    <t>MOSFET P-CH 60V 8.6A TO-220F</t>
  </si>
  <si>
    <t>Q1 Q5</t>
  </si>
  <si>
    <t>Q2 Q3 Q4 Q6</t>
  </si>
  <si>
    <t>Vishay</t>
  </si>
  <si>
    <t>BAT42-TR</t>
  </si>
  <si>
    <t>DIODE SCHOTTKY 30V 200MA DO35</t>
  </si>
  <si>
    <t>D1 D2 D3 D4 D5 D6</t>
  </si>
  <si>
    <t>1k Resistor</t>
  </si>
  <si>
    <t>K847PH</t>
  </si>
  <si>
    <t>OPTOISOLTR 5KV 4CH TRANS 16-DIP</t>
  </si>
  <si>
    <t>U2</t>
  </si>
  <si>
    <t>R1 R6 R7 R10 R11</t>
  </si>
  <si>
    <t>100 Ohm Resistor</t>
  </si>
  <si>
    <t>R4 R5 R8 R9</t>
  </si>
  <si>
    <t>M20-9760246</t>
  </si>
  <si>
    <t>Sullins</t>
  </si>
  <si>
    <t xml:space="preserve"> PPPC022LJBN-RC</t>
  </si>
  <si>
    <t>4 Position Header Connector 0.100" (2.54mm) Through Hole, Right Angle Gold</t>
  </si>
  <si>
    <t xml:space="preserve"> S5555-ND</t>
  </si>
  <si>
    <t>Digikey</t>
  </si>
  <si>
    <t>Harwin</t>
  </si>
  <si>
    <t>02+02 DIL VERT PIN HDR</t>
  </si>
  <si>
    <t>952-1772-ND</t>
  </si>
  <si>
    <t xml:space="preserve"> M20-1070200</t>
  </si>
  <si>
    <t>DIL FEMALE CRIMP HOUSING 2X2POS</t>
  </si>
  <si>
    <t>952-2030-ND</t>
  </si>
  <si>
    <t>FEMALE CRIMP CONTACT TIN LOOSE</t>
  </si>
  <si>
    <t xml:space="preserve"> 952-2159-ND</t>
  </si>
  <si>
    <t xml:space="preserve"> M20-1180046</t>
  </si>
  <si>
    <t>FCI</t>
  </si>
  <si>
    <t>68021-404HLF</t>
  </si>
  <si>
    <t>CONN HEADER 4POS .100 R/A TIN</t>
  </si>
  <si>
    <t>J13 J15</t>
  </si>
  <si>
    <t>609-3351-ND</t>
  </si>
  <si>
    <t>J11</t>
  </si>
  <si>
    <t>P11</t>
  </si>
  <si>
    <t>535677-5</t>
  </si>
  <si>
    <t>TE</t>
  </si>
  <si>
    <t xml:space="preserve"> 2 Position Receptacle Connector 0.100" (2.54mm) Through Hole, Right Angle Tin-Lead</t>
  </si>
  <si>
    <t>A115382-ND</t>
  </si>
  <si>
    <t>961102-6404-AR</t>
  </si>
  <si>
    <t>CONN HEADER VERT SGL 2POS GOLD</t>
  </si>
  <si>
    <t xml:space="preserve"> 3M9447-ND</t>
  </si>
  <si>
    <t>M20-1060200</t>
  </si>
  <si>
    <t>SIL FEMALE CRIMP HOUSING 2POS</t>
  </si>
  <si>
    <t>952-2227-ND</t>
  </si>
  <si>
    <t>J3 J12 J14</t>
  </si>
  <si>
    <t>P4 P13 P15</t>
  </si>
  <si>
    <t>P4 P6 P8 P13 P15</t>
  </si>
  <si>
    <t>J5 J7 J16</t>
  </si>
  <si>
    <t>P6 P8 P17</t>
  </si>
  <si>
    <t>PPTC121LGBN-RC</t>
  </si>
  <si>
    <t>12 Position Header Connector 0.100" (2.54mm) Through Hole, Right Angle Tin</t>
  </si>
  <si>
    <t>S5448-ND</t>
  </si>
  <si>
    <t>68002-412HLF</t>
  </si>
  <si>
    <t>CONN HEADER 12POS .100 STR TIN</t>
  </si>
  <si>
    <t>609-3308-ND</t>
  </si>
  <si>
    <t>C &amp; K Components</t>
  </si>
  <si>
    <t>D6C90 F1 LFS</t>
  </si>
  <si>
    <t>SWITCH PUSH SPST-NO 0.1A 32V</t>
  </si>
  <si>
    <t>SW1 SW2</t>
  </si>
  <si>
    <t>SFH11-PBPC-D25-ST-BK</t>
  </si>
  <si>
    <t>50 Position Header Connector 0.100" (2.54mm) Through Hole Gold</t>
  </si>
  <si>
    <t>S9201-ND</t>
  </si>
  <si>
    <t>K847PH-ND</t>
  </si>
  <si>
    <t>BAT42CT-ND</t>
  </si>
  <si>
    <t>FQPF11P06FS-ND</t>
  </si>
  <si>
    <t>FQPF13N06L-ND</t>
  </si>
  <si>
    <t>1568-1098-ND</t>
  </si>
  <si>
    <t>296-26588-1-ND</t>
  </si>
  <si>
    <t>P5 P7 P16 J6 J8 J17</t>
  </si>
  <si>
    <t>401-1969-ND</t>
  </si>
  <si>
    <t>P3  J4 P12 P14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</si>
</sst>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5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961102-6404-AR/3M9447-ND/2071488/" TargetMode="External"/><Relationship Id="rId13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18" Type="http://schemas.openxmlformats.org/officeDocument/2006/relationships/hyperlink" Target="http://www.digikey.com/product-detail/en/D6C90%20F1%20LFS/401-1969-ND/1466326" TargetMode="External"/><Relationship Id="rId3" Type="http://schemas.openxmlformats.org/officeDocument/2006/relationships/hyperlink" Target="http://www.digikey.com/product-detail/en/M20-1070200/952-2030-ND/3727994?WT.z_cid=ref_octopart_dkc_buynow&amp;site=us" TargetMode="External"/><Relationship Id="rId7" Type="http://schemas.openxmlformats.org/officeDocument/2006/relationships/hyperlink" Target="http://www.digikey.com/product-detail/en/961102-6404-AR/3M9447-ND/2071488" TargetMode="External"/><Relationship Id="rId12" Type="http://schemas.openxmlformats.org/officeDocument/2006/relationships/hyperlink" Target="http://www.digikey.com/product-search/en?keywords=782-K847PH" TargetMode="External"/><Relationship Id="rId17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2" Type="http://schemas.openxmlformats.org/officeDocument/2006/relationships/hyperlink" Target="http://www.digikey.com/product-search/en?x=-787&amp;y=-73&amp;lang=en&amp;site=us&amp;KeyWords=952-1772-ND" TargetMode="External"/><Relationship Id="rId16" Type="http://schemas.openxmlformats.org/officeDocument/2006/relationships/hyperlink" Target="http://www.digikey.com/product-search/en?x=-787&amp;y=-73&amp;lang=en&amp;site=us&amp;KeyWords=BOB-00717" TargetMode="External"/><Relationship Id="rId1" Type="http://schemas.openxmlformats.org/officeDocument/2006/relationships/hyperlink" Target="http://www.digikey.com/product-detail/en/PPPC022LJBN-RC/S5555-ND/776013?WT.z_cid=ref_octopart_dkc_buynow&amp;site=us" TargetMode="External"/><Relationship Id="rId6" Type="http://schemas.openxmlformats.org/officeDocument/2006/relationships/hyperlink" Target="http://www.digikey.com/product-detail/en/535677-5/A115382-ND/1153674" TargetMode="External"/><Relationship Id="rId11" Type="http://schemas.openxmlformats.org/officeDocument/2006/relationships/hyperlink" Target="http://www.digikey.com/product-search/en?x=-787&amp;y=-73&amp;lang=en&amp;site=us&amp;KeyWords=S9201-ND" TargetMode="External"/><Relationship Id="rId5" Type="http://schemas.openxmlformats.org/officeDocument/2006/relationships/hyperlink" Target="http://www.digikey.com/product-detail/en/68021-404HLF/609-3351-ND/1878465" TargetMode="External"/><Relationship Id="rId15" Type="http://schemas.openxmlformats.org/officeDocument/2006/relationships/hyperlink" Target="http://www.digikey.com/product-search/en?x=-787&amp;y=-73&amp;lang=en&amp;site=us&amp;KeyWords=FQPF13N06L" TargetMode="External"/><Relationship Id="rId10" Type="http://schemas.openxmlformats.org/officeDocument/2006/relationships/hyperlink" Target="http://www.digikey.com/product-detail/en/68002-412HLF/609-3308-ND/187852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M20-1180046/952-2159-ND/3728125" TargetMode="External"/><Relationship Id="rId9" Type="http://schemas.openxmlformats.org/officeDocument/2006/relationships/hyperlink" Target="http://www.digikey.com/product-detail/en/PPTC121LGBN-RC/S5448-ND/775906" TargetMode="External"/><Relationship Id="rId14" Type="http://schemas.openxmlformats.org/officeDocument/2006/relationships/hyperlink" Target="http://www.digikey.com/product-search/en?x=-787&amp;y=-73&amp;lang=en&amp;site=us&amp;KeyWords=FQPF11P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11" zoomScale="115" zoomScaleNormal="115" workbookViewId="0">
      <selection activeCell="M17" sqref="M17"/>
    </sheetView>
  </sheetViews>
  <sheetFormatPr defaultColWidth="9" defaultRowHeight="15"/>
  <cols>
    <col min="1" max="1" width="6.42578125" customWidth="1"/>
    <col min="2" max="2" width="12.7109375" customWidth="1"/>
    <col min="3" max="3" width="19.42578125" bestFit="1" customWidth="1"/>
    <col min="4" max="4" width="23.28515625" bestFit="1" customWidth="1"/>
    <col min="5" max="5" width="8.28515625" customWidth="1"/>
    <col min="6" max="6" width="6.28515625" customWidth="1"/>
    <col min="7" max="7" width="9.140625" bestFit="1" customWidth="1"/>
    <col min="8" max="8" width="21.7109375" bestFit="1" customWidth="1"/>
    <col min="9" max="9" width="6.140625" bestFit="1" customWidth="1"/>
    <col min="10" max="10" width="6" bestFit="1" customWidth="1"/>
    <col min="11" max="11" width="8" bestFit="1" customWidth="1"/>
  </cols>
  <sheetData>
    <row r="1" spans="1:11" s="1" customFormat="1" ht="30" customHeight="1" thickBot="1">
      <c r="A1" s="16" t="s">
        <v>0</v>
      </c>
      <c r="B1" s="17" t="s">
        <v>6</v>
      </c>
      <c r="C1" s="17" t="s">
        <v>7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8</v>
      </c>
      <c r="J1" s="17" t="s">
        <v>10</v>
      </c>
      <c r="K1" s="12">
        <f>SUM(J2:J98)</f>
        <v>30.72</v>
      </c>
    </row>
    <row r="2" spans="1:11" s="3" customFormat="1" ht="28.5">
      <c r="A2" s="14">
        <v>1</v>
      </c>
      <c r="B2" s="14" t="s">
        <v>16</v>
      </c>
      <c r="C2" s="14" t="s">
        <v>17</v>
      </c>
      <c r="D2" s="14" t="s">
        <v>18</v>
      </c>
      <c r="E2" s="14" t="s">
        <v>11</v>
      </c>
      <c r="F2" s="14">
        <v>1</v>
      </c>
      <c r="G2" s="5" t="s">
        <v>42</v>
      </c>
      <c r="H2" s="6" t="s">
        <v>92</v>
      </c>
      <c r="I2" s="15">
        <v>0.49</v>
      </c>
      <c r="J2" s="15">
        <f t="shared" ref="J2:J6" si="0">I2*F2</f>
        <v>0.49</v>
      </c>
      <c r="K2" s="9"/>
    </row>
    <row r="3" spans="1:11" s="3" customFormat="1" ht="15" customHeight="1">
      <c r="A3" s="5">
        <f t="shared" ref="A3:A21" si="1">A2+1</f>
        <v>2</v>
      </c>
      <c r="B3" s="5" t="s">
        <v>13</v>
      </c>
      <c r="C3" s="5" t="s">
        <v>14</v>
      </c>
      <c r="D3" s="5" t="s">
        <v>15</v>
      </c>
      <c r="E3" s="5" t="s">
        <v>11</v>
      </c>
      <c r="F3" s="5">
        <v>1</v>
      </c>
      <c r="G3" s="5" t="s">
        <v>42</v>
      </c>
      <c r="H3" s="6" t="s">
        <v>91</v>
      </c>
      <c r="I3" s="7">
        <v>0.95</v>
      </c>
      <c r="J3" s="7">
        <f t="shared" si="0"/>
        <v>0.95</v>
      </c>
      <c r="K3" s="9"/>
    </row>
    <row r="4" spans="1:11" ht="28.5">
      <c r="A4" s="5">
        <f t="shared" si="1"/>
        <v>3</v>
      </c>
      <c r="B4" s="8" t="s">
        <v>21</v>
      </c>
      <c r="C4" s="10" t="s">
        <v>19</v>
      </c>
      <c r="D4" s="5" t="s">
        <v>22</v>
      </c>
      <c r="E4" s="10" t="s">
        <v>25</v>
      </c>
      <c r="F4" s="10">
        <v>6</v>
      </c>
      <c r="G4" s="5" t="s">
        <v>42</v>
      </c>
      <c r="H4" s="6" t="s">
        <v>90</v>
      </c>
      <c r="I4" s="11">
        <v>0.84</v>
      </c>
      <c r="J4" s="7">
        <f t="shared" si="0"/>
        <v>5.04</v>
      </c>
      <c r="K4" s="9"/>
    </row>
    <row r="5" spans="1:11" ht="28.5">
      <c r="A5" s="5">
        <f t="shared" si="1"/>
        <v>4</v>
      </c>
      <c r="B5" s="8" t="s">
        <v>21</v>
      </c>
      <c r="C5" s="10" t="s">
        <v>20</v>
      </c>
      <c r="D5" s="5" t="s">
        <v>23</v>
      </c>
      <c r="E5" s="10" t="s">
        <v>24</v>
      </c>
      <c r="F5" s="10">
        <v>2</v>
      </c>
      <c r="G5" s="5" t="s">
        <v>42</v>
      </c>
      <c r="H5" s="6" t="s">
        <v>89</v>
      </c>
      <c r="I5" s="11">
        <v>1.04</v>
      </c>
      <c r="J5" s="7">
        <f t="shared" si="0"/>
        <v>2.08</v>
      </c>
      <c r="K5" s="9"/>
    </row>
    <row r="6" spans="1:11" ht="42.75">
      <c r="A6" s="5">
        <f t="shared" si="1"/>
        <v>5</v>
      </c>
      <c r="B6" s="8" t="s">
        <v>26</v>
      </c>
      <c r="C6" s="10" t="s">
        <v>27</v>
      </c>
      <c r="D6" s="5" t="s">
        <v>28</v>
      </c>
      <c r="E6" s="10" t="s">
        <v>29</v>
      </c>
      <c r="F6" s="10">
        <v>6</v>
      </c>
      <c r="G6" s="5" t="s">
        <v>42</v>
      </c>
      <c r="H6" s="6" t="s">
        <v>88</v>
      </c>
      <c r="I6" s="11">
        <v>0.39</v>
      </c>
      <c r="J6" s="7">
        <f t="shared" si="0"/>
        <v>2.34</v>
      </c>
      <c r="K6" s="9"/>
    </row>
    <row r="7" spans="1:11" ht="28.5">
      <c r="A7" s="5">
        <f t="shared" si="1"/>
        <v>6</v>
      </c>
      <c r="B7" s="8" t="s">
        <v>26</v>
      </c>
      <c r="C7" s="10" t="s">
        <v>31</v>
      </c>
      <c r="D7" s="5" t="s">
        <v>32</v>
      </c>
      <c r="E7" s="10" t="s">
        <v>33</v>
      </c>
      <c r="F7" s="10">
        <v>1</v>
      </c>
      <c r="G7" s="5" t="s">
        <v>42</v>
      </c>
      <c r="H7" s="6" t="s">
        <v>87</v>
      </c>
      <c r="I7" s="11">
        <v>1.64</v>
      </c>
      <c r="J7" s="7">
        <f t="shared" ref="J7" si="2">I7*F7</f>
        <v>1.64</v>
      </c>
      <c r="K7" s="9"/>
    </row>
    <row r="8" spans="1:11" s="2" customFormat="1" ht="57">
      <c r="A8" s="5">
        <f t="shared" si="1"/>
        <v>7</v>
      </c>
      <c r="B8" s="5" t="s">
        <v>9</v>
      </c>
      <c r="C8" s="5" t="s">
        <v>84</v>
      </c>
      <c r="D8" s="5" t="s">
        <v>85</v>
      </c>
      <c r="E8" s="5" t="s">
        <v>12</v>
      </c>
      <c r="F8" s="5">
        <v>2</v>
      </c>
      <c r="G8" s="5" t="s">
        <v>42</v>
      </c>
      <c r="H8" s="6" t="s">
        <v>86</v>
      </c>
      <c r="I8" s="7">
        <v>2.89</v>
      </c>
      <c r="J8" s="7">
        <f t="shared" ref="J8:J19" si="3">I8*F8</f>
        <v>5.78</v>
      </c>
      <c r="K8" s="9"/>
    </row>
    <row r="9" spans="1:11" s="2" customFormat="1" ht="57">
      <c r="A9" s="5">
        <f t="shared" si="1"/>
        <v>8</v>
      </c>
      <c r="B9" s="5" t="s">
        <v>38</v>
      </c>
      <c r="C9" s="5" t="s">
        <v>39</v>
      </c>
      <c r="D9" s="5" t="s">
        <v>40</v>
      </c>
      <c r="E9" s="5" t="s">
        <v>69</v>
      </c>
      <c r="F9" s="5">
        <v>3</v>
      </c>
      <c r="G9" s="5" t="s">
        <v>42</v>
      </c>
      <c r="H9" s="6" t="s">
        <v>41</v>
      </c>
      <c r="I9" s="7">
        <v>0.9</v>
      </c>
      <c r="J9" s="7">
        <f t="shared" si="3"/>
        <v>2.7</v>
      </c>
      <c r="K9" s="9"/>
    </row>
    <row r="10" spans="1:11" s="2" customFormat="1" ht="42.75">
      <c r="A10" s="5">
        <f t="shared" si="1"/>
        <v>9</v>
      </c>
      <c r="B10" s="5" t="s">
        <v>43</v>
      </c>
      <c r="C10" s="5" t="s">
        <v>37</v>
      </c>
      <c r="D10" s="5" t="s">
        <v>44</v>
      </c>
      <c r="E10" s="5" t="s">
        <v>95</v>
      </c>
      <c r="F10" s="5">
        <v>4</v>
      </c>
      <c r="G10" s="5" t="s">
        <v>42</v>
      </c>
      <c r="H10" s="6" t="s">
        <v>45</v>
      </c>
      <c r="I10" s="7">
        <v>0.2</v>
      </c>
      <c r="J10" s="7">
        <f t="shared" si="3"/>
        <v>0.8</v>
      </c>
      <c r="K10" s="9"/>
    </row>
    <row r="11" spans="1:11" s="2" customFormat="1" ht="28.5">
      <c r="A11" s="5">
        <f t="shared" si="1"/>
        <v>10</v>
      </c>
      <c r="B11" s="5" t="s">
        <v>43</v>
      </c>
      <c r="C11" s="5" t="s">
        <v>46</v>
      </c>
      <c r="D11" s="5" t="s">
        <v>47</v>
      </c>
      <c r="E11" s="5" t="s">
        <v>70</v>
      </c>
      <c r="F11" s="5">
        <v>3</v>
      </c>
      <c r="G11" s="5" t="s">
        <v>42</v>
      </c>
      <c r="H11" s="6" t="s">
        <v>48</v>
      </c>
      <c r="I11" s="7">
        <v>0.18</v>
      </c>
      <c r="J11" s="7">
        <f t="shared" si="3"/>
        <v>0.54</v>
      </c>
      <c r="K11" s="9"/>
    </row>
    <row r="12" spans="1:11" s="2" customFormat="1" ht="42.75">
      <c r="A12" s="5">
        <f t="shared" si="1"/>
        <v>11</v>
      </c>
      <c r="B12" s="5" t="s">
        <v>43</v>
      </c>
      <c r="C12" s="5" t="s">
        <v>51</v>
      </c>
      <c r="D12" s="5" t="s">
        <v>49</v>
      </c>
      <c r="E12" s="5" t="s">
        <v>71</v>
      </c>
      <c r="F12" s="5">
        <f>F11*4 + F16*2</f>
        <v>18</v>
      </c>
      <c r="G12" s="5" t="s">
        <v>42</v>
      </c>
      <c r="H12" s="6" t="s">
        <v>50</v>
      </c>
      <c r="I12" s="7">
        <v>0.14000000000000001</v>
      </c>
      <c r="J12" s="7">
        <f t="shared" si="3"/>
        <v>2.5200000000000005</v>
      </c>
      <c r="K12" s="9"/>
    </row>
    <row r="13" spans="1:11" s="2" customFormat="1" ht="28.5">
      <c r="A13" s="5">
        <f t="shared" si="1"/>
        <v>12</v>
      </c>
      <c r="B13" s="5" t="s">
        <v>52</v>
      </c>
      <c r="C13" s="5" t="s">
        <v>53</v>
      </c>
      <c r="D13" s="5" t="s">
        <v>54</v>
      </c>
      <c r="E13" s="5" t="s">
        <v>55</v>
      </c>
      <c r="F13" s="5">
        <v>2</v>
      </c>
      <c r="G13" s="5" t="s">
        <v>42</v>
      </c>
      <c r="H13" s="6" t="s">
        <v>56</v>
      </c>
      <c r="I13" s="7">
        <v>0.21</v>
      </c>
      <c r="J13" s="7">
        <f t="shared" si="3"/>
        <v>0.42</v>
      </c>
      <c r="K13" s="9"/>
    </row>
    <row r="14" spans="1:11" s="2" customFormat="1" ht="71.25">
      <c r="A14" s="5">
        <f t="shared" si="1"/>
        <v>13</v>
      </c>
      <c r="B14" s="5" t="s">
        <v>60</v>
      </c>
      <c r="C14" s="5" t="s">
        <v>59</v>
      </c>
      <c r="D14" s="5" t="s">
        <v>61</v>
      </c>
      <c r="E14" s="5" t="s">
        <v>72</v>
      </c>
      <c r="F14" s="5">
        <v>3</v>
      </c>
      <c r="G14" s="5" t="s">
        <v>42</v>
      </c>
      <c r="H14" s="6" t="s">
        <v>62</v>
      </c>
      <c r="I14" s="7">
        <v>0.33</v>
      </c>
      <c r="J14" s="7">
        <f t="shared" si="3"/>
        <v>0.99</v>
      </c>
      <c r="K14" s="9"/>
    </row>
    <row r="15" spans="1:11" s="2" customFormat="1" ht="42.75">
      <c r="A15" s="5">
        <f t="shared" si="1"/>
        <v>14</v>
      </c>
      <c r="B15" s="5" t="s">
        <v>9</v>
      </c>
      <c r="C15" s="5" t="s">
        <v>63</v>
      </c>
      <c r="D15" s="5" t="s">
        <v>64</v>
      </c>
      <c r="E15" s="5" t="s">
        <v>93</v>
      </c>
      <c r="F15" s="5">
        <v>6</v>
      </c>
      <c r="G15" s="5" t="s">
        <v>42</v>
      </c>
      <c r="H15" s="6" t="s">
        <v>65</v>
      </c>
      <c r="I15" s="7">
        <v>0.16</v>
      </c>
      <c r="J15" s="7">
        <f t="shared" si="3"/>
        <v>0.96</v>
      </c>
      <c r="K15" s="9"/>
    </row>
    <row r="16" spans="1:11" s="2" customFormat="1" ht="28.5">
      <c r="A16" s="5">
        <f t="shared" si="1"/>
        <v>15</v>
      </c>
      <c r="B16" s="5" t="s">
        <v>43</v>
      </c>
      <c r="C16" s="5" t="s">
        <v>66</v>
      </c>
      <c r="D16" s="5" t="s">
        <v>67</v>
      </c>
      <c r="E16" s="5" t="s">
        <v>73</v>
      </c>
      <c r="F16" s="5">
        <v>3</v>
      </c>
      <c r="G16" s="5" t="s">
        <v>42</v>
      </c>
      <c r="H16" s="6" t="s">
        <v>68</v>
      </c>
      <c r="I16" s="7">
        <v>0.13</v>
      </c>
      <c r="J16" s="7">
        <f t="shared" si="3"/>
        <v>0.39</v>
      </c>
      <c r="K16" s="9"/>
    </row>
    <row r="17" spans="1:10" ht="57">
      <c r="A17" s="5">
        <f t="shared" si="1"/>
        <v>16</v>
      </c>
      <c r="B17" s="8" t="s">
        <v>38</v>
      </c>
      <c r="C17" s="8" t="s">
        <v>74</v>
      </c>
      <c r="D17" s="8" t="s">
        <v>75</v>
      </c>
      <c r="E17" s="8" t="s">
        <v>57</v>
      </c>
      <c r="F17" s="8">
        <v>1</v>
      </c>
      <c r="G17" s="5" t="s">
        <v>42</v>
      </c>
      <c r="H17" s="6" t="s">
        <v>76</v>
      </c>
      <c r="I17" s="13">
        <v>0.99</v>
      </c>
      <c r="J17" s="13">
        <f t="shared" si="3"/>
        <v>0.99</v>
      </c>
    </row>
    <row r="18" spans="1:10" ht="28.5">
      <c r="A18" s="5">
        <f t="shared" si="1"/>
        <v>17</v>
      </c>
      <c r="B18" s="8" t="s">
        <v>52</v>
      </c>
      <c r="C18" s="8" t="s">
        <v>77</v>
      </c>
      <c r="D18" s="8" t="s">
        <v>78</v>
      </c>
      <c r="E18" s="8" t="s">
        <v>58</v>
      </c>
      <c r="F18" s="8">
        <v>1</v>
      </c>
      <c r="G18" s="5" t="s">
        <v>42</v>
      </c>
      <c r="H18" s="6" t="s">
        <v>79</v>
      </c>
      <c r="I18" s="13">
        <v>0.45</v>
      </c>
      <c r="J18" s="13">
        <f t="shared" si="3"/>
        <v>0.45</v>
      </c>
    </row>
    <row r="19" spans="1:10" ht="28.5">
      <c r="A19" s="5">
        <f t="shared" si="1"/>
        <v>18</v>
      </c>
      <c r="B19" s="8" t="s">
        <v>80</v>
      </c>
      <c r="C19" s="8" t="s">
        <v>81</v>
      </c>
      <c r="D19" s="8" t="s">
        <v>82</v>
      </c>
      <c r="E19" s="8" t="s">
        <v>83</v>
      </c>
      <c r="F19" s="8">
        <v>2</v>
      </c>
      <c r="G19" s="5" t="s">
        <v>42</v>
      </c>
      <c r="H19" s="6" t="s">
        <v>94</v>
      </c>
      <c r="I19" s="13">
        <v>0.82</v>
      </c>
      <c r="J19" s="13">
        <f t="shared" si="3"/>
        <v>1.64</v>
      </c>
    </row>
    <row r="20" spans="1:10" ht="42.75">
      <c r="A20" s="5">
        <f t="shared" si="1"/>
        <v>19</v>
      </c>
      <c r="B20" s="8"/>
      <c r="C20" s="10"/>
      <c r="D20" s="5" t="s">
        <v>30</v>
      </c>
      <c r="E20" s="10" t="s">
        <v>34</v>
      </c>
      <c r="F20" s="10">
        <v>5</v>
      </c>
      <c r="G20" s="8"/>
      <c r="H20" s="6"/>
      <c r="I20" s="11"/>
      <c r="J20" s="7"/>
    </row>
    <row r="21" spans="1:10" ht="28.5">
      <c r="A21" s="5">
        <f t="shared" si="1"/>
        <v>20</v>
      </c>
      <c r="B21" s="8"/>
      <c r="C21" s="10"/>
      <c r="D21" s="5" t="s">
        <v>35</v>
      </c>
      <c r="E21" s="10" t="s">
        <v>36</v>
      </c>
      <c r="F21" s="10">
        <v>4</v>
      </c>
      <c r="G21" s="8"/>
      <c r="H21" s="6"/>
      <c r="I21" s="11"/>
      <c r="J21" s="7"/>
    </row>
    <row r="22" spans="1:10">
      <c r="I22" s="4"/>
      <c r="J22" s="4"/>
    </row>
    <row r="23" spans="1:10">
      <c r="I23" s="4"/>
      <c r="J23" s="4"/>
    </row>
    <row r="24" spans="1:10">
      <c r="I24" s="4"/>
      <c r="J24" s="4"/>
    </row>
    <row r="25" spans="1:10">
      <c r="I25" s="4"/>
      <c r="J25" s="4"/>
    </row>
    <row r="26" spans="1:10">
      <c r="I26" s="4"/>
      <c r="J26" s="4"/>
    </row>
    <row r="27" spans="1:10">
      <c r="I27" s="4"/>
      <c r="J27" s="4"/>
    </row>
    <row r="28" spans="1:10">
      <c r="I28" s="4"/>
      <c r="J28" s="4"/>
    </row>
    <row r="29" spans="1:10">
      <c r="I29" s="4"/>
      <c r="J29" s="4"/>
    </row>
    <row r="30" spans="1:10">
      <c r="I30" s="4"/>
      <c r="J30" s="4"/>
    </row>
    <row r="31" spans="1:10">
      <c r="I31" s="4"/>
      <c r="J31" s="4"/>
    </row>
    <row r="32" spans="1:10">
      <c r="I32" s="4"/>
      <c r="J32" s="4"/>
    </row>
    <row r="33" spans="9:10">
      <c r="I33" s="4"/>
      <c r="J33" s="4"/>
    </row>
    <row r="34" spans="9:10">
      <c r="I34" s="4"/>
      <c r="J34" s="4"/>
    </row>
  </sheetData>
  <hyperlinks>
    <hyperlink ref="H9" r:id="rId1"/>
    <hyperlink ref="H10" r:id="rId2"/>
    <hyperlink ref="H11" r:id="rId3"/>
    <hyperlink ref="H12" r:id="rId4"/>
    <hyperlink ref="H13" r:id="rId5"/>
    <hyperlink ref="H14" r:id="rId6"/>
    <hyperlink ref="H15" r:id="rId7"/>
    <hyperlink ref="H16" r:id="rId8"/>
    <hyperlink ref="H17" r:id="rId9"/>
    <hyperlink ref="H18" r:id="rId10"/>
    <hyperlink ref="H8" r:id="rId11"/>
    <hyperlink ref="H7" r:id="rId12"/>
    <hyperlink ref="H6" r:id="rId13"/>
    <hyperlink ref="H5" r:id="rId14"/>
    <hyperlink ref="H4" r:id="rId15"/>
    <hyperlink ref="H3" r:id="rId16"/>
    <hyperlink ref="H2" r:id="rId17"/>
    <hyperlink ref="H19" r:id="rId18"/>
  </hyperlinks>
  <pageMargins left="0.7" right="0.7" top="0.75" bottom="0.75" header="0.3" footer="0.3"/>
  <pageSetup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2015-12-06T23:21:15Z</dcterms:created>
  <dcterms:modified xsi:type="dcterms:W3CDTF">2016-02-01T13:49:08Z</dcterms:modified>
</cp:coreProperties>
</file>