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frame\"/>
    </mc:Choice>
  </mc:AlternateContent>
  <xr:revisionPtr revIDLastSave="0" documentId="13_ncr:1_{8C7E34A1-25C7-4FE5-B7AD-B551E309A3F0}" xr6:coauthVersionLast="46" xr6:coauthVersionMax="46" xr10:uidLastSave="{00000000-0000-0000-0000-000000000000}"/>
  <bookViews>
    <workbookView xWindow="28680" yWindow="-120" windowWidth="29040" windowHeight="15840" tabRatio="533" xr2:uid="{00000000-000D-0000-FFFF-FFFF00000000}"/>
  </bookViews>
  <sheets>
    <sheet name="frame" sheetId="1" r:id="rId1"/>
  </sheets>
  <calcPr calcId="181029"/>
</workbook>
</file>

<file path=xl/calcChain.xml><?xml version="1.0" encoding="utf-8"?>
<calcChain xmlns="http://schemas.openxmlformats.org/spreadsheetml/2006/main">
  <c r="P8" i="1" l="1"/>
  <c r="O8" i="1"/>
  <c r="N8" i="1"/>
  <c r="M8" i="1"/>
  <c r="P7" i="1"/>
  <c r="O7" i="1"/>
  <c r="N7" i="1"/>
  <c r="M7" i="1"/>
  <c r="Q7" i="1" l="1"/>
  <c r="R7" i="1" s="1"/>
  <c r="S7" i="1" s="1"/>
  <c r="Q8" i="1"/>
  <c r="R8" i="1" s="1"/>
  <c r="S8" i="1" s="1"/>
  <c r="P6" i="1"/>
  <c r="O6" i="1"/>
  <c r="N6" i="1"/>
  <c r="M6" i="1"/>
  <c r="Q6" i="1" l="1"/>
  <c r="R6" i="1" s="1"/>
  <c r="S6" i="1" s="1"/>
  <c r="P5" i="1" l="1"/>
  <c r="O5" i="1"/>
  <c r="N5" i="1"/>
  <c r="M5" i="1"/>
  <c r="Q5" i="1" l="1"/>
  <c r="R5" i="1" s="1"/>
  <c r="S5" i="1" s="1"/>
  <c r="P4" i="1"/>
  <c r="O4" i="1"/>
  <c r="N4" i="1"/>
  <c r="M4" i="1"/>
  <c r="P3" i="1"/>
  <c r="O3" i="1"/>
  <c r="N3" i="1"/>
  <c r="M3" i="1"/>
  <c r="Q3" i="1" l="1"/>
  <c r="R3" i="1" s="1"/>
  <c r="S3" i="1" s="1"/>
  <c r="Q4" i="1"/>
  <c r="R4" i="1"/>
  <c r="S4" i="1" s="1"/>
  <c r="P2" i="1"/>
  <c r="O2" i="1"/>
  <c r="N2" i="1"/>
  <c r="M2" i="1"/>
  <c r="Q2" i="1" l="1"/>
  <c r="R2" i="1" s="1"/>
  <c r="S2" i="1" s="1"/>
  <c r="P25" i="1" l="1"/>
  <c r="O25" i="1"/>
  <c r="N25" i="1"/>
  <c r="M25" i="1"/>
  <c r="Q25" i="1" l="1"/>
  <c r="R25" i="1"/>
  <c r="S25" i="1" s="1"/>
  <c r="P22" i="1" l="1"/>
  <c r="O22" i="1"/>
  <c r="N22" i="1"/>
  <c r="M22" i="1"/>
  <c r="Q22" i="1" l="1"/>
  <c r="R22" i="1"/>
  <c r="S22" i="1" s="1"/>
  <c r="P24" i="1" l="1"/>
  <c r="O24" i="1"/>
  <c r="N24" i="1"/>
  <c r="M24" i="1"/>
  <c r="P23" i="1"/>
  <c r="O23" i="1"/>
  <c r="N23" i="1"/>
  <c r="M23" i="1"/>
  <c r="Q24" i="1" l="1"/>
  <c r="R24" i="1" s="1"/>
  <c r="Q23" i="1"/>
  <c r="R23" i="1" s="1"/>
  <c r="S23" i="1" s="1"/>
  <c r="S24" i="1" l="1"/>
  <c r="P21" i="1"/>
  <c r="O21" i="1"/>
  <c r="N21" i="1"/>
  <c r="M21" i="1"/>
  <c r="P20" i="1"/>
  <c r="O20" i="1"/>
  <c r="N20" i="1"/>
  <c r="M20" i="1"/>
  <c r="Q21" i="1" l="1"/>
  <c r="R21" i="1" s="1"/>
  <c r="S21" i="1" s="1"/>
  <c r="Q20" i="1"/>
  <c r="R20" i="1"/>
  <c r="S20" i="1" s="1"/>
  <c r="P15" i="1"/>
  <c r="O15" i="1"/>
  <c r="N15" i="1"/>
  <c r="M15" i="1"/>
  <c r="P14" i="1"/>
  <c r="O14" i="1"/>
  <c r="N14" i="1"/>
  <c r="M14" i="1"/>
  <c r="Q15" i="1" l="1"/>
  <c r="R15" i="1" s="1"/>
  <c r="S15" i="1" s="1"/>
  <c r="Q14" i="1"/>
  <c r="R14" i="1" s="1"/>
  <c r="S14" i="1" s="1"/>
  <c r="M9" i="1" l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4" i="1"/>
  <c r="N34" i="1"/>
  <c r="O34" i="1"/>
  <c r="P34" i="1"/>
  <c r="Q31" i="1" l="1"/>
  <c r="R31" i="1" s="1"/>
  <c r="Q30" i="1"/>
  <c r="R30" i="1" s="1"/>
  <c r="Q29" i="1"/>
  <c r="R29" i="1" s="1"/>
  <c r="S29" i="1" s="1"/>
  <c r="Q28" i="1"/>
  <c r="R28" i="1" s="1"/>
  <c r="S28" i="1" s="1"/>
  <c r="Q26" i="1"/>
  <c r="R26" i="1" s="1"/>
  <c r="S26" i="1" s="1"/>
  <c r="Q19" i="1"/>
  <c r="R19" i="1" s="1"/>
  <c r="S19" i="1" s="1"/>
  <c r="Q18" i="1"/>
  <c r="R18" i="1" s="1"/>
  <c r="S18" i="1" s="1"/>
  <c r="Q17" i="1"/>
  <c r="R17" i="1" s="1"/>
  <c r="S17" i="1" s="1"/>
  <c r="Q16" i="1"/>
  <c r="R16" i="1" s="1"/>
  <c r="S16" i="1" s="1"/>
  <c r="Q13" i="1"/>
  <c r="R13" i="1" s="1"/>
  <c r="S13" i="1" s="1"/>
  <c r="Q12" i="1"/>
  <c r="R12" i="1" s="1"/>
  <c r="S12" i="1" s="1"/>
  <c r="Q11" i="1"/>
  <c r="R11" i="1" s="1"/>
  <c r="S11" i="1" s="1"/>
  <c r="Q10" i="1"/>
  <c r="R10" i="1" s="1"/>
  <c r="S10" i="1" s="1"/>
  <c r="Q9" i="1"/>
  <c r="Q34" i="1"/>
  <c r="R34" i="1" s="1"/>
  <c r="S34" i="1" s="1"/>
  <c r="Q32" i="1"/>
  <c r="Q27" i="1"/>
  <c r="R27" i="1" s="1"/>
  <c r="S27" i="1" s="1"/>
  <c r="R32" i="1" l="1"/>
  <c r="S32" i="1" s="1"/>
  <c r="S30" i="1"/>
  <c r="R9" i="1"/>
  <c r="S9" i="1" s="1"/>
  <c r="S31" i="1"/>
</calcChain>
</file>

<file path=xl/sharedStrings.xml><?xml version="1.0" encoding="utf-8"?>
<sst xmlns="http://schemas.openxmlformats.org/spreadsheetml/2006/main" count="105" uniqueCount="54">
  <si>
    <t>left</t>
  </si>
  <si>
    <t>top</t>
  </si>
  <si>
    <t>right</t>
  </si>
  <si>
    <t>bottom</t>
  </si>
  <si>
    <t>Confidence</t>
  </si>
  <si>
    <t>B1</t>
    <phoneticPr fontId="18" type="noConversion"/>
  </si>
  <si>
    <t>B3</t>
    <phoneticPr fontId="18" type="noConversion"/>
  </si>
  <si>
    <t>b7</t>
    <phoneticPr fontId="18" type="noConversion"/>
  </si>
  <si>
    <t>c1</t>
    <phoneticPr fontId="18" type="noConversion"/>
  </si>
  <si>
    <t>c3</t>
    <phoneticPr fontId="18" type="noConversion"/>
  </si>
  <si>
    <t>c4</t>
    <phoneticPr fontId="18" type="noConversion"/>
  </si>
  <si>
    <t>c6</t>
    <phoneticPr fontId="18" type="noConversion"/>
  </si>
  <si>
    <t>c7</t>
    <phoneticPr fontId="18" type="noConversion"/>
  </si>
  <si>
    <t>c8</t>
    <phoneticPr fontId="18" type="noConversion"/>
  </si>
  <si>
    <t>f1</t>
    <phoneticPr fontId="18" type="noConversion"/>
  </si>
  <si>
    <t>f0</t>
    <phoneticPr fontId="18" type="noConversion"/>
  </si>
  <si>
    <t>f2</t>
    <phoneticPr fontId="18" type="noConversion"/>
  </si>
  <si>
    <t>f4</t>
    <phoneticPr fontId="18" type="noConversion"/>
  </si>
  <si>
    <t>f6</t>
    <phoneticPr fontId="18" type="noConversion"/>
  </si>
  <si>
    <t>f7</t>
    <phoneticPr fontId="18" type="noConversion"/>
  </si>
  <si>
    <t>s0</t>
    <phoneticPr fontId="18" type="noConversion"/>
  </si>
  <si>
    <t>s1</t>
    <phoneticPr fontId="18" type="noConversion"/>
  </si>
  <si>
    <t>s3</t>
    <phoneticPr fontId="18" type="noConversion"/>
  </si>
  <si>
    <t>s4</t>
    <phoneticPr fontId="18" type="noConversion"/>
  </si>
  <si>
    <t>s5</t>
    <phoneticPr fontId="18" type="noConversion"/>
  </si>
  <si>
    <t>s6</t>
    <phoneticPr fontId="18" type="noConversion"/>
  </si>
  <si>
    <t>s7</t>
    <phoneticPr fontId="18" type="noConversion"/>
  </si>
  <si>
    <t>cell phone</t>
    <phoneticPr fontId="18" type="noConversion"/>
  </si>
  <si>
    <t>shelf</t>
    <phoneticPr fontId="18" type="noConversion"/>
  </si>
  <si>
    <t>person</t>
    <phoneticPr fontId="18" type="noConversion"/>
  </si>
  <si>
    <t>banana</t>
    <phoneticPr fontId="18" type="noConversion"/>
  </si>
  <si>
    <t>corn</t>
    <phoneticPr fontId="18" type="noConversion"/>
  </si>
  <si>
    <t>chair</t>
    <phoneticPr fontId="18" type="noConversion"/>
  </si>
  <si>
    <t>grill</t>
    <phoneticPr fontId="18" type="noConversion"/>
  </si>
  <si>
    <t>car</t>
    <phoneticPr fontId="18" type="noConversion"/>
  </si>
  <si>
    <t>air plane</t>
    <phoneticPr fontId="18" type="noConversion"/>
  </si>
  <si>
    <t>truck</t>
    <phoneticPr fontId="18" type="noConversion"/>
  </si>
  <si>
    <t>dog</t>
    <phoneticPr fontId="18" type="noConversion"/>
  </si>
  <si>
    <t>horse</t>
    <phoneticPr fontId="18" type="noConversion"/>
  </si>
  <si>
    <t>IOU</t>
    <phoneticPr fontId="18" type="noConversion"/>
  </si>
  <si>
    <t>I</t>
    <phoneticPr fontId="18" type="noConversion"/>
  </si>
  <si>
    <t>U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</si>
  <si>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</si>
  <si>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</si>
  <si>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</si>
  <si>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</si>
  <si>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stacker</t>
    <phoneticPr fontId="18" type="noConversion"/>
  </si>
  <si>
    <t>true object</t>
    <phoneticPr fontId="18" type="noConversion"/>
  </si>
  <si>
    <t>frame</t>
    <phoneticPr fontId="18" type="noConversion"/>
  </si>
  <si>
    <t>object</t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</si>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</sst>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02"/>
  <sheetViews>
    <sheetView tabSelected="1" workbookViewId="0">
      <selection activeCell="T26" sqref="T26"/>
    </sheetView>
  </sheetViews>
  <sheetFormatPr defaultRowHeight="16.5" x14ac:dyDescent="0.25"/>
  <cols>
    <col min="1" max="1" width="6" bestFit="1" customWidth="1"/>
    <col min="2" max="3" width="5.125" style="1" bestFit="1" customWidth="1"/>
    <col min="4" max="4" width="6.125" style="1" bestFit="1" customWidth="1"/>
    <col min="5" max="5" width="7" style="1" bestFit="1" customWidth="1"/>
    <col min="6" max="6" width="10.5" style="2" bestFit="1" customWidth="1"/>
    <col min="7" max="7" width="9.625" style="3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6.125" bestFit="1" customWidth="1"/>
    <col min="15" max="15" width="5.5" bestFit="1" customWidth="1"/>
    <col min="16" max="16" width="6.125" bestFit="1" customWidth="1"/>
    <col min="17" max="17" width="8.125" bestFit="1" customWidth="1"/>
    <col min="18" max="19" width="12.75" bestFit="1" customWidth="1"/>
  </cols>
  <sheetData>
    <row r="1" spans="1:19" x14ac:dyDescent="0.25">
      <c r="A1" s="4" t="s">
        <v>48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47</v>
      </c>
      <c r="M1" s="7" t="s">
        <v>42</v>
      </c>
      <c r="N1" s="7" t="s">
        <v>43</v>
      </c>
      <c r="O1" s="7" t="s">
        <v>44</v>
      </c>
      <c r="P1" s="7" t="s">
        <v>45</v>
      </c>
      <c r="Q1" s="7" t="s">
        <v>40</v>
      </c>
      <c r="R1" s="7" t="s">
        <v>41</v>
      </c>
      <c r="S1" s="7" t="s">
        <v>39</v>
      </c>
    </row>
    <row r="2" spans="1:19" s="8" customFormat="1" x14ac:dyDescent="0.25">
      <c r="A2" s="8" t="s">
        <v>5</v>
      </c>
      <c r="B2" s="9">
        <v>80.981099999999998</v>
      </c>
      <c r="C2" s="9">
        <v>197.66499999999999</v>
      </c>
      <c r="D2" s="9">
        <v>1160.9100000000001</v>
      </c>
      <c r="E2" s="9">
        <v>720</v>
      </c>
      <c r="F2" s="10">
        <v>0.374033</v>
      </c>
      <c r="G2" s="11" t="s">
        <v>29</v>
      </c>
      <c r="H2" s="9">
        <v>111</v>
      </c>
      <c r="I2" s="8">
        <v>199</v>
      </c>
      <c r="J2" s="8">
        <v>1185</v>
      </c>
      <c r="K2" s="8">
        <v>720</v>
      </c>
      <c r="L2" s="11" t="s">
        <v>29</v>
      </c>
      <c r="M2" s="9">
        <f t="shared" ref="M2:M8" si="0">MAX(C2,I2)</f>
        <v>199</v>
      </c>
      <c r="N2" s="9">
        <f t="shared" ref="N2:N8" si="1">MIN(E2,K2)</f>
        <v>720</v>
      </c>
      <c r="O2" s="9">
        <f t="shared" ref="O2:O8" si="2">MAX(B2,H2)</f>
        <v>111</v>
      </c>
      <c r="P2" s="9">
        <f t="shared" ref="P2:P8" si="3">MIN(D2,J2)</f>
        <v>1160.9100000000001</v>
      </c>
      <c r="Q2" s="9">
        <f t="shared" ref="Q2:Q8" si="4">(N2-M2)*(P2-O2)</f>
        <v>547003.11</v>
      </c>
      <c r="R2" s="8">
        <f t="shared" ref="R2:R8" si="5">(E2-C2)*(D2-B2)+(K2-I2)*(J2-H2)-Q2</f>
        <v>576635.55198150023</v>
      </c>
      <c r="S2" s="8">
        <f t="shared" ref="S2:S8" si="6">Q2/R2</f>
        <v>0.94861148973615328</v>
      </c>
    </row>
    <row r="3" spans="1:19" s="8" customFormat="1" x14ac:dyDescent="0.25">
      <c r="A3" s="8" t="s">
        <v>6</v>
      </c>
      <c r="B3" s="9">
        <v>356.16199999999998</v>
      </c>
      <c r="C3" s="9">
        <v>142.38200000000001</v>
      </c>
      <c r="D3" s="9">
        <v>889.40700000000004</v>
      </c>
      <c r="E3" s="9">
        <v>707.80399999999997</v>
      </c>
      <c r="F3" s="10">
        <v>0.83244099999999999</v>
      </c>
      <c r="G3" s="8" t="s">
        <v>29</v>
      </c>
      <c r="H3" s="9">
        <v>356</v>
      </c>
      <c r="I3" s="9">
        <v>121</v>
      </c>
      <c r="J3" s="9">
        <v>881</v>
      </c>
      <c r="K3" s="9">
        <v>720</v>
      </c>
      <c r="L3" s="8" t="s">
        <v>29</v>
      </c>
      <c r="M3" s="9">
        <f t="shared" si="0"/>
        <v>142.38200000000001</v>
      </c>
      <c r="N3" s="9">
        <f t="shared" si="1"/>
        <v>707.80399999999997</v>
      </c>
      <c r="O3" s="9">
        <f t="shared" si="2"/>
        <v>356.16199999999998</v>
      </c>
      <c r="P3" s="9">
        <f t="shared" si="3"/>
        <v>881</v>
      </c>
      <c r="Q3" s="9">
        <f t="shared" si="4"/>
        <v>296754.95163600001</v>
      </c>
      <c r="R3" s="8">
        <f t="shared" si="5"/>
        <v>319228.50275400007</v>
      </c>
      <c r="S3" s="8">
        <f t="shared" si="6"/>
        <v>0.92960042438529256</v>
      </c>
    </row>
    <row r="4" spans="1:19" s="8" customFormat="1" x14ac:dyDescent="0.25">
      <c r="B4" s="9">
        <v>445.255</v>
      </c>
      <c r="C4" s="9">
        <v>292.44499999999999</v>
      </c>
      <c r="D4" s="9">
        <v>843.25800000000004</v>
      </c>
      <c r="E4" s="9">
        <v>386.471</v>
      </c>
      <c r="F4" s="10">
        <v>0.25847100000000001</v>
      </c>
      <c r="G4" s="8" t="s">
        <v>30</v>
      </c>
      <c r="H4" s="9">
        <v>458</v>
      </c>
      <c r="I4" s="9">
        <v>301</v>
      </c>
      <c r="J4" s="9">
        <v>758</v>
      </c>
      <c r="K4" s="9">
        <v>384</v>
      </c>
      <c r="L4" s="8" t="s">
        <v>31</v>
      </c>
      <c r="M4" s="9">
        <f t="shared" si="0"/>
        <v>301</v>
      </c>
      <c r="N4" s="9">
        <f t="shared" si="1"/>
        <v>384</v>
      </c>
      <c r="O4" s="9">
        <f t="shared" si="2"/>
        <v>458</v>
      </c>
      <c r="P4" s="9">
        <f t="shared" si="3"/>
        <v>758</v>
      </c>
      <c r="Q4" s="9">
        <f t="shared" si="4"/>
        <v>24900</v>
      </c>
      <c r="R4" s="8">
        <f t="shared" si="5"/>
        <v>37422.630078000009</v>
      </c>
      <c r="S4" s="8">
        <f t="shared" si="6"/>
        <v>0.66537279576825348</v>
      </c>
    </row>
    <row r="5" spans="1:19" s="8" customFormat="1" x14ac:dyDescent="0.25">
      <c r="A5" s="8" t="s">
        <v>7</v>
      </c>
      <c r="B5" s="9">
        <v>18.588699999999999</v>
      </c>
      <c r="C5" s="9">
        <v>7.1422999999999996</v>
      </c>
      <c r="D5" s="9">
        <v>1112.51</v>
      </c>
      <c r="E5" s="9">
        <v>681.74900000000002</v>
      </c>
      <c r="F5" s="10">
        <v>0.615483</v>
      </c>
      <c r="G5" s="8" t="s">
        <v>29</v>
      </c>
      <c r="H5" s="9">
        <v>0</v>
      </c>
      <c r="I5" s="9">
        <v>0</v>
      </c>
      <c r="J5" s="9">
        <v>1047</v>
      </c>
      <c r="K5" s="9">
        <v>717</v>
      </c>
      <c r="L5" s="8" t="s">
        <v>29</v>
      </c>
      <c r="M5" s="9">
        <f t="shared" si="0"/>
        <v>7.1422999999999996</v>
      </c>
      <c r="N5" s="9">
        <f t="shared" si="1"/>
        <v>681.74900000000002</v>
      </c>
      <c r="O5" s="9">
        <f t="shared" si="2"/>
        <v>18.588699999999999</v>
      </c>
      <c r="P5" s="9">
        <f t="shared" si="3"/>
        <v>1047</v>
      </c>
      <c r="Q5" s="9">
        <f t="shared" si="4"/>
        <v>693773.15333571006</v>
      </c>
      <c r="R5" s="8">
        <f t="shared" si="5"/>
        <v>794892.48491699994</v>
      </c>
      <c r="S5" s="8">
        <f t="shared" si="6"/>
        <v>0.87278866827902091</v>
      </c>
    </row>
    <row r="6" spans="1:19" s="8" customFormat="1" x14ac:dyDescent="0.25">
      <c r="A6" s="8" t="s">
        <v>8</v>
      </c>
      <c r="B6" s="9">
        <v>160.87907000000001</v>
      </c>
      <c r="C6" s="9">
        <v>83.258219999999994</v>
      </c>
      <c r="D6" s="9">
        <v>257.60604999999998</v>
      </c>
      <c r="E6" s="9">
        <v>360</v>
      </c>
      <c r="F6" s="10">
        <v>0.84026999999999996</v>
      </c>
      <c r="G6" s="8" t="s">
        <v>29</v>
      </c>
      <c r="H6" s="9">
        <v>83</v>
      </c>
      <c r="I6" s="9">
        <v>63</v>
      </c>
      <c r="J6" s="9">
        <v>254</v>
      </c>
      <c r="K6" s="9">
        <v>360</v>
      </c>
      <c r="L6" s="8" t="s">
        <v>29</v>
      </c>
      <c r="M6" s="9">
        <f t="shared" si="0"/>
        <v>83.258219999999994</v>
      </c>
      <c r="N6" s="9">
        <f t="shared" si="1"/>
        <v>360</v>
      </c>
      <c r="O6" s="9">
        <f t="shared" si="2"/>
        <v>160.87907000000001</v>
      </c>
      <c r="P6" s="9">
        <f t="shared" si="3"/>
        <v>254</v>
      </c>
      <c r="Q6" s="9">
        <f t="shared" si="4"/>
        <v>25770.451923455395</v>
      </c>
      <c r="R6" s="8">
        <f t="shared" si="5"/>
        <v>51784.944695769002</v>
      </c>
      <c r="S6" s="8">
        <f t="shared" si="6"/>
        <v>0.49764370851130646</v>
      </c>
    </row>
    <row r="7" spans="1:19" s="8" customFormat="1" x14ac:dyDescent="0.25">
      <c r="A7" s="8" t="s">
        <v>9</v>
      </c>
      <c r="B7" s="9">
        <v>55.773400000000002</v>
      </c>
      <c r="C7" s="9">
        <v>98.244799999999998</v>
      </c>
      <c r="D7" s="9">
        <v>162.15799999999999</v>
      </c>
      <c r="E7" s="9">
        <v>256.83199999999999</v>
      </c>
      <c r="F7" s="10">
        <v>0.706511</v>
      </c>
      <c r="G7" s="8" t="s">
        <v>29</v>
      </c>
      <c r="H7" s="9">
        <v>67</v>
      </c>
      <c r="I7" s="9">
        <v>102</v>
      </c>
      <c r="J7" s="9">
        <v>161</v>
      </c>
      <c r="K7" s="9">
        <v>262</v>
      </c>
      <c r="L7" s="8" t="s">
        <v>29</v>
      </c>
      <c r="M7" s="9">
        <f t="shared" si="0"/>
        <v>102</v>
      </c>
      <c r="N7" s="9">
        <f t="shared" si="1"/>
        <v>256.83199999999999</v>
      </c>
      <c r="O7" s="9">
        <f t="shared" si="2"/>
        <v>67</v>
      </c>
      <c r="P7" s="9">
        <f t="shared" si="3"/>
        <v>161</v>
      </c>
      <c r="Q7" s="9">
        <f t="shared" si="4"/>
        <v>14554.207999999999</v>
      </c>
      <c r="R7" s="8">
        <f t="shared" si="5"/>
        <v>17357.027837119997</v>
      </c>
      <c r="S7" s="8">
        <f t="shared" si="6"/>
        <v>0.83851959774323537</v>
      </c>
    </row>
    <row r="8" spans="1:19" s="8" customFormat="1" x14ac:dyDescent="0.25">
      <c r="B8" s="9">
        <v>26.410399999999999</v>
      </c>
      <c r="C8" s="9">
        <v>131.625</v>
      </c>
      <c r="D8" s="9">
        <v>183.989</v>
      </c>
      <c r="E8" s="9">
        <v>340.46</v>
      </c>
      <c r="F8" s="10">
        <v>0.316496</v>
      </c>
      <c r="G8" s="8" t="s">
        <v>29</v>
      </c>
      <c r="H8" s="9">
        <v>4</v>
      </c>
      <c r="I8" s="9">
        <v>58</v>
      </c>
      <c r="J8" s="9">
        <v>193</v>
      </c>
      <c r="K8" s="9">
        <v>342</v>
      </c>
      <c r="L8" s="8" t="s">
        <v>28</v>
      </c>
      <c r="M8" s="9">
        <f t="shared" si="0"/>
        <v>131.625</v>
      </c>
      <c r="N8" s="9">
        <f t="shared" si="1"/>
        <v>340.46</v>
      </c>
      <c r="O8" s="9">
        <f t="shared" si="2"/>
        <v>26.410399999999999</v>
      </c>
      <c r="P8" s="9">
        <f t="shared" si="3"/>
        <v>183.989</v>
      </c>
      <c r="Q8" s="9">
        <f t="shared" si="4"/>
        <v>32907.926930999995</v>
      </c>
      <c r="R8" s="8">
        <f t="shared" si="5"/>
        <v>53676</v>
      </c>
      <c r="S8" s="8">
        <f t="shared" si="6"/>
        <v>0.61308456164766367</v>
      </c>
    </row>
    <row r="9" spans="1:19" s="8" customFormat="1" x14ac:dyDescent="0.25">
      <c r="A9" s="8" t="s">
        <v>10</v>
      </c>
      <c r="B9" s="9">
        <v>176.40600000000001</v>
      </c>
      <c r="C9" s="9">
        <v>22.260200000000001</v>
      </c>
      <c r="D9" s="9">
        <v>342.73899999999998</v>
      </c>
      <c r="E9" s="9">
        <v>326.88</v>
      </c>
      <c r="F9" s="10">
        <v>0.43170700000000001</v>
      </c>
      <c r="G9" s="11" t="s">
        <v>27</v>
      </c>
      <c r="H9" s="9">
        <v>176.40600000000001</v>
      </c>
      <c r="I9" s="9">
        <v>22.260200000000001</v>
      </c>
      <c r="J9" s="9">
        <v>351</v>
      </c>
      <c r="K9" s="9">
        <v>326.88</v>
      </c>
      <c r="L9" s="8" t="s">
        <v>28</v>
      </c>
      <c r="M9" s="9">
        <f t="shared" ref="M9:M22" si="7">MAX(C9,I9)</f>
        <v>22.260200000000001</v>
      </c>
      <c r="N9" s="9">
        <f t="shared" ref="N9:N22" si="8">MIN(E9,K9)</f>
        <v>326.88</v>
      </c>
      <c r="O9" s="9">
        <f t="shared" ref="O9:O22" si="9">MAX(B9,H9)</f>
        <v>176.40600000000001</v>
      </c>
      <c r="P9" s="9">
        <f t="shared" ref="P9:P22" si="10">MIN(D9,J9)</f>
        <v>342.73899999999998</v>
      </c>
      <c r="Q9" s="9">
        <f t="shared" ref="Q9:Q22" si="11">(N9-M9)*(P9-O9)</f>
        <v>50668.325193399993</v>
      </c>
      <c r="R9" s="8">
        <f t="shared" ref="R9:R22" si="12">(E9-C9)*(D9-B9)+(K9-I9)*(J9-H9)-Q9</f>
        <v>53184.789361199997</v>
      </c>
      <c r="S9" s="8">
        <f t="shared" ref="S9:S22" si="13">Q9/R9</f>
        <v>0.95268451378626973</v>
      </c>
    </row>
    <row r="10" spans="1:19" s="8" customFormat="1" x14ac:dyDescent="0.25">
      <c r="B10" s="9">
        <v>326.88400000000001</v>
      </c>
      <c r="C10" s="9">
        <v>26.668399999999998</v>
      </c>
      <c r="D10" s="9">
        <v>477.36099999999999</v>
      </c>
      <c r="E10" s="9">
        <v>334.75900000000001</v>
      </c>
      <c r="F10" s="10">
        <v>0.252247</v>
      </c>
      <c r="G10" s="11" t="s">
        <v>29</v>
      </c>
      <c r="H10" s="9">
        <v>326.88400000000001</v>
      </c>
      <c r="I10" s="9">
        <v>26.668399999999998</v>
      </c>
      <c r="J10" s="9">
        <v>466</v>
      </c>
      <c r="K10" s="9">
        <v>334.75900000000001</v>
      </c>
      <c r="L10" s="8" t="s">
        <v>29</v>
      </c>
      <c r="M10" s="9">
        <f t="shared" si="7"/>
        <v>26.668399999999998</v>
      </c>
      <c r="N10" s="9">
        <f t="shared" si="8"/>
        <v>334.75900000000001</v>
      </c>
      <c r="O10" s="9">
        <f t="shared" si="9"/>
        <v>326.88400000000001</v>
      </c>
      <c r="P10" s="9">
        <f t="shared" si="10"/>
        <v>466</v>
      </c>
      <c r="Q10" s="9">
        <f t="shared" si="11"/>
        <v>42860.331909599998</v>
      </c>
      <c r="R10" s="8">
        <f t="shared" si="12"/>
        <v>46360.549216199994</v>
      </c>
      <c r="S10" s="8">
        <f t="shared" si="13"/>
        <v>0.92450008971470732</v>
      </c>
    </row>
    <row r="11" spans="1:19" s="8" customFormat="1" x14ac:dyDescent="0.25">
      <c r="A11" s="8" t="s">
        <v>11</v>
      </c>
      <c r="B11" s="9">
        <v>714.86400000000003</v>
      </c>
      <c r="C11" s="9">
        <v>81.228999999999999</v>
      </c>
      <c r="D11" s="9">
        <v>1109.1400000000001</v>
      </c>
      <c r="E11" s="9">
        <v>707.774</v>
      </c>
      <c r="F11" s="10">
        <v>0.94852700000000001</v>
      </c>
      <c r="G11" s="11" t="s">
        <v>29</v>
      </c>
      <c r="H11" s="9">
        <v>714.86400000000003</v>
      </c>
      <c r="I11" s="9">
        <v>88</v>
      </c>
      <c r="J11" s="9">
        <v>1109.1400000000001</v>
      </c>
      <c r="K11" s="9">
        <v>720</v>
      </c>
      <c r="L11" s="8" t="s">
        <v>29</v>
      </c>
      <c r="M11" s="9">
        <f t="shared" si="7"/>
        <v>88</v>
      </c>
      <c r="N11" s="9">
        <f t="shared" si="8"/>
        <v>707.774</v>
      </c>
      <c r="O11" s="9">
        <f t="shared" si="9"/>
        <v>714.86400000000003</v>
      </c>
      <c r="P11" s="9">
        <f t="shared" si="10"/>
        <v>1109.1400000000001</v>
      </c>
      <c r="Q11" s="9">
        <f t="shared" si="11"/>
        <v>244362.01362400004</v>
      </c>
      <c r="R11" s="8">
        <f t="shared" si="12"/>
        <v>251852.074796</v>
      </c>
      <c r="S11" s="8">
        <f t="shared" si="13"/>
        <v>0.9702600775551804</v>
      </c>
    </row>
    <row r="12" spans="1:19" s="8" customFormat="1" x14ac:dyDescent="0.25">
      <c r="B12" s="9">
        <v>360.28199999999998</v>
      </c>
      <c r="C12" s="9">
        <v>414.52199999999999</v>
      </c>
      <c r="D12" s="9">
        <v>745.38300000000004</v>
      </c>
      <c r="E12" s="9">
        <v>713.36099999999999</v>
      </c>
      <c r="F12" s="10">
        <v>0.62055700000000003</v>
      </c>
      <c r="G12" s="11" t="s">
        <v>32</v>
      </c>
      <c r="H12" s="9">
        <v>360.28199999999998</v>
      </c>
      <c r="I12" s="9">
        <v>414.52199999999999</v>
      </c>
      <c r="J12" s="9">
        <v>767</v>
      </c>
      <c r="K12" s="9">
        <v>720</v>
      </c>
      <c r="L12" s="8" t="s">
        <v>33</v>
      </c>
      <c r="M12" s="9">
        <f t="shared" si="7"/>
        <v>414.52199999999999</v>
      </c>
      <c r="N12" s="9">
        <f t="shared" si="8"/>
        <v>713.36099999999999</v>
      </c>
      <c r="O12" s="9">
        <f t="shared" si="9"/>
        <v>360.28199999999998</v>
      </c>
      <c r="P12" s="9">
        <f t="shared" si="10"/>
        <v>745.38300000000004</v>
      </c>
      <c r="Q12" s="9">
        <f t="shared" si="11"/>
        <v>115083.19773900001</v>
      </c>
      <c r="R12" s="8">
        <f t="shared" si="12"/>
        <v>124243.40120400001</v>
      </c>
      <c r="S12" s="8">
        <f t="shared" si="13"/>
        <v>0.926272112834713</v>
      </c>
    </row>
    <row r="13" spans="1:19" s="8" customFormat="1" x14ac:dyDescent="0.25">
      <c r="A13" s="8" t="s">
        <v>12</v>
      </c>
      <c r="B13" s="9">
        <v>158.63916</v>
      </c>
      <c r="C13" s="9">
        <v>120.8125</v>
      </c>
      <c r="D13" s="9">
        <v>586.17169000000001</v>
      </c>
      <c r="E13" s="9">
        <v>707.16088999999999</v>
      </c>
      <c r="F13" s="10">
        <v>0.89168000000000003</v>
      </c>
      <c r="G13" s="11" t="s">
        <v>29</v>
      </c>
      <c r="H13" s="9">
        <v>158.63916</v>
      </c>
      <c r="I13" s="9">
        <v>124</v>
      </c>
      <c r="J13" s="9">
        <v>577</v>
      </c>
      <c r="K13" s="9">
        <v>720</v>
      </c>
      <c r="L13" s="11" t="s">
        <v>29</v>
      </c>
      <c r="M13" s="9">
        <f t="shared" si="7"/>
        <v>124</v>
      </c>
      <c r="N13" s="9">
        <f t="shared" si="8"/>
        <v>707.16088999999999</v>
      </c>
      <c r="O13" s="9">
        <f t="shared" si="9"/>
        <v>158.63916</v>
      </c>
      <c r="P13" s="9">
        <f t="shared" si="10"/>
        <v>577</v>
      </c>
      <c r="Q13" s="9">
        <f t="shared" si="11"/>
        <v>243971.67979554759</v>
      </c>
      <c r="R13" s="8">
        <f t="shared" si="12"/>
        <v>256054.39148257909</v>
      </c>
      <c r="S13" s="8">
        <f t="shared" si="13"/>
        <v>0.95281193336669034</v>
      </c>
    </row>
    <row r="14" spans="1:19" s="8" customFormat="1" x14ac:dyDescent="0.25">
      <c r="A14" s="8" t="s">
        <v>13</v>
      </c>
      <c r="B14" s="9">
        <v>205.20500000000001</v>
      </c>
      <c r="C14" s="9">
        <v>427.351</v>
      </c>
      <c r="D14" s="9">
        <v>685.79700000000003</v>
      </c>
      <c r="E14" s="9">
        <v>717.23500000000001</v>
      </c>
      <c r="F14" s="10">
        <v>0.86096799999999996</v>
      </c>
      <c r="G14" s="8" t="s">
        <v>29</v>
      </c>
      <c r="H14" s="9">
        <v>205.20500000000001</v>
      </c>
      <c r="I14" s="9">
        <v>427.351</v>
      </c>
      <c r="J14" s="9">
        <v>685.79700000000003</v>
      </c>
      <c r="K14" s="9">
        <v>720</v>
      </c>
      <c r="L14" s="8" t="s">
        <v>29</v>
      </c>
      <c r="M14" s="9">
        <f t="shared" si="7"/>
        <v>427.351</v>
      </c>
      <c r="N14" s="9">
        <f t="shared" si="8"/>
        <v>717.23500000000001</v>
      </c>
      <c r="O14" s="9">
        <f t="shared" si="9"/>
        <v>205.20500000000001</v>
      </c>
      <c r="P14" s="9">
        <f t="shared" si="10"/>
        <v>685.79700000000003</v>
      </c>
      <c r="Q14" s="9">
        <f t="shared" si="11"/>
        <v>139315.93132800001</v>
      </c>
      <c r="R14" s="8">
        <f t="shared" si="12"/>
        <v>140644.76820800002</v>
      </c>
      <c r="S14" s="8">
        <f t="shared" si="13"/>
        <v>0.99055182146530474</v>
      </c>
    </row>
    <row r="15" spans="1:19" s="8" customFormat="1" x14ac:dyDescent="0.25">
      <c r="B15" s="9">
        <v>787.60299999999995</v>
      </c>
      <c r="C15" s="9">
        <v>335.185</v>
      </c>
      <c r="D15" s="9">
        <v>996.47400000000005</v>
      </c>
      <c r="E15" s="9">
        <v>612.346</v>
      </c>
      <c r="F15" s="10">
        <v>0.37544699999999998</v>
      </c>
      <c r="G15" s="8" t="s">
        <v>29</v>
      </c>
      <c r="H15" s="9">
        <v>787.60299999999995</v>
      </c>
      <c r="I15" s="9">
        <v>335.185</v>
      </c>
      <c r="J15" s="9">
        <v>1000</v>
      </c>
      <c r="K15" s="9">
        <v>612.346</v>
      </c>
      <c r="L15" s="8" t="s">
        <v>29</v>
      </c>
      <c r="M15" s="9">
        <f t="shared" si="7"/>
        <v>335.185</v>
      </c>
      <c r="N15" s="9">
        <f t="shared" si="8"/>
        <v>612.346</v>
      </c>
      <c r="O15" s="9">
        <f t="shared" si="9"/>
        <v>787.60299999999995</v>
      </c>
      <c r="P15" s="9">
        <f t="shared" si="10"/>
        <v>996.47400000000005</v>
      </c>
      <c r="Q15" s="9">
        <f t="shared" si="11"/>
        <v>57890.895231000024</v>
      </c>
      <c r="R15" s="8">
        <f t="shared" si="12"/>
        <v>58868.164917000024</v>
      </c>
      <c r="S15" s="8">
        <f t="shared" si="13"/>
        <v>0.98339901222710302</v>
      </c>
    </row>
    <row r="16" spans="1:19" s="8" customFormat="1" x14ac:dyDescent="0.25">
      <c r="A16" s="8" t="s">
        <v>15</v>
      </c>
      <c r="B16" s="9">
        <v>0</v>
      </c>
      <c r="C16" s="9">
        <v>101.622</v>
      </c>
      <c r="D16" s="9">
        <v>1260</v>
      </c>
      <c r="E16" s="9">
        <v>581.34199999999998</v>
      </c>
      <c r="F16" s="10">
        <v>0.39836700000000003</v>
      </c>
      <c r="G16" s="11" t="s">
        <v>35</v>
      </c>
      <c r="H16" s="9">
        <v>0</v>
      </c>
      <c r="I16" s="9">
        <v>172</v>
      </c>
      <c r="J16" s="9">
        <v>672</v>
      </c>
      <c r="K16" s="9">
        <v>460</v>
      </c>
      <c r="L16" s="11" t="s">
        <v>34</v>
      </c>
      <c r="M16" s="9">
        <f>MAX(C16,I16)</f>
        <v>172</v>
      </c>
      <c r="N16" s="9">
        <f>MIN(E16,K16)</f>
        <v>460</v>
      </c>
      <c r="O16" s="9">
        <f>MAX(B16,H16)</f>
        <v>0</v>
      </c>
      <c r="P16" s="9">
        <f>MIN(D16,J16)</f>
        <v>672</v>
      </c>
      <c r="Q16" s="9">
        <f>(N16-M16)*(P16-O16)</f>
        <v>193536</v>
      </c>
      <c r="R16" s="8">
        <f>(E16-C16)*(D16-B16)+(K16-I16)*(J16-H16)-Q16</f>
        <v>604447.19999999995</v>
      </c>
      <c r="S16" s="8">
        <f>Q16/R16</f>
        <v>0.32018677561911119</v>
      </c>
    </row>
    <row r="17" spans="1:19" s="8" customFormat="1" x14ac:dyDescent="0.25">
      <c r="A17" s="8" t="s">
        <v>14</v>
      </c>
      <c r="B17" s="9">
        <v>77.857600000000005</v>
      </c>
      <c r="C17" s="9">
        <v>394.02600000000001</v>
      </c>
      <c r="D17" s="9">
        <v>192.363</v>
      </c>
      <c r="E17" s="9">
        <v>804.99599999999998</v>
      </c>
      <c r="F17" s="10">
        <v>0.92307899999999998</v>
      </c>
      <c r="G17" s="11" t="s">
        <v>29</v>
      </c>
      <c r="H17" s="9">
        <v>77.857600000000005</v>
      </c>
      <c r="I17" s="9">
        <v>394.02600000000001</v>
      </c>
      <c r="J17" s="9">
        <v>192.363</v>
      </c>
      <c r="K17" s="9">
        <v>811</v>
      </c>
      <c r="L17" s="11" t="s">
        <v>29</v>
      </c>
      <c r="M17" s="9">
        <f t="shared" si="7"/>
        <v>394.02600000000001</v>
      </c>
      <c r="N17" s="9">
        <f t="shared" si="8"/>
        <v>804.99599999999998</v>
      </c>
      <c r="O17" s="9">
        <f t="shared" si="9"/>
        <v>77.857600000000005</v>
      </c>
      <c r="P17" s="9">
        <f t="shared" si="10"/>
        <v>192.363</v>
      </c>
      <c r="Q17" s="9">
        <f t="shared" si="11"/>
        <v>47058.284237999993</v>
      </c>
      <c r="R17" s="8">
        <f t="shared" si="12"/>
        <v>47745.774659599992</v>
      </c>
      <c r="S17" s="8">
        <f t="shared" si="13"/>
        <v>0.98560102068714117</v>
      </c>
    </row>
    <row r="18" spans="1:19" s="8" customFormat="1" x14ac:dyDescent="0.25">
      <c r="B18" s="9">
        <v>260.89699999999999</v>
      </c>
      <c r="C18" s="9">
        <v>315.68900000000002</v>
      </c>
      <c r="D18" s="9">
        <v>381.05200000000002</v>
      </c>
      <c r="E18" s="9">
        <v>813.71500000000003</v>
      </c>
      <c r="F18" s="10">
        <v>0.83884899999999996</v>
      </c>
      <c r="G18" s="11" t="s">
        <v>29</v>
      </c>
      <c r="H18" s="9">
        <v>265</v>
      </c>
      <c r="I18" s="9">
        <v>328</v>
      </c>
      <c r="J18" s="9">
        <v>381.05200000000002</v>
      </c>
      <c r="K18" s="9">
        <v>835</v>
      </c>
      <c r="L18" s="11" t="s">
        <v>29</v>
      </c>
      <c r="M18" s="9">
        <f t="shared" si="7"/>
        <v>328</v>
      </c>
      <c r="N18" s="9">
        <f t="shared" si="8"/>
        <v>813.71500000000003</v>
      </c>
      <c r="O18" s="9">
        <f t="shared" si="9"/>
        <v>265</v>
      </c>
      <c r="P18" s="9">
        <f t="shared" si="10"/>
        <v>381.05200000000002</v>
      </c>
      <c r="Q18" s="9">
        <f t="shared" si="11"/>
        <v>56368.197180000017</v>
      </c>
      <c r="R18" s="8">
        <f t="shared" si="12"/>
        <v>62310.480850000007</v>
      </c>
      <c r="S18" s="8">
        <f t="shared" si="13"/>
        <v>0.90463428320662709</v>
      </c>
    </row>
    <row r="19" spans="1:19" s="8" customFormat="1" x14ac:dyDescent="0.25">
      <c r="B19" s="9">
        <v>258.83999999999997</v>
      </c>
      <c r="C19" s="9">
        <v>3.3133599999999999</v>
      </c>
      <c r="D19" s="9">
        <v>360.02600000000001</v>
      </c>
      <c r="E19" s="9">
        <v>406.1</v>
      </c>
      <c r="F19" s="10">
        <v>0.50877399999999995</v>
      </c>
      <c r="G19" s="11" t="s">
        <v>29</v>
      </c>
      <c r="H19" s="9">
        <v>258.83999999999997</v>
      </c>
      <c r="I19" s="9">
        <v>3.3133599999999999</v>
      </c>
      <c r="J19" s="9">
        <v>360.02600000000001</v>
      </c>
      <c r="K19" s="9">
        <v>349</v>
      </c>
      <c r="L19" s="11" t="s">
        <v>29</v>
      </c>
      <c r="M19" s="9">
        <f t="shared" si="7"/>
        <v>3.3133599999999999</v>
      </c>
      <c r="N19" s="9">
        <f t="shared" si="8"/>
        <v>349</v>
      </c>
      <c r="O19" s="9">
        <f t="shared" si="9"/>
        <v>258.83999999999997</v>
      </c>
      <c r="P19" s="9">
        <f t="shared" si="10"/>
        <v>360.02600000000001</v>
      </c>
      <c r="Q19" s="9">
        <f t="shared" si="11"/>
        <v>34978.648355040015</v>
      </c>
      <c r="R19" s="8">
        <f t="shared" si="12"/>
        <v>40756.368955040016</v>
      </c>
      <c r="S19" s="8">
        <f t="shared" si="13"/>
        <v>0.85823760192244714</v>
      </c>
    </row>
    <row r="20" spans="1:19" s="8" customFormat="1" x14ac:dyDescent="0.25">
      <c r="A20" s="8" t="s">
        <v>16</v>
      </c>
      <c r="B20" s="9">
        <v>158.70097000000001</v>
      </c>
      <c r="C20" s="9">
        <v>383.53377999999998</v>
      </c>
      <c r="D20" s="9">
        <v>390.19882000000001</v>
      </c>
      <c r="E20" s="9">
        <v>744.78088000000002</v>
      </c>
      <c r="F20" s="10">
        <v>0.92212000000000005</v>
      </c>
      <c r="G20" s="8" t="s">
        <v>29</v>
      </c>
      <c r="H20" s="9">
        <v>158</v>
      </c>
      <c r="I20" s="9">
        <v>383.53377999999998</v>
      </c>
      <c r="J20" s="9">
        <v>391</v>
      </c>
      <c r="K20" s="9">
        <v>744.78088000000002</v>
      </c>
      <c r="L20" s="8" t="s">
        <v>29</v>
      </c>
      <c r="M20" s="9">
        <f t="shared" si="7"/>
        <v>383.53377999999998</v>
      </c>
      <c r="N20" s="9">
        <f t="shared" si="8"/>
        <v>744.78088000000002</v>
      </c>
      <c r="O20" s="9">
        <f t="shared" si="9"/>
        <v>158.70097000000001</v>
      </c>
      <c r="P20" s="9">
        <f t="shared" si="10"/>
        <v>390.19882000000001</v>
      </c>
      <c r="Q20" s="9">
        <f t="shared" si="11"/>
        <v>83627.926968735017</v>
      </c>
      <c r="R20" s="8">
        <f t="shared" si="12"/>
        <v>84170.574300000022</v>
      </c>
      <c r="S20" s="8">
        <f t="shared" si="13"/>
        <v>0.99355300429184545</v>
      </c>
    </row>
    <row r="21" spans="1:19" s="8" customFormat="1" x14ac:dyDescent="0.25">
      <c r="B21" s="9">
        <v>0</v>
      </c>
      <c r="C21" s="9">
        <v>20.59207</v>
      </c>
      <c r="D21" s="9">
        <v>287.38979999999998</v>
      </c>
      <c r="E21" s="9">
        <v>545.94665999999995</v>
      </c>
      <c r="F21" s="10">
        <v>0.87343000000000004</v>
      </c>
      <c r="G21" s="8" t="s">
        <v>29</v>
      </c>
      <c r="H21" s="9">
        <v>0</v>
      </c>
      <c r="I21" s="9">
        <v>10</v>
      </c>
      <c r="J21" s="9">
        <v>277</v>
      </c>
      <c r="K21" s="9">
        <v>545.94665999999995</v>
      </c>
      <c r="L21" s="8" t="s">
        <v>29</v>
      </c>
      <c r="M21" s="9">
        <f t="shared" si="7"/>
        <v>20.59207</v>
      </c>
      <c r="N21" s="9">
        <f t="shared" si="8"/>
        <v>545.94665999999995</v>
      </c>
      <c r="O21" s="9">
        <f t="shared" si="9"/>
        <v>0</v>
      </c>
      <c r="P21" s="9">
        <f t="shared" si="10"/>
        <v>277</v>
      </c>
      <c r="Q21" s="9">
        <f t="shared" si="11"/>
        <v>145523.22142999998</v>
      </c>
      <c r="R21" s="8">
        <f t="shared" si="12"/>
        <v>153915.55393918196</v>
      </c>
      <c r="S21" s="8">
        <f t="shared" si="13"/>
        <v>0.94547443520556651</v>
      </c>
    </row>
    <row r="22" spans="1:19" s="8" customFormat="1" x14ac:dyDescent="0.25">
      <c r="A22" s="8" t="s">
        <v>17</v>
      </c>
      <c r="B22" s="9">
        <v>347.70800000000003</v>
      </c>
      <c r="C22" s="9">
        <v>302.12900000000002</v>
      </c>
      <c r="D22" s="9">
        <v>523.65899999999999</v>
      </c>
      <c r="E22" s="9">
        <v>612.33699999999999</v>
      </c>
      <c r="F22" s="10">
        <v>0.86450800000000005</v>
      </c>
      <c r="G22" s="8" t="s">
        <v>29</v>
      </c>
      <c r="H22" s="9">
        <v>345</v>
      </c>
      <c r="I22" s="9">
        <v>302.12900000000002</v>
      </c>
      <c r="J22" s="9">
        <v>526</v>
      </c>
      <c r="K22" s="9">
        <v>612.33699999999999</v>
      </c>
      <c r="L22" s="11" t="s">
        <v>29</v>
      </c>
      <c r="M22" s="9">
        <f t="shared" si="7"/>
        <v>302.12900000000002</v>
      </c>
      <c r="N22" s="9">
        <f t="shared" si="8"/>
        <v>612.33699999999999</v>
      </c>
      <c r="O22" s="9">
        <f t="shared" si="9"/>
        <v>347.70800000000003</v>
      </c>
      <c r="P22" s="9">
        <f t="shared" si="10"/>
        <v>523.65899999999999</v>
      </c>
      <c r="Q22" s="9">
        <f t="shared" si="11"/>
        <v>54581.407807999982</v>
      </c>
      <c r="R22" s="8">
        <f t="shared" si="12"/>
        <v>56147.647999999994</v>
      </c>
      <c r="S22" s="8">
        <f t="shared" si="13"/>
        <v>0.97210497237569038</v>
      </c>
    </row>
    <row r="23" spans="1:19" s="8" customFormat="1" x14ac:dyDescent="0.25">
      <c r="A23" s="8" t="s">
        <v>18</v>
      </c>
      <c r="B23" s="9">
        <v>317.72399999999999</v>
      </c>
      <c r="C23" s="9">
        <v>130.60900000000001</v>
      </c>
      <c r="D23" s="9">
        <v>427.93700000000001</v>
      </c>
      <c r="E23" s="9">
        <v>203.78200000000001</v>
      </c>
      <c r="F23" s="10">
        <v>0.86355700000000002</v>
      </c>
      <c r="G23" s="8" t="s">
        <v>34</v>
      </c>
      <c r="H23" s="9">
        <v>317.72399999999999</v>
      </c>
      <c r="I23" s="9">
        <v>130.60900000000001</v>
      </c>
      <c r="J23" s="9">
        <v>427.93700000000001</v>
      </c>
      <c r="K23" s="9">
        <v>203</v>
      </c>
      <c r="L23" s="8" t="s">
        <v>34</v>
      </c>
      <c r="M23" s="9">
        <f t="shared" ref="M23:M31" si="14">MAX(C23,I23)</f>
        <v>130.60900000000001</v>
      </c>
      <c r="N23" s="9">
        <f t="shared" ref="N23:N31" si="15">MIN(E23,K23)</f>
        <v>203</v>
      </c>
      <c r="O23" s="9">
        <f t="shared" ref="O23:O31" si="16">MAX(B23,H23)</f>
        <v>317.72399999999999</v>
      </c>
      <c r="P23" s="9">
        <f t="shared" ref="P23:P31" si="17">MIN(D23,J23)</f>
        <v>427.93700000000001</v>
      </c>
      <c r="Q23" s="9">
        <f t="shared" ref="Q23:Q31" si="18">(N23-M23)*(P23-O23)</f>
        <v>7978.4292830000004</v>
      </c>
      <c r="R23" s="8">
        <f t="shared" ref="R23:R31" si="19">(E23-C23)*(D23-B23)+(K23-I23)*(J23-H23)-Q23</f>
        <v>8064.6158490000025</v>
      </c>
      <c r="S23" s="8">
        <f t="shared" ref="S23:S31" si="20">Q23/R23</f>
        <v>0.98931299796372951</v>
      </c>
    </row>
    <row r="24" spans="1:19" s="8" customFormat="1" x14ac:dyDescent="0.25">
      <c r="B24" s="9">
        <v>233.94200000000001</v>
      </c>
      <c r="C24" s="9">
        <v>135.52000000000001</v>
      </c>
      <c r="D24" s="9">
        <v>279.34699999999998</v>
      </c>
      <c r="E24" s="9">
        <v>169.65100000000001</v>
      </c>
      <c r="F24" s="10">
        <v>0.362597</v>
      </c>
      <c r="G24" s="8" t="s">
        <v>34</v>
      </c>
      <c r="H24" s="9">
        <v>208</v>
      </c>
      <c r="I24" s="9">
        <v>0</v>
      </c>
      <c r="J24" s="9">
        <v>326</v>
      </c>
      <c r="K24" s="9">
        <v>195</v>
      </c>
      <c r="L24" s="8" t="s">
        <v>46</v>
      </c>
      <c r="M24" s="9">
        <f t="shared" si="14"/>
        <v>135.52000000000001</v>
      </c>
      <c r="N24" s="9">
        <f t="shared" si="15"/>
        <v>169.65100000000001</v>
      </c>
      <c r="O24" s="9">
        <f t="shared" si="16"/>
        <v>233.94200000000001</v>
      </c>
      <c r="P24" s="9">
        <f t="shared" si="17"/>
        <v>279.34699999999998</v>
      </c>
      <c r="Q24" s="9">
        <f t="shared" si="18"/>
        <v>1549.7180549999991</v>
      </c>
      <c r="R24" s="8">
        <f t="shared" si="19"/>
        <v>23010</v>
      </c>
      <c r="S24" s="8">
        <f t="shared" si="20"/>
        <v>6.7349763363754853E-2</v>
      </c>
    </row>
    <row r="25" spans="1:19" s="8" customFormat="1" x14ac:dyDescent="0.25">
      <c r="A25" s="8" t="s">
        <v>19</v>
      </c>
      <c r="B25" s="9">
        <v>105.586</v>
      </c>
      <c r="C25" s="9">
        <v>14.901400000000001</v>
      </c>
      <c r="D25" s="9">
        <v>208.38300000000001</v>
      </c>
      <c r="E25" s="9">
        <v>71.050200000000004</v>
      </c>
      <c r="F25" s="10">
        <v>0.56141300000000005</v>
      </c>
      <c r="G25" s="8" t="s">
        <v>36</v>
      </c>
      <c r="H25" s="9">
        <v>105.586</v>
      </c>
      <c r="I25" s="9">
        <v>14</v>
      </c>
      <c r="J25" s="9">
        <v>208.38300000000001</v>
      </c>
      <c r="K25" s="9">
        <v>71.050200000000004</v>
      </c>
      <c r="L25" s="8" t="s">
        <v>36</v>
      </c>
      <c r="M25" s="9">
        <f t="shared" si="14"/>
        <v>14.901400000000001</v>
      </c>
      <c r="N25" s="9">
        <f t="shared" si="15"/>
        <v>71.050200000000004</v>
      </c>
      <c r="O25" s="9">
        <f t="shared" si="16"/>
        <v>105.586</v>
      </c>
      <c r="P25" s="9">
        <f t="shared" si="17"/>
        <v>208.38300000000001</v>
      </c>
      <c r="Q25" s="9">
        <f t="shared" si="18"/>
        <v>5771.9281936000007</v>
      </c>
      <c r="R25" s="8">
        <f t="shared" si="19"/>
        <v>5864.5894094000014</v>
      </c>
      <c r="S25" s="8">
        <f t="shared" si="20"/>
        <v>0.98419988010559112</v>
      </c>
    </row>
    <row r="26" spans="1:19" s="8" customFormat="1" x14ac:dyDescent="0.25">
      <c r="A26" s="8" t="s">
        <v>20</v>
      </c>
      <c r="B26" s="9">
        <v>271.298</v>
      </c>
      <c r="C26" s="9">
        <v>629.702</v>
      </c>
      <c r="D26" s="9">
        <v>556.13099999999997</v>
      </c>
      <c r="E26" s="9">
        <v>924.92499999999995</v>
      </c>
      <c r="F26" s="10">
        <v>0.839337</v>
      </c>
      <c r="G26" s="11" t="s">
        <v>37</v>
      </c>
      <c r="H26" s="9">
        <v>279</v>
      </c>
      <c r="I26" s="9">
        <v>630</v>
      </c>
      <c r="J26" s="9">
        <v>556</v>
      </c>
      <c r="K26" s="9">
        <v>1022</v>
      </c>
      <c r="L26" s="11" t="s">
        <v>37</v>
      </c>
      <c r="M26" s="9">
        <f t="shared" si="14"/>
        <v>630</v>
      </c>
      <c r="N26" s="9">
        <f t="shared" si="15"/>
        <v>924.92499999999995</v>
      </c>
      <c r="O26" s="9">
        <f t="shared" si="16"/>
        <v>279</v>
      </c>
      <c r="P26" s="9">
        <f t="shared" si="17"/>
        <v>556</v>
      </c>
      <c r="Q26" s="9">
        <f t="shared" si="18"/>
        <v>81694.224999999991</v>
      </c>
      <c r="R26" s="8">
        <f t="shared" si="19"/>
        <v>110979.027759</v>
      </c>
      <c r="S26" s="8">
        <f t="shared" si="20"/>
        <v>0.73612309144936516</v>
      </c>
    </row>
    <row r="27" spans="1:19" s="8" customFormat="1" x14ac:dyDescent="0.25">
      <c r="B27" s="9">
        <v>0</v>
      </c>
      <c r="C27" s="9">
        <v>203.47200000000001</v>
      </c>
      <c r="D27" s="9">
        <v>545.428</v>
      </c>
      <c r="E27" s="9">
        <v>856.35400000000004</v>
      </c>
      <c r="F27" s="10">
        <v>0.38234200000000002</v>
      </c>
      <c r="G27" s="11" t="s">
        <v>29</v>
      </c>
      <c r="H27" s="9">
        <v>0</v>
      </c>
      <c r="I27" s="9">
        <v>203.47200000000001</v>
      </c>
      <c r="J27" s="9">
        <v>545.428</v>
      </c>
      <c r="K27" s="9">
        <v>716</v>
      </c>
      <c r="L27" s="11" t="s">
        <v>29</v>
      </c>
      <c r="M27" s="9">
        <f t="shared" si="14"/>
        <v>203.47200000000001</v>
      </c>
      <c r="N27" s="9">
        <f t="shared" si="15"/>
        <v>716</v>
      </c>
      <c r="O27" s="9">
        <f t="shared" si="16"/>
        <v>0</v>
      </c>
      <c r="P27" s="9">
        <f t="shared" si="17"/>
        <v>545.428</v>
      </c>
      <c r="Q27" s="9">
        <f t="shared" si="18"/>
        <v>279547.12198400003</v>
      </c>
      <c r="R27" s="8">
        <f t="shared" si="19"/>
        <v>356100.12349600001</v>
      </c>
      <c r="S27" s="8">
        <f t="shared" si="20"/>
        <v>0.78502394000753584</v>
      </c>
    </row>
    <row r="28" spans="1:19" s="8" customFormat="1" x14ac:dyDescent="0.25">
      <c r="A28" s="8" t="s">
        <v>21</v>
      </c>
      <c r="B28" s="9">
        <v>160.56700000000001</v>
      </c>
      <c r="C28" s="9">
        <v>477.30599999999998</v>
      </c>
      <c r="D28" s="9">
        <v>430.34399999999999</v>
      </c>
      <c r="E28" s="9">
        <v>667.92100000000005</v>
      </c>
      <c r="F28" s="10">
        <v>0.44870100000000002</v>
      </c>
      <c r="G28" s="11" t="s">
        <v>29</v>
      </c>
      <c r="H28" s="9">
        <v>160.56700000000001</v>
      </c>
      <c r="I28" s="9">
        <v>477.30599999999998</v>
      </c>
      <c r="J28" s="9">
        <v>409</v>
      </c>
      <c r="K28" s="9">
        <v>667.92100000000005</v>
      </c>
      <c r="L28" s="11" t="s">
        <v>29</v>
      </c>
      <c r="M28" s="9">
        <f t="shared" si="14"/>
        <v>477.30599999999998</v>
      </c>
      <c r="N28" s="9">
        <f t="shared" si="15"/>
        <v>667.92100000000005</v>
      </c>
      <c r="O28" s="9">
        <f t="shared" si="16"/>
        <v>160.56700000000001</v>
      </c>
      <c r="P28" s="9">
        <f t="shared" si="17"/>
        <v>409</v>
      </c>
      <c r="Q28" s="9">
        <f t="shared" si="18"/>
        <v>47355.056295000017</v>
      </c>
      <c r="R28" s="8">
        <f t="shared" si="19"/>
        <v>51423.542855000007</v>
      </c>
      <c r="S28" s="8">
        <f t="shared" si="20"/>
        <v>0.92088280320412808</v>
      </c>
    </row>
    <row r="29" spans="1:19" s="8" customFormat="1" x14ac:dyDescent="0.25">
      <c r="A29" s="8" t="s">
        <v>22</v>
      </c>
      <c r="B29" s="9">
        <v>0</v>
      </c>
      <c r="C29" s="9">
        <v>171.43799999999999</v>
      </c>
      <c r="D29" s="9">
        <v>265.95800000000003</v>
      </c>
      <c r="E29" s="9">
        <v>1012.9</v>
      </c>
      <c r="F29" s="10">
        <v>0.86853800000000003</v>
      </c>
      <c r="G29" s="11" t="s">
        <v>29</v>
      </c>
      <c r="H29" s="9">
        <v>0</v>
      </c>
      <c r="I29" s="9">
        <v>184</v>
      </c>
      <c r="J29" s="9">
        <v>265.95800000000003</v>
      </c>
      <c r="K29" s="9">
        <v>1012.9</v>
      </c>
      <c r="L29" s="11" t="s">
        <v>29</v>
      </c>
      <c r="M29" s="9">
        <f t="shared" si="14"/>
        <v>184</v>
      </c>
      <c r="N29" s="9">
        <f t="shared" si="15"/>
        <v>1012.9</v>
      </c>
      <c r="O29" s="9">
        <f t="shared" si="16"/>
        <v>0</v>
      </c>
      <c r="P29" s="9">
        <f t="shared" si="17"/>
        <v>265.95800000000003</v>
      </c>
      <c r="Q29" s="9">
        <f t="shared" si="18"/>
        <v>220452.58620000002</v>
      </c>
      <c r="R29" s="8">
        <f t="shared" si="19"/>
        <v>223793.55059600004</v>
      </c>
      <c r="S29" s="8">
        <f t="shared" si="20"/>
        <v>0.98507122127915447</v>
      </c>
    </row>
    <row r="30" spans="1:19" s="8" customFormat="1" x14ac:dyDescent="0.25">
      <c r="B30" s="9">
        <v>148.26400000000001</v>
      </c>
      <c r="C30" s="9">
        <v>232.87200000000001</v>
      </c>
      <c r="D30" s="9">
        <v>720</v>
      </c>
      <c r="E30" s="9">
        <v>1071</v>
      </c>
      <c r="F30" s="10">
        <v>0.70129200000000003</v>
      </c>
      <c r="G30" s="11" t="s">
        <v>29</v>
      </c>
      <c r="H30" s="9">
        <v>114</v>
      </c>
      <c r="I30" s="9">
        <v>258</v>
      </c>
      <c r="J30" s="9">
        <v>720</v>
      </c>
      <c r="K30" s="9">
        <v>1071</v>
      </c>
      <c r="L30" s="11" t="s">
        <v>29</v>
      </c>
      <c r="M30" s="9">
        <f t="shared" si="14"/>
        <v>258</v>
      </c>
      <c r="N30" s="9">
        <f t="shared" si="15"/>
        <v>1071</v>
      </c>
      <c r="O30" s="9">
        <f t="shared" si="16"/>
        <v>148.26400000000001</v>
      </c>
      <c r="P30" s="9">
        <f t="shared" si="17"/>
        <v>720</v>
      </c>
      <c r="Q30" s="9">
        <f t="shared" si="18"/>
        <v>464821.36800000002</v>
      </c>
      <c r="R30" s="8">
        <f t="shared" si="19"/>
        <v>507044.58220799989</v>
      </c>
      <c r="S30" s="8">
        <f t="shared" si="20"/>
        <v>0.91672682109306303</v>
      </c>
    </row>
    <row r="31" spans="1:19" s="8" customFormat="1" x14ac:dyDescent="0.25">
      <c r="A31" s="8" t="s">
        <v>23</v>
      </c>
      <c r="B31" s="9">
        <v>68.713300000000004</v>
      </c>
      <c r="C31" s="9">
        <v>289.85500000000002</v>
      </c>
      <c r="D31" s="9">
        <v>466.15</v>
      </c>
      <c r="E31" s="9">
        <v>784.94600000000003</v>
      </c>
      <c r="F31" s="10">
        <v>0.88908600000000004</v>
      </c>
      <c r="G31" s="11" t="s">
        <v>29</v>
      </c>
      <c r="H31" s="9">
        <v>58</v>
      </c>
      <c r="I31" s="9">
        <v>289.85500000000002</v>
      </c>
      <c r="J31" s="9">
        <v>466.15</v>
      </c>
      <c r="K31" s="9">
        <v>776</v>
      </c>
      <c r="L31" s="11" t="s">
        <v>29</v>
      </c>
      <c r="M31" s="9">
        <f t="shared" si="14"/>
        <v>289.85500000000002</v>
      </c>
      <c r="N31" s="9">
        <f t="shared" si="15"/>
        <v>776</v>
      </c>
      <c r="O31" s="9">
        <f t="shared" si="16"/>
        <v>68.713300000000004</v>
      </c>
      <c r="P31" s="9">
        <f t="shared" si="17"/>
        <v>466.15</v>
      </c>
      <c r="Q31" s="9">
        <f t="shared" si="18"/>
        <v>193211.86452149999</v>
      </c>
      <c r="R31" s="8">
        <f t="shared" si="19"/>
        <v>201975.55046819997</v>
      </c>
      <c r="S31" s="8">
        <f t="shared" si="20"/>
        <v>0.95661016431748858</v>
      </c>
    </row>
    <row r="32" spans="1:19" s="8" customFormat="1" x14ac:dyDescent="0.25">
      <c r="A32" s="8" t="s">
        <v>24</v>
      </c>
      <c r="B32" s="9">
        <v>361.50400000000002</v>
      </c>
      <c r="C32" s="9">
        <v>232.42599999999999</v>
      </c>
      <c r="D32" s="9">
        <v>667.30899999999997</v>
      </c>
      <c r="E32" s="9">
        <v>567.303</v>
      </c>
      <c r="F32" s="10">
        <v>0.60566900000000001</v>
      </c>
      <c r="G32" s="11" t="s">
        <v>29</v>
      </c>
      <c r="H32" s="9">
        <v>361.50400000000002</v>
      </c>
      <c r="I32" s="9">
        <v>232.42599999999999</v>
      </c>
      <c r="J32" s="9">
        <v>673</v>
      </c>
      <c r="K32" s="9">
        <v>567.303</v>
      </c>
      <c r="L32" s="11" t="s">
        <v>29</v>
      </c>
      <c r="M32" s="9">
        <f>MAX(C32,I32)</f>
        <v>232.42599999999999</v>
      </c>
      <c r="N32" s="9">
        <f>MIN(E32,K32)</f>
        <v>567.303</v>
      </c>
      <c r="O32" s="9">
        <f>MAX(B32,H32)</f>
        <v>361.50400000000002</v>
      </c>
      <c r="P32" s="9">
        <f>MIN(D32,J32)</f>
        <v>667.30899999999997</v>
      </c>
      <c r="Q32" s="9">
        <f>(N32-M32)*(P32-O32)</f>
        <v>102407.06098499999</v>
      </c>
      <c r="R32" s="8">
        <f>(E32-C32)*(D32-B32)+(K32-I32)*(J32-H32)-Q32</f>
        <v>104312.84599200002</v>
      </c>
      <c r="S32" s="8">
        <f>Q32/R32</f>
        <v>0.98173010247322567</v>
      </c>
    </row>
    <row r="33" spans="1:19" s="8" customFormat="1" x14ac:dyDescent="0.25">
      <c r="A33" s="8" t="s">
        <v>25</v>
      </c>
      <c r="B33" s="9"/>
      <c r="C33" s="9"/>
      <c r="D33" s="9"/>
      <c r="E33" s="9"/>
      <c r="F33" s="10"/>
      <c r="G33" s="11"/>
      <c r="H33" s="9"/>
      <c r="I33" s="9"/>
      <c r="J33" s="9"/>
      <c r="K33" s="9"/>
      <c r="L33" s="11"/>
      <c r="M33" s="9"/>
      <c r="N33" s="9"/>
      <c r="O33" s="9"/>
      <c r="P33" s="9"/>
      <c r="Q33" s="9"/>
    </row>
    <row r="34" spans="1:19" s="8" customFormat="1" x14ac:dyDescent="0.25">
      <c r="A34" s="8" t="s">
        <v>26</v>
      </c>
      <c r="B34" s="9">
        <v>370.15699999999998</v>
      </c>
      <c r="C34" s="9">
        <v>471.92</v>
      </c>
      <c r="D34" s="9">
        <v>482.93099999999998</v>
      </c>
      <c r="E34" s="9">
        <v>568.27</v>
      </c>
      <c r="F34" s="10">
        <v>0.37540499999999999</v>
      </c>
      <c r="G34" s="11" t="s">
        <v>38</v>
      </c>
      <c r="H34" s="9">
        <v>373</v>
      </c>
      <c r="I34" s="9">
        <v>479</v>
      </c>
      <c r="J34" s="9">
        <v>473</v>
      </c>
      <c r="K34" s="9">
        <v>565</v>
      </c>
      <c r="L34" s="8" t="s">
        <v>29</v>
      </c>
      <c r="M34" s="9">
        <f>MAX(C34,I34)</f>
        <v>479</v>
      </c>
      <c r="N34" s="9">
        <f>MIN(E34,K34)</f>
        <v>565</v>
      </c>
      <c r="O34" s="9">
        <f>MAX(B34,H34)</f>
        <v>373</v>
      </c>
      <c r="P34" s="9">
        <f>MIN(D34,J34)</f>
        <v>473</v>
      </c>
      <c r="Q34" s="9">
        <f>(N34-M34)*(P34-O34)</f>
        <v>8600</v>
      </c>
      <c r="R34" s="8">
        <f>(E34-C34)*(D34-B34)+(K34-I34)*(J34-H34)-Q34</f>
        <v>10865.774899999997</v>
      </c>
      <c r="S34" s="8">
        <f>Q34/R34</f>
        <v>0.79147599496102228</v>
      </c>
    </row>
    <row r="1048502" spans="12:12" x14ac:dyDescent="0.25">
      <c r="L1048502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2021-05-12T13:57:24Z</dcterms:created>
  <dcterms:modified xsi:type="dcterms:W3CDTF">2021-05-13T13:15:49Z</dcterms:modified>
</cp:coreProperties>
</file>