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929"/>
  <workbookPr defaultThemeVersion="166925"/>
  <mc:AlternateContent xmlns:mc="http://schemas.openxmlformats.org/markup-compatibility/2006">
    <mc:Choice Requires="x15">
      <x15ac:absPath xmlns:x15ac="http://schemas.microsoft.com/office/spreadsheetml/2010/11/ac" url="E:\2021 Spring\CSCI 631 Foundations of Computer Vision\Final Project\Results\cooking_3\"/>
    </mc:Choice>
  </mc:AlternateContent>
  <xr:revisionPtr revIDLastSave="0" documentId="13_ncr:1_{78E9B869-FB07-4248-94C4-FBB85DFC0E4F}" xr6:coauthVersionLast="46" xr6:coauthVersionMax="46" xr10:uidLastSave="{00000000-0000-0000-0000-000000000000}"/>
  <bookViews>
    <workbookView xWindow="28680" yWindow="-120" windowWidth="29040" windowHeight="15840" xr2:uid="{00000000-000D-0000-FFFF-FFFF00000000}"/>
  </bookViews>
  <sheets>
    <sheet name="512" sheetId="1" r:id="rId1"/>
  </sheets>
  <calcPr calcId="181029"/>
</workbook>
</file>

<file path=xl/calcChain.xml><?xml version="1.0" encoding="utf-8"?>
<calcChain xmlns="http://schemas.openxmlformats.org/spreadsheetml/2006/main">
  <c r="U2" i="1" l="1"/>
  <c r="T2" i="1"/>
  <c r="M3" i="1"/>
  <c r="N3" i="1"/>
  <c r="O3" i="1"/>
  <c r="P3" i="1"/>
  <c r="Q3" i="1" s="1"/>
  <c r="M4" i="1"/>
  <c r="Q4" i="1" s="1"/>
  <c r="N4" i="1"/>
  <c r="O4" i="1"/>
  <c r="P4" i="1"/>
  <c r="M5" i="1"/>
  <c r="N5" i="1"/>
  <c r="Q5" i="1" s="1"/>
  <c r="O5" i="1"/>
  <c r="P5" i="1"/>
  <c r="M6" i="1"/>
  <c r="N6" i="1"/>
  <c r="Q6" i="1" s="1"/>
  <c r="O6" i="1"/>
  <c r="P6" i="1"/>
  <c r="M7" i="1"/>
  <c r="N7" i="1"/>
  <c r="O7" i="1"/>
  <c r="P7" i="1"/>
  <c r="Q7" i="1" s="1"/>
  <c r="M8" i="1"/>
  <c r="Q8" i="1" s="1"/>
  <c r="N8" i="1"/>
  <c r="O8" i="1"/>
  <c r="P8" i="1"/>
  <c r="M9" i="1"/>
  <c r="N9" i="1"/>
  <c r="Q9" i="1" s="1"/>
  <c r="O9" i="1"/>
  <c r="P9" i="1"/>
  <c r="M10" i="1"/>
  <c r="N10" i="1"/>
  <c r="Q10" i="1" s="1"/>
  <c r="O10" i="1"/>
  <c r="P10" i="1"/>
  <c r="M11" i="1"/>
  <c r="N11" i="1"/>
  <c r="O11" i="1"/>
  <c r="P11" i="1"/>
  <c r="Q11" i="1" s="1"/>
  <c r="M12" i="1"/>
  <c r="N12" i="1"/>
  <c r="O12" i="1"/>
  <c r="P12" i="1"/>
  <c r="Q12" i="1"/>
  <c r="R12" i="1" s="1"/>
  <c r="M13" i="1"/>
  <c r="N13" i="1"/>
  <c r="Q13" i="1" s="1"/>
  <c r="O13" i="1"/>
  <c r="P13" i="1"/>
  <c r="M14" i="1"/>
  <c r="N14" i="1"/>
  <c r="Q14" i="1" s="1"/>
  <c r="O14" i="1"/>
  <c r="P14" i="1"/>
  <c r="M15" i="1"/>
  <c r="N15" i="1"/>
  <c r="O15" i="1"/>
  <c r="P15" i="1"/>
  <c r="Q15" i="1" s="1"/>
  <c r="M16" i="1"/>
  <c r="N16" i="1"/>
  <c r="O16" i="1"/>
  <c r="P16" i="1"/>
  <c r="Q16" i="1"/>
  <c r="R16" i="1" s="1"/>
  <c r="M17" i="1"/>
  <c r="N17" i="1"/>
  <c r="Q17" i="1" s="1"/>
  <c r="O17" i="1"/>
  <c r="P17" i="1"/>
  <c r="M18" i="1"/>
  <c r="N18" i="1"/>
  <c r="Q18" i="1" s="1"/>
  <c r="O18" i="1"/>
  <c r="P18" i="1"/>
  <c r="M19" i="1"/>
  <c r="N19" i="1"/>
  <c r="O19" i="1"/>
  <c r="P19" i="1"/>
  <c r="Q19" i="1" s="1"/>
  <c r="M20" i="1"/>
  <c r="Q20" i="1" s="1"/>
  <c r="N20" i="1"/>
  <c r="O20" i="1"/>
  <c r="P20" i="1"/>
  <c r="M21" i="1"/>
  <c r="N21" i="1"/>
  <c r="Q21" i="1" s="1"/>
  <c r="O21" i="1"/>
  <c r="P21" i="1"/>
  <c r="P2" i="1"/>
  <c r="O2" i="1"/>
  <c r="N2" i="1"/>
  <c r="M2" i="1"/>
  <c r="Q2" i="1" l="1"/>
  <c r="R2" i="1" s="1"/>
  <c r="S2" i="1" s="1"/>
  <c r="R15" i="1"/>
  <c r="S15" i="1" s="1"/>
  <c r="R8" i="1"/>
  <c r="S8" i="1"/>
  <c r="R4" i="1"/>
  <c r="S4" i="1" s="1"/>
  <c r="R21" i="1"/>
  <c r="S21" i="1" s="1"/>
  <c r="R18" i="1"/>
  <c r="S18" i="1" s="1"/>
  <c r="R17" i="1"/>
  <c r="S17" i="1" s="1"/>
  <c r="R11" i="1"/>
  <c r="S11" i="1" s="1"/>
  <c r="R7" i="1"/>
  <c r="S7" i="1"/>
  <c r="R3" i="1"/>
  <c r="S3" i="1" s="1"/>
  <c r="R20" i="1"/>
  <c r="S20" i="1"/>
  <c r="R14" i="1"/>
  <c r="S14" i="1" s="1"/>
  <c r="R13" i="1"/>
  <c r="S13" i="1" s="1"/>
  <c r="R19" i="1"/>
  <c r="S19" i="1" s="1"/>
  <c r="R10" i="1"/>
  <c r="S10" i="1"/>
  <c r="S9" i="1"/>
  <c r="R9" i="1"/>
  <c r="R6" i="1"/>
  <c r="S6" i="1"/>
  <c r="S5" i="1"/>
  <c r="R5" i="1"/>
  <c r="S16" i="1"/>
  <c r="S12" i="1"/>
</calcChain>
</file>

<file path=xl/sharedStrings.xml><?xml version="1.0" encoding="utf-8"?>
<sst xmlns="http://schemas.openxmlformats.org/spreadsheetml/2006/main" count="61" uniqueCount="24">
  <si>
    <t>left</t>
  </si>
  <si>
    <t>top</t>
  </si>
  <si>
    <t>right</t>
  </si>
  <si>
    <t>bottom</t>
  </si>
  <si>
    <t>Confidence</t>
  </si>
  <si>
    <t>person</t>
    <phoneticPr fontId="18" type="noConversion"/>
  </si>
  <si>
    <t>Ymin</t>
    <phoneticPr fontId="18" type="noConversion"/>
  </si>
  <si>
    <t>Ymax</t>
    <phoneticPr fontId="18" type="noConversion"/>
  </si>
  <si>
    <t xml:space="preserve">Xmin </t>
    <phoneticPr fontId="18" type="noConversion"/>
  </si>
  <si>
    <t>Xmax</t>
    <phoneticPr fontId="18" type="noConversion"/>
  </si>
  <si>
    <t>I</t>
    <phoneticPr fontId="18" type="noConversion"/>
  </si>
  <si>
    <t>U</t>
    <phoneticPr fontId="18" type="noConversion"/>
  </si>
  <si>
    <t>IOU</t>
    <phoneticPr fontId="18" type="noConversion"/>
  </si>
  <si>
    <t>person</t>
    <phoneticPr fontId="18" type="noConversion"/>
  </si>
  <si>
    <t>shelf</t>
    <phoneticPr fontId="18" type="noConversion"/>
  </si>
  <si>
    <t>frame</t>
    <phoneticPr fontId="18" type="noConversion"/>
  </si>
  <si>
    <t>object</t>
  </si>
  <si>
    <t>true left</t>
    <phoneticPr fontId="18" type="noConversion"/>
  </si>
  <si>
    <t>true top</t>
    <phoneticPr fontId="18" type="noConversion"/>
  </si>
  <si>
    <t>true right</t>
    <phoneticPr fontId="18" type="noConversion"/>
  </si>
  <si>
    <t>true bottom</t>
    <phoneticPr fontId="18" type="noConversion"/>
  </si>
  <si>
    <t>true object</t>
    <phoneticPr fontId="18" type="noConversion"/>
  </si>
  <si>
    <t>person IOU</t>
    <phoneticPr fontId="18" type="noConversion"/>
  </si>
  <si>
    <t>shelf IOU</t>
    <phoneticPr fontId="18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</si>
</sst>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6" formatCode="0_);[Red]\(0\)"/>
    <numFmt numFmtId="177" formatCode="0.00_);[Red]\(0.00\)"/>
  </numFmts>
  <fonts count="21" x14ac:knownFonts="1">
    <font>
      <sz val="12"/>
      <color theme="1"/>
      <name val="新細明體"/>
      <family val="2"/>
      <charset val="136"/>
      <scheme val="minor"/>
    </font>
    <font>
      <sz val="12"/>
      <color theme="1"/>
      <name val="新細明體"/>
      <family val="2"/>
      <charset val="136"/>
      <scheme val="minor"/>
    </font>
    <font>
      <sz val="18"/>
      <color theme="3"/>
      <name val="新細明體"/>
      <family val="2"/>
      <charset val="136"/>
      <scheme val="major"/>
    </font>
    <font>
      <b/>
      <sz val="15"/>
      <color theme="3"/>
      <name val="新細明體"/>
      <family val="2"/>
      <charset val="136"/>
      <scheme val="minor"/>
    </font>
    <font>
      <b/>
      <sz val="13"/>
      <color theme="3"/>
      <name val="新細明體"/>
      <family val="2"/>
      <charset val="136"/>
      <scheme val="minor"/>
    </font>
    <font>
      <b/>
      <sz val="11"/>
      <color theme="3"/>
      <name val="新細明體"/>
      <family val="2"/>
      <charset val="136"/>
      <scheme val="minor"/>
    </font>
    <font>
      <sz val="12"/>
      <color rgb="FF006100"/>
      <name val="新細明體"/>
      <family val="2"/>
      <charset val="136"/>
      <scheme val="minor"/>
    </font>
    <font>
      <sz val="12"/>
      <color rgb="FF9C0006"/>
      <name val="新細明體"/>
      <family val="2"/>
      <charset val="136"/>
      <scheme val="minor"/>
    </font>
    <font>
      <sz val="12"/>
      <color rgb="FF9C5700"/>
      <name val="新細明體"/>
      <family val="2"/>
      <charset val="136"/>
      <scheme val="minor"/>
    </font>
    <font>
      <sz val="12"/>
      <color rgb="FF3F3F76"/>
      <name val="新細明體"/>
      <family val="2"/>
      <charset val="136"/>
      <scheme val="minor"/>
    </font>
    <font>
      <b/>
      <sz val="12"/>
      <color rgb="FF3F3F3F"/>
      <name val="新細明體"/>
      <family val="2"/>
      <charset val="136"/>
      <scheme val="minor"/>
    </font>
    <font>
      <b/>
      <sz val="12"/>
      <color rgb="FFFA7D00"/>
      <name val="新細明體"/>
      <family val="2"/>
      <charset val="136"/>
      <scheme val="minor"/>
    </font>
    <font>
      <sz val="12"/>
      <color rgb="FFFA7D00"/>
      <name val="新細明體"/>
      <family val="2"/>
      <charset val="136"/>
      <scheme val="minor"/>
    </font>
    <font>
      <b/>
      <sz val="12"/>
      <color theme="0"/>
      <name val="新細明體"/>
      <family val="2"/>
      <charset val="136"/>
      <scheme val="minor"/>
    </font>
    <font>
      <sz val="12"/>
      <color rgb="FFFF0000"/>
      <name val="新細明體"/>
      <family val="2"/>
      <charset val="136"/>
      <scheme val="minor"/>
    </font>
    <font>
      <i/>
      <sz val="12"/>
      <color rgb="FF7F7F7F"/>
      <name val="新細明體"/>
      <family val="2"/>
      <charset val="136"/>
      <scheme val="minor"/>
    </font>
    <font>
      <b/>
      <sz val="12"/>
      <color theme="1"/>
      <name val="新細明體"/>
      <family val="2"/>
      <charset val="136"/>
      <scheme val="minor"/>
    </font>
    <font>
      <sz val="12"/>
      <color theme="0"/>
      <name val="新細明體"/>
      <family val="2"/>
      <charset val="136"/>
      <scheme val="minor"/>
    </font>
    <font>
      <sz val="9"/>
      <name val="新細明體"/>
      <family val="2"/>
      <charset val="136"/>
      <scheme val="minor"/>
    </font>
    <font>
      <sz val="12"/>
      <color theme="1"/>
      <name val="Calibri"/>
      <family val="2"/>
    </font>
    <font>
      <b/>
      <sz val="12"/>
      <color theme="1"/>
      <name val="新細明體"/>
      <family val="1"/>
      <charset val="136"/>
      <scheme val="minor"/>
    </font>
  </fonts>
  <fills count="33">
    <fill>
      <patternFill patternType="none"/>
    </fill>
    <fill>
      <patternFill patternType="gray125"/>
    </fill>
    <fill>
      <patternFill patternType="solid">
        <fgColor rgb="FFC6EFCE"/>
      </patternFill>
    </fill>
    <fill>
      <patternFill patternType="solid">
        <fgColor rgb="FFFFC7CE"/>
      </patternFill>
    </fill>
    <fill>
      <patternFill patternType="solid">
        <fgColor rgb="FFFFEB9C"/>
      </patternFill>
    </fill>
    <fill>
      <patternFill patternType="solid">
        <fgColor rgb="FFFFCC99"/>
      </patternFill>
    </fill>
    <fill>
      <patternFill patternType="solid">
        <fgColor rgb="FFF2F2F2"/>
      </patternFill>
    </fill>
    <fill>
      <patternFill patternType="solid">
        <fgColor rgb="FFA5A5A5"/>
      </patternFill>
    </fill>
    <fill>
      <patternFill patternType="solid">
        <fgColor rgb="FFFFFFCC"/>
      </patternFill>
    </fill>
    <fill>
      <patternFill patternType="solid">
        <fgColor theme="4"/>
      </patternFill>
    </fill>
    <fill>
      <patternFill patternType="solid">
        <fgColor theme="4" tint="0.79998168889431442"/>
        <bgColor indexed="65"/>
      </patternFill>
    </fill>
    <fill>
      <patternFill patternType="solid">
        <fgColor theme="4" tint="0.59999389629810485"/>
        <bgColor indexed="65"/>
      </patternFill>
    </fill>
    <fill>
      <patternFill patternType="solid">
        <fgColor theme="4" tint="0.39997558519241921"/>
        <bgColor indexed="65"/>
      </patternFill>
    </fill>
    <fill>
      <patternFill patternType="solid">
        <fgColor theme="5"/>
      </patternFill>
    </fill>
    <fill>
      <patternFill patternType="solid">
        <fgColor theme="5" tint="0.79998168889431442"/>
        <bgColor indexed="65"/>
      </patternFill>
    </fill>
    <fill>
      <patternFill patternType="solid">
        <fgColor theme="5" tint="0.59999389629810485"/>
        <bgColor indexed="65"/>
      </patternFill>
    </fill>
    <fill>
      <patternFill patternType="solid">
        <fgColor theme="5" tint="0.39997558519241921"/>
        <bgColor indexed="65"/>
      </patternFill>
    </fill>
    <fill>
      <patternFill patternType="solid">
        <fgColor theme="6"/>
      </patternFill>
    </fill>
    <fill>
      <patternFill patternType="solid">
        <fgColor theme="6" tint="0.79998168889431442"/>
        <bgColor indexed="65"/>
      </patternFill>
    </fill>
    <fill>
      <patternFill patternType="solid">
        <fgColor theme="6" tint="0.59999389629810485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7"/>
      </patternFill>
    </fill>
    <fill>
      <patternFill patternType="solid">
        <fgColor theme="7" tint="0.79998168889431442"/>
        <bgColor indexed="65"/>
      </patternFill>
    </fill>
    <fill>
      <patternFill patternType="solid">
        <fgColor theme="7" tint="0.59999389629810485"/>
        <bgColor indexed="65"/>
      </patternFill>
    </fill>
    <fill>
      <patternFill patternType="solid">
        <fgColor theme="7" tint="0.39997558519241921"/>
        <bgColor indexed="65"/>
      </patternFill>
    </fill>
    <fill>
      <patternFill patternType="solid">
        <fgColor theme="8"/>
      </patternFill>
    </fill>
    <fill>
      <patternFill patternType="solid">
        <fgColor theme="8" tint="0.79998168889431442"/>
        <bgColor indexed="65"/>
      </patternFill>
    </fill>
    <fill>
      <patternFill patternType="solid">
        <fgColor theme="8" tint="0.59999389629810485"/>
        <bgColor indexed="65"/>
      </patternFill>
    </fill>
    <fill>
      <patternFill patternType="solid">
        <fgColor theme="8" tint="0.39997558519241921"/>
        <bgColor indexed="65"/>
      </patternFill>
    </fill>
    <fill>
      <patternFill patternType="solid">
        <fgColor theme="9"/>
      </patternFill>
    </fill>
    <fill>
      <patternFill patternType="solid">
        <fgColor theme="9" tint="0.79998168889431442"/>
        <bgColor indexed="65"/>
      </patternFill>
    </fill>
    <fill>
      <patternFill patternType="solid">
        <fgColor theme="9" tint="0.59999389629810485"/>
        <bgColor indexed="65"/>
      </patternFill>
    </fill>
    <fill>
      <patternFill patternType="solid">
        <fgColor theme="9" tint="0.39997558519241921"/>
        <bgColor indexed="65"/>
      </patternFill>
    </fill>
  </fills>
  <borders count="10">
    <border>
      <left/>
      <right/>
      <top/>
      <bottom/>
      <diagonal/>
    </border>
    <border>
      <left/>
      <right/>
      <top/>
      <bottom style="thick">
        <color theme="4"/>
      </bottom>
      <diagonal/>
    </border>
    <border>
      <left/>
      <right/>
      <top/>
      <bottom style="thick">
        <color theme="4" tint="0.499984740745262"/>
      </bottom>
      <diagonal/>
    </border>
    <border>
      <left/>
      <right/>
      <top/>
      <bottom style="medium">
        <color theme="4" tint="0.39997558519241921"/>
      </bottom>
      <diagonal/>
    </border>
    <border>
      <left style="thin">
        <color rgb="FF7F7F7F"/>
      </left>
      <right style="thin">
        <color rgb="FF7F7F7F"/>
      </right>
      <top style="thin">
        <color rgb="FF7F7F7F"/>
      </top>
      <bottom style="thin">
        <color rgb="FF7F7F7F"/>
      </bottom>
      <diagonal/>
    </border>
    <border>
      <left style="thin">
        <color rgb="FF3F3F3F"/>
      </left>
      <right style="thin">
        <color rgb="FF3F3F3F"/>
      </right>
      <top style="thin">
        <color rgb="FF3F3F3F"/>
      </top>
      <bottom style="thin">
        <color rgb="FF3F3F3F"/>
      </bottom>
      <diagonal/>
    </border>
    <border>
      <left/>
      <right/>
      <top/>
      <bottom style="double">
        <color rgb="FFFF8001"/>
      </bottom>
      <diagonal/>
    </border>
    <border>
      <left style="double">
        <color rgb="FF3F3F3F"/>
      </left>
      <right style="double">
        <color rgb="FF3F3F3F"/>
      </right>
      <top style="double">
        <color rgb="FF3F3F3F"/>
      </top>
      <bottom style="double">
        <color rgb="FF3F3F3F"/>
      </bottom>
      <diagonal/>
    </border>
    <border>
      <left style="thin">
        <color rgb="FFB2B2B2"/>
      </left>
      <right style="thin">
        <color rgb="FFB2B2B2"/>
      </right>
      <top style="thin">
        <color rgb="FFB2B2B2"/>
      </top>
      <bottom style="thin">
        <color rgb="FFB2B2B2"/>
      </bottom>
      <diagonal/>
    </border>
    <border>
      <left/>
      <right/>
      <top style="thin">
        <color theme="4"/>
      </top>
      <bottom style="double">
        <color theme="4"/>
      </bottom>
      <diagonal/>
    </border>
  </borders>
  <cellStyleXfs count="42">
    <xf numFmtId="0" fontId="0" fillId="0" borderId="0">
      <alignment vertical="center"/>
    </xf>
    <xf numFmtId="0" fontId="2" fillId="0" borderId="0" applyNumberFormat="0" applyFill="0" applyBorder="0" applyAlignment="0" applyProtection="0">
      <alignment vertical="center"/>
    </xf>
    <xf numFmtId="0" fontId="3" fillId="0" borderId="1" applyNumberFormat="0" applyFill="0" applyAlignment="0" applyProtection="0">
      <alignment vertical="center"/>
    </xf>
    <xf numFmtId="0" fontId="4" fillId="0" borderId="2" applyNumberFormat="0" applyFill="0" applyAlignment="0" applyProtection="0">
      <alignment vertical="center"/>
    </xf>
    <xf numFmtId="0" fontId="5" fillId="0" borderId="3" applyNumberFormat="0" applyFill="0" applyAlignment="0" applyProtection="0">
      <alignment vertical="center"/>
    </xf>
    <xf numFmtId="0" fontId="5" fillId="0" borderId="0" applyNumberFormat="0" applyFill="0" applyBorder="0" applyAlignment="0" applyProtection="0">
      <alignment vertical="center"/>
    </xf>
    <xf numFmtId="0" fontId="6" fillId="2" borderId="0" applyNumberFormat="0" applyBorder="0" applyAlignment="0" applyProtection="0">
      <alignment vertical="center"/>
    </xf>
    <xf numFmtId="0" fontId="7" fillId="3" borderId="0" applyNumberFormat="0" applyBorder="0" applyAlignment="0" applyProtection="0">
      <alignment vertical="center"/>
    </xf>
    <xf numFmtId="0" fontId="8" fillId="4" borderId="0" applyNumberFormat="0" applyBorder="0" applyAlignment="0" applyProtection="0">
      <alignment vertical="center"/>
    </xf>
    <xf numFmtId="0" fontId="9" fillId="5" borderId="4" applyNumberFormat="0" applyAlignment="0" applyProtection="0">
      <alignment vertical="center"/>
    </xf>
    <xf numFmtId="0" fontId="10" fillId="6" borderId="5" applyNumberFormat="0" applyAlignment="0" applyProtection="0">
      <alignment vertical="center"/>
    </xf>
    <xf numFmtId="0" fontId="11" fillId="6" borderId="4" applyNumberFormat="0" applyAlignment="0" applyProtection="0">
      <alignment vertical="center"/>
    </xf>
    <xf numFmtId="0" fontId="12" fillId="0" borderId="6" applyNumberFormat="0" applyFill="0" applyAlignment="0" applyProtection="0">
      <alignment vertical="center"/>
    </xf>
    <xf numFmtId="0" fontId="13" fillId="7" borderId="7" applyNumberFormat="0" applyAlignment="0" applyProtection="0">
      <alignment vertical="center"/>
    </xf>
    <xf numFmtId="0" fontId="14" fillId="0" borderId="0" applyNumberFormat="0" applyFill="0" applyBorder="0" applyAlignment="0" applyProtection="0">
      <alignment vertical="center"/>
    </xf>
    <xf numFmtId="0" fontId="1" fillId="8" borderId="8" applyNumberFormat="0" applyFont="0" applyAlignment="0" applyProtection="0">
      <alignment vertical="center"/>
    </xf>
    <xf numFmtId="0" fontId="15" fillId="0" borderId="0" applyNumberFormat="0" applyFill="0" applyBorder="0" applyAlignment="0" applyProtection="0">
      <alignment vertical="center"/>
    </xf>
    <xf numFmtId="0" fontId="16" fillId="0" borderId="9" applyNumberFormat="0" applyFill="0" applyAlignment="0" applyProtection="0">
      <alignment vertical="center"/>
    </xf>
    <xf numFmtId="0" fontId="17" fillId="9" borderId="0" applyNumberFormat="0" applyBorder="0" applyAlignment="0" applyProtection="0">
      <alignment vertical="center"/>
    </xf>
    <xf numFmtId="0" fontId="1" fillId="10" borderId="0" applyNumberFormat="0" applyBorder="0" applyAlignment="0" applyProtection="0">
      <alignment vertical="center"/>
    </xf>
    <xf numFmtId="0" fontId="1" fillId="11" borderId="0" applyNumberFormat="0" applyBorder="0" applyAlignment="0" applyProtection="0">
      <alignment vertical="center"/>
    </xf>
    <xf numFmtId="0" fontId="1" fillId="12" borderId="0" applyNumberFormat="0" applyBorder="0" applyAlignment="0" applyProtection="0">
      <alignment vertical="center"/>
    </xf>
    <xf numFmtId="0" fontId="17" fillId="13" borderId="0" applyNumberFormat="0" applyBorder="0" applyAlignment="0" applyProtection="0">
      <alignment vertical="center"/>
    </xf>
    <xf numFmtId="0" fontId="1" fillId="14" borderId="0" applyNumberFormat="0" applyBorder="0" applyAlignment="0" applyProtection="0">
      <alignment vertical="center"/>
    </xf>
    <xf numFmtId="0" fontId="1" fillId="15" borderId="0" applyNumberFormat="0" applyBorder="0" applyAlignment="0" applyProtection="0">
      <alignment vertical="center"/>
    </xf>
    <xf numFmtId="0" fontId="1" fillId="16" borderId="0" applyNumberFormat="0" applyBorder="0" applyAlignment="0" applyProtection="0">
      <alignment vertical="center"/>
    </xf>
    <xf numFmtId="0" fontId="17" fillId="17" borderId="0" applyNumberFormat="0" applyBorder="0" applyAlignment="0" applyProtection="0">
      <alignment vertical="center"/>
    </xf>
    <xf numFmtId="0" fontId="1" fillId="18" borderId="0" applyNumberFormat="0" applyBorder="0" applyAlignment="0" applyProtection="0">
      <alignment vertical="center"/>
    </xf>
    <xf numFmtId="0" fontId="1" fillId="19" borderId="0" applyNumberFormat="0" applyBorder="0" applyAlignment="0" applyProtection="0">
      <alignment vertical="center"/>
    </xf>
    <xf numFmtId="0" fontId="1" fillId="20" borderId="0" applyNumberFormat="0" applyBorder="0" applyAlignment="0" applyProtection="0">
      <alignment vertical="center"/>
    </xf>
    <xf numFmtId="0" fontId="17" fillId="21" borderId="0" applyNumberFormat="0" applyBorder="0" applyAlignment="0" applyProtection="0">
      <alignment vertical="center"/>
    </xf>
    <xf numFmtId="0" fontId="1" fillId="22" borderId="0" applyNumberFormat="0" applyBorder="0" applyAlignment="0" applyProtection="0">
      <alignment vertical="center"/>
    </xf>
    <xf numFmtId="0" fontId="1" fillId="23" borderId="0" applyNumberFormat="0" applyBorder="0" applyAlignment="0" applyProtection="0">
      <alignment vertical="center"/>
    </xf>
    <xf numFmtId="0" fontId="1" fillId="24" borderId="0" applyNumberFormat="0" applyBorder="0" applyAlignment="0" applyProtection="0">
      <alignment vertical="center"/>
    </xf>
    <xf numFmtId="0" fontId="17" fillId="25" borderId="0" applyNumberFormat="0" applyBorder="0" applyAlignment="0" applyProtection="0">
      <alignment vertical="center"/>
    </xf>
    <xf numFmtId="0" fontId="1" fillId="26" borderId="0" applyNumberFormat="0" applyBorder="0" applyAlignment="0" applyProtection="0">
      <alignment vertical="center"/>
    </xf>
    <xf numFmtId="0" fontId="1" fillId="27" borderId="0" applyNumberFormat="0" applyBorder="0" applyAlignment="0" applyProtection="0">
      <alignment vertical="center"/>
    </xf>
    <xf numFmtId="0" fontId="1" fillId="28" borderId="0" applyNumberFormat="0" applyBorder="0" applyAlignment="0" applyProtection="0">
      <alignment vertical="center"/>
    </xf>
    <xf numFmtId="0" fontId="17" fillId="29" borderId="0" applyNumberFormat="0" applyBorder="0" applyAlignment="0" applyProtection="0">
      <alignment vertical="center"/>
    </xf>
    <xf numFmtId="0" fontId="1" fillId="30" borderId="0" applyNumberFormat="0" applyBorder="0" applyAlignment="0" applyProtection="0">
      <alignment vertical="center"/>
    </xf>
    <xf numFmtId="0" fontId="1" fillId="31" borderId="0" applyNumberFormat="0" applyBorder="0" applyAlignment="0" applyProtection="0">
      <alignment vertical="center"/>
    </xf>
    <xf numFmtId="0" fontId="1" fillId="32" borderId="0" applyNumberFormat="0" applyBorder="0" applyAlignment="0" applyProtection="0">
      <alignment vertical="center"/>
    </xf>
  </cellStyleXfs>
  <cellXfs count="11">
    <xf numFmtId="0" fontId="0" fillId="0" borderId="0" xfId="0">
      <alignment vertical="center"/>
    </xf>
    <xf numFmtId="176" fontId="0" fillId="0" borderId="0" xfId="0" applyNumberFormat="1">
      <alignment vertical="center"/>
    </xf>
    <xf numFmtId="177" fontId="0" fillId="0" borderId="0" xfId="0" applyNumberFormat="1">
      <alignment vertical="center"/>
    </xf>
    <xf numFmtId="0" fontId="19" fillId="0" borderId="0" xfId="0" applyFont="1" applyAlignment="1">
      <alignment horizontal="center" vertical="center" wrapText="1"/>
    </xf>
    <xf numFmtId="0" fontId="0" fillId="0" borderId="0" xfId="0" applyAlignment="1">
      <alignment horizontal="center" vertical="center"/>
    </xf>
    <xf numFmtId="176" fontId="0" fillId="0" borderId="0" xfId="0" applyNumberFormat="1" applyAlignment="1">
      <alignment horizontal="center" vertical="center"/>
    </xf>
    <xf numFmtId="177" fontId="0" fillId="0" borderId="0" xfId="0" applyNumberFormat="1" applyAlignment="1">
      <alignment horizontal="center" vertical="center"/>
    </xf>
    <xf numFmtId="0" fontId="0" fillId="0" borderId="0" xfId="0" applyAlignment="1">
      <alignment horizontal="left" vertical="center"/>
    </xf>
    <xf numFmtId="176" fontId="0" fillId="0" borderId="0" xfId="0" applyNumberFormat="1" applyAlignment="1">
      <alignment horizontal="left" vertical="center"/>
    </xf>
    <xf numFmtId="177" fontId="0" fillId="0" borderId="0" xfId="0" applyNumberFormat="1" applyAlignment="1">
      <alignment horizontal="left" vertical="center"/>
    </xf>
    <xf numFmtId="0" fontId="20" fillId="0" borderId="0" xfId="0" applyFont="1" applyAlignment="1">
      <alignment horizontal="left" vertical="center"/>
    </xf>
  </cellXfs>
  <cellStyles count="42">
    <cellStyle name="20% - 輔色1" xfId="19" builtinId="30" customBuiltin="1"/>
    <cellStyle name="20% - 輔色2" xfId="23" builtinId="34" customBuiltin="1"/>
    <cellStyle name="20% - 輔色3" xfId="27" builtinId="38" customBuiltin="1"/>
    <cellStyle name="20% - 輔色4" xfId="31" builtinId="42" customBuiltin="1"/>
    <cellStyle name="20% - 輔色5" xfId="35" builtinId="46" customBuiltin="1"/>
    <cellStyle name="20% - 輔色6" xfId="39" builtinId="50" customBuiltin="1"/>
    <cellStyle name="40% - 輔色1" xfId="20" builtinId="31" customBuiltin="1"/>
    <cellStyle name="40% - 輔色2" xfId="24" builtinId="35" customBuiltin="1"/>
    <cellStyle name="40% - 輔色3" xfId="28" builtinId="39" customBuiltin="1"/>
    <cellStyle name="40% - 輔色4" xfId="32" builtinId="43" customBuiltin="1"/>
    <cellStyle name="40% - 輔色5" xfId="36" builtinId="47" customBuiltin="1"/>
    <cellStyle name="40% - 輔色6" xfId="40" builtinId="51" customBuiltin="1"/>
    <cellStyle name="60% - 輔色1" xfId="21" builtinId="32" customBuiltin="1"/>
    <cellStyle name="60% - 輔色2" xfId="25" builtinId="36" customBuiltin="1"/>
    <cellStyle name="60% - 輔色3" xfId="29" builtinId="40" customBuiltin="1"/>
    <cellStyle name="60% - 輔色4" xfId="33" builtinId="44" customBuiltin="1"/>
    <cellStyle name="60% - 輔色5" xfId="37" builtinId="48" customBuiltin="1"/>
    <cellStyle name="60% - 輔色6" xfId="41" builtinId="52" customBuiltin="1"/>
    <cellStyle name="一般" xfId="0" builtinId="0"/>
    <cellStyle name="中等" xfId="8" builtinId="28" customBuiltin="1"/>
    <cellStyle name="合計" xfId="17" builtinId="25" customBuiltin="1"/>
    <cellStyle name="好" xfId="6" builtinId="26" customBuiltin="1"/>
    <cellStyle name="計算方式" xfId="11" builtinId="22" customBuiltin="1"/>
    <cellStyle name="連結的儲存格" xfId="12" builtinId="24" customBuiltin="1"/>
    <cellStyle name="備註" xfId="15" builtinId="10" customBuiltin="1"/>
    <cellStyle name="說明文字" xfId="16" builtinId="53" customBuiltin="1"/>
    <cellStyle name="輔色1" xfId="18" builtinId="29" customBuiltin="1"/>
    <cellStyle name="輔色2" xfId="22" builtinId="33" customBuiltin="1"/>
    <cellStyle name="輔色3" xfId="26" builtinId="37" customBuiltin="1"/>
    <cellStyle name="輔色4" xfId="30" builtinId="41" customBuiltin="1"/>
    <cellStyle name="輔色5" xfId="34" builtinId="45" customBuiltin="1"/>
    <cellStyle name="輔色6" xfId="38" builtinId="49" customBuiltin="1"/>
    <cellStyle name="標題" xfId="1" builtinId="15" customBuiltin="1"/>
    <cellStyle name="標題 1" xfId="2" builtinId="16" customBuiltin="1"/>
    <cellStyle name="標題 2" xfId="3" builtinId="17" customBuiltin="1"/>
    <cellStyle name="標題 3" xfId="4" builtinId="18" customBuiltin="1"/>
    <cellStyle name="標題 4" xfId="5" builtinId="19" customBuiltin="1"/>
    <cellStyle name="輸入" xfId="9" builtinId="20" customBuiltin="1"/>
    <cellStyle name="輸出" xfId="10" builtinId="21" customBuiltin="1"/>
    <cellStyle name="檢查儲存格" xfId="13" builtinId="23" customBuiltin="1"/>
    <cellStyle name="壞" xfId="7" builtinId="27" customBuiltin="1"/>
    <cellStyle name="警告文字" xfId="14" builtinId="11" customBuiltin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佈景主題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U21"/>
  <sheetViews>
    <sheetView tabSelected="1" workbookViewId="0">
      <selection activeCell="U10" sqref="U10"/>
    </sheetView>
  </sheetViews>
  <sheetFormatPr defaultRowHeight="16.5" x14ac:dyDescent="0.25"/>
  <cols>
    <col min="2" max="5" width="9" style="1"/>
    <col min="6" max="6" width="10.875" style="2" customWidth="1"/>
    <col min="7" max="7" width="6.75" bestFit="1" customWidth="1"/>
    <col min="20" max="21" width="12.75" bestFit="1" customWidth="1"/>
  </cols>
  <sheetData>
    <row r="1" spans="1:21" x14ac:dyDescent="0.25">
      <c r="A1" s="4" t="s">
        <v>15</v>
      </c>
      <c r="B1" s="5" t="s">
        <v>0</v>
      </c>
      <c r="C1" s="5" t="s">
        <v>1</v>
      </c>
      <c r="D1" s="5" t="s">
        <v>2</v>
      </c>
      <c r="E1" s="5" t="s">
        <v>3</v>
      </c>
      <c r="F1" s="6" t="s">
        <v>4</v>
      </c>
      <c r="G1" s="4" t="s">
        <v>16</v>
      </c>
      <c r="H1" s="4" t="s">
        <v>17</v>
      </c>
      <c r="I1" s="4" t="s">
        <v>18</v>
      </c>
      <c r="J1" s="4" t="s">
        <v>19</v>
      </c>
      <c r="K1" s="4" t="s">
        <v>20</v>
      </c>
      <c r="L1" s="4" t="s">
        <v>21</v>
      </c>
      <c r="M1" s="3" t="s">
        <v>6</v>
      </c>
      <c r="N1" s="3" t="s">
        <v>7</v>
      </c>
      <c r="O1" s="3" t="s">
        <v>8</v>
      </c>
      <c r="P1" s="3" t="s">
        <v>9</v>
      </c>
      <c r="Q1" s="3" t="s">
        <v>10</v>
      </c>
      <c r="R1" s="3" t="s">
        <v>11</v>
      </c>
      <c r="S1" s="3" t="s">
        <v>12</v>
      </c>
      <c r="T1" s="3" t="s">
        <v>22</v>
      </c>
      <c r="U1" s="3" t="s">
        <v>23</v>
      </c>
    </row>
    <row r="2" spans="1:21" s="7" customFormat="1" x14ac:dyDescent="0.25">
      <c r="A2" s="7">
        <v>494</v>
      </c>
      <c r="B2" s="8">
        <v>58.807000000000002</v>
      </c>
      <c r="C2" s="8">
        <v>95.947000000000003</v>
      </c>
      <c r="D2" s="8">
        <v>161.69399999999999</v>
      </c>
      <c r="E2" s="8">
        <v>257.12200000000001</v>
      </c>
      <c r="F2" s="9">
        <v>0.67745599999999995</v>
      </c>
      <c r="G2" s="7" t="s">
        <v>5</v>
      </c>
      <c r="H2" s="8">
        <v>62</v>
      </c>
      <c r="I2" s="8">
        <v>102</v>
      </c>
      <c r="J2" s="8">
        <v>161</v>
      </c>
      <c r="K2" s="8">
        <v>262</v>
      </c>
      <c r="L2" s="7" t="s">
        <v>13</v>
      </c>
      <c r="M2" s="8">
        <f>MAX(C2,I2)</f>
        <v>102</v>
      </c>
      <c r="N2" s="8">
        <f>MIN(E2,K2)</f>
        <v>257.12200000000001</v>
      </c>
      <c r="O2" s="8">
        <f>MAX(B2,H2)</f>
        <v>62</v>
      </c>
      <c r="P2" s="8">
        <f>MIN(D2,J2)</f>
        <v>161</v>
      </c>
      <c r="Q2" s="8">
        <f>(N2-M2)*(P2-O2)</f>
        <v>15357.078000000001</v>
      </c>
      <c r="R2" s="7">
        <f>(E2-C2)*(D2-B2)+(K2-I2)*(J2-H2)-Q2</f>
        <v>17065.734224999997</v>
      </c>
      <c r="S2" s="7">
        <f>Q2/R2</f>
        <v>0.89987795412300842</v>
      </c>
      <c r="T2" s="7">
        <f>AVERAGE(S2,S4,S6,S8,S10,S12,S14,S16,S18,S20)</f>
        <v>0.85023626665291085</v>
      </c>
      <c r="U2" s="7">
        <f>AVERAGE(S3,S5,S7,S9,S11,S13,S15,S17,S19,S21)</f>
        <v>0.57954730365748364</v>
      </c>
    </row>
    <row r="3" spans="1:21" s="7" customFormat="1" x14ac:dyDescent="0.25">
      <c r="B3" s="8">
        <v>26.285399999999999</v>
      </c>
      <c r="C3" s="8">
        <v>123.33199999999999</v>
      </c>
      <c r="D3" s="8">
        <v>150.613</v>
      </c>
      <c r="E3" s="8">
        <v>342.47199999999998</v>
      </c>
      <c r="F3" s="9">
        <v>0.345864</v>
      </c>
      <c r="G3" s="7" t="s">
        <v>5</v>
      </c>
      <c r="H3" s="8">
        <v>4</v>
      </c>
      <c r="I3" s="8">
        <v>58</v>
      </c>
      <c r="J3" s="8">
        <v>192</v>
      </c>
      <c r="K3" s="8">
        <v>342</v>
      </c>
      <c r="L3" s="7" t="s">
        <v>14</v>
      </c>
      <c r="M3" s="8">
        <f t="shared" ref="M3:M21" si="0">MAX(C3,I3)</f>
        <v>123.33199999999999</v>
      </c>
      <c r="N3" s="8">
        <f t="shared" ref="N3:N21" si="1">MIN(E3,K3)</f>
        <v>342</v>
      </c>
      <c r="O3" s="8">
        <f t="shared" ref="O3:O21" si="2">MAX(B3,H3)</f>
        <v>26.285399999999999</v>
      </c>
      <c r="P3" s="8">
        <f t="shared" ref="P3:P21" si="3">MIN(D3,J3)</f>
        <v>150.613</v>
      </c>
      <c r="Q3" s="8">
        <f t="shared" ref="Q3:Q21" si="4">(N3-M3)*(P3-O3)</f>
        <v>27186.4676368</v>
      </c>
      <c r="R3" s="7">
        <f t="shared" ref="R3:R21" si="5">(E3-C3)*(D3-B3)+(K3-I3)*(J3-H3)-Q3</f>
        <v>53450.682627199996</v>
      </c>
      <c r="S3" s="7">
        <f t="shared" ref="S3:S21" si="6">Q3/R3</f>
        <v>0.5086271362784307</v>
      </c>
    </row>
    <row r="4" spans="1:21" s="7" customFormat="1" x14ac:dyDescent="0.25">
      <c r="A4" s="7">
        <v>495</v>
      </c>
      <c r="B4" s="8">
        <v>57.051200000000001</v>
      </c>
      <c r="C4" s="8">
        <v>96.256799999999998</v>
      </c>
      <c r="D4" s="8">
        <v>162.208</v>
      </c>
      <c r="E4" s="8">
        <v>257.54899999999998</v>
      </c>
      <c r="F4" s="9">
        <v>0.69101100000000004</v>
      </c>
      <c r="G4" s="7" t="s">
        <v>5</v>
      </c>
      <c r="H4" s="8">
        <v>69</v>
      </c>
      <c r="I4" s="8">
        <v>99</v>
      </c>
      <c r="J4" s="8">
        <v>161</v>
      </c>
      <c r="K4" s="8">
        <v>263</v>
      </c>
      <c r="L4" s="7" t="s">
        <v>13</v>
      </c>
      <c r="M4" s="8">
        <f t="shared" si="0"/>
        <v>99</v>
      </c>
      <c r="N4" s="8">
        <f t="shared" si="1"/>
        <v>257.54899999999998</v>
      </c>
      <c r="O4" s="8">
        <f t="shared" si="2"/>
        <v>69</v>
      </c>
      <c r="P4" s="8">
        <f t="shared" si="3"/>
        <v>161</v>
      </c>
      <c r="Q4" s="8">
        <f t="shared" si="4"/>
        <v>14586.507999999998</v>
      </c>
      <c r="R4" s="7">
        <f t="shared" si="5"/>
        <v>17462.463616960002</v>
      </c>
      <c r="S4" s="7">
        <f t="shared" si="6"/>
        <v>0.83530642181743475</v>
      </c>
    </row>
    <row r="5" spans="1:21" s="7" customFormat="1" x14ac:dyDescent="0.25">
      <c r="B5" s="8">
        <v>26.3505</v>
      </c>
      <c r="C5" s="8">
        <v>133.15799999999999</v>
      </c>
      <c r="D5" s="8">
        <v>186.232</v>
      </c>
      <c r="E5" s="8">
        <v>340.04500000000002</v>
      </c>
      <c r="F5" s="9">
        <v>0.38766200000000001</v>
      </c>
      <c r="G5" s="7" t="s">
        <v>5</v>
      </c>
      <c r="H5" s="8">
        <v>5</v>
      </c>
      <c r="I5" s="8">
        <v>57</v>
      </c>
      <c r="J5" s="8">
        <v>192</v>
      </c>
      <c r="K5" s="8">
        <v>343</v>
      </c>
      <c r="L5" s="7" t="s">
        <v>14</v>
      </c>
      <c r="M5" s="8">
        <f t="shared" si="0"/>
        <v>133.15799999999999</v>
      </c>
      <c r="N5" s="8">
        <f t="shared" si="1"/>
        <v>340.04500000000002</v>
      </c>
      <c r="O5" s="8">
        <f t="shared" si="2"/>
        <v>26.3505</v>
      </c>
      <c r="P5" s="8">
        <f t="shared" si="3"/>
        <v>186.232</v>
      </c>
      <c r="Q5" s="8">
        <f t="shared" si="4"/>
        <v>33077.403890500005</v>
      </c>
      <c r="R5" s="7">
        <f t="shared" si="5"/>
        <v>53482</v>
      </c>
      <c r="S5" s="7">
        <f t="shared" si="6"/>
        <v>0.61847731742455414</v>
      </c>
    </row>
    <row r="6" spans="1:21" s="7" customFormat="1" x14ac:dyDescent="0.25">
      <c r="A6" s="7">
        <v>496</v>
      </c>
      <c r="B6" s="8">
        <v>57.8108</v>
      </c>
      <c r="C6" s="8">
        <v>96.630700000000004</v>
      </c>
      <c r="D6" s="8">
        <v>162.23500000000001</v>
      </c>
      <c r="E6" s="8">
        <v>257.80599999999998</v>
      </c>
      <c r="F6" s="9">
        <v>0.70860800000000002</v>
      </c>
      <c r="G6" s="7" t="s">
        <v>5</v>
      </c>
      <c r="H6" s="8">
        <v>68</v>
      </c>
      <c r="I6" s="8">
        <v>98</v>
      </c>
      <c r="J6" s="8">
        <v>160</v>
      </c>
      <c r="K6" s="8">
        <v>262</v>
      </c>
      <c r="L6" s="7" t="s">
        <v>13</v>
      </c>
      <c r="M6" s="8">
        <f t="shared" si="0"/>
        <v>98</v>
      </c>
      <c r="N6" s="8">
        <f t="shared" si="1"/>
        <v>257.80599999999998</v>
      </c>
      <c r="O6" s="8">
        <f t="shared" si="2"/>
        <v>68</v>
      </c>
      <c r="P6" s="8">
        <f t="shared" si="3"/>
        <v>160</v>
      </c>
      <c r="Q6" s="8">
        <f t="shared" si="4"/>
        <v>14702.151999999998</v>
      </c>
      <c r="R6" s="7">
        <f t="shared" si="5"/>
        <v>17216.449762260003</v>
      </c>
      <c r="S6" s="7">
        <f t="shared" si="6"/>
        <v>0.8539595679144274</v>
      </c>
    </row>
    <row r="7" spans="1:21" s="7" customFormat="1" x14ac:dyDescent="0.25">
      <c r="B7" s="8">
        <v>25.538599999999999</v>
      </c>
      <c r="C7" s="8">
        <v>135.31299999999999</v>
      </c>
      <c r="D7" s="8">
        <v>182.11</v>
      </c>
      <c r="E7" s="8">
        <v>339.74400000000003</v>
      </c>
      <c r="F7" s="9">
        <v>0.39061600000000002</v>
      </c>
      <c r="G7" s="7" t="s">
        <v>5</v>
      </c>
      <c r="H7" s="8">
        <v>4</v>
      </c>
      <c r="I7" s="8">
        <v>58</v>
      </c>
      <c r="J7" s="8">
        <v>192</v>
      </c>
      <c r="K7" s="8">
        <v>343</v>
      </c>
      <c r="L7" s="7" t="s">
        <v>14</v>
      </c>
      <c r="M7" s="8">
        <f t="shared" si="0"/>
        <v>135.31299999999999</v>
      </c>
      <c r="N7" s="8">
        <f t="shared" si="1"/>
        <v>339.74400000000003</v>
      </c>
      <c r="O7" s="8">
        <f t="shared" si="2"/>
        <v>25.538599999999999</v>
      </c>
      <c r="P7" s="8">
        <f t="shared" si="3"/>
        <v>182.11</v>
      </c>
      <c r="Q7" s="8">
        <f t="shared" si="4"/>
        <v>32008.04787340001</v>
      </c>
      <c r="R7" s="7">
        <f t="shared" si="5"/>
        <v>53580</v>
      </c>
      <c r="S7" s="7">
        <f t="shared" si="6"/>
        <v>0.59738797822695056</v>
      </c>
    </row>
    <row r="8" spans="1:21" s="7" customFormat="1" x14ac:dyDescent="0.25">
      <c r="A8" s="7">
        <v>497</v>
      </c>
      <c r="B8" s="8">
        <v>58.914900000000003</v>
      </c>
      <c r="C8" s="8">
        <v>96.612899999999996</v>
      </c>
      <c r="D8" s="8">
        <v>162.11500000000001</v>
      </c>
      <c r="E8" s="8">
        <v>257.16000000000003</v>
      </c>
      <c r="F8" s="9">
        <v>0.69452999999999998</v>
      </c>
      <c r="G8" s="7" t="s">
        <v>5</v>
      </c>
      <c r="H8" s="8">
        <v>69</v>
      </c>
      <c r="I8" s="8">
        <v>100</v>
      </c>
      <c r="J8" s="8">
        <v>160</v>
      </c>
      <c r="K8" s="8">
        <v>262</v>
      </c>
      <c r="L8" s="7" t="s">
        <v>13</v>
      </c>
      <c r="M8" s="8">
        <f t="shared" si="0"/>
        <v>100</v>
      </c>
      <c r="N8" s="8">
        <f t="shared" si="1"/>
        <v>257.16000000000003</v>
      </c>
      <c r="O8" s="8">
        <f t="shared" si="2"/>
        <v>69</v>
      </c>
      <c r="P8" s="8">
        <f t="shared" si="3"/>
        <v>160</v>
      </c>
      <c r="Q8" s="8">
        <f t="shared" si="4"/>
        <v>14301.560000000003</v>
      </c>
      <c r="R8" s="7">
        <f t="shared" si="5"/>
        <v>17008.91677471</v>
      </c>
      <c r="S8" s="7">
        <f t="shared" si="6"/>
        <v>0.84082720783633458</v>
      </c>
    </row>
    <row r="9" spans="1:21" s="7" customFormat="1" x14ac:dyDescent="0.25">
      <c r="B9" s="8">
        <v>25.707599999999999</v>
      </c>
      <c r="C9" s="8">
        <v>133.22200000000001</v>
      </c>
      <c r="D9" s="8">
        <v>188.53100000000001</v>
      </c>
      <c r="E9" s="8">
        <v>340.613</v>
      </c>
      <c r="F9" s="9">
        <v>0.38283800000000001</v>
      </c>
      <c r="G9" s="7" t="s">
        <v>5</v>
      </c>
      <c r="H9" s="8">
        <v>5</v>
      </c>
      <c r="I9" s="8">
        <v>57</v>
      </c>
      <c r="J9" s="8">
        <v>192</v>
      </c>
      <c r="K9" s="8">
        <v>342</v>
      </c>
      <c r="L9" s="7" t="s">
        <v>14</v>
      </c>
      <c r="M9" s="8">
        <f t="shared" si="0"/>
        <v>133.22200000000001</v>
      </c>
      <c r="N9" s="8">
        <f t="shared" si="1"/>
        <v>340.613</v>
      </c>
      <c r="O9" s="8">
        <f t="shared" si="2"/>
        <v>25.707599999999999</v>
      </c>
      <c r="P9" s="8">
        <f t="shared" si="3"/>
        <v>188.53100000000001</v>
      </c>
      <c r="Q9" s="8">
        <f t="shared" si="4"/>
        <v>33768.107749399998</v>
      </c>
      <c r="R9" s="7">
        <f t="shared" si="5"/>
        <v>53294.999999999993</v>
      </c>
      <c r="S9" s="7">
        <f t="shared" si="6"/>
        <v>0.63360742563842765</v>
      </c>
    </row>
    <row r="10" spans="1:21" s="7" customFormat="1" x14ac:dyDescent="0.25">
      <c r="A10" s="10">
        <v>498</v>
      </c>
      <c r="B10" s="8">
        <v>55.773400000000002</v>
      </c>
      <c r="C10" s="8">
        <v>98.244799999999998</v>
      </c>
      <c r="D10" s="8">
        <v>162.15799999999999</v>
      </c>
      <c r="E10" s="8">
        <v>256.83199999999999</v>
      </c>
      <c r="F10" s="9">
        <v>0.706511</v>
      </c>
      <c r="G10" s="7" t="s">
        <v>5</v>
      </c>
      <c r="H10" s="8">
        <v>67</v>
      </c>
      <c r="I10" s="8">
        <v>102</v>
      </c>
      <c r="J10" s="8">
        <v>161</v>
      </c>
      <c r="K10" s="8">
        <v>262</v>
      </c>
      <c r="L10" s="7" t="s">
        <v>13</v>
      </c>
      <c r="M10" s="8">
        <f t="shared" si="0"/>
        <v>102</v>
      </c>
      <c r="N10" s="8">
        <f t="shared" si="1"/>
        <v>256.83199999999999</v>
      </c>
      <c r="O10" s="8">
        <f t="shared" si="2"/>
        <v>67</v>
      </c>
      <c r="P10" s="8">
        <f t="shared" si="3"/>
        <v>161</v>
      </c>
      <c r="Q10" s="8">
        <f t="shared" si="4"/>
        <v>14554.207999999999</v>
      </c>
      <c r="R10" s="7">
        <f t="shared" si="5"/>
        <v>17357.027837119997</v>
      </c>
      <c r="S10" s="7">
        <f t="shared" si="6"/>
        <v>0.83851959774323537</v>
      </c>
    </row>
    <row r="11" spans="1:21" s="7" customFormat="1" x14ac:dyDescent="0.25">
      <c r="B11" s="8">
        <v>26.410399999999999</v>
      </c>
      <c r="C11" s="8">
        <v>131.625</v>
      </c>
      <c r="D11" s="8">
        <v>183.989</v>
      </c>
      <c r="E11" s="8">
        <v>340.46</v>
      </c>
      <c r="F11" s="9">
        <v>0.316496</v>
      </c>
      <c r="G11" s="7" t="s">
        <v>5</v>
      </c>
      <c r="H11" s="8">
        <v>4</v>
      </c>
      <c r="I11" s="8">
        <v>58</v>
      </c>
      <c r="J11" s="8">
        <v>193</v>
      </c>
      <c r="K11" s="8">
        <v>342</v>
      </c>
      <c r="L11" s="7" t="s">
        <v>14</v>
      </c>
      <c r="M11" s="8">
        <f t="shared" si="0"/>
        <v>131.625</v>
      </c>
      <c r="N11" s="8">
        <f t="shared" si="1"/>
        <v>340.46</v>
      </c>
      <c r="O11" s="8">
        <f t="shared" si="2"/>
        <v>26.410399999999999</v>
      </c>
      <c r="P11" s="8">
        <f t="shared" si="3"/>
        <v>183.989</v>
      </c>
      <c r="Q11" s="8">
        <f t="shared" si="4"/>
        <v>32907.926930999995</v>
      </c>
      <c r="R11" s="7">
        <f t="shared" si="5"/>
        <v>53676</v>
      </c>
      <c r="S11" s="7">
        <f t="shared" si="6"/>
        <v>0.61308456164766367</v>
      </c>
    </row>
    <row r="12" spans="1:21" s="7" customFormat="1" x14ac:dyDescent="0.25">
      <c r="A12" s="7">
        <v>499</v>
      </c>
      <c r="B12" s="8">
        <v>56.977699999999999</v>
      </c>
      <c r="C12" s="8">
        <v>98.205200000000005</v>
      </c>
      <c r="D12" s="8">
        <v>162.131</v>
      </c>
      <c r="E12" s="8">
        <v>257.12400000000002</v>
      </c>
      <c r="F12" s="9">
        <v>0.70630899999999996</v>
      </c>
      <c r="G12" s="7" t="s">
        <v>5</v>
      </c>
      <c r="H12" s="8">
        <v>67</v>
      </c>
      <c r="I12" s="8">
        <v>101</v>
      </c>
      <c r="J12" s="8">
        <v>161</v>
      </c>
      <c r="K12" s="8">
        <v>262</v>
      </c>
      <c r="L12" s="7" t="s">
        <v>13</v>
      </c>
      <c r="M12" s="8">
        <f t="shared" si="0"/>
        <v>101</v>
      </c>
      <c r="N12" s="8">
        <f t="shared" si="1"/>
        <v>257.12400000000002</v>
      </c>
      <c r="O12" s="8">
        <f t="shared" si="2"/>
        <v>67</v>
      </c>
      <c r="P12" s="8">
        <f t="shared" si="3"/>
        <v>161</v>
      </c>
      <c r="Q12" s="8">
        <f t="shared" si="4"/>
        <v>14675.656000000003</v>
      </c>
      <c r="R12" s="7">
        <f t="shared" si="5"/>
        <v>17169.180252040002</v>
      </c>
      <c r="S12" s="7">
        <f t="shared" si="6"/>
        <v>0.85476742538457973</v>
      </c>
    </row>
    <row r="13" spans="1:21" s="7" customFormat="1" x14ac:dyDescent="0.25">
      <c r="B13" s="8">
        <v>26.2011</v>
      </c>
      <c r="C13" s="8">
        <v>131.82900000000001</v>
      </c>
      <c r="D13" s="8">
        <v>182.809</v>
      </c>
      <c r="E13" s="8">
        <v>340.45400000000001</v>
      </c>
      <c r="F13" s="9">
        <v>0.343109</v>
      </c>
      <c r="G13" s="7" t="s">
        <v>5</v>
      </c>
      <c r="H13" s="8">
        <v>4</v>
      </c>
      <c r="I13" s="8">
        <v>57</v>
      </c>
      <c r="J13" s="8">
        <v>192</v>
      </c>
      <c r="K13" s="8">
        <v>343</v>
      </c>
      <c r="L13" s="7" t="s">
        <v>14</v>
      </c>
      <c r="M13" s="8">
        <f t="shared" si="0"/>
        <v>131.82900000000001</v>
      </c>
      <c r="N13" s="8">
        <f t="shared" si="1"/>
        <v>340.45400000000001</v>
      </c>
      <c r="O13" s="8">
        <f t="shared" si="2"/>
        <v>26.2011</v>
      </c>
      <c r="P13" s="8">
        <f t="shared" si="3"/>
        <v>182.809</v>
      </c>
      <c r="Q13" s="8">
        <f t="shared" si="4"/>
        <v>32672.3231375</v>
      </c>
      <c r="R13" s="7">
        <f t="shared" si="5"/>
        <v>53768</v>
      </c>
      <c r="S13" s="7">
        <f t="shared" si="6"/>
        <v>0.6076536813253236</v>
      </c>
    </row>
    <row r="14" spans="1:21" s="7" customFormat="1" x14ac:dyDescent="0.25">
      <c r="A14" s="7">
        <v>500</v>
      </c>
      <c r="B14" s="8">
        <v>57.035899999999998</v>
      </c>
      <c r="C14" s="8">
        <v>98.166700000000006</v>
      </c>
      <c r="D14" s="8">
        <v>162.04300000000001</v>
      </c>
      <c r="E14" s="8">
        <v>256.815</v>
      </c>
      <c r="F14" s="9">
        <v>0.71106899999999995</v>
      </c>
      <c r="G14" s="7" t="s">
        <v>5</v>
      </c>
      <c r="H14" s="8">
        <v>67</v>
      </c>
      <c r="I14" s="8">
        <v>102</v>
      </c>
      <c r="J14" s="8">
        <v>161</v>
      </c>
      <c r="K14" s="8">
        <v>261</v>
      </c>
      <c r="L14" s="7" t="s">
        <v>13</v>
      </c>
      <c r="M14" s="8">
        <f t="shared" si="0"/>
        <v>102</v>
      </c>
      <c r="N14" s="8">
        <f t="shared" si="1"/>
        <v>256.815</v>
      </c>
      <c r="O14" s="8">
        <f t="shared" si="2"/>
        <v>67</v>
      </c>
      <c r="P14" s="8">
        <f t="shared" si="3"/>
        <v>161</v>
      </c>
      <c r="Q14" s="8">
        <f t="shared" si="4"/>
        <v>14552.61</v>
      </c>
      <c r="R14" s="7">
        <f t="shared" si="5"/>
        <v>17052.587902930001</v>
      </c>
      <c r="S14" s="7">
        <f t="shared" si="6"/>
        <v>0.85339598205499057</v>
      </c>
    </row>
    <row r="15" spans="1:21" s="7" customFormat="1" x14ac:dyDescent="0.25">
      <c r="B15" s="8">
        <v>26.1036</v>
      </c>
      <c r="C15" s="8">
        <v>131.79300000000001</v>
      </c>
      <c r="D15" s="8">
        <v>183.31700000000001</v>
      </c>
      <c r="E15" s="8">
        <v>340.48899999999998</v>
      </c>
      <c r="F15" s="9">
        <v>0.36097600000000002</v>
      </c>
      <c r="G15" s="7" t="s">
        <v>5</v>
      </c>
      <c r="H15" s="8">
        <v>5</v>
      </c>
      <c r="I15" s="8">
        <v>58</v>
      </c>
      <c r="J15" s="8">
        <v>192</v>
      </c>
      <c r="K15" s="8">
        <v>343</v>
      </c>
      <c r="L15" s="7" t="s">
        <v>14</v>
      </c>
      <c r="M15" s="8">
        <f t="shared" si="0"/>
        <v>131.79300000000001</v>
      </c>
      <c r="N15" s="8">
        <f t="shared" si="1"/>
        <v>340.48899999999998</v>
      </c>
      <c r="O15" s="8">
        <f t="shared" si="2"/>
        <v>26.1036</v>
      </c>
      <c r="P15" s="8">
        <f t="shared" si="3"/>
        <v>183.31700000000001</v>
      </c>
      <c r="Q15" s="8">
        <f t="shared" si="4"/>
        <v>32809.807726399995</v>
      </c>
      <c r="R15" s="7">
        <f t="shared" si="5"/>
        <v>53295.000000000007</v>
      </c>
      <c r="S15" s="7">
        <f t="shared" si="6"/>
        <v>0.61562637632798556</v>
      </c>
    </row>
    <row r="16" spans="1:21" s="7" customFormat="1" x14ac:dyDescent="0.25">
      <c r="A16" s="7">
        <v>501</v>
      </c>
      <c r="B16" s="8">
        <v>54.638300000000001</v>
      </c>
      <c r="C16" s="8">
        <v>99.971000000000004</v>
      </c>
      <c r="D16" s="8">
        <v>160.86199999999999</v>
      </c>
      <c r="E16" s="8">
        <v>255.04400000000001</v>
      </c>
      <c r="F16" s="9">
        <v>0.75595699999999999</v>
      </c>
      <c r="G16" s="7" t="s">
        <v>5</v>
      </c>
      <c r="H16" s="8">
        <v>63</v>
      </c>
      <c r="I16" s="8">
        <v>105</v>
      </c>
      <c r="J16" s="8">
        <v>159</v>
      </c>
      <c r="K16" s="8">
        <v>261</v>
      </c>
      <c r="L16" s="7" t="s">
        <v>13</v>
      </c>
      <c r="M16" s="8">
        <f t="shared" si="0"/>
        <v>105</v>
      </c>
      <c r="N16" s="8">
        <f t="shared" si="1"/>
        <v>255.04400000000001</v>
      </c>
      <c r="O16" s="8">
        <f t="shared" si="2"/>
        <v>63</v>
      </c>
      <c r="P16" s="8">
        <f t="shared" si="3"/>
        <v>159</v>
      </c>
      <c r="Q16" s="8">
        <f t="shared" si="4"/>
        <v>14404.224000000002</v>
      </c>
      <c r="R16" s="7">
        <f t="shared" si="5"/>
        <v>17044.203830099999</v>
      </c>
      <c r="S16" s="7">
        <f t="shared" si="6"/>
        <v>0.84510981818711861</v>
      </c>
    </row>
    <row r="17" spans="1:19" s="7" customFormat="1" x14ac:dyDescent="0.25">
      <c r="B17" s="8">
        <v>29.123999999999999</v>
      </c>
      <c r="C17" s="8">
        <v>124.32899999999999</v>
      </c>
      <c r="D17" s="8">
        <v>151.214</v>
      </c>
      <c r="E17" s="8">
        <v>342.05799999999999</v>
      </c>
      <c r="F17" s="9">
        <v>0.34495300000000001</v>
      </c>
      <c r="G17" s="7" t="s">
        <v>5</v>
      </c>
      <c r="H17" s="8">
        <v>6</v>
      </c>
      <c r="I17" s="8">
        <v>59</v>
      </c>
      <c r="J17" s="8">
        <v>194</v>
      </c>
      <c r="K17" s="8">
        <v>342</v>
      </c>
      <c r="L17" s="7" t="s">
        <v>14</v>
      </c>
      <c r="M17" s="8">
        <f t="shared" si="0"/>
        <v>124.32899999999999</v>
      </c>
      <c r="N17" s="8">
        <f t="shared" si="1"/>
        <v>342</v>
      </c>
      <c r="O17" s="8">
        <f t="shared" si="2"/>
        <v>29.123999999999999</v>
      </c>
      <c r="P17" s="8">
        <f t="shared" si="3"/>
        <v>151.214</v>
      </c>
      <c r="Q17" s="8">
        <f t="shared" si="4"/>
        <v>26575.452389999999</v>
      </c>
      <c r="R17" s="7">
        <f t="shared" si="5"/>
        <v>53211.08122</v>
      </c>
      <c r="S17" s="7">
        <f t="shared" si="6"/>
        <v>0.49943454973456369</v>
      </c>
    </row>
    <row r="18" spans="1:19" s="7" customFormat="1" x14ac:dyDescent="0.25">
      <c r="A18" s="7">
        <v>502</v>
      </c>
      <c r="B18" s="8">
        <v>55.402299999999997</v>
      </c>
      <c r="C18" s="8">
        <v>99.850800000000007</v>
      </c>
      <c r="D18" s="8">
        <v>161.07</v>
      </c>
      <c r="E18" s="8">
        <v>255.315</v>
      </c>
      <c r="F18" s="9">
        <v>0.75844599999999995</v>
      </c>
      <c r="G18" s="7" t="s">
        <v>5</v>
      </c>
      <c r="H18" s="8">
        <v>64</v>
      </c>
      <c r="I18" s="8">
        <v>106</v>
      </c>
      <c r="J18" s="8">
        <v>161</v>
      </c>
      <c r="K18" s="8">
        <v>261</v>
      </c>
      <c r="L18" s="7" t="s">
        <v>13</v>
      </c>
      <c r="M18" s="8">
        <f t="shared" si="0"/>
        <v>106</v>
      </c>
      <c r="N18" s="8">
        <f t="shared" si="1"/>
        <v>255.315</v>
      </c>
      <c r="O18" s="8">
        <f t="shared" si="2"/>
        <v>64</v>
      </c>
      <c r="P18" s="8">
        <f t="shared" si="3"/>
        <v>161</v>
      </c>
      <c r="Q18" s="8">
        <f t="shared" si="4"/>
        <v>14483.555</v>
      </c>
      <c r="R18" s="7">
        <f t="shared" si="5"/>
        <v>16978.989446340001</v>
      </c>
      <c r="S18" s="7">
        <f t="shared" si="6"/>
        <v>0.8530280936785718</v>
      </c>
    </row>
    <row r="19" spans="1:19" s="7" customFormat="1" x14ac:dyDescent="0.25">
      <c r="B19" s="8">
        <v>29.354700000000001</v>
      </c>
      <c r="C19" s="8">
        <v>127.248</v>
      </c>
      <c r="D19" s="8">
        <v>153.12700000000001</v>
      </c>
      <c r="E19" s="8">
        <v>341.96699999999998</v>
      </c>
      <c r="F19" s="9">
        <v>0.45878600000000003</v>
      </c>
      <c r="G19" s="7" t="s">
        <v>5</v>
      </c>
      <c r="H19" s="8">
        <v>6</v>
      </c>
      <c r="I19" s="8">
        <v>58</v>
      </c>
      <c r="J19" s="8">
        <v>195</v>
      </c>
      <c r="K19" s="8">
        <v>342</v>
      </c>
      <c r="L19" s="7" t="s">
        <v>14</v>
      </c>
      <c r="M19" s="8">
        <f t="shared" si="0"/>
        <v>127.248</v>
      </c>
      <c r="N19" s="8">
        <f t="shared" si="1"/>
        <v>341.96699999999998</v>
      </c>
      <c r="O19" s="8">
        <f t="shared" si="2"/>
        <v>29.354700000000001</v>
      </c>
      <c r="P19" s="8">
        <f t="shared" si="3"/>
        <v>153.12700000000001</v>
      </c>
      <c r="Q19" s="8">
        <f t="shared" si="4"/>
        <v>26576.264483700001</v>
      </c>
      <c r="R19" s="7">
        <f t="shared" si="5"/>
        <v>53676</v>
      </c>
      <c r="S19" s="7">
        <f t="shared" si="6"/>
        <v>0.49512378872680529</v>
      </c>
    </row>
    <row r="20" spans="1:19" s="7" customFormat="1" x14ac:dyDescent="0.25">
      <c r="A20" s="7">
        <v>503</v>
      </c>
      <c r="B20" s="8">
        <v>54.722999999999999</v>
      </c>
      <c r="C20" s="8">
        <v>100.075</v>
      </c>
      <c r="D20" s="8">
        <v>162.536</v>
      </c>
      <c r="E20" s="8">
        <v>257.10000000000002</v>
      </c>
      <c r="F20" s="9">
        <v>0.75754500000000002</v>
      </c>
      <c r="G20" s="7" t="s">
        <v>5</v>
      </c>
      <c r="H20" s="8">
        <v>67</v>
      </c>
      <c r="I20" s="8">
        <v>104</v>
      </c>
      <c r="J20" s="8">
        <v>161</v>
      </c>
      <c r="K20" s="8">
        <v>262</v>
      </c>
      <c r="L20" s="7" t="s">
        <v>13</v>
      </c>
      <c r="M20" s="8">
        <f t="shared" si="0"/>
        <v>104</v>
      </c>
      <c r="N20" s="8">
        <f t="shared" si="1"/>
        <v>257.10000000000002</v>
      </c>
      <c r="O20" s="8">
        <f t="shared" si="2"/>
        <v>67</v>
      </c>
      <c r="P20" s="8">
        <f t="shared" si="3"/>
        <v>161</v>
      </c>
      <c r="Q20" s="8">
        <f t="shared" si="4"/>
        <v>14391.400000000001</v>
      </c>
      <c r="R20" s="7">
        <f t="shared" si="5"/>
        <v>17389.936325000002</v>
      </c>
      <c r="S20" s="7">
        <f t="shared" si="6"/>
        <v>0.82757059778940845</v>
      </c>
    </row>
    <row r="21" spans="1:19" s="7" customFormat="1" x14ac:dyDescent="0.25">
      <c r="B21" s="8">
        <v>22.889500000000002</v>
      </c>
      <c r="C21" s="8">
        <v>132.45699999999999</v>
      </c>
      <c r="D21" s="8">
        <v>179.16399999999999</v>
      </c>
      <c r="E21" s="8">
        <v>340.75599999999997</v>
      </c>
      <c r="F21" s="9">
        <v>0.40823199999999998</v>
      </c>
      <c r="G21" s="7" t="s">
        <v>5</v>
      </c>
      <c r="H21" s="8">
        <v>5</v>
      </c>
      <c r="I21" s="8">
        <v>59</v>
      </c>
      <c r="J21" s="8">
        <v>194</v>
      </c>
      <c r="K21" s="8">
        <v>343</v>
      </c>
      <c r="L21" s="7" t="s">
        <v>14</v>
      </c>
      <c r="M21" s="8">
        <f t="shared" si="0"/>
        <v>132.45699999999999</v>
      </c>
      <c r="N21" s="8">
        <f t="shared" si="1"/>
        <v>340.75599999999997</v>
      </c>
      <c r="O21" s="8">
        <f t="shared" si="2"/>
        <v>22.889500000000002</v>
      </c>
      <c r="P21" s="8">
        <f t="shared" si="3"/>
        <v>179.16399999999999</v>
      </c>
      <c r="Q21" s="8">
        <f t="shared" si="4"/>
        <v>32551.822075499993</v>
      </c>
      <c r="R21" s="7">
        <f t="shared" si="5"/>
        <v>53676</v>
      </c>
      <c r="S21" s="7">
        <f t="shared" si="6"/>
        <v>0.60645022124413128</v>
      </c>
    </row>
  </sheetData>
  <phoneticPr fontId="18" type="noConversion"/>
  <pageMargins left="0.7" right="0.7" top="0.75" bottom="0.75" header="0.3" footer="0.3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工作表</vt:lpstr>
      </vt:variant>
      <vt:variant>
        <vt:i4>1</vt:i4>
      </vt:variant>
    </vt:vector>
  </HeadingPairs>
  <TitlesOfParts>
    <vt:vector size="1" baseType="lpstr">
      <vt:lpstr>512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Michael Lee</dc:creator>
  <cp:lastModifiedBy>Michael Lee</cp:lastModifiedBy>
  <dcterms:created xsi:type="dcterms:W3CDTF">2021-05-12T15:43:04Z</dcterms:created>
  <dcterms:modified xsi:type="dcterms:W3CDTF">2021-05-13T12:55:41Z</dcterms:modified>
</cp:coreProperties>
</file>