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fixing_repairs_0\"/>
    </mc:Choice>
  </mc:AlternateContent>
  <xr:revisionPtr revIDLastSave="0" documentId="13_ncr:1_{DCD0EC4A-6440-4758-8A69-87EC803907E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Q11" i="1" l="1"/>
  <c r="R11" i="1" s="1"/>
  <c r="Q9" i="1"/>
  <c r="R9" i="1" s="1"/>
  <c r="S9" i="1" s="1"/>
  <c r="Q8" i="1"/>
  <c r="R8" i="1" s="1"/>
  <c r="S8" i="1" s="1"/>
  <c r="Q7" i="1"/>
  <c r="R7" i="1" s="1"/>
  <c r="S7" i="1" s="1"/>
  <c r="Q6" i="1"/>
  <c r="R6" i="1" s="1"/>
  <c r="Q5" i="1"/>
  <c r="R5" i="1" s="1"/>
  <c r="S5" i="1" s="1"/>
  <c r="Q4" i="1"/>
  <c r="R4" i="1" s="1"/>
  <c r="S4" i="1" s="1"/>
  <c r="Q3" i="1"/>
  <c r="R3" i="1" s="1"/>
  <c r="Q2" i="1"/>
  <c r="R2" i="1" s="1"/>
  <c r="Q10" i="1"/>
  <c r="R10" i="1" s="1"/>
  <c r="S10" i="1" s="1"/>
  <c r="S11" i="1" l="1"/>
  <c r="S3" i="1"/>
  <c r="S6" i="1"/>
  <c r="S2" i="1"/>
  <c r="T2" i="1" l="1"/>
</calcChain>
</file>

<file path=xl/sharedStrings.xml><?xml version="1.0" encoding="utf-8"?>
<sst xmlns="http://schemas.openxmlformats.org/spreadsheetml/2006/main" count="40" uniqueCount="22">
  <si>
    <t>left</t>
  </si>
  <si>
    <t>top</t>
  </si>
  <si>
    <t>right</t>
  </si>
  <si>
    <t>bottom</t>
  </si>
  <si>
    <t>Confidence</t>
  </si>
  <si>
    <t>object</t>
  </si>
  <si>
    <t>car</t>
    <phoneticPr fontId="18" type="noConversion"/>
  </si>
  <si>
    <t>airplane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</si>
  <si>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</si>
  <si>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</si>
  <si>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</si>
  <si>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</si>
  <si>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</si>
  <si>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</si>
  <si>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</si>
  <si>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</si>
  <si>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</si>
  <si>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</si>
  <si>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</si>
  <si>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</si>
  <si>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</si>
  <si>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car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</si>
</sst>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A6" sqref="A6"/>
    </sheetView>
  </sheetViews>
  <sheetFormatPr defaultRowHeight="16.5" x14ac:dyDescent="0.25"/>
  <cols>
    <col min="1" max="1" width="6" bestFit="1" customWidth="1"/>
    <col min="2" max="2" width="4.125" style="1" bestFit="1" customWidth="1"/>
    <col min="3" max="3" width="5.125" style="1" bestFit="1" customWidth="1"/>
    <col min="4" max="4" width="6.125" style="1" bestFit="1" customWidth="1"/>
    <col min="5" max="5" width="7" style="1" bestFit="1" customWidth="1"/>
    <col min="6" max="6" width="10.5" style="2" bestFit="1" customWidth="1"/>
    <col min="7" max="7" width="7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8.125" bestFit="1" customWidth="1"/>
    <col min="18" max="20" width="12.75" bestFit="1" customWidth="1"/>
  </cols>
  <sheetData>
    <row r="1" spans="1:20" x14ac:dyDescent="0.25">
      <c r="A1" s="4" t="s">
        <v>15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21</v>
      </c>
    </row>
    <row r="2" spans="1:20" s="7" customFormat="1" x14ac:dyDescent="0.25">
      <c r="A2" s="7">
        <v>109</v>
      </c>
      <c r="B2" s="8">
        <v>40.593899999999998</v>
      </c>
      <c r="C2" s="8">
        <v>185.91900000000001</v>
      </c>
      <c r="D2" s="8">
        <v>648.51700000000005</v>
      </c>
      <c r="E2" s="8">
        <v>421.43900000000002</v>
      </c>
      <c r="F2" s="9">
        <v>0.59560299999999999</v>
      </c>
      <c r="G2" s="7" t="s">
        <v>7</v>
      </c>
      <c r="H2" s="8">
        <v>46</v>
      </c>
      <c r="I2" s="8">
        <v>186</v>
      </c>
      <c r="J2" s="8">
        <v>662</v>
      </c>
      <c r="K2" s="8">
        <v>438</v>
      </c>
      <c r="L2" s="7" t="s">
        <v>6</v>
      </c>
      <c r="M2" s="8">
        <f t="shared" ref="M2:M10" si="0">MAX(C2,I2)</f>
        <v>186</v>
      </c>
      <c r="N2" s="8">
        <f t="shared" ref="N2:N10" si="1">MIN(E2,K2)</f>
        <v>421.43900000000002</v>
      </c>
      <c r="O2" s="8">
        <f t="shared" ref="O2:O10" si="2">MAX(B2,H2)</f>
        <v>46</v>
      </c>
      <c r="P2" s="8">
        <f t="shared" ref="P2:P10" si="3">MIN(D2,J2)</f>
        <v>648.51700000000005</v>
      </c>
      <c r="Q2" s="8">
        <f t="shared" ref="Q2:Q10" si="4">(N2-M2)*(P2-O2)</f>
        <v>141855.99996300004</v>
      </c>
      <c r="R2" s="7">
        <f t="shared" ref="R2:R10" si="5">(E2-C2)*(D2-B2)+(K2-I2)*(J2-H2)-Q2</f>
        <v>156554.04854899997</v>
      </c>
      <c r="S2" s="7">
        <f t="shared" ref="S2:S10" si="6">Q2/R2</f>
        <v>0.90611518052565998</v>
      </c>
      <c r="T2" s="7">
        <f>AVERAGE(S2,S3,S4,S5,S6,S7,S8,S9,S10,S11)</f>
        <v>0.47008579101130499</v>
      </c>
    </row>
    <row r="3" spans="1:20" s="7" customFormat="1" x14ac:dyDescent="0.25">
      <c r="A3" s="7">
        <v>110</v>
      </c>
      <c r="B3" s="8">
        <v>27.391300000000001</v>
      </c>
      <c r="C3" s="8">
        <v>124.72499999999999</v>
      </c>
      <c r="D3" s="8">
        <v>652.19500000000005</v>
      </c>
      <c r="E3" s="8">
        <v>433.74599999999998</v>
      </c>
      <c r="F3" s="9">
        <v>0.39100400000000002</v>
      </c>
      <c r="G3" s="7" t="s">
        <v>7</v>
      </c>
      <c r="H3" s="8">
        <v>35</v>
      </c>
      <c r="I3" s="8">
        <v>361</v>
      </c>
      <c r="J3" s="8">
        <v>663</v>
      </c>
      <c r="K3" s="8">
        <v>442</v>
      </c>
      <c r="L3" s="7" t="s">
        <v>6</v>
      </c>
      <c r="M3" s="8">
        <f t="shared" si="0"/>
        <v>361</v>
      </c>
      <c r="N3" s="8">
        <f t="shared" si="1"/>
        <v>433.74599999999998</v>
      </c>
      <c r="O3" s="8">
        <f t="shared" si="2"/>
        <v>35</v>
      </c>
      <c r="P3" s="8">
        <f t="shared" si="3"/>
        <v>652.19500000000005</v>
      </c>
      <c r="Q3" s="8">
        <f t="shared" si="4"/>
        <v>44898.467469999989</v>
      </c>
      <c r="R3" s="7">
        <f t="shared" si="5"/>
        <v>199046.99670770002</v>
      </c>
      <c r="S3" s="7">
        <f t="shared" si="6"/>
        <v>0.22556716862165607</v>
      </c>
    </row>
    <row r="4" spans="1:20" s="7" customFormat="1" x14ac:dyDescent="0.25">
      <c r="A4" s="7">
        <v>111</v>
      </c>
      <c r="B4" s="8">
        <v>12.1304</v>
      </c>
      <c r="C4" s="8">
        <v>56.362299999999998</v>
      </c>
      <c r="D4" s="8">
        <v>669.4</v>
      </c>
      <c r="E4" s="8">
        <v>474.41500000000002</v>
      </c>
      <c r="F4" s="9">
        <v>0.25291400000000003</v>
      </c>
      <c r="G4" s="7" t="s">
        <v>7</v>
      </c>
      <c r="H4" s="8">
        <v>22</v>
      </c>
      <c r="I4" s="8">
        <v>178</v>
      </c>
      <c r="J4" s="8">
        <v>669</v>
      </c>
      <c r="K4" s="8">
        <v>454</v>
      </c>
      <c r="L4" s="7" t="s">
        <v>6</v>
      </c>
      <c r="M4" s="8">
        <f t="shared" si="0"/>
        <v>178</v>
      </c>
      <c r="N4" s="8">
        <f t="shared" si="1"/>
        <v>454</v>
      </c>
      <c r="O4" s="8">
        <f t="shared" si="2"/>
        <v>22</v>
      </c>
      <c r="P4" s="8">
        <f t="shared" si="3"/>
        <v>669</v>
      </c>
      <c r="Q4" s="8">
        <f t="shared" si="4"/>
        <v>178572</v>
      </c>
      <c r="R4" s="7">
        <f t="shared" si="5"/>
        <v>274773.33090792003</v>
      </c>
      <c r="S4" s="7">
        <f t="shared" si="6"/>
        <v>0.64988839859368197</v>
      </c>
    </row>
    <row r="5" spans="1:20" s="7" customFormat="1" x14ac:dyDescent="0.25">
      <c r="A5" s="7">
        <v>112</v>
      </c>
      <c r="B5" s="8">
        <v>13.8811</v>
      </c>
      <c r="C5" s="8">
        <v>14.5586</v>
      </c>
      <c r="D5" s="8">
        <v>665.93100000000004</v>
      </c>
      <c r="E5" s="8">
        <v>505.61799999999999</v>
      </c>
      <c r="F5" s="9">
        <v>0.30161500000000002</v>
      </c>
      <c r="G5" s="7" t="s">
        <v>7</v>
      </c>
      <c r="H5" s="8">
        <v>13.8811</v>
      </c>
      <c r="I5" s="8">
        <v>175</v>
      </c>
      <c r="J5" s="8">
        <v>665.93100000000004</v>
      </c>
      <c r="K5" s="8">
        <v>462</v>
      </c>
      <c r="L5" s="7" t="s">
        <v>6</v>
      </c>
      <c r="M5" s="8">
        <f t="shared" si="0"/>
        <v>175</v>
      </c>
      <c r="N5" s="8">
        <f t="shared" si="1"/>
        <v>462</v>
      </c>
      <c r="O5" s="8">
        <f t="shared" si="2"/>
        <v>13.8811</v>
      </c>
      <c r="P5" s="8">
        <f t="shared" si="3"/>
        <v>665.93100000000004</v>
      </c>
      <c r="Q5" s="8">
        <f t="shared" si="4"/>
        <v>187138.32130000004</v>
      </c>
      <c r="R5" s="7">
        <f t="shared" si="5"/>
        <v>320195.23266405996</v>
      </c>
      <c r="S5" s="7">
        <f t="shared" si="6"/>
        <v>0.58445067949009855</v>
      </c>
    </row>
    <row r="6" spans="1:20" s="7" customFormat="1" x14ac:dyDescent="0.25">
      <c r="A6" s="10">
        <v>113</v>
      </c>
      <c r="B6" s="8">
        <v>0</v>
      </c>
      <c r="C6" s="8">
        <v>101.666</v>
      </c>
      <c r="D6" s="8">
        <v>1258.8399999999999</v>
      </c>
      <c r="E6" s="8">
        <v>582.60299999999995</v>
      </c>
      <c r="F6" s="9">
        <v>0.39613999999999999</v>
      </c>
      <c r="G6" s="7" t="s">
        <v>7</v>
      </c>
      <c r="H6" s="8">
        <v>0</v>
      </c>
      <c r="I6" s="8">
        <v>172</v>
      </c>
      <c r="J6" s="8">
        <v>669</v>
      </c>
      <c r="K6" s="8">
        <v>462</v>
      </c>
      <c r="L6" s="7" t="s">
        <v>6</v>
      </c>
      <c r="M6" s="8">
        <f t="shared" si="0"/>
        <v>172</v>
      </c>
      <c r="N6" s="8">
        <f t="shared" si="1"/>
        <v>462</v>
      </c>
      <c r="O6" s="8">
        <f t="shared" si="2"/>
        <v>0</v>
      </c>
      <c r="P6" s="8">
        <f t="shared" si="3"/>
        <v>669</v>
      </c>
      <c r="Q6" s="8">
        <f t="shared" si="4"/>
        <v>194010</v>
      </c>
      <c r="R6" s="7">
        <f t="shared" si="5"/>
        <v>605422.73307999992</v>
      </c>
      <c r="S6" s="7">
        <f t="shared" si="6"/>
        <v>0.32045377452710178</v>
      </c>
    </row>
    <row r="7" spans="1:20" s="7" customFormat="1" x14ac:dyDescent="0.25">
      <c r="A7" s="7">
        <v>114</v>
      </c>
      <c r="B7" s="8">
        <v>0</v>
      </c>
      <c r="C7" s="8">
        <v>84.579499999999996</v>
      </c>
      <c r="D7" s="8">
        <v>1255.49</v>
      </c>
      <c r="E7" s="8">
        <v>588</v>
      </c>
      <c r="F7" s="9">
        <v>0.29139599999999999</v>
      </c>
      <c r="G7" s="7" t="s">
        <v>7</v>
      </c>
      <c r="H7" s="8">
        <v>0</v>
      </c>
      <c r="I7" s="8">
        <v>171</v>
      </c>
      <c r="J7" s="8">
        <v>671</v>
      </c>
      <c r="K7" s="8">
        <v>463</v>
      </c>
      <c r="L7" s="7" t="s">
        <v>6</v>
      </c>
      <c r="M7" s="8">
        <f t="shared" si="0"/>
        <v>171</v>
      </c>
      <c r="N7" s="8">
        <f t="shared" si="1"/>
        <v>463</v>
      </c>
      <c r="O7" s="8">
        <f t="shared" si="2"/>
        <v>0</v>
      </c>
      <c r="P7" s="8">
        <f t="shared" si="3"/>
        <v>671</v>
      </c>
      <c r="Q7" s="8">
        <f t="shared" si="4"/>
        <v>195932</v>
      </c>
      <c r="R7" s="7">
        <f t="shared" si="5"/>
        <v>632039.40354500001</v>
      </c>
      <c r="S7" s="7">
        <f t="shared" si="6"/>
        <v>0.30999965967477849</v>
      </c>
    </row>
    <row r="8" spans="1:20" s="7" customFormat="1" x14ac:dyDescent="0.25">
      <c r="A8" s="7">
        <v>115</v>
      </c>
      <c r="B8" s="8">
        <v>0</v>
      </c>
      <c r="C8" s="8">
        <v>92.429400000000001</v>
      </c>
      <c r="D8" s="8">
        <v>1252.9100000000001</v>
      </c>
      <c r="E8" s="8">
        <v>579.46100000000001</v>
      </c>
      <c r="F8" s="9">
        <v>0.31340000000000001</v>
      </c>
      <c r="G8" s="7" t="s">
        <v>7</v>
      </c>
      <c r="H8" s="8">
        <v>0</v>
      </c>
      <c r="I8" s="8">
        <v>169</v>
      </c>
      <c r="J8" s="8">
        <v>675</v>
      </c>
      <c r="K8" s="8">
        <v>466</v>
      </c>
      <c r="L8" s="7" t="s">
        <v>6</v>
      </c>
      <c r="M8" s="8">
        <f t="shared" si="0"/>
        <v>169</v>
      </c>
      <c r="N8" s="8">
        <f t="shared" si="1"/>
        <v>466</v>
      </c>
      <c r="O8" s="8">
        <f t="shared" si="2"/>
        <v>0</v>
      </c>
      <c r="P8" s="8">
        <f t="shared" si="3"/>
        <v>675</v>
      </c>
      <c r="Q8" s="8">
        <f t="shared" si="4"/>
        <v>200475</v>
      </c>
      <c r="R8" s="7">
        <f t="shared" si="5"/>
        <v>610206.76195600012</v>
      </c>
      <c r="S8" s="7">
        <f t="shared" si="6"/>
        <v>0.32853618232184645</v>
      </c>
    </row>
    <row r="9" spans="1:20" s="7" customFormat="1" x14ac:dyDescent="0.25">
      <c r="A9" s="7">
        <v>116</v>
      </c>
      <c r="B9" s="8">
        <v>0.594086</v>
      </c>
      <c r="C9" s="8">
        <v>0</v>
      </c>
      <c r="D9" s="8">
        <v>728.57500000000005</v>
      </c>
      <c r="E9" s="8">
        <v>525.12900000000002</v>
      </c>
      <c r="F9" s="9">
        <v>0.29564400000000002</v>
      </c>
      <c r="G9" s="7" t="s">
        <v>7</v>
      </c>
      <c r="H9" s="8">
        <v>0</v>
      </c>
      <c r="I9" s="8">
        <v>168</v>
      </c>
      <c r="J9" s="8">
        <v>680</v>
      </c>
      <c r="K9" s="8">
        <v>466</v>
      </c>
      <c r="L9" s="7" t="s">
        <v>6</v>
      </c>
      <c r="M9" s="8">
        <f t="shared" si="0"/>
        <v>168</v>
      </c>
      <c r="N9" s="8">
        <f t="shared" si="1"/>
        <v>466</v>
      </c>
      <c r="O9" s="8">
        <f t="shared" si="2"/>
        <v>0.594086</v>
      </c>
      <c r="P9" s="8">
        <f t="shared" si="3"/>
        <v>680</v>
      </c>
      <c r="Q9" s="8">
        <f t="shared" si="4"/>
        <v>202462.96237200001</v>
      </c>
      <c r="R9" s="7">
        <f t="shared" si="5"/>
        <v>382460.92701590608</v>
      </c>
      <c r="S9" s="7">
        <f t="shared" si="6"/>
        <v>0.52936901019324212</v>
      </c>
    </row>
    <row r="10" spans="1:20" s="7" customFormat="1" x14ac:dyDescent="0.25">
      <c r="A10" s="7">
        <v>117</v>
      </c>
      <c r="B10" s="8">
        <v>0</v>
      </c>
      <c r="C10" s="8">
        <v>89.299899999999994</v>
      </c>
      <c r="D10" s="8">
        <v>1243.3499999999999</v>
      </c>
      <c r="E10" s="8">
        <v>579.50599999999997</v>
      </c>
      <c r="F10" s="9">
        <v>0.34371600000000002</v>
      </c>
      <c r="G10" s="7" t="s">
        <v>7</v>
      </c>
      <c r="H10" s="8">
        <v>0</v>
      </c>
      <c r="I10" s="8">
        <v>166</v>
      </c>
      <c r="J10" s="8">
        <v>683</v>
      </c>
      <c r="K10" s="8">
        <v>468</v>
      </c>
      <c r="L10" s="9" t="s">
        <v>6</v>
      </c>
      <c r="M10" s="8">
        <f t="shared" si="0"/>
        <v>166</v>
      </c>
      <c r="N10" s="8">
        <f t="shared" si="1"/>
        <v>468</v>
      </c>
      <c r="O10" s="8">
        <f t="shared" si="2"/>
        <v>0</v>
      </c>
      <c r="P10" s="8">
        <f t="shared" si="3"/>
        <v>683</v>
      </c>
      <c r="Q10" s="8">
        <f t="shared" si="4"/>
        <v>206266</v>
      </c>
      <c r="R10" s="7">
        <f t="shared" si="5"/>
        <v>609497.75443499989</v>
      </c>
      <c r="S10" s="7">
        <f t="shared" si="6"/>
        <v>0.33841962254841629</v>
      </c>
    </row>
    <row r="11" spans="1:20" s="7" customFormat="1" x14ac:dyDescent="0.25">
      <c r="A11" s="7">
        <v>118</v>
      </c>
      <c r="B11" s="8">
        <v>2.9774799999999999</v>
      </c>
      <c r="C11" s="8">
        <v>6.3199199999999998</v>
      </c>
      <c r="D11" s="8">
        <v>725.16099999999994</v>
      </c>
      <c r="E11" s="8">
        <v>575.32799999999997</v>
      </c>
      <c r="F11" s="9">
        <v>0.36867499999999997</v>
      </c>
      <c r="G11" s="7" t="s">
        <v>7</v>
      </c>
      <c r="H11" s="8">
        <v>0</v>
      </c>
      <c r="I11" s="8">
        <v>163</v>
      </c>
      <c r="J11" s="8">
        <v>689</v>
      </c>
      <c r="K11" s="8">
        <v>468</v>
      </c>
      <c r="L11" s="7" t="s">
        <v>6</v>
      </c>
      <c r="M11" s="8">
        <f t="shared" ref="M11" si="7">MAX(C11,I11)</f>
        <v>163</v>
      </c>
      <c r="N11" s="8">
        <f t="shared" ref="N11" si="8">MIN(E11,K11)</f>
        <v>468</v>
      </c>
      <c r="O11" s="8">
        <f t="shared" ref="O11" si="9">MAX(B11,H11)</f>
        <v>2.9774799999999999</v>
      </c>
      <c r="P11" s="8">
        <f t="shared" ref="P11" si="10">MIN(D11,J11)</f>
        <v>689</v>
      </c>
      <c r="Q11" s="8">
        <f t="shared" ref="Q11" si="11">(N11-M11)*(P11-O11)</f>
        <v>209236.86859999999</v>
      </c>
      <c r="R11" s="7">
        <f t="shared" ref="R11" si="12">(E11-C11)*(D11-B11)+(K11-I11)*(J11-H11)-Q11</f>
        <v>411836.38952284161</v>
      </c>
      <c r="S11" s="7">
        <f t="shared" ref="S11" si="13">Q11/R11</f>
        <v>0.50805823361656854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2021-05-12T16:57:18Z</dcterms:created>
  <dcterms:modified xsi:type="dcterms:W3CDTF">2021-05-13T13:00:49Z</dcterms:modified>
</cp:coreProperties>
</file>