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Sport_0\"/>
    </mc:Choice>
  </mc:AlternateContent>
  <xr:revisionPtr revIDLastSave="0" documentId="13_ncr:1_{211E4774-6DC7-44C7-A438-46D16A484EB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U2" i="1" l="1"/>
  <c r="T2" i="1"/>
  <c r="O3" i="1"/>
  <c r="M3" i="1"/>
  <c r="N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P2" i="1"/>
  <c r="O2" i="1"/>
  <c r="N2" i="1"/>
  <c r="M2" i="1"/>
  <c r="Q19" i="1" l="1"/>
  <c r="R19" i="1" s="1"/>
  <c r="Q18" i="1"/>
  <c r="Q17" i="1"/>
  <c r="R17" i="1" s="1"/>
  <c r="S17" i="1" s="1"/>
  <c r="Q16" i="1"/>
  <c r="R16" i="1" s="1"/>
  <c r="Q11" i="1"/>
  <c r="R11" i="1" s="1"/>
  <c r="Q3" i="1"/>
  <c r="R3" i="1" s="1"/>
  <c r="Q6" i="1"/>
  <c r="R6" i="1" s="1"/>
  <c r="Q14" i="1"/>
  <c r="R14" i="1" s="1"/>
  <c r="S14" i="1" s="1"/>
  <c r="Q13" i="1"/>
  <c r="R13" i="1" s="1"/>
  <c r="S13" i="1" s="1"/>
  <c r="Q2" i="1"/>
  <c r="R2" i="1" s="1"/>
  <c r="S2" i="1" s="1"/>
  <c r="Q10" i="1"/>
  <c r="R10" i="1" s="1"/>
  <c r="S10" i="1" s="1"/>
  <c r="Q9" i="1"/>
  <c r="R9" i="1" s="1"/>
  <c r="S9" i="1" s="1"/>
  <c r="Q8" i="1"/>
  <c r="R8" i="1" s="1"/>
  <c r="Q7" i="1"/>
  <c r="R7" i="1" s="1"/>
  <c r="S7" i="1" s="1"/>
  <c r="Q15" i="1"/>
  <c r="R15" i="1" s="1"/>
  <c r="S15" i="1" s="1"/>
  <c r="Q12" i="1"/>
  <c r="Q5" i="1"/>
  <c r="R5" i="1" s="1"/>
  <c r="S5" i="1" s="1"/>
  <c r="Q4" i="1"/>
  <c r="R4" i="1" s="1"/>
  <c r="R18" i="1"/>
  <c r="S18" i="1" s="1"/>
  <c r="S3" i="1"/>
  <c r="S11" i="1" l="1"/>
  <c r="S4" i="1"/>
  <c r="S19" i="1"/>
  <c r="S6" i="1"/>
  <c r="S16" i="1"/>
  <c r="R12" i="1"/>
  <c r="S12" i="1" s="1"/>
  <c r="S8" i="1"/>
</calcChain>
</file>

<file path=xl/sharedStrings.xml><?xml version="1.0" encoding="utf-8"?>
<sst xmlns="http://schemas.openxmlformats.org/spreadsheetml/2006/main" count="57" uniqueCount="23">
  <si>
    <t>left</t>
  </si>
  <si>
    <t>top</t>
  </si>
  <si>
    <t>right</t>
  </si>
  <si>
    <t>bottom</t>
  </si>
  <si>
    <t>Confidence</t>
  </si>
  <si>
    <t>object</t>
  </si>
  <si>
    <t>dog</t>
    <phoneticPr fontId="18" type="noConversion"/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</si>
  <si>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</si>
  <si>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</si>
  <si>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</si>
  <si>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</si>
  <si>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</si>
  <si>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</si>
  <si>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</si>
  <si>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</si>
  <si>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</si>
  <si>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</si>
  <si>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</si>
  <si>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</si>
  <si>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</si>
  <si>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</si>
  <si>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dog IOU</t>
    <phoneticPr fontId="18" type="noConversion"/>
  </si>
  <si>
    <t>person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</si>
</sst>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A10" sqref="A10"/>
    </sheetView>
  </sheetViews>
  <sheetFormatPr defaultRowHeight="16.5" x14ac:dyDescent="0.25"/>
  <cols>
    <col min="1" max="1" width="6" bestFit="1" customWidth="1"/>
    <col min="2" max="4" width="5.125" style="1" bestFit="1" customWidth="1"/>
    <col min="5" max="5" width="7" style="1" bestFit="1" customWidth="1"/>
    <col min="6" max="6" width="10.5" style="2" bestFit="1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6.125" bestFit="1" customWidth="1"/>
    <col min="15" max="15" width="5.5" bestFit="1" customWidth="1"/>
    <col min="16" max="16" width="5.875" bestFit="1" customWidth="1"/>
    <col min="17" max="17" width="8.125" bestFit="1" customWidth="1"/>
    <col min="18" max="21" width="12.75" bestFit="1" customWidth="1"/>
  </cols>
  <sheetData>
    <row r="1" spans="1:21" x14ac:dyDescent="0.25">
      <c r="A1" s="4" t="s">
        <v>15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21</v>
      </c>
      <c r="U1" s="3" t="s">
        <v>22</v>
      </c>
    </row>
    <row r="2" spans="1:21" s="7" customFormat="1" x14ac:dyDescent="0.25">
      <c r="A2" s="7">
        <v>186</v>
      </c>
      <c r="B2" s="8">
        <v>250.90199999999999</v>
      </c>
      <c r="C2" s="8">
        <v>543.31399999999996</v>
      </c>
      <c r="D2" s="8">
        <v>538.70600000000002</v>
      </c>
      <c r="E2" s="8">
        <v>981.86900000000003</v>
      </c>
      <c r="F2" s="9">
        <v>0.71205300000000005</v>
      </c>
      <c r="G2" s="7" t="s">
        <v>6</v>
      </c>
      <c r="H2" s="8">
        <v>262</v>
      </c>
      <c r="I2" s="8">
        <v>626</v>
      </c>
      <c r="J2" s="8">
        <v>531</v>
      </c>
      <c r="K2" s="8">
        <v>1022</v>
      </c>
      <c r="L2" s="7" t="s">
        <v>6</v>
      </c>
      <c r="M2" s="8">
        <f>MAX(C2,I2)</f>
        <v>626</v>
      </c>
      <c r="N2" s="8">
        <f>MIN(E2,K2)</f>
        <v>981.86900000000003</v>
      </c>
      <c r="O2" s="8">
        <f>MAX(B2,H2)</f>
        <v>262</v>
      </c>
      <c r="P2" s="8">
        <f>MIN(D2,J2)</f>
        <v>531</v>
      </c>
      <c r="Q2" s="8">
        <f>(N2-M2)*(P2-O2)</f>
        <v>95728.761000000013</v>
      </c>
      <c r="R2" s="7">
        <f>(E2-C2)*(D2-B2)+(K2-I2)*(J2-H2)-Q2</f>
        <v>137013.12222000002</v>
      </c>
      <c r="S2" s="7">
        <f>Q2/R2</f>
        <v>0.69868315858308594</v>
      </c>
      <c r="T2" s="7">
        <f>AVERAGE(S2,S4,S6,S8,S10,S12,S15,S17)</f>
        <v>0.73178403119107793</v>
      </c>
      <c r="U2" s="7">
        <f>AVERAGE(S3,S5,S7,S9,S11,S13,S14,S16,S18,S19)</f>
        <v>0.7942616611961999</v>
      </c>
    </row>
    <row r="3" spans="1:21" s="7" customFormat="1" x14ac:dyDescent="0.25">
      <c r="B3" s="8">
        <v>0</v>
      </c>
      <c r="C3" s="8">
        <v>54.877099999999999</v>
      </c>
      <c r="D3" s="8">
        <v>573.21799999999996</v>
      </c>
      <c r="E3" s="8">
        <v>700.70600000000002</v>
      </c>
      <c r="F3" s="9">
        <v>0.38621299999999997</v>
      </c>
      <c r="G3" s="7" t="s">
        <v>7</v>
      </c>
      <c r="H3" s="8">
        <v>0</v>
      </c>
      <c r="I3" s="8">
        <v>54.877099999999999</v>
      </c>
      <c r="J3" s="8">
        <v>573.21799999999996</v>
      </c>
      <c r="K3" s="8">
        <v>533</v>
      </c>
      <c r="L3" s="7" t="s">
        <v>7</v>
      </c>
      <c r="M3" s="8">
        <f t="shared" ref="M3:M19" si="0">MAX(C3,I3)</f>
        <v>54.877099999999999</v>
      </c>
      <c r="N3" s="8">
        <f t="shared" ref="N3:N19" si="1">MIN(E3,K3)</f>
        <v>533</v>
      </c>
      <c r="O3" s="8">
        <f t="shared" ref="O3:O19" si="2">MAX(B3,H3)</f>
        <v>0</v>
      </c>
      <c r="P3" s="8">
        <f t="shared" ref="P3:P19" si="3">MIN(D3,J3)</f>
        <v>573.21799999999996</v>
      </c>
      <c r="Q3" s="8">
        <f t="shared" ref="Q3:Q19" si="4">(N3-M3)*(P3-O3)</f>
        <v>274068.65249219997</v>
      </c>
      <c r="R3" s="7">
        <f t="shared" ref="R3:R19" si="5">(E3-C3)*(D3-B3)+(K3-I3)*(J3-H3)-Q3</f>
        <v>370200.75040019996</v>
      </c>
      <c r="S3" s="7">
        <f t="shared" ref="S3:S19" si="6">Q3/R3</f>
        <v>0.74032441100111812</v>
      </c>
    </row>
    <row r="4" spans="1:21" s="7" customFormat="1" x14ac:dyDescent="0.25">
      <c r="A4" s="7">
        <v>187</v>
      </c>
      <c r="B4" s="8">
        <v>266</v>
      </c>
      <c r="C4" s="8">
        <v>630.82500000000005</v>
      </c>
      <c r="D4" s="8">
        <v>537.76400000000001</v>
      </c>
      <c r="E4" s="8">
        <v>950.52599999999995</v>
      </c>
      <c r="F4" s="9">
        <v>0.82375399999999999</v>
      </c>
      <c r="G4" s="7" t="s">
        <v>6</v>
      </c>
      <c r="H4" s="8">
        <v>266</v>
      </c>
      <c r="I4" s="8">
        <v>630.82500000000005</v>
      </c>
      <c r="J4" s="8">
        <v>537.76400000000001</v>
      </c>
      <c r="K4" s="8">
        <v>1022</v>
      </c>
      <c r="L4" s="7" t="s">
        <v>6</v>
      </c>
      <c r="M4" s="8">
        <f t="shared" si="0"/>
        <v>630.82500000000005</v>
      </c>
      <c r="N4" s="8">
        <f t="shared" si="1"/>
        <v>950.52599999999995</v>
      </c>
      <c r="O4" s="8">
        <f t="shared" si="2"/>
        <v>266</v>
      </c>
      <c r="P4" s="8">
        <f t="shared" si="3"/>
        <v>537.76400000000001</v>
      </c>
      <c r="Q4" s="8">
        <f t="shared" si="4"/>
        <v>86883.222563999982</v>
      </c>
      <c r="R4" s="7">
        <f t="shared" si="5"/>
        <v>106307.2827</v>
      </c>
      <c r="S4" s="7">
        <f t="shared" si="6"/>
        <v>0.81728382437527947</v>
      </c>
    </row>
    <row r="5" spans="1:21" s="7" customFormat="1" x14ac:dyDescent="0.25">
      <c r="B5" s="8">
        <v>0</v>
      </c>
      <c r="C5" s="8">
        <v>32.484299999999998</v>
      </c>
      <c r="D5" s="8">
        <v>544.87800000000004</v>
      </c>
      <c r="E5" s="8">
        <v>742.45100000000002</v>
      </c>
      <c r="F5" s="9">
        <v>0.40873999999999999</v>
      </c>
      <c r="G5" s="7" t="s">
        <v>7</v>
      </c>
      <c r="H5" s="8">
        <v>0</v>
      </c>
      <c r="I5" s="8">
        <v>41</v>
      </c>
      <c r="J5" s="8">
        <v>574</v>
      </c>
      <c r="K5" s="8">
        <v>547</v>
      </c>
      <c r="L5" s="7" t="s">
        <v>7</v>
      </c>
      <c r="M5" s="8">
        <f t="shared" si="0"/>
        <v>41</v>
      </c>
      <c r="N5" s="8">
        <f t="shared" si="1"/>
        <v>547</v>
      </c>
      <c r="O5" s="8">
        <f t="shared" si="2"/>
        <v>0</v>
      </c>
      <c r="P5" s="8">
        <f t="shared" si="3"/>
        <v>544.87800000000004</v>
      </c>
      <c r="Q5" s="8">
        <f t="shared" si="4"/>
        <v>275708.26800000004</v>
      </c>
      <c r="R5" s="7">
        <f t="shared" si="5"/>
        <v>401580.96756260004</v>
      </c>
      <c r="S5" s="7">
        <f t="shared" si="6"/>
        <v>0.68655710870316966</v>
      </c>
    </row>
    <row r="6" spans="1:21" s="7" customFormat="1" x14ac:dyDescent="0.25">
      <c r="A6" s="7">
        <v>188</v>
      </c>
      <c r="B6" s="8">
        <v>275.68099999999998</v>
      </c>
      <c r="C6" s="8">
        <v>622.00599999999997</v>
      </c>
      <c r="D6" s="8">
        <v>547.81399999999996</v>
      </c>
      <c r="E6" s="8">
        <v>946.303</v>
      </c>
      <c r="F6" s="9">
        <v>0.85806400000000005</v>
      </c>
      <c r="G6" s="7" t="s">
        <v>6</v>
      </c>
      <c r="H6" s="8">
        <v>275.68099999999998</v>
      </c>
      <c r="I6" s="8">
        <v>622.00599999999997</v>
      </c>
      <c r="J6" s="8">
        <v>547.81399999999996</v>
      </c>
      <c r="K6" s="8">
        <v>1022</v>
      </c>
      <c r="L6" s="7" t="s">
        <v>6</v>
      </c>
      <c r="M6" s="8">
        <f t="shared" si="0"/>
        <v>622.00599999999997</v>
      </c>
      <c r="N6" s="8">
        <f t="shared" si="1"/>
        <v>946.303</v>
      </c>
      <c r="O6" s="8">
        <f t="shared" si="2"/>
        <v>275.68099999999998</v>
      </c>
      <c r="P6" s="8">
        <f t="shared" si="3"/>
        <v>547.81399999999996</v>
      </c>
      <c r="Q6" s="8">
        <f t="shared" si="4"/>
        <v>88251.915500999996</v>
      </c>
      <c r="R6" s="7">
        <f t="shared" si="5"/>
        <v>108851.56720200002</v>
      </c>
      <c r="S6" s="7">
        <f t="shared" si="6"/>
        <v>0.81075466131991958</v>
      </c>
    </row>
    <row r="7" spans="1:21" s="7" customFormat="1" x14ac:dyDescent="0.25">
      <c r="B7" s="8">
        <v>0</v>
      </c>
      <c r="C7" s="8">
        <v>105.745</v>
      </c>
      <c r="D7" s="8">
        <v>552.04700000000003</v>
      </c>
      <c r="E7" s="8">
        <v>760.76900000000001</v>
      </c>
      <c r="F7" s="9">
        <v>0.42133399999999999</v>
      </c>
      <c r="G7" s="7" t="s">
        <v>7</v>
      </c>
      <c r="H7" s="8">
        <v>0</v>
      </c>
      <c r="I7" s="8">
        <v>73</v>
      </c>
      <c r="J7" s="8">
        <v>574</v>
      </c>
      <c r="K7" s="8">
        <v>626</v>
      </c>
      <c r="L7" s="7" t="s">
        <v>7</v>
      </c>
      <c r="M7" s="8">
        <f t="shared" si="0"/>
        <v>105.745</v>
      </c>
      <c r="N7" s="8">
        <f t="shared" si="1"/>
        <v>626</v>
      </c>
      <c r="O7" s="8">
        <f t="shared" si="2"/>
        <v>0</v>
      </c>
      <c r="P7" s="8">
        <f t="shared" si="3"/>
        <v>552.04700000000003</v>
      </c>
      <c r="Q7" s="8">
        <f t="shared" si="4"/>
        <v>287205.211985</v>
      </c>
      <c r="R7" s="7">
        <f t="shared" si="5"/>
        <v>391820.82214300003</v>
      </c>
      <c r="S7" s="7">
        <f t="shared" si="6"/>
        <v>0.73300140205458708</v>
      </c>
    </row>
    <row r="8" spans="1:21" s="7" customFormat="1" x14ac:dyDescent="0.25">
      <c r="A8" s="7">
        <v>189</v>
      </c>
      <c r="B8" s="8">
        <v>293.12900000000002</v>
      </c>
      <c r="C8" s="8">
        <v>625.98199999999997</v>
      </c>
      <c r="D8" s="8">
        <v>564.03300000000002</v>
      </c>
      <c r="E8" s="8">
        <v>930.39099999999996</v>
      </c>
      <c r="F8" s="9">
        <v>0.83152800000000004</v>
      </c>
      <c r="G8" s="7" t="s">
        <v>6</v>
      </c>
      <c r="H8" s="8">
        <v>293.12900000000002</v>
      </c>
      <c r="I8" s="8">
        <v>625.98199999999997</v>
      </c>
      <c r="J8" s="8">
        <v>564.03300000000002</v>
      </c>
      <c r="K8" s="8">
        <v>1022</v>
      </c>
      <c r="L8" s="7" t="s">
        <v>6</v>
      </c>
      <c r="M8" s="8">
        <f t="shared" si="0"/>
        <v>625.98199999999997</v>
      </c>
      <c r="N8" s="8">
        <f t="shared" si="1"/>
        <v>930.39099999999996</v>
      </c>
      <c r="O8" s="8">
        <f t="shared" si="2"/>
        <v>293.12900000000002</v>
      </c>
      <c r="P8" s="8">
        <f t="shared" si="3"/>
        <v>564.03300000000002</v>
      </c>
      <c r="Q8" s="8">
        <f t="shared" si="4"/>
        <v>82465.615735999992</v>
      </c>
      <c r="R8" s="7">
        <f t="shared" si="5"/>
        <v>107282.86027200001</v>
      </c>
      <c r="S8" s="7">
        <f t="shared" si="6"/>
        <v>0.76867465620249575</v>
      </c>
    </row>
    <row r="9" spans="1:21" s="7" customFormat="1" x14ac:dyDescent="0.25">
      <c r="B9" s="8">
        <v>0</v>
      </c>
      <c r="C9" s="8">
        <v>175.41300000000001</v>
      </c>
      <c r="D9" s="8">
        <v>541.70600000000002</v>
      </c>
      <c r="E9" s="8">
        <v>788.16200000000003</v>
      </c>
      <c r="F9" s="9">
        <v>0.47644700000000001</v>
      </c>
      <c r="G9" s="7" t="s">
        <v>7</v>
      </c>
      <c r="H9" s="8">
        <v>0</v>
      </c>
      <c r="I9" s="8">
        <v>151</v>
      </c>
      <c r="J9" s="8">
        <v>493</v>
      </c>
      <c r="K9" s="8">
        <v>691</v>
      </c>
      <c r="L9" s="7" t="s">
        <v>7</v>
      </c>
      <c r="M9" s="8">
        <f t="shared" si="0"/>
        <v>175.41300000000001</v>
      </c>
      <c r="N9" s="8">
        <f t="shared" si="1"/>
        <v>691</v>
      </c>
      <c r="O9" s="8">
        <f t="shared" si="2"/>
        <v>0</v>
      </c>
      <c r="P9" s="8">
        <f t="shared" si="3"/>
        <v>493</v>
      </c>
      <c r="Q9" s="8">
        <f t="shared" si="4"/>
        <v>254184.391</v>
      </c>
      <c r="R9" s="7">
        <f t="shared" si="5"/>
        <v>343965.418794</v>
      </c>
      <c r="S9" s="7">
        <f t="shared" si="6"/>
        <v>0.73898240087975353</v>
      </c>
    </row>
    <row r="10" spans="1:21" s="7" customFormat="1" x14ac:dyDescent="0.25">
      <c r="A10" s="10">
        <v>190</v>
      </c>
      <c r="B10" s="8">
        <v>270.96199999999999</v>
      </c>
      <c r="C10" s="8">
        <v>629.74400000000003</v>
      </c>
      <c r="D10" s="8">
        <v>557.21</v>
      </c>
      <c r="E10" s="8">
        <v>925.41399999999999</v>
      </c>
      <c r="F10" s="9">
        <v>0.83636299999999997</v>
      </c>
      <c r="G10" s="7" t="s">
        <v>6</v>
      </c>
      <c r="H10" s="8">
        <v>280</v>
      </c>
      <c r="I10" s="8">
        <v>629.74400000000003</v>
      </c>
      <c r="J10" s="8">
        <v>557.21</v>
      </c>
      <c r="K10" s="8">
        <v>1022</v>
      </c>
      <c r="L10" s="7" t="s">
        <v>6</v>
      </c>
      <c r="M10" s="8">
        <f t="shared" si="0"/>
        <v>629.74400000000003</v>
      </c>
      <c r="N10" s="8">
        <f t="shared" si="1"/>
        <v>925.41399999999999</v>
      </c>
      <c r="O10" s="8">
        <f t="shared" si="2"/>
        <v>280</v>
      </c>
      <c r="P10" s="8">
        <f t="shared" si="3"/>
        <v>557.21</v>
      </c>
      <c r="Q10" s="8">
        <f t="shared" si="4"/>
        <v>81962.680699999997</v>
      </c>
      <c r="R10" s="7">
        <f t="shared" si="5"/>
        <v>111409.55122000002</v>
      </c>
      <c r="S10" s="7">
        <f t="shared" si="6"/>
        <v>0.73568809677860203</v>
      </c>
    </row>
    <row r="11" spans="1:21" s="7" customFormat="1" x14ac:dyDescent="0.25">
      <c r="B11" s="8">
        <v>0</v>
      </c>
      <c r="C11" s="8">
        <v>204.91900000000001</v>
      </c>
      <c r="D11" s="8">
        <v>546.09199999999998</v>
      </c>
      <c r="E11" s="8">
        <v>853.96299999999997</v>
      </c>
      <c r="F11" s="9">
        <v>0.385604</v>
      </c>
      <c r="G11" s="7" t="s">
        <v>7</v>
      </c>
      <c r="H11" s="8">
        <v>0</v>
      </c>
      <c r="I11" s="8">
        <v>204.91900000000001</v>
      </c>
      <c r="J11" s="8">
        <v>546.09199999999998</v>
      </c>
      <c r="K11" s="8">
        <v>716</v>
      </c>
      <c r="L11" s="7" t="s">
        <v>7</v>
      </c>
      <c r="M11" s="8">
        <f t="shared" si="0"/>
        <v>204.91900000000001</v>
      </c>
      <c r="N11" s="8">
        <f t="shared" si="1"/>
        <v>716</v>
      </c>
      <c r="O11" s="8">
        <f t="shared" si="2"/>
        <v>0</v>
      </c>
      <c r="P11" s="8">
        <f t="shared" si="3"/>
        <v>546.09199999999998</v>
      </c>
      <c r="Q11" s="8">
        <f t="shared" si="4"/>
        <v>279097.245452</v>
      </c>
      <c r="R11" s="7">
        <f t="shared" si="5"/>
        <v>354437.73604799999</v>
      </c>
      <c r="S11" s="7">
        <f t="shared" si="6"/>
        <v>0.78743659905953989</v>
      </c>
    </row>
    <row r="12" spans="1:21" s="7" customFormat="1" x14ac:dyDescent="0.25">
      <c r="A12" s="7">
        <v>191</v>
      </c>
      <c r="B12" s="8">
        <v>274.48200000000003</v>
      </c>
      <c r="C12" s="8">
        <v>676.06899999999996</v>
      </c>
      <c r="D12" s="8">
        <v>572.21299999999997</v>
      </c>
      <c r="E12" s="8">
        <v>919.16499999999996</v>
      </c>
      <c r="F12" s="9">
        <v>0.71888300000000005</v>
      </c>
      <c r="G12" s="7" t="s">
        <v>6</v>
      </c>
      <c r="H12" s="8">
        <v>289</v>
      </c>
      <c r="I12" s="8">
        <v>676.06899999999996</v>
      </c>
      <c r="J12" s="8">
        <v>572.21299999999997</v>
      </c>
      <c r="K12" s="8">
        <v>1022</v>
      </c>
      <c r="L12" s="7" t="s">
        <v>6</v>
      </c>
      <c r="M12" s="8">
        <f t="shared" ref="M12:M17" si="7">MAX(C12,I12)</f>
        <v>676.06899999999996</v>
      </c>
      <c r="N12" s="8">
        <f t="shared" ref="N12:N17" si="8">MIN(E12,K12)</f>
        <v>919.16499999999996</v>
      </c>
      <c r="O12" s="8">
        <f t="shared" ref="O12:O17" si="9">MAX(B12,H12)</f>
        <v>289</v>
      </c>
      <c r="P12" s="8">
        <f t="shared" ref="P12:P17" si="10">MIN(D12,J12)</f>
        <v>572.21299999999997</v>
      </c>
      <c r="Q12" s="8">
        <f t="shared" ref="Q12:Q17" si="11">(N12-M12)*(P12-O12)</f>
        <v>68847.947447999992</v>
      </c>
      <c r="R12" s="7">
        <f t="shared" ref="R12:R17" si="12">(E12-C12)*(D12-B12)+(K12-I12)*(J12-H12)-Q12</f>
        <v>101501.42403099997</v>
      </c>
      <c r="S12" s="7">
        <f t="shared" ref="S12:S17" si="13">Q12/R12</f>
        <v>0.67829538457482974</v>
      </c>
    </row>
    <row r="13" spans="1:21" s="7" customFormat="1" x14ac:dyDescent="0.25">
      <c r="B13" s="8">
        <v>0</v>
      </c>
      <c r="C13" s="8">
        <v>209.83799999999999</v>
      </c>
      <c r="D13" s="8">
        <v>547.59100000000001</v>
      </c>
      <c r="E13" s="8">
        <v>864.077</v>
      </c>
      <c r="F13" s="9">
        <v>0.47979100000000002</v>
      </c>
      <c r="G13" s="7" t="s">
        <v>7</v>
      </c>
      <c r="H13" s="8">
        <v>0</v>
      </c>
      <c r="I13" s="8">
        <v>218</v>
      </c>
      <c r="J13" s="8">
        <v>538</v>
      </c>
      <c r="K13" s="8">
        <v>754</v>
      </c>
      <c r="L13" s="7" t="s">
        <v>7</v>
      </c>
      <c r="M13" s="8">
        <f t="shared" si="7"/>
        <v>218</v>
      </c>
      <c r="N13" s="8">
        <f t="shared" si="8"/>
        <v>754</v>
      </c>
      <c r="O13" s="8">
        <f t="shared" si="9"/>
        <v>0</v>
      </c>
      <c r="P13" s="8">
        <f t="shared" si="10"/>
        <v>538</v>
      </c>
      <c r="Q13" s="8">
        <f t="shared" si="11"/>
        <v>288368</v>
      </c>
      <c r="R13" s="7">
        <f t="shared" si="12"/>
        <v>358255.38824900007</v>
      </c>
      <c r="S13" s="7">
        <f t="shared" si="13"/>
        <v>0.80492299476476858</v>
      </c>
    </row>
    <row r="14" spans="1:21" s="7" customFormat="1" x14ac:dyDescent="0.25">
      <c r="A14" s="7">
        <v>192</v>
      </c>
      <c r="B14" s="8">
        <v>0</v>
      </c>
      <c r="C14" s="8">
        <v>236.43299999999999</v>
      </c>
      <c r="D14" s="8">
        <v>566.02700000000004</v>
      </c>
      <c r="E14" s="8">
        <v>945.75699999999995</v>
      </c>
      <c r="F14" s="9">
        <v>0.71904400000000002</v>
      </c>
      <c r="G14" s="7" t="s">
        <v>7</v>
      </c>
      <c r="H14" s="8">
        <v>0</v>
      </c>
      <c r="I14" s="8">
        <v>242</v>
      </c>
      <c r="J14" s="8">
        <v>505</v>
      </c>
      <c r="K14" s="8">
        <v>962</v>
      </c>
      <c r="L14" s="7" t="s">
        <v>7</v>
      </c>
      <c r="M14" s="8">
        <f t="shared" si="7"/>
        <v>242</v>
      </c>
      <c r="N14" s="8">
        <f t="shared" si="8"/>
        <v>945.75699999999995</v>
      </c>
      <c r="O14" s="8">
        <f t="shared" si="9"/>
        <v>0</v>
      </c>
      <c r="P14" s="8">
        <f t="shared" si="10"/>
        <v>505</v>
      </c>
      <c r="Q14" s="8">
        <f t="shared" si="11"/>
        <v>355397.28499999997</v>
      </c>
      <c r="R14" s="7">
        <f t="shared" si="12"/>
        <v>409699.25074800005</v>
      </c>
      <c r="S14" s="7">
        <f t="shared" si="13"/>
        <v>0.86745895764061232</v>
      </c>
    </row>
    <row r="15" spans="1:21" s="7" customFormat="1" x14ac:dyDescent="0.25">
      <c r="B15" s="8">
        <v>294.42099999999999</v>
      </c>
      <c r="C15" s="8">
        <v>672.69799999999998</v>
      </c>
      <c r="D15" s="8">
        <v>574.36699999999996</v>
      </c>
      <c r="E15" s="8">
        <v>926.75099999999998</v>
      </c>
      <c r="F15" s="9">
        <v>0.52745299999999995</v>
      </c>
      <c r="G15" s="7" t="s">
        <v>6</v>
      </c>
      <c r="H15" s="8">
        <v>294.42099999999999</v>
      </c>
      <c r="I15" s="8">
        <v>672.69799999999998</v>
      </c>
      <c r="J15" s="8">
        <v>574.36699999999996</v>
      </c>
      <c r="K15" s="8">
        <v>1022</v>
      </c>
      <c r="L15" s="7" t="s">
        <v>6</v>
      </c>
      <c r="M15" s="8">
        <f t="shared" si="7"/>
        <v>672.69799999999998</v>
      </c>
      <c r="N15" s="8">
        <f t="shared" si="8"/>
        <v>926.75099999999998</v>
      </c>
      <c r="O15" s="8">
        <f t="shared" si="9"/>
        <v>294.42099999999999</v>
      </c>
      <c r="P15" s="8">
        <f t="shared" si="10"/>
        <v>574.36699999999996</v>
      </c>
      <c r="Q15" s="8">
        <f t="shared" si="11"/>
        <v>71121.121137999988</v>
      </c>
      <c r="R15" s="7">
        <f t="shared" si="12"/>
        <v>97785.697692000016</v>
      </c>
      <c r="S15" s="7">
        <f t="shared" si="13"/>
        <v>0.72731619057434516</v>
      </c>
    </row>
    <row r="16" spans="1:21" s="7" customFormat="1" x14ac:dyDescent="0.25">
      <c r="A16" s="7">
        <v>193</v>
      </c>
      <c r="B16" s="8">
        <v>10.798</v>
      </c>
      <c r="C16" s="8">
        <v>283.87700000000001</v>
      </c>
      <c r="D16" s="8">
        <v>512.76599999999996</v>
      </c>
      <c r="E16" s="8">
        <v>1015.04</v>
      </c>
      <c r="F16" s="9">
        <v>0.78387300000000004</v>
      </c>
      <c r="G16" s="7" t="s">
        <v>7</v>
      </c>
      <c r="H16" s="8">
        <v>0</v>
      </c>
      <c r="I16" s="8">
        <v>271</v>
      </c>
      <c r="J16" s="8">
        <v>459</v>
      </c>
      <c r="K16" s="8">
        <v>1022</v>
      </c>
      <c r="L16" s="7" t="s">
        <v>7</v>
      </c>
      <c r="M16" s="8">
        <f t="shared" si="7"/>
        <v>283.87700000000001</v>
      </c>
      <c r="N16" s="8">
        <f t="shared" si="8"/>
        <v>1015.04</v>
      </c>
      <c r="O16" s="8">
        <f t="shared" si="9"/>
        <v>10.798</v>
      </c>
      <c r="P16" s="8">
        <f t="shared" si="10"/>
        <v>459</v>
      </c>
      <c r="Q16" s="8">
        <f t="shared" si="11"/>
        <v>327708.718926</v>
      </c>
      <c r="R16" s="7">
        <f t="shared" si="12"/>
        <v>384020.70985799999</v>
      </c>
      <c r="S16" s="7">
        <f t="shared" si="13"/>
        <v>0.8533620987450844</v>
      </c>
    </row>
    <row r="17" spans="1:19" s="7" customFormat="1" x14ac:dyDescent="0.25">
      <c r="B17" s="8">
        <v>339.762</v>
      </c>
      <c r="C17" s="8">
        <v>669.82399999999996</v>
      </c>
      <c r="D17" s="8">
        <v>556.404</v>
      </c>
      <c r="E17" s="8">
        <v>939.86800000000005</v>
      </c>
      <c r="F17" s="9">
        <v>0.51238600000000001</v>
      </c>
      <c r="G17" s="7" t="s">
        <v>6</v>
      </c>
      <c r="H17" s="8">
        <v>304</v>
      </c>
      <c r="I17" s="8">
        <v>679</v>
      </c>
      <c r="J17" s="8">
        <v>565</v>
      </c>
      <c r="K17" s="8">
        <v>1022</v>
      </c>
      <c r="L17" s="7" t="s">
        <v>6</v>
      </c>
      <c r="M17" s="8">
        <f t="shared" si="7"/>
        <v>679</v>
      </c>
      <c r="N17" s="8">
        <f t="shared" si="8"/>
        <v>939.86800000000005</v>
      </c>
      <c r="O17" s="8">
        <f t="shared" si="9"/>
        <v>339.762</v>
      </c>
      <c r="P17" s="8">
        <f t="shared" si="10"/>
        <v>556.404</v>
      </c>
      <c r="Q17" s="8">
        <f t="shared" si="11"/>
        <v>56514.96525600001</v>
      </c>
      <c r="R17" s="7">
        <f t="shared" si="12"/>
        <v>91510.906992000018</v>
      </c>
      <c r="S17" s="7">
        <f t="shared" si="13"/>
        <v>0.61757627712006624</v>
      </c>
    </row>
    <row r="18" spans="1:19" s="7" customFormat="1" x14ac:dyDescent="0.25">
      <c r="A18" s="7">
        <v>194</v>
      </c>
      <c r="B18" s="8">
        <v>4.9318799999999996</v>
      </c>
      <c r="C18" s="8">
        <v>320.64299999999997</v>
      </c>
      <c r="D18" s="8">
        <v>518.76499999999999</v>
      </c>
      <c r="E18" s="8">
        <v>1024</v>
      </c>
      <c r="F18" s="9">
        <v>0.83832799999999996</v>
      </c>
      <c r="G18" s="7" t="s">
        <v>7</v>
      </c>
      <c r="H18" s="8">
        <v>0</v>
      </c>
      <c r="I18" s="8">
        <v>301</v>
      </c>
      <c r="J18" s="8">
        <v>456</v>
      </c>
      <c r="K18" s="8">
        <v>1022</v>
      </c>
      <c r="L18" s="7" t="s">
        <v>7</v>
      </c>
      <c r="M18" s="8">
        <f t="shared" si="0"/>
        <v>320.64299999999997</v>
      </c>
      <c r="N18" s="8">
        <f t="shared" si="1"/>
        <v>1022</v>
      </c>
      <c r="O18" s="8">
        <f t="shared" si="2"/>
        <v>4.9318799999999996</v>
      </c>
      <c r="P18" s="8">
        <f t="shared" si="3"/>
        <v>456</v>
      </c>
      <c r="Q18" s="8">
        <f t="shared" si="4"/>
        <v>316359.78343884001</v>
      </c>
      <c r="R18" s="7">
        <f t="shared" si="5"/>
        <v>373824.338345</v>
      </c>
      <c r="S18" s="7">
        <f t="shared" si="6"/>
        <v>0.84627925736304965</v>
      </c>
    </row>
    <row r="19" spans="1:19" s="7" customFormat="1" x14ac:dyDescent="0.25">
      <c r="A19" s="7">
        <v>195</v>
      </c>
      <c r="B19" s="8">
        <v>0</v>
      </c>
      <c r="C19" s="8">
        <v>367.24</v>
      </c>
      <c r="D19" s="8">
        <v>531.673</v>
      </c>
      <c r="E19" s="8">
        <v>1014.05</v>
      </c>
      <c r="F19" s="9">
        <v>0.87797400000000003</v>
      </c>
      <c r="G19" s="7" t="s">
        <v>7</v>
      </c>
      <c r="H19" s="8">
        <v>0</v>
      </c>
      <c r="I19" s="8">
        <v>347</v>
      </c>
      <c r="J19" s="8">
        <v>489</v>
      </c>
      <c r="K19" s="8">
        <v>1022</v>
      </c>
      <c r="L19" s="7" t="s">
        <v>7</v>
      </c>
      <c r="M19" s="8">
        <f t="shared" si="0"/>
        <v>367.24</v>
      </c>
      <c r="N19" s="8">
        <f t="shared" si="1"/>
        <v>1014.05</v>
      </c>
      <c r="O19" s="8">
        <f t="shared" si="2"/>
        <v>0</v>
      </c>
      <c r="P19" s="8">
        <f t="shared" si="3"/>
        <v>489</v>
      </c>
      <c r="Q19" s="8">
        <f t="shared" si="4"/>
        <v>316290.08999999997</v>
      </c>
      <c r="R19" s="7">
        <f t="shared" si="5"/>
        <v>357676.32313000003</v>
      </c>
      <c r="S19" s="7">
        <f t="shared" si="6"/>
        <v>0.88429138175031519</v>
      </c>
    </row>
    <row r="20" spans="1:19" s="7" customFormat="1" x14ac:dyDescent="0.25">
      <c r="B20" s="8"/>
      <c r="C20" s="8"/>
      <c r="D20" s="8"/>
      <c r="E20" s="8"/>
      <c r="F20" s="9"/>
    </row>
    <row r="21" spans="1:19" s="7" customFormat="1" x14ac:dyDescent="0.25">
      <c r="B21" s="8"/>
      <c r="C21" s="8"/>
      <c r="D21" s="8"/>
      <c r="E21" s="8"/>
      <c r="F21" s="9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2021-05-12T17:43:46Z</dcterms:created>
  <dcterms:modified xsi:type="dcterms:W3CDTF">2021-05-13T13:07:07Z</dcterms:modified>
</cp:coreProperties>
</file>