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emestr4_rok2020\PSM\Cw2\"/>
    </mc:Choice>
  </mc:AlternateContent>
  <xr:revisionPtr revIDLastSave="0" documentId="13_ncr:1_{869D9C86-23D8-468E-B6E5-55943B769AB8}" xr6:coauthVersionLast="45" xr6:coauthVersionMax="45" xr10:uidLastSave="{00000000-0000-0000-0000-000000000000}"/>
  <bookViews>
    <workbookView xWindow="3135" yWindow="2730" windowWidth="28800" windowHeight="11385" xr2:uid="{B8053C71-060C-4661-A547-CD1947C72C16}"/>
  </bookViews>
  <sheets>
    <sheet name="Sheet1" sheetId="1" r:id="rId1"/>
  </sheets>
  <definedNames>
    <definedName name="dt">Sheet1!$M$3</definedName>
    <definedName name="gx">Sheet1!$M$4</definedName>
    <definedName name="gy">Sheet1!$M$5</definedName>
    <definedName name="os">Sheet1!$M$11</definedName>
    <definedName name="osrodke">Sheet1!$M$11</definedName>
    <definedName name="SX">Sheet1!$M$14</definedName>
    <definedName name="SY">Sheet1!$M$15</definedName>
    <definedName name="wx">Sheet1!$M$8</definedName>
    <definedName name="wy">Sheet1!$M$9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F19" i="1"/>
  <c r="H19" i="1"/>
  <c r="J19" i="1"/>
  <c r="D18" i="1"/>
  <c r="F18" i="1"/>
  <c r="H18" i="1" s="1"/>
  <c r="J18" i="1"/>
  <c r="Q18" i="1"/>
  <c r="S18" i="1"/>
  <c r="U18" i="1"/>
  <c r="W18" i="1" s="1"/>
  <c r="Y18" i="1"/>
  <c r="E4" i="1"/>
  <c r="F4" i="1"/>
  <c r="I4" i="1" l="1"/>
  <c r="E5" i="1" s="1"/>
  <c r="J4" i="1"/>
  <c r="F5" i="1" s="1"/>
  <c r="J5" i="1" s="1"/>
  <c r="S4" i="1"/>
  <c r="Y4" i="1" s="1"/>
  <c r="R4" i="1"/>
  <c r="X4" i="1" s="1"/>
  <c r="F6" i="1" l="1"/>
  <c r="H5" i="1"/>
  <c r="I5" i="1"/>
  <c r="E6" i="1" s="1"/>
  <c r="G5" i="1"/>
  <c r="S5" i="1"/>
  <c r="R5" i="1"/>
  <c r="U4" i="1"/>
  <c r="W4" i="1" s="1"/>
  <c r="Q5" i="1" s="1"/>
  <c r="T4" i="1"/>
  <c r="V4" i="1" s="1"/>
  <c r="P5" i="1" s="1"/>
  <c r="H4" i="1"/>
  <c r="D5" i="1" s="1"/>
  <c r="G4" i="1"/>
  <c r="C5" i="1" s="1"/>
  <c r="D6" i="1" l="1"/>
  <c r="C6" i="1"/>
  <c r="Y5" i="1"/>
  <c r="S6" i="1" s="1"/>
  <c r="U5" i="1"/>
  <c r="W5" i="1" s="1"/>
  <c r="Q6" i="1" s="1"/>
  <c r="T5" i="1"/>
  <c r="V5" i="1" s="1"/>
  <c r="P6" i="1" s="1"/>
  <c r="X5" i="1"/>
  <c r="R6" i="1" s="1"/>
  <c r="H6" i="1"/>
  <c r="J6" i="1"/>
  <c r="F7" i="1" s="1"/>
  <c r="G6" i="1"/>
  <c r="I6" i="1"/>
  <c r="E7" i="1" s="1"/>
  <c r="C7" i="1" l="1"/>
  <c r="D7" i="1"/>
  <c r="U6" i="1"/>
  <c r="W6" i="1" s="1"/>
  <c r="Q7" i="1" s="1"/>
  <c r="Y6" i="1"/>
  <c r="S7" i="1" s="1"/>
  <c r="T6" i="1"/>
  <c r="V6" i="1" s="1"/>
  <c r="P7" i="1" s="1"/>
  <c r="X6" i="1"/>
  <c r="R7" i="1" s="1"/>
  <c r="J7" i="1"/>
  <c r="F8" i="1" s="1"/>
  <c r="H7" i="1"/>
  <c r="G7" i="1"/>
  <c r="I7" i="1"/>
  <c r="E8" i="1" s="1"/>
  <c r="C8" i="1" l="1"/>
  <c r="D8" i="1"/>
  <c r="U7" i="1"/>
  <c r="W7" i="1" s="1"/>
  <c r="Q8" i="1" s="1"/>
  <c r="Y7" i="1"/>
  <c r="S8" i="1" s="1"/>
  <c r="T7" i="1"/>
  <c r="V7" i="1" s="1"/>
  <c r="P8" i="1" s="1"/>
  <c r="X7" i="1"/>
  <c r="R8" i="1" s="1"/>
  <c r="H8" i="1"/>
  <c r="J8" i="1"/>
  <c r="F9" i="1" s="1"/>
  <c r="I8" i="1"/>
  <c r="E9" i="1" s="1"/>
  <c r="G8" i="1"/>
  <c r="D9" i="1" l="1"/>
  <c r="C9" i="1"/>
  <c r="Y8" i="1"/>
  <c r="S9" i="1" s="1"/>
  <c r="U8" i="1"/>
  <c r="W8" i="1" s="1"/>
  <c r="Q9" i="1" s="1"/>
  <c r="X8" i="1"/>
  <c r="R9" i="1" s="1"/>
  <c r="T8" i="1"/>
  <c r="V8" i="1" s="1"/>
  <c r="P9" i="1" s="1"/>
  <c r="J9" i="1"/>
  <c r="F10" i="1" s="1"/>
  <c r="H9" i="1"/>
  <c r="G9" i="1"/>
  <c r="I9" i="1"/>
  <c r="E10" i="1" s="1"/>
  <c r="D10" i="1" l="1"/>
  <c r="C10" i="1"/>
  <c r="U9" i="1"/>
  <c r="W9" i="1" s="1"/>
  <c r="Q10" i="1" s="1"/>
  <c r="Y9" i="1"/>
  <c r="S10" i="1" s="1"/>
  <c r="T9" i="1"/>
  <c r="V9" i="1" s="1"/>
  <c r="P10" i="1" s="1"/>
  <c r="X9" i="1"/>
  <c r="R10" i="1" s="1"/>
  <c r="H10" i="1"/>
  <c r="J10" i="1"/>
  <c r="F11" i="1" s="1"/>
  <c r="I10" i="1"/>
  <c r="E11" i="1" s="1"/>
  <c r="G10" i="1"/>
  <c r="D11" i="1" l="1"/>
  <c r="C11" i="1"/>
  <c r="U10" i="1"/>
  <c r="W10" i="1" s="1"/>
  <c r="Q11" i="1" s="1"/>
  <c r="Y10" i="1"/>
  <c r="S11" i="1" s="1"/>
  <c r="T10" i="1"/>
  <c r="V10" i="1" s="1"/>
  <c r="P11" i="1" s="1"/>
  <c r="X10" i="1"/>
  <c r="R11" i="1" s="1"/>
  <c r="J11" i="1"/>
  <c r="F12" i="1" s="1"/>
  <c r="H11" i="1"/>
  <c r="I11" i="1"/>
  <c r="E12" i="1" s="1"/>
  <c r="G11" i="1"/>
  <c r="C12" i="1" l="1"/>
  <c r="D12" i="1"/>
  <c r="U11" i="1"/>
  <c r="W11" i="1" s="1"/>
  <c r="Q12" i="1" s="1"/>
  <c r="Y11" i="1"/>
  <c r="S12" i="1" s="1"/>
  <c r="T11" i="1"/>
  <c r="V11" i="1" s="1"/>
  <c r="P12" i="1" s="1"/>
  <c r="X11" i="1"/>
  <c r="R12" i="1" s="1"/>
  <c r="H12" i="1"/>
  <c r="J12" i="1"/>
  <c r="F13" i="1" s="1"/>
  <c r="G12" i="1"/>
  <c r="C13" i="1" s="1"/>
  <c r="I12" i="1"/>
  <c r="E13" i="1" s="1"/>
  <c r="D13" i="1" l="1"/>
  <c r="U12" i="1"/>
  <c r="W12" i="1" s="1"/>
  <c r="Q13" i="1" s="1"/>
  <c r="Y12" i="1"/>
  <c r="S13" i="1" s="1"/>
  <c r="T12" i="1"/>
  <c r="V12" i="1" s="1"/>
  <c r="P13" i="1" s="1"/>
  <c r="X12" i="1"/>
  <c r="R13" i="1" s="1"/>
  <c r="H13" i="1"/>
  <c r="J13" i="1"/>
  <c r="F14" i="1" s="1"/>
  <c r="G13" i="1"/>
  <c r="C14" i="1" s="1"/>
  <c r="I13" i="1"/>
  <c r="E14" i="1" s="1"/>
  <c r="D14" i="1" l="1"/>
  <c r="U13" i="1"/>
  <c r="W13" i="1" s="1"/>
  <c r="Q14" i="1" s="1"/>
  <c r="Y13" i="1"/>
  <c r="S14" i="1" s="1"/>
  <c r="X13" i="1"/>
  <c r="R14" i="1" s="1"/>
  <c r="T13" i="1"/>
  <c r="V13" i="1" s="1"/>
  <c r="P14" i="1" s="1"/>
  <c r="J14" i="1"/>
  <c r="F15" i="1" s="1"/>
  <c r="H14" i="1"/>
  <c r="G14" i="1"/>
  <c r="C15" i="1" s="1"/>
  <c r="I14" i="1"/>
  <c r="E15" i="1" s="1"/>
  <c r="D15" i="1" l="1"/>
  <c r="U14" i="1"/>
  <c r="W14" i="1" s="1"/>
  <c r="Q15" i="1" s="1"/>
  <c r="Y14" i="1"/>
  <c r="S15" i="1" s="1"/>
  <c r="T14" i="1"/>
  <c r="V14" i="1" s="1"/>
  <c r="P15" i="1" s="1"/>
  <c r="X14" i="1"/>
  <c r="R15" i="1" s="1"/>
  <c r="J15" i="1"/>
  <c r="F16" i="1" s="1"/>
  <c r="H15" i="1"/>
  <c r="I15" i="1"/>
  <c r="E16" i="1" s="1"/>
  <c r="G15" i="1"/>
  <c r="C16" i="1" s="1"/>
  <c r="D16" i="1" l="1"/>
  <c r="U15" i="1"/>
  <c r="W15" i="1" s="1"/>
  <c r="Q16" i="1" s="1"/>
  <c r="Y15" i="1"/>
  <c r="S16" i="1" s="1"/>
  <c r="T15" i="1"/>
  <c r="V15" i="1" s="1"/>
  <c r="P16" i="1" s="1"/>
  <c r="X15" i="1"/>
  <c r="R16" i="1" s="1"/>
  <c r="H16" i="1"/>
  <c r="J16" i="1"/>
  <c r="F17" i="1" s="1"/>
  <c r="I16" i="1"/>
  <c r="E17" i="1" s="1"/>
  <c r="G16" i="1"/>
  <c r="C17" i="1" s="1"/>
  <c r="E18" i="1" l="1"/>
  <c r="D17" i="1"/>
  <c r="U16" i="1"/>
  <c r="W16" i="1" s="1"/>
  <c r="Q17" i="1" s="1"/>
  <c r="Y16" i="1"/>
  <c r="S17" i="1" s="1"/>
  <c r="T16" i="1"/>
  <c r="V16" i="1" s="1"/>
  <c r="P17" i="1" s="1"/>
  <c r="X16" i="1"/>
  <c r="R17" i="1" s="1"/>
  <c r="H17" i="1"/>
  <c r="J17" i="1"/>
  <c r="I17" i="1"/>
  <c r="G17" i="1"/>
  <c r="C18" i="1" s="1"/>
  <c r="R18" i="1" l="1"/>
  <c r="G18" i="1"/>
  <c r="C19" i="1" s="1"/>
  <c r="I18" i="1"/>
  <c r="E19" i="1" s="1"/>
  <c r="U17" i="1"/>
  <c r="W17" i="1" s="1"/>
  <c r="Y17" i="1"/>
  <c r="X17" i="1"/>
  <c r="T17" i="1"/>
  <c r="V17" i="1" s="1"/>
  <c r="P18" i="1" s="1"/>
  <c r="G19" i="1" l="1"/>
  <c r="I19" i="1"/>
  <c r="T18" i="1"/>
  <c r="V18" i="1" s="1"/>
  <c r="X18" i="1"/>
</calcChain>
</file>

<file path=xl/sharedStrings.xml><?xml version="1.0" encoding="utf-8"?>
<sst xmlns="http://schemas.openxmlformats.org/spreadsheetml/2006/main" count="27" uniqueCount="20">
  <si>
    <t>Sx</t>
  </si>
  <si>
    <t>Sy</t>
  </si>
  <si>
    <t>Vx</t>
  </si>
  <si>
    <t>Vy</t>
  </si>
  <si>
    <t>DSx</t>
  </si>
  <si>
    <t>Dsy</t>
  </si>
  <si>
    <t>Dvy</t>
  </si>
  <si>
    <t>dt</t>
  </si>
  <si>
    <t>DVx</t>
  </si>
  <si>
    <t>vy</t>
  </si>
  <si>
    <t>Vx_2</t>
  </si>
  <si>
    <t>Vy_2</t>
  </si>
  <si>
    <t>wx</t>
  </si>
  <si>
    <t>wy</t>
  </si>
  <si>
    <t>k(opor powietrza)</t>
  </si>
  <si>
    <t>wiatr</t>
  </si>
  <si>
    <t>gravX</t>
  </si>
  <si>
    <t>gravY</t>
  </si>
  <si>
    <t>startX</t>
  </si>
  <si>
    <t>startY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</si>
</sst>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1.87</c:v>
                </c:pt>
                <c:pt idx="3">
                  <c:v>2.6360000000000001</c:v>
                </c:pt>
                <c:pt idx="4">
                  <c:v>3.3188</c:v>
                </c:pt>
                <c:pt idx="5">
                  <c:v>3.9350399999999999</c:v>
                </c:pt>
                <c:pt idx="6">
                  <c:v>4.4980320000000003</c:v>
                </c:pt>
                <c:pt idx="7">
                  <c:v>5.0184256000000005</c:v>
                </c:pt>
                <c:pt idx="8">
                  <c:v>5.5047404800000006</c:v>
                </c:pt>
                <c:pt idx="9">
                  <c:v>5.9637923840000004</c:v>
                </c:pt>
                <c:pt idx="10">
                  <c:v>6.4010339072000004</c:v>
                </c:pt>
                <c:pt idx="11">
                  <c:v>6.8208271257600002</c:v>
                </c:pt>
                <c:pt idx="12">
                  <c:v>7.2266617006080001</c:v>
                </c:pt>
                <c:pt idx="13">
                  <c:v>7.6213293604864001</c:v>
                </c:pt>
                <c:pt idx="14">
                  <c:v>8.0070634883891199</c:v>
                </c:pt>
                <c:pt idx="15">
                  <c:v>8.3856507907112956</c:v>
                </c:pt>
              </c:numCache>
            </c:numRef>
          </c:xVal>
          <c:yVal>
            <c:numRef>
              <c:f>Sheet1!$D$4:$D$25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1.7018</c:v>
                </c:pt>
                <c:pt idx="3">
                  <c:v>2.1650400000000003</c:v>
                </c:pt>
                <c:pt idx="4">
                  <c:v>2.4374320000000003</c:v>
                </c:pt>
                <c:pt idx="5">
                  <c:v>2.5571456000000001</c:v>
                </c:pt>
                <c:pt idx="6">
                  <c:v>2.5547164800000002</c:v>
                </c:pt>
                <c:pt idx="7">
                  <c:v>2.454573184</c:v>
                </c:pt>
                <c:pt idx="8">
                  <c:v>2.2762585471999999</c:v>
                </c:pt>
                <c:pt idx="9">
                  <c:v>2.0354068377600001</c:v>
                </c:pt>
                <c:pt idx="10">
                  <c:v>1.744525470208</c:v>
                </c:pt>
                <c:pt idx="11">
                  <c:v>1.4136203761663999</c:v>
                </c:pt>
                <c:pt idx="12">
                  <c:v>1.0506963009331198</c:v>
                </c:pt>
                <c:pt idx="13">
                  <c:v>0.66215704074649584</c:v>
                </c:pt>
                <c:pt idx="14">
                  <c:v>0.25312563259719661</c:v>
                </c:pt>
                <c:pt idx="15">
                  <c:v>-0.17229949392224275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6-47C2-BD9F-9CD146699E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Sheet1!$P$4:$P$24</c:f>
              <c:numCache>
                <c:formatCode>General</c:formatCode>
                <c:ptCount val="21"/>
                <c:pt idx="0">
                  <c:v>0</c:v>
                </c:pt>
                <c:pt idx="1">
                  <c:v>1.01</c:v>
                </c:pt>
                <c:pt idx="2">
                  <c:v>1.89</c:v>
                </c:pt>
                <c:pt idx="3">
                  <c:v>2.6659999999999999</c:v>
                </c:pt>
                <c:pt idx="4">
                  <c:v>3.3588</c:v>
                </c:pt>
                <c:pt idx="5">
                  <c:v>3.9850400000000001</c:v>
                </c:pt>
                <c:pt idx="6">
                  <c:v>4.5580319999999999</c:v>
                </c:pt>
                <c:pt idx="7">
                  <c:v>5.0884255999999999</c:v>
                </c:pt>
                <c:pt idx="8">
                  <c:v>5.5847404799999998</c:v>
                </c:pt>
                <c:pt idx="9">
                  <c:v>6.0537923839999994</c:v>
                </c:pt>
                <c:pt idx="10">
                  <c:v>6.5010339071999992</c:v>
                </c:pt>
                <c:pt idx="11">
                  <c:v>6.9308271257599987</c:v>
                </c:pt>
                <c:pt idx="12">
                  <c:v>7.3466617006079984</c:v>
                </c:pt>
                <c:pt idx="13">
                  <c:v>7.7513293604863982</c:v>
                </c:pt>
                <c:pt idx="14">
                  <c:v>8.1470634883891186</c:v>
                </c:pt>
              </c:numCache>
            </c:numRef>
          </c:xVal>
          <c:yVal>
            <c:numRef>
              <c:f>Sheet1!$Q$4:$Q$24</c:f>
              <c:numCache>
                <c:formatCode>General</c:formatCode>
                <c:ptCount val="21"/>
                <c:pt idx="0">
                  <c:v>0</c:v>
                </c:pt>
                <c:pt idx="1">
                  <c:v>0.95094999999999996</c:v>
                </c:pt>
                <c:pt idx="2">
                  <c:v>1.6037000000000001</c:v>
                </c:pt>
                <c:pt idx="3">
                  <c:v>2.0178900000000004</c:v>
                </c:pt>
                <c:pt idx="4">
                  <c:v>2.2412320000000006</c:v>
                </c:pt>
                <c:pt idx="5">
                  <c:v>2.3118956000000006</c:v>
                </c:pt>
                <c:pt idx="6">
                  <c:v>2.2604164800000008</c:v>
                </c:pt>
                <c:pt idx="7">
                  <c:v>2.1112231840000009</c:v>
                </c:pt>
                <c:pt idx="8">
                  <c:v>1.8838585472000009</c:v>
                </c:pt>
                <c:pt idx="9">
                  <c:v>1.5939568377600009</c:v>
                </c:pt>
                <c:pt idx="10">
                  <c:v>1.2540254702080009</c:v>
                </c:pt>
                <c:pt idx="11">
                  <c:v>0.87407037616640082</c:v>
                </c:pt>
                <c:pt idx="12">
                  <c:v>0.46209630093312071</c:v>
                </c:pt>
                <c:pt idx="13">
                  <c:v>2.4507040746496622E-2</c:v>
                </c:pt>
                <c:pt idx="14">
                  <c:v>-0.43357436740280259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E6-47C2-BD9F-9CD146699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880623"/>
        <c:axId val="200901167"/>
      </c:scatterChart>
      <c:valAx>
        <c:axId val="23588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01167"/>
        <c:crosses val="autoZero"/>
        <c:crossBetween val="midCat"/>
      </c:valAx>
      <c:valAx>
        <c:axId val="2009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8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120462</xdr:colOff>
      <xdr:row>25</xdr:row>
      <xdr:rowOff>176014</xdr:rowOff>
    </xdr:from>
    <xdr:to>
      <xdr:col>17</xdr:col>
      <xdr:colOff>322167</xdr:colOff>
      <xdr:row>44</xdr:row>
      <xdr:rowOff>77374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A1DF9-CF4F-4A26-9268-1FF6C10F9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4E06-75A2-4A6E-9B24-86D279A86727}">
  <dimension ref="C3:Y19"/>
  <sheetViews>
    <sheetView tabSelected="1" zoomScale="70" zoomScaleNormal="70" workbookViewId="0">
      <selection activeCell="L5" sqref="L5"/>
    </sheetView>
  </sheetViews>
  <sheetFormatPr defaultRowHeight="15" x14ac:dyDescent="0.25"/>
  <cols>
    <col min="12" max="12" width="16.42578125" customWidth="1"/>
  </cols>
  <sheetData>
    <row r="3" spans="3:25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8</v>
      </c>
      <c r="J3" t="s">
        <v>6</v>
      </c>
      <c r="L3" t="s">
        <v>7</v>
      </c>
      <c r="M3">
        <v>0.1</v>
      </c>
      <c r="P3" t="s">
        <v>0</v>
      </c>
      <c r="Q3" t="s">
        <v>1</v>
      </c>
      <c r="R3" t="s">
        <v>2</v>
      </c>
      <c r="S3" t="s">
        <v>9</v>
      </c>
      <c r="T3" t="s">
        <v>10</v>
      </c>
      <c r="U3" t="s">
        <v>11</v>
      </c>
      <c r="V3" t="s">
        <v>4</v>
      </c>
      <c r="W3" t="s">
        <v>5</v>
      </c>
      <c r="X3" t="s">
        <v>8</v>
      </c>
      <c r="Y3" t="s">
        <v>6</v>
      </c>
    </row>
    <row r="4" spans="3:25" x14ac:dyDescent="0.25">
      <c r="C4">
        <v>0</v>
      </c>
      <c r="D4">
        <v>0</v>
      </c>
      <c r="E4">
        <f>SX*1</f>
        <v>10</v>
      </c>
      <c r="F4">
        <f>SY*1</f>
        <v>10</v>
      </c>
      <c r="G4">
        <f t="shared" ref="G4:G25" si="0">E4*dt</f>
        <v>1</v>
      </c>
      <c r="H4">
        <f t="shared" ref="H4:H25" si="1">F4*dt</f>
        <v>1</v>
      </c>
      <c r="I4">
        <f t="shared" ref="I4:I25" si="2">gx*dt-os*E4+dt*wx</f>
        <v>-1.3</v>
      </c>
      <c r="J4">
        <f t="shared" ref="J4:J25" si="3">gy*dt-os*F4+dt*wy</f>
        <v>-2.9819999999999998</v>
      </c>
      <c r="L4" t="s">
        <v>16</v>
      </c>
      <c r="M4">
        <v>2</v>
      </c>
      <c r="P4">
        <v>0</v>
      </c>
      <c r="Q4">
        <v>0</v>
      </c>
      <c r="R4">
        <f>SX*1</f>
        <v>10</v>
      </c>
      <c r="S4">
        <f>SY*1</f>
        <v>10</v>
      </c>
      <c r="T4">
        <f t="shared" ref="T4" si="4">R4+gx*dt/2</f>
        <v>10.1</v>
      </c>
      <c r="U4">
        <f t="shared" ref="U4" si="5">S4+gy*dt/2</f>
        <v>9.5094999999999992</v>
      </c>
      <c r="V4">
        <f t="shared" ref="V4" si="6">T4*dt</f>
        <v>1.01</v>
      </c>
      <c r="W4">
        <f t="shared" ref="W4" si="7">U4*dt</f>
        <v>0.95094999999999996</v>
      </c>
      <c r="X4">
        <f t="shared" ref="X4:X24" si="8">gx*dt-os*R4+dt*wx</f>
        <v>-1.3</v>
      </c>
      <c r="Y4">
        <f t="shared" ref="Y4:Y24" si="9">gy*dt-os*S4+dt*wy</f>
        <v>-2.9819999999999998</v>
      </c>
    </row>
    <row r="5" spans="3:25" x14ac:dyDescent="0.25">
      <c r="C5">
        <f>C4+G4</f>
        <v>1</v>
      </c>
      <c r="D5">
        <f>D4+H4</f>
        <v>1</v>
      </c>
      <c r="E5">
        <f>E4+I4</f>
        <v>8.6999999999999993</v>
      </c>
      <c r="F5">
        <f>F4+J4</f>
        <v>7.0180000000000007</v>
      </c>
      <c r="G5">
        <f t="shared" si="0"/>
        <v>0.87</v>
      </c>
      <c r="H5">
        <f t="shared" si="1"/>
        <v>0.70180000000000009</v>
      </c>
      <c r="I5">
        <f t="shared" si="2"/>
        <v>-1.04</v>
      </c>
      <c r="J5">
        <f t="shared" si="3"/>
        <v>-2.3856000000000002</v>
      </c>
      <c r="L5" t="s">
        <v>17</v>
      </c>
      <c r="M5">
        <v>-9.81</v>
      </c>
      <c r="P5">
        <f>P4+V4</f>
        <v>1.01</v>
      </c>
      <c r="Q5">
        <f>Q4+W4</f>
        <v>0.95094999999999996</v>
      </c>
      <c r="R5">
        <f>R4+X4</f>
        <v>8.6999999999999993</v>
      </c>
      <c r="S5">
        <f>S4+Y4</f>
        <v>7.0180000000000007</v>
      </c>
      <c r="T5">
        <f t="shared" ref="T5" si="10">R5+gx*dt/2</f>
        <v>8.7999999999999989</v>
      </c>
      <c r="U5">
        <f t="shared" ref="U5" si="11">S5+gy*dt/2</f>
        <v>6.5275000000000007</v>
      </c>
      <c r="V5">
        <f t="shared" ref="V5" si="12">T5*dt</f>
        <v>0.87999999999999989</v>
      </c>
      <c r="W5">
        <f t="shared" ref="W5" si="13">U5*dt</f>
        <v>0.65275000000000016</v>
      </c>
      <c r="X5">
        <f t="shared" si="8"/>
        <v>-1.04</v>
      </c>
      <c r="Y5">
        <f t="shared" si="9"/>
        <v>-2.3856000000000002</v>
      </c>
    </row>
    <row r="6" spans="3:25" x14ac:dyDescent="0.25">
      <c r="C6">
        <f t="shared" ref="C6:C25" si="14">C5+G5</f>
        <v>1.87</v>
      </c>
      <c r="D6">
        <f t="shared" ref="D6:D25" si="15">D5+H5</f>
        <v>1.7018</v>
      </c>
      <c r="E6">
        <f t="shared" ref="E6:E25" si="16">E5+I5</f>
        <v>7.6599999999999993</v>
      </c>
      <c r="F6">
        <f t="shared" ref="F6:F25" si="17">F5+J5</f>
        <v>4.6324000000000005</v>
      </c>
      <c r="G6">
        <f t="shared" si="0"/>
        <v>0.76600000000000001</v>
      </c>
      <c r="H6">
        <f t="shared" si="1"/>
        <v>0.4632400000000001</v>
      </c>
      <c r="I6">
        <f t="shared" si="2"/>
        <v>-0.83200000000000007</v>
      </c>
      <c r="J6">
        <f t="shared" si="3"/>
        <v>-1.9084800000000002</v>
      </c>
      <c r="P6">
        <f t="shared" ref="P6:P24" si="18">P5+V5</f>
        <v>1.89</v>
      </c>
      <c r="Q6">
        <f t="shared" ref="Q6:Q24" si="19">Q5+W5</f>
        <v>1.6037000000000001</v>
      </c>
      <c r="R6">
        <f t="shared" ref="R6:R24" si="20">R5+X5</f>
        <v>7.6599999999999993</v>
      </c>
      <c r="S6">
        <f t="shared" ref="S6:S24" si="21">S5+Y5</f>
        <v>4.6324000000000005</v>
      </c>
      <c r="T6">
        <f t="shared" ref="T6:T24" si="22">R6+gx*dt/2</f>
        <v>7.7599999999999989</v>
      </c>
      <c r="U6">
        <f t="shared" ref="U6:U24" si="23">S6+gy*dt/2</f>
        <v>4.1419000000000006</v>
      </c>
      <c r="V6">
        <f t="shared" ref="V6:V24" si="24">T6*dt</f>
        <v>0.77599999999999991</v>
      </c>
      <c r="W6">
        <f t="shared" ref="W6:W24" si="25">U6*dt</f>
        <v>0.41419000000000006</v>
      </c>
      <c r="X6">
        <f t="shared" si="8"/>
        <v>-0.83200000000000007</v>
      </c>
      <c r="Y6">
        <f t="shared" si="9"/>
        <v>-1.9084800000000002</v>
      </c>
    </row>
    <row r="7" spans="3:25" x14ac:dyDescent="0.25">
      <c r="C7">
        <f t="shared" si="14"/>
        <v>2.6360000000000001</v>
      </c>
      <c r="D7">
        <f t="shared" si="15"/>
        <v>2.1650400000000003</v>
      </c>
      <c r="E7">
        <f t="shared" si="16"/>
        <v>6.8279999999999994</v>
      </c>
      <c r="F7">
        <f t="shared" si="17"/>
        <v>2.7239200000000006</v>
      </c>
      <c r="G7">
        <f t="shared" si="0"/>
        <v>0.68279999999999996</v>
      </c>
      <c r="H7">
        <f t="shared" si="1"/>
        <v>0.27239200000000008</v>
      </c>
      <c r="I7">
        <f t="shared" si="2"/>
        <v>-0.66559999999999997</v>
      </c>
      <c r="J7">
        <f t="shared" si="3"/>
        <v>-1.5267840000000001</v>
      </c>
      <c r="L7" t="s">
        <v>15</v>
      </c>
      <c r="P7">
        <f t="shared" si="18"/>
        <v>2.6659999999999999</v>
      </c>
      <c r="Q7">
        <f t="shared" si="19"/>
        <v>2.0178900000000004</v>
      </c>
      <c r="R7">
        <f t="shared" si="20"/>
        <v>6.8279999999999994</v>
      </c>
      <c r="S7">
        <f t="shared" si="21"/>
        <v>2.7239200000000006</v>
      </c>
      <c r="T7">
        <f t="shared" si="22"/>
        <v>6.927999999999999</v>
      </c>
      <c r="U7">
        <f t="shared" si="23"/>
        <v>2.2334200000000006</v>
      </c>
      <c r="V7">
        <f t="shared" si="24"/>
        <v>0.69279999999999997</v>
      </c>
      <c r="W7">
        <f t="shared" si="25"/>
        <v>0.22334200000000007</v>
      </c>
      <c r="X7">
        <f t="shared" si="8"/>
        <v>-0.66559999999999997</v>
      </c>
      <c r="Y7">
        <f t="shared" si="9"/>
        <v>-1.5267840000000001</v>
      </c>
    </row>
    <row r="8" spans="3:25" x14ac:dyDescent="0.25">
      <c r="C8">
        <f t="shared" si="14"/>
        <v>3.3188</v>
      </c>
      <c r="D8">
        <f t="shared" si="15"/>
        <v>2.4374320000000003</v>
      </c>
      <c r="E8">
        <f t="shared" si="16"/>
        <v>6.1623999999999999</v>
      </c>
      <c r="F8">
        <f t="shared" si="17"/>
        <v>1.1971360000000004</v>
      </c>
      <c r="G8">
        <f t="shared" si="0"/>
        <v>0.61624000000000001</v>
      </c>
      <c r="H8">
        <f t="shared" si="1"/>
        <v>0.11971360000000004</v>
      </c>
      <c r="I8">
        <f t="shared" si="2"/>
        <v>-0.53248000000000006</v>
      </c>
      <c r="J8">
        <f t="shared" si="3"/>
        <v>-1.2214272000000002</v>
      </c>
      <c r="L8" t="s">
        <v>12</v>
      </c>
      <c r="M8">
        <v>5</v>
      </c>
      <c r="P8">
        <f t="shared" si="18"/>
        <v>3.3588</v>
      </c>
      <c r="Q8">
        <f t="shared" si="19"/>
        <v>2.2412320000000006</v>
      </c>
      <c r="R8">
        <f t="shared" si="20"/>
        <v>6.1623999999999999</v>
      </c>
      <c r="S8">
        <f t="shared" si="21"/>
        <v>1.1971360000000004</v>
      </c>
      <c r="T8">
        <f t="shared" si="22"/>
        <v>6.2623999999999995</v>
      </c>
      <c r="U8">
        <f t="shared" si="23"/>
        <v>0.70663600000000037</v>
      </c>
      <c r="V8">
        <f t="shared" si="24"/>
        <v>0.62624000000000002</v>
      </c>
      <c r="W8">
        <f t="shared" si="25"/>
        <v>7.0663600000000035E-2</v>
      </c>
      <c r="X8">
        <f t="shared" si="8"/>
        <v>-0.53248000000000006</v>
      </c>
      <c r="Y8">
        <f t="shared" si="9"/>
        <v>-1.2214272000000002</v>
      </c>
    </row>
    <row r="9" spans="3:25" x14ac:dyDescent="0.25">
      <c r="C9">
        <f t="shared" si="14"/>
        <v>3.9350399999999999</v>
      </c>
      <c r="D9">
        <f t="shared" si="15"/>
        <v>2.5571456000000001</v>
      </c>
      <c r="E9">
        <f t="shared" si="16"/>
        <v>5.6299200000000003</v>
      </c>
      <c r="F9">
        <f t="shared" si="17"/>
        <v>-2.4291199999999735E-2</v>
      </c>
      <c r="G9">
        <f t="shared" si="0"/>
        <v>0.56299200000000005</v>
      </c>
      <c r="H9">
        <f t="shared" si="1"/>
        <v>-2.4291199999999739E-3</v>
      </c>
      <c r="I9">
        <f t="shared" si="2"/>
        <v>-0.42598400000000014</v>
      </c>
      <c r="J9">
        <f t="shared" si="3"/>
        <v>-0.97714176000000019</v>
      </c>
      <c r="L9" t="s">
        <v>13</v>
      </c>
      <c r="M9">
        <v>-0.01</v>
      </c>
      <c r="P9">
        <f t="shared" si="18"/>
        <v>3.9850400000000001</v>
      </c>
      <c r="Q9">
        <f t="shared" si="19"/>
        <v>2.3118956000000006</v>
      </c>
      <c r="R9">
        <f t="shared" si="20"/>
        <v>5.6299200000000003</v>
      </c>
      <c r="S9">
        <f t="shared" si="21"/>
        <v>-2.4291199999999735E-2</v>
      </c>
      <c r="T9">
        <f t="shared" si="22"/>
        <v>5.7299199999999999</v>
      </c>
      <c r="U9">
        <f t="shared" si="23"/>
        <v>-0.51479119999999978</v>
      </c>
      <c r="V9">
        <f t="shared" si="24"/>
        <v>0.57299200000000006</v>
      </c>
      <c r="W9">
        <f t="shared" si="25"/>
        <v>-5.1479119999999982E-2</v>
      </c>
      <c r="X9">
        <f t="shared" si="8"/>
        <v>-0.42598400000000014</v>
      </c>
      <c r="Y9">
        <f t="shared" si="9"/>
        <v>-0.97714176000000019</v>
      </c>
    </row>
    <row r="10" spans="3:25" x14ac:dyDescent="0.25">
      <c r="C10">
        <f t="shared" si="14"/>
        <v>4.4980320000000003</v>
      </c>
      <c r="D10">
        <f t="shared" si="15"/>
        <v>2.5547164800000002</v>
      </c>
      <c r="E10">
        <f t="shared" si="16"/>
        <v>5.2039360000000006</v>
      </c>
      <c r="F10">
        <f t="shared" si="17"/>
        <v>-1.0014329599999998</v>
      </c>
      <c r="G10">
        <f t="shared" si="0"/>
        <v>0.52039360000000012</v>
      </c>
      <c r="H10">
        <f t="shared" si="1"/>
        <v>-0.10014329599999999</v>
      </c>
      <c r="I10">
        <f t="shared" si="2"/>
        <v>-0.34078720000000029</v>
      </c>
      <c r="J10">
        <f t="shared" si="3"/>
        <v>-0.78171340800000011</v>
      </c>
      <c r="P10">
        <f t="shared" si="18"/>
        <v>4.5580319999999999</v>
      </c>
      <c r="Q10">
        <f t="shared" si="19"/>
        <v>2.2604164800000008</v>
      </c>
      <c r="R10">
        <f t="shared" si="20"/>
        <v>5.2039360000000006</v>
      </c>
      <c r="S10">
        <f t="shared" si="21"/>
        <v>-1.0014329599999998</v>
      </c>
      <c r="T10">
        <f t="shared" si="22"/>
        <v>5.3039360000000002</v>
      </c>
      <c r="U10">
        <f t="shared" si="23"/>
        <v>-1.4919329599999998</v>
      </c>
      <c r="V10">
        <f t="shared" si="24"/>
        <v>0.53039360000000002</v>
      </c>
      <c r="W10">
        <f t="shared" si="25"/>
        <v>-0.14919329599999998</v>
      </c>
      <c r="X10">
        <f t="shared" si="8"/>
        <v>-0.34078720000000029</v>
      </c>
      <c r="Y10">
        <f t="shared" si="9"/>
        <v>-0.78171340800000011</v>
      </c>
    </row>
    <row r="11" spans="3:25" x14ac:dyDescent="0.25">
      <c r="C11">
        <f t="shared" si="14"/>
        <v>5.0184256000000005</v>
      </c>
      <c r="D11">
        <f t="shared" si="15"/>
        <v>2.454573184</v>
      </c>
      <c r="E11">
        <f t="shared" si="16"/>
        <v>4.8631488000000003</v>
      </c>
      <c r="F11">
        <f t="shared" si="17"/>
        <v>-1.7831463679999999</v>
      </c>
      <c r="G11">
        <f t="shared" si="0"/>
        <v>0.48631488000000006</v>
      </c>
      <c r="H11">
        <f t="shared" si="1"/>
        <v>-0.17831463680000001</v>
      </c>
      <c r="I11">
        <f t="shared" si="2"/>
        <v>-0.27262976000000005</v>
      </c>
      <c r="J11">
        <f t="shared" si="3"/>
        <v>-0.62537072640000002</v>
      </c>
      <c r="L11" t="s">
        <v>14</v>
      </c>
      <c r="M11">
        <v>0.2</v>
      </c>
      <c r="P11">
        <f t="shared" si="18"/>
        <v>5.0884255999999999</v>
      </c>
      <c r="Q11">
        <f t="shared" si="19"/>
        <v>2.1112231840000009</v>
      </c>
      <c r="R11">
        <f t="shared" si="20"/>
        <v>4.8631488000000003</v>
      </c>
      <c r="S11">
        <f t="shared" si="21"/>
        <v>-1.7831463679999999</v>
      </c>
      <c r="T11">
        <f t="shared" si="22"/>
        <v>4.9631487999999999</v>
      </c>
      <c r="U11">
        <f t="shared" si="23"/>
        <v>-2.2736463680000001</v>
      </c>
      <c r="V11">
        <f t="shared" si="24"/>
        <v>0.49631488000000001</v>
      </c>
      <c r="W11">
        <f t="shared" si="25"/>
        <v>-0.22736463680000002</v>
      </c>
      <c r="X11">
        <f t="shared" si="8"/>
        <v>-0.27262976000000005</v>
      </c>
      <c r="Y11">
        <f t="shared" si="9"/>
        <v>-0.62537072640000002</v>
      </c>
    </row>
    <row r="12" spans="3:25" x14ac:dyDescent="0.25">
      <c r="C12">
        <f t="shared" si="14"/>
        <v>5.5047404800000006</v>
      </c>
      <c r="D12">
        <f t="shared" si="15"/>
        <v>2.2762585471999999</v>
      </c>
      <c r="E12">
        <f t="shared" si="16"/>
        <v>4.5905190400000002</v>
      </c>
      <c r="F12">
        <f t="shared" si="17"/>
        <v>-2.4085170944000001</v>
      </c>
      <c r="G12">
        <f t="shared" si="0"/>
        <v>0.45905190400000007</v>
      </c>
      <c r="H12">
        <f t="shared" si="1"/>
        <v>-0.24085170944000001</v>
      </c>
      <c r="I12">
        <f t="shared" si="2"/>
        <v>-0.21810380800000018</v>
      </c>
      <c r="J12">
        <f t="shared" si="3"/>
        <v>-0.50029658112000008</v>
      </c>
      <c r="P12">
        <f t="shared" si="18"/>
        <v>5.5847404799999998</v>
      </c>
      <c r="Q12">
        <f t="shared" si="19"/>
        <v>1.8838585472000009</v>
      </c>
      <c r="R12">
        <f t="shared" si="20"/>
        <v>4.5905190400000002</v>
      </c>
      <c r="S12">
        <f t="shared" si="21"/>
        <v>-2.4085170944000001</v>
      </c>
      <c r="T12">
        <f t="shared" si="22"/>
        <v>4.6905190399999999</v>
      </c>
      <c r="U12">
        <f t="shared" si="23"/>
        <v>-2.8990170944</v>
      </c>
      <c r="V12">
        <f t="shared" si="24"/>
        <v>0.46905190400000002</v>
      </c>
      <c r="W12">
        <f t="shared" si="25"/>
        <v>-0.28990170943999999</v>
      </c>
      <c r="X12">
        <f t="shared" si="8"/>
        <v>-0.21810380800000018</v>
      </c>
      <c r="Y12">
        <f t="shared" si="9"/>
        <v>-0.50029658112000008</v>
      </c>
    </row>
    <row r="13" spans="3:25" x14ac:dyDescent="0.25">
      <c r="C13">
        <f t="shared" si="14"/>
        <v>5.9637923840000004</v>
      </c>
      <c r="D13">
        <f t="shared" si="15"/>
        <v>2.0354068377600001</v>
      </c>
      <c r="E13">
        <f t="shared" si="16"/>
        <v>4.3724152319999998</v>
      </c>
      <c r="F13">
        <f t="shared" si="17"/>
        <v>-2.9088136755200003</v>
      </c>
      <c r="G13">
        <f t="shared" si="0"/>
        <v>0.43724152319999998</v>
      </c>
      <c r="H13">
        <f t="shared" si="1"/>
        <v>-0.29088136755200006</v>
      </c>
      <c r="I13">
        <f t="shared" si="2"/>
        <v>-0.17448304640000001</v>
      </c>
      <c r="J13">
        <f t="shared" si="3"/>
        <v>-0.40023726489599998</v>
      </c>
      <c r="P13">
        <f t="shared" si="18"/>
        <v>6.0537923839999994</v>
      </c>
      <c r="Q13">
        <f t="shared" si="19"/>
        <v>1.5939568377600009</v>
      </c>
      <c r="R13">
        <f t="shared" si="20"/>
        <v>4.3724152319999998</v>
      </c>
      <c r="S13">
        <f t="shared" si="21"/>
        <v>-2.9088136755200003</v>
      </c>
      <c r="T13">
        <f t="shared" si="22"/>
        <v>4.4724152319999995</v>
      </c>
      <c r="U13">
        <f t="shared" si="23"/>
        <v>-3.3993136755200002</v>
      </c>
      <c r="V13">
        <f t="shared" si="24"/>
        <v>0.44724152319999999</v>
      </c>
      <c r="W13">
        <f t="shared" si="25"/>
        <v>-0.33993136755200004</v>
      </c>
      <c r="X13">
        <f t="shared" si="8"/>
        <v>-0.17448304640000001</v>
      </c>
      <c r="Y13">
        <f t="shared" si="9"/>
        <v>-0.40023726489599998</v>
      </c>
    </row>
    <row r="14" spans="3:25" x14ac:dyDescent="0.25">
      <c r="C14">
        <f t="shared" si="14"/>
        <v>6.4010339072000004</v>
      </c>
      <c r="D14">
        <f t="shared" si="15"/>
        <v>1.744525470208</v>
      </c>
      <c r="E14">
        <f t="shared" si="16"/>
        <v>4.1979321856</v>
      </c>
      <c r="F14">
        <f t="shared" si="17"/>
        <v>-3.3090509404160002</v>
      </c>
      <c r="G14">
        <f t="shared" si="0"/>
        <v>0.41979321856000001</v>
      </c>
      <c r="H14">
        <f t="shared" si="1"/>
        <v>-0.33090509404160007</v>
      </c>
      <c r="I14">
        <f t="shared" si="2"/>
        <v>-0.13958643711999996</v>
      </c>
      <c r="J14">
        <f t="shared" si="3"/>
        <v>-0.32018981191679996</v>
      </c>
      <c r="L14" t="s">
        <v>18</v>
      </c>
      <c r="M14">
        <v>10</v>
      </c>
      <c r="P14">
        <f t="shared" si="18"/>
        <v>6.5010339071999992</v>
      </c>
      <c r="Q14">
        <f t="shared" si="19"/>
        <v>1.2540254702080009</v>
      </c>
      <c r="R14">
        <f t="shared" si="20"/>
        <v>4.1979321856</v>
      </c>
      <c r="S14">
        <f t="shared" si="21"/>
        <v>-3.3090509404160002</v>
      </c>
      <c r="T14">
        <f t="shared" si="22"/>
        <v>4.2979321855999997</v>
      </c>
      <c r="U14">
        <f t="shared" si="23"/>
        <v>-3.7995509404160002</v>
      </c>
      <c r="V14">
        <f t="shared" si="24"/>
        <v>0.42979321855999997</v>
      </c>
      <c r="W14">
        <f t="shared" si="25"/>
        <v>-0.37995509404160005</v>
      </c>
      <c r="X14">
        <f t="shared" si="8"/>
        <v>-0.13958643711999996</v>
      </c>
      <c r="Y14">
        <f t="shared" si="9"/>
        <v>-0.32018981191679996</v>
      </c>
    </row>
    <row r="15" spans="3:25" x14ac:dyDescent="0.25">
      <c r="C15">
        <f t="shared" si="14"/>
        <v>6.8208271257600002</v>
      </c>
      <c r="D15">
        <f t="shared" si="15"/>
        <v>1.4136203761663999</v>
      </c>
      <c r="E15">
        <f t="shared" si="16"/>
        <v>4.0583457484799998</v>
      </c>
      <c r="F15">
        <f t="shared" si="17"/>
        <v>-3.6292407523328003</v>
      </c>
      <c r="G15">
        <f t="shared" si="0"/>
        <v>0.40583457484800001</v>
      </c>
      <c r="H15">
        <f t="shared" si="1"/>
        <v>-0.36292407523328007</v>
      </c>
      <c r="I15">
        <f t="shared" si="2"/>
        <v>-0.11166914969600006</v>
      </c>
      <c r="J15">
        <f t="shared" si="3"/>
        <v>-0.25615184953343995</v>
      </c>
      <c r="L15" t="s">
        <v>19</v>
      </c>
      <c r="M15">
        <v>10</v>
      </c>
      <c r="P15">
        <f t="shared" si="18"/>
        <v>6.9308271257599987</v>
      </c>
      <c r="Q15">
        <f t="shared" si="19"/>
        <v>0.87407037616640082</v>
      </c>
      <c r="R15">
        <f t="shared" si="20"/>
        <v>4.0583457484799998</v>
      </c>
      <c r="S15">
        <f t="shared" si="21"/>
        <v>-3.6292407523328003</v>
      </c>
      <c r="T15">
        <f t="shared" si="22"/>
        <v>4.1583457484799995</v>
      </c>
      <c r="U15">
        <f t="shared" si="23"/>
        <v>-4.1197407523328007</v>
      </c>
      <c r="V15">
        <f t="shared" si="24"/>
        <v>0.41583457484799996</v>
      </c>
      <c r="W15">
        <f t="shared" si="25"/>
        <v>-0.41197407523328011</v>
      </c>
      <c r="X15">
        <f t="shared" si="8"/>
        <v>-0.11166914969600006</v>
      </c>
      <c r="Y15">
        <f t="shared" si="9"/>
        <v>-0.25615184953343995</v>
      </c>
    </row>
    <row r="16" spans="3:25" x14ac:dyDescent="0.25">
      <c r="C16">
        <f t="shared" si="14"/>
        <v>7.2266617006080001</v>
      </c>
      <c r="D16">
        <f t="shared" si="15"/>
        <v>1.0506963009331198</v>
      </c>
      <c r="E16">
        <f t="shared" si="16"/>
        <v>3.9466765987839998</v>
      </c>
      <c r="F16">
        <f t="shared" si="17"/>
        <v>-3.8853926018662404</v>
      </c>
      <c r="G16">
        <f t="shared" si="0"/>
        <v>0.39466765987840002</v>
      </c>
      <c r="H16">
        <f t="shared" si="1"/>
        <v>-0.38853926018662405</v>
      </c>
      <c r="I16">
        <f t="shared" si="2"/>
        <v>-8.9335319756800091E-2</v>
      </c>
      <c r="J16">
        <f t="shared" si="3"/>
        <v>-0.204921479626752</v>
      </c>
      <c r="P16">
        <f t="shared" si="18"/>
        <v>7.3466617006079984</v>
      </c>
      <c r="Q16">
        <f t="shared" si="19"/>
        <v>0.46209630093312071</v>
      </c>
      <c r="R16">
        <f t="shared" si="20"/>
        <v>3.9466765987839998</v>
      </c>
      <c r="S16">
        <f t="shared" si="21"/>
        <v>-3.8853926018662404</v>
      </c>
      <c r="T16">
        <f t="shared" si="22"/>
        <v>4.0466765987839999</v>
      </c>
      <c r="U16">
        <f t="shared" si="23"/>
        <v>-4.3758926018662407</v>
      </c>
      <c r="V16">
        <f t="shared" si="24"/>
        <v>0.40466765987840003</v>
      </c>
      <c r="W16">
        <f t="shared" si="25"/>
        <v>-0.43758926018662408</v>
      </c>
      <c r="X16">
        <f t="shared" si="8"/>
        <v>-8.9335319756800091E-2</v>
      </c>
      <c r="Y16">
        <f t="shared" si="9"/>
        <v>-0.204921479626752</v>
      </c>
    </row>
    <row r="17" spans="3:25" x14ac:dyDescent="0.25">
      <c r="C17">
        <f t="shared" si="14"/>
        <v>7.6213293604864001</v>
      </c>
      <c r="D17">
        <f t="shared" si="15"/>
        <v>0.66215704074649584</v>
      </c>
      <c r="E17">
        <f t="shared" si="16"/>
        <v>3.8573412790271995</v>
      </c>
      <c r="F17">
        <f t="shared" si="17"/>
        <v>-4.0903140814929921</v>
      </c>
      <c r="G17">
        <f t="shared" si="0"/>
        <v>0.38573412790271999</v>
      </c>
      <c r="H17">
        <f t="shared" si="1"/>
        <v>-0.40903140814929922</v>
      </c>
      <c r="I17">
        <f t="shared" si="2"/>
        <v>-7.1468255805440029E-2</v>
      </c>
      <c r="J17">
        <f t="shared" si="3"/>
        <v>-0.16393718370140165</v>
      </c>
      <c r="P17">
        <f t="shared" si="18"/>
        <v>7.7513293604863982</v>
      </c>
      <c r="Q17">
        <f t="shared" si="19"/>
        <v>2.4507040746496622E-2</v>
      </c>
      <c r="R17">
        <f t="shared" si="20"/>
        <v>3.8573412790271995</v>
      </c>
      <c r="S17">
        <f t="shared" si="21"/>
        <v>-4.0903140814929921</v>
      </c>
      <c r="T17">
        <f t="shared" si="22"/>
        <v>3.9573412790271996</v>
      </c>
      <c r="U17">
        <f t="shared" si="23"/>
        <v>-4.5808140814929921</v>
      </c>
      <c r="V17">
        <f t="shared" si="24"/>
        <v>0.39573412790272</v>
      </c>
      <c r="W17">
        <f t="shared" si="25"/>
        <v>-0.45808140814929921</v>
      </c>
      <c r="X17">
        <f t="shared" si="8"/>
        <v>-7.1468255805440029E-2</v>
      </c>
      <c r="Y17">
        <f t="shared" si="9"/>
        <v>-0.16393718370140165</v>
      </c>
    </row>
    <row r="18" spans="3:25" x14ac:dyDescent="0.25">
      <c r="C18">
        <f t="shared" si="14"/>
        <v>8.0070634883891199</v>
      </c>
      <c r="D18">
        <f t="shared" si="15"/>
        <v>0.25312563259719661</v>
      </c>
      <c r="E18">
        <f t="shared" si="16"/>
        <v>3.7858730232217592</v>
      </c>
      <c r="F18">
        <f t="shared" si="17"/>
        <v>-4.2542512651943936</v>
      </c>
      <c r="G18">
        <f t="shared" si="0"/>
        <v>0.37858730232217597</v>
      </c>
      <c r="H18">
        <f t="shared" si="1"/>
        <v>-0.42542512651943937</v>
      </c>
      <c r="I18">
        <f t="shared" si="2"/>
        <v>-5.7174604644351978E-2</v>
      </c>
      <c r="J18">
        <f t="shared" si="3"/>
        <v>-0.13114974696112136</v>
      </c>
      <c r="P18">
        <f t="shared" si="18"/>
        <v>8.1470634883891186</v>
      </c>
      <c r="Q18">
        <f t="shared" si="19"/>
        <v>-0.43357436740280259</v>
      </c>
      <c r="R18">
        <f t="shared" si="20"/>
        <v>3.7858730232217592</v>
      </c>
      <c r="S18">
        <f t="shared" si="21"/>
        <v>-4.2542512651943936</v>
      </c>
      <c r="T18">
        <f t="shared" si="22"/>
        <v>3.8858730232217593</v>
      </c>
      <c r="U18">
        <f t="shared" si="23"/>
        <v>-4.7447512651943935</v>
      </c>
      <c r="V18">
        <f t="shared" si="24"/>
        <v>0.38858730232217598</v>
      </c>
      <c r="W18">
        <f t="shared" si="25"/>
        <v>-0.47447512651943935</v>
      </c>
      <c r="X18">
        <f t="shared" si="8"/>
        <v>-5.7174604644351978E-2</v>
      </c>
      <c r="Y18">
        <f t="shared" si="9"/>
        <v>-0.13114974696112136</v>
      </c>
    </row>
    <row r="19" spans="3:25" x14ac:dyDescent="0.25">
      <c r="C19">
        <f t="shared" si="14"/>
        <v>8.3856507907112956</v>
      </c>
      <c r="D19">
        <f t="shared" si="15"/>
        <v>-0.17229949392224275</v>
      </c>
      <c r="E19">
        <f t="shared" si="16"/>
        <v>3.728698418577407</v>
      </c>
      <c r="F19">
        <f t="shared" si="17"/>
        <v>-4.3854010121555147</v>
      </c>
      <c r="G19">
        <f t="shared" si="0"/>
        <v>0.37286984185774075</v>
      </c>
      <c r="H19">
        <f t="shared" si="1"/>
        <v>-0.43854010121555148</v>
      </c>
      <c r="I19">
        <f t="shared" si="2"/>
        <v>-4.5739683715481538E-2</v>
      </c>
      <c r="J19">
        <f t="shared" si="3"/>
        <v>-0.10491979756889713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9</vt:i4>
      </vt:variant>
    </vt:vector>
  </HeadingPairs>
  <TitlesOfParts>
    <vt:vector size="10" baseType="lpstr">
      <vt:lpstr>Sheet1</vt:lpstr>
      <vt:lpstr>dt</vt:lpstr>
      <vt:lpstr>gx</vt:lpstr>
      <vt:lpstr>gy</vt:lpstr>
      <vt:lpstr>os</vt:lpstr>
      <vt:lpstr>osrodke</vt:lpstr>
      <vt:lpstr>SX</vt:lpstr>
      <vt:lpstr>SY</vt:lpstr>
      <vt:lpstr>wx</vt:lpstr>
      <vt:lpstr>wy</vt:lpstr>
    </vt:vector>
  </TitlesOfParts>
  <Company>PJATK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Tronczyk</dc:creator>
  <cp:lastModifiedBy>Kacper Urbański</cp:lastModifiedBy>
  <dcterms:created xsi:type="dcterms:W3CDTF">2020-03-10T15:10:18Z</dcterms:created>
  <dcterms:modified xsi:type="dcterms:W3CDTF">2020-03-17T11:52:47Z</dcterms:modified>
</cp:coreProperties>
</file>