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l\Dropbox\DaphniaMetsch\Indiana Lakes Fall 2011\BagExpt2011_Reanalysis2018-2019\"/>
    </mc:Choice>
  </mc:AlternateContent>
  <bookViews>
    <workbookView minimized="1" xWindow="840" yWindow="960" windowWidth="14480" windowHeight="5390"/>
  </bookViews>
  <sheets>
    <sheet name="Schedule" sheetId="1" r:id="rId1"/>
    <sheet name="Initials" sheetId="2" r:id="rId2"/>
  </sheets>
  <calcPr calcId="162913"/>
</workbook>
</file>

<file path=xl/calcChain.xml><?xml version="1.0" encoding="utf-8"?>
<calcChain xmlns="http://schemas.openxmlformats.org/spreadsheetml/2006/main">
  <c r="X31" i="1" l="1"/>
  <c r="Y31" i="1"/>
  <c r="Y29" i="1"/>
  <c r="X29" i="1"/>
  <c r="Y28" i="1"/>
  <c r="X28" i="1"/>
  <c r="Y27" i="1"/>
  <c r="X27" i="1"/>
  <c r="X21" i="1"/>
  <c r="Y21" i="1"/>
  <c r="X22" i="1"/>
  <c r="Y22" i="1"/>
  <c r="X23" i="1"/>
  <c r="Y23" i="1"/>
  <c r="X24" i="1"/>
  <c r="Y24" i="1"/>
  <c r="Y20" i="1"/>
  <c r="X20" i="1"/>
  <c r="Y19" i="1"/>
  <c r="X19" i="1"/>
  <c r="V18" i="1"/>
  <c r="W31" i="1"/>
  <c r="V31" i="1"/>
  <c r="W29" i="1"/>
  <c r="V29" i="1"/>
  <c r="W28" i="1"/>
  <c r="V28" i="1"/>
  <c r="W27" i="1"/>
  <c r="V27" i="1"/>
  <c r="V19" i="1"/>
  <c r="W19" i="1"/>
  <c r="V20" i="1"/>
  <c r="W20" i="1"/>
  <c r="V21" i="1"/>
  <c r="W21" i="1"/>
  <c r="V22" i="1"/>
  <c r="W22" i="1"/>
  <c r="V23" i="1"/>
  <c r="W23" i="1"/>
  <c r="V24" i="1"/>
  <c r="W24" i="1"/>
  <c r="W18" i="1"/>
  <c r="X18" i="1"/>
  <c r="Y18" i="1"/>
  <c r="W16" i="1"/>
  <c r="V16" i="1"/>
  <c r="F33" i="1" l="1"/>
  <c r="F34" i="1"/>
  <c r="F35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5" i="1"/>
  <c r="F16" i="1"/>
  <c r="F17" i="1"/>
  <c r="F18" i="1"/>
  <c r="F19" i="1"/>
  <c r="F14" i="1"/>
</calcChain>
</file>

<file path=xl/sharedStrings.xml><?xml version="1.0" encoding="utf-8"?>
<sst xmlns="http://schemas.openxmlformats.org/spreadsheetml/2006/main" count="162" uniqueCount="64">
  <si>
    <t>People</t>
  </si>
  <si>
    <t>Zoops</t>
  </si>
  <si>
    <t>TN/TP</t>
  </si>
  <si>
    <t>Chl</t>
  </si>
  <si>
    <t>CHN/PP</t>
  </si>
  <si>
    <t>Phytos</t>
  </si>
  <si>
    <t>Samples collected</t>
  </si>
  <si>
    <t>SRH/MSS</t>
  </si>
  <si>
    <t>MSS/RMP</t>
  </si>
  <si>
    <t>JLH/RMP</t>
  </si>
  <si>
    <t>Yes</t>
  </si>
  <si>
    <t>filled bags #32-21</t>
  </si>
  <si>
    <t>filled bags #20 through most of #9</t>
  </si>
  <si>
    <t>finished filling bags</t>
  </si>
  <si>
    <t>sampled zoops outside of bags</t>
  </si>
  <si>
    <t>DOC</t>
  </si>
  <si>
    <t xml:space="preserve">collected 2nd zoop sample from each bag to set up clones </t>
  </si>
  <si>
    <t>stocked bags #1-16 w/zoops; 7 tows w/30cm net to 4m; &gt;dark</t>
  </si>
  <si>
    <t>stocked bags #17-32 w/zoops; 7 tows w/30cm net to 4m; &gt;dark</t>
  </si>
  <si>
    <t>SRP</t>
  </si>
  <si>
    <t xml:space="preserve">collected zoops to set up clones (all bags) </t>
  </si>
  <si>
    <t xml:space="preserve">collected zoops to set up clones (bags 1-13) </t>
  </si>
  <si>
    <t xml:space="preserve">collected zoops to set up clones (bags 14-24) </t>
  </si>
  <si>
    <t xml:space="preserve">collected zoops to set up clones (bags 25-32) </t>
  </si>
  <si>
    <t>MSS</t>
  </si>
  <si>
    <t>added spores:  3.64 spores/mL (mixed uninf bags first)</t>
  </si>
  <si>
    <t>ATS/RMP</t>
  </si>
  <si>
    <t>RMP</t>
  </si>
  <si>
    <t>Rachel Penczykowski</t>
  </si>
  <si>
    <t>JLH</t>
  </si>
  <si>
    <t>Jessica Hite</t>
  </si>
  <si>
    <t>Marta Shocket</t>
  </si>
  <si>
    <t>SRH</t>
  </si>
  <si>
    <t>Spencer Hall</t>
  </si>
  <si>
    <t xml:space="preserve">ATS </t>
  </si>
  <si>
    <t>Alex Strauss</t>
  </si>
  <si>
    <t>Initials</t>
  </si>
  <si>
    <t>Name</t>
  </si>
  <si>
    <t>Year</t>
  </si>
  <si>
    <t>Month</t>
  </si>
  <si>
    <t>finished launching rafts in University Lake (Bloomington, Indiana)</t>
  </si>
  <si>
    <t>Integrated sample depth (m)</t>
  </si>
  <si>
    <t>Low N (ug/L)</t>
  </si>
  <si>
    <t>Low P (ug/L)</t>
  </si>
  <si>
    <t>High N (ug/L)</t>
  </si>
  <si>
    <t>High P (ug/L)</t>
  </si>
  <si>
    <t>attached 8 bags to raft #3</t>
  </si>
  <si>
    <t>attached 8 bags to raft #4 and 4 bags to raft #2</t>
  </si>
  <si>
    <t>attached remaining 12 bags to rafts #2 and #1</t>
  </si>
  <si>
    <t>raft #2 anchor line broke and whole raft rotated</t>
  </si>
  <si>
    <t>re-anchored raft #2 before sampling</t>
  </si>
  <si>
    <t>Notes</t>
  </si>
  <si>
    <t>Date</t>
  </si>
  <si>
    <t>Day of month</t>
  </si>
  <si>
    <t>Sampling event</t>
  </si>
  <si>
    <t>Day of experiment</t>
  </si>
  <si>
    <t>Mixing treatment</t>
  </si>
  <si>
    <t>mixed top 2m</t>
  </si>
  <si>
    <t>Target nutrient levels</t>
  </si>
  <si>
    <t>added second pulse of N &amp; P to high nutrient bags</t>
  </si>
  <si>
    <t>Nutrients added (assume 13% loss every 3 days)</t>
  </si>
  <si>
    <t>added N &amp; P pulse to high nutrient bags and added 0.13*(background N &amp; P) to maintain low nutrient bags</t>
  </si>
  <si>
    <t>baseline nutrient sampling (approx 400 ug/L N and 10 ug/L P, which will be target for low nutrient bags)</t>
  </si>
  <si>
    <r>
      <t xml:space="preserve">Light (PAR) extinction, </t>
    </r>
    <r>
      <rPr>
        <i/>
        <sz val="11"/>
        <color theme="1"/>
        <rFont val="Calibri"/>
        <family val="2"/>
        <scheme val="minor"/>
      </rPr>
      <t>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</si>
</sst>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0" borderId="3" xfId="0" applyNumberFormat="1" applyBorder="1"/>
    <xf numFmtId="0" fontId="0" fillId="0" borderId="3" xfId="0" applyBorder="1"/>
    <xf numFmtId="14" fontId="0" fillId="0" borderId="6" xfId="0" applyNumberFormat="1" applyBorder="1"/>
    <xf numFmtId="0" fontId="0" fillId="0" borderId="8" xfId="0" applyBorder="1"/>
    <xf numFmtId="14" fontId="0" fillId="0" borderId="6" xfId="0" applyNumberFormat="1" applyFill="1" applyBorder="1"/>
    <xf numFmtId="14" fontId="0" fillId="0" borderId="7" xfId="0" applyNumberFormat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8" xfId="0" applyFont="1" applyBorder="1"/>
    <xf numFmtId="0" fontId="0" fillId="0" borderId="6" xfId="0" applyFill="1" applyBorder="1"/>
    <xf numFmtId="0" fontId="0" fillId="0" borderId="8" xfId="0" applyFont="1" applyFill="1" applyBorder="1"/>
    <xf numFmtId="0" fontId="0" fillId="0" borderId="3" xfId="0" applyFill="1" applyBorder="1"/>
    <xf numFmtId="0" fontId="0" fillId="0" borderId="7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Fill="1" applyBorder="1"/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1" xfId="0" applyFont="1" applyBorder="1"/>
    <xf numFmtId="0" fontId="0" fillId="0" borderId="11" xfId="0" applyFont="1" applyFill="1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zoomScale="60" zoomScaleNormal="60" workbookViewId="0">
      <selection activeCell="P32" sqref="P32"/>
    </sheetView>
  </sheetViews>
  <sheetFormatPr defaultColWidth="8.7265625" defaultRowHeight="14.5" x14ac:dyDescent="0.35"/>
  <cols>
    <col min="1" max="1" width="16.26953125" style="6" customWidth="1"/>
    <col min="2" max="2" width="5.1796875" style="7" bestFit="1" customWidth="1"/>
    <col min="3" max="3" width="6.54296875" style="7" bestFit="1" customWidth="1"/>
    <col min="4" max="4" width="12.453125" style="7" bestFit="1" customWidth="1"/>
    <col min="5" max="5" width="13.81640625" style="6" bestFit="1" customWidth="1"/>
    <col min="6" max="6" width="16.54296875" style="11" bestFit="1" customWidth="1"/>
    <col min="7" max="7" width="9.1796875" style="6" bestFit="1" customWidth="1"/>
    <col min="8" max="8" width="93.54296875" style="6" bestFit="1" customWidth="1"/>
    <col min="9" max="9" width="29.453125" style="8" bestFit="1" customWidth="1"/>
    <col min="10" max="10" width="8.26953125" style="6" bestFit="1" customWidth="1"/>
    <col min="11" max="11" width="8.453125" style="6" bestFit="1" customWidth="1"/>
    <col min="12" max="12" width="5.453125" style="6" bestFit="1" customWidth="1"/>
    <col min="13" max="13" width="10.54296875" style="6" bestFit="1" customWidth="1"/>
    <col min="14" max="14" width="7" style="6" bestFit="1" customWidth="1"/>
    <col min="15" max="15" width="6.26953125" style="6" bestFit="1" customWidth="1"/>
    <col min="16" max="16" width="6.54296875" style="6" bestFit="1" customWidth="1"/>
    <col min="17" max="17" width="27.26953125" style="6" bestFit="1" customWidth="1"/>
    <col min="18" max="18" width="11.453125" style="6" bestFit="1" customWidth="1"/>
    <col min="19" max="19" width="11.1796875" style="6" bestFit="1" customWidth="1"/>
    <col min="20" max="20" width="11.81640625" style="6" bestFit="1" customWidth="1"/>
    <col min="21" max="21" width="11.54296875" style="6" bestFit="1" customWidth="1"/>
    <col min="22" max="22" width="11.54296875" style="6" customWidth="1"/>
    <col min="23" max="23" width="11.1796875" style="6" bestFit="1" customWidth="1"/>
    <col min="24" max="24" width="11.81640625" style="6" bestFit="1" customWidth="1"/>
    <col min="25" max="25" width="11.54296875" style="6" customWidth="1"/>
    <col min="26" max="26" width="15.7265625" style="6" bestFit="1" customWidth="1"/>
    <col min="27" max="16384" width="8.7265625" style="6"/>
  </cols>
  <sheetData>
    <row r="1" spans="1:26" x14ac:dyDescent="0.35">
      <c r="A1" s="3"/>
      <c r="B1" s="14"/>
      <c r="C1" s="14"/>
      <c r="D1" s="14"/>
      <c r="E1" s="15"/>
      <c r="F1" s="27"/>
      <c r="G1" s="15"/>
      <c r="H1" s="15"/>
      <c r="I1" s="2"/>
      <c r="J1" s="42" t="s">
        <v>6</v>
      </c>
      <c r="K1" s="43"/>
      <c r="L1" s="43"/>
      <c r="M1" s="43"/>
      <c r="N1" s="43"/>
      <c r="O1" s="43"/>
      <c r="P1" s="44"/>
      <c r="Q1" s="36"/>
      <c r="R1" s="42" t="s">
        <v>58</v>
      </c>
      <c r="S1" s="43"/>
      <c r="T1" s="43"/>
      <c r="U1" s="43"/>
      <c r="V1" s="42" t="s">
        <v>60</v>
      </c>
      <c r="W1" s="43"/>
      <c r="X1" s="43"/>
      <c r="Y1" s="44"/>
      <c r="Z1" s="35"/>
    </row>
    <row r="2" spans="1:26" s="33" customFormat="1" x14ac:dyDescent="0.35">
      <c r="A2" s="28" t="s">
        <v>52</v>
      </c>
      <c r="B2" s="29" t="s">
        <v>38</v>
      </c>
      <c r="C2" s="29" t="s">
        <v>39</v>
      </c>
      <c r="D2" s="29" t="s">
        <v>53</v>
      </c>
      <c r="E2" s="30" t="s">
        <v>54</v>
      </c>
      <c r="F2" s="31" t="s">
        <v>55</v>
      </c>
      <c r="G2" s="30" t="s">
        <v>0</v>
      </c>
      <c r="H2" s="30" t="s">
        <v>51</v>
      </c>
      <c r="I2" s="30" t="s">
        <v>41</v>
      </c>
      <c r="J2" s="28" t="s">
        <v>1</v>
      </c>
      <c r="K2" s="30" t="s">
        <v>2</v>
      </c>
      <c r="L2" s="30" t="s">
        <v>3</v>
      </c>
      <c r="M2" s="30" t="s">
        <v>4</v>
      </c>
      <c r="N2" s="30" t="s">
        <v>5</v>
      </c>
      <c r="O2" s="30" t="s">
        <v>19</v>
      </c>
      <c r="P2" s="32" t="s">
        <v>15</v>
      </c>
      <c r="Q2" s="37" t="s">
        <v>63</v>
      </c>
      <c r="R2" s="28" t="s">
        <v>42</v>
      </c>
      <c r="S2" s="30" t="s">
        <v>43</v>
      </c>
      <c r="T2" s="30" t="s">
        <v>44</v>
      </c>
      <c r="U2" s="30" t="s">
        <v>45</v>
      </c>
      <c r="V2" s="28" t="s">
        <v>42</v>
      </c>
      <c r="W2" s="30" t="s">
        <v>43</v>
      </c>
      <c r="X2" s="30" t="s">
        <v>44</v>
      </c>
      <c r="Y2" s="32" t="s">
        <v>45</v>
      </c>
      <c r="Z2" s="32" t="s">
        <v>56</v>
      </c>
    </row>
    <row r="3" spans="1:26" x14ac:dyDescent="0.35">
      <c r="A3" s="16">
        <v>40773</v>
      </c>
      <c r="B3" s="7">
        <v>2011</v>
      </c>
      <c r="C3" s="7">
        <v>8</v>
      </c>
      <c r="D3" s="7">
        <v>18</v>
      </c>
      <c r="G3" s="6" t="s">
        <v>7</v>
      </c>
      <c r="H3" s="6" t="s">
        <v>40</v>
      </c>
      <c r="J3" s="4"/>
      <c r="P3" s="17"/>
      <c r="Q3" s="38"/>
      <c r="R3" s="4"/>
      <c r="V3" s="4"/>
      <c r="Y3" s="17"/>
      <c r="Z3" s="17"/>
    </row>
    <row r="4" spans="1:26" x14ac:dyDescent="0.35">
      <c r="A4" s="16">
        <v>40774</v>
      </c>
      <c r="B4" s="7">
        <v>2011</v>
      </c>
      <c r="C4" s="7">
        <v>8</v>
      </c>
      <c r="D4" s="7">
        <v>19</v>
      </c>
      <c r="G4" s="6" t="s">
        <v>8</v>
      </c>
      <c r="H4" s="6" t="s">
        <v>46</v>
      </c>
      <c r="J4" s="4"/>
      <c r="P4" s="17"/>
      <c r="Q4" s="38"/>
      <c r="R4" s="4"/>
      <c r="V4" s="4"/>
      <c r="Y4" s="17"/>
      <c r="Z4" s="17"/>
    </row>
    <row r="5" spans="1:26" x14ac:dyDescent="0.35">
      <c r="A5" s="16">
        <v>40775</v>
      </c>
      <c r="B5" s="7">
        <v>2011</v>
      </c>
      <c r="C5" s="7">
        <v>8</v>
      </c>
      <c r="D5" s="7">
        <v>20</v>
      </c>
      <c r="G5" s="6" t="s">
        <v>8</v>
      </c>
      <c r="H5" s="6" t="s">
        <v>47</v>
      </c>
      <c r="J5" s="4"/>
      <c r="P5" s="17"/>
      <c r="Q5" s="38"/>
      <c r="R5" s="4"/>
      <c r="V5" s="4"/>
      <c r="Y5" s="17"/>
      <c r="Z5" s="17"/>
    </row>
    <row r="6" spans="1:26" x14ac:dyDescent="0.35">
      <c r="A6" s="16">
        <v>40776</v>
      </c>
      <c r="B6" s="7">
        <v>2011</v>
      </c>
      <c r="C6" s="7">
        <v>8</v>
      </c>
      <c r="D6" s="7">
        <v>21</v>
      </c>
      <c r="G6" s="6" t="s">
        <v>8</v>
      </c>
      <c r="H6" s="6" t="s">
        <v>48</v>
      </c>
      <c r="J6" s="4"/>
      <c r="P6" s="17"/>
      <c r="Q6" s="38"/>
      <c r="R6" s="4"/>
      <c r="V6" s="4"/>
      <c r="Y6" s="17"/>
      <c r="Z6" s="17"/>
    </row>
    <row r="7" spans="1:26" x14ac:dyDescent="0.35">
      <c r="A7" s="16">
        <v>40777</v>
      </c>
      <c r="B7" s="7">
        <v>2011</v>
      </c>
      <c r="C7" s="7">
        <v>8</v>
      </c>
      <c r="D7" s="7">
        <v>22</v>
      </c>
      <c r="G7" s="6" t="s">
        <v>8</v>
      </c>
      <c r="H7" s="6" t="s">
        <v>11</v>
      </c>
      <c r="J7" s="4"/>
      <c r="P7" s="17"/>
      <c r="Q7" s="38"/>
      <c r="R7" s="4"/>
      <c r="V7" s="4"/>
      <c r="Y7" s="17"/>
      <c r="Z7" s="17"/>
    </row>
    <row r="8" spans="1:26" x14ac:dyDescent="0.35">
      <c r="A8" s="16">
        <v>40778</v>
      </c>
      <c r="B8" s="7">
        <v>2011</v>
      </c>
      <c r="C8" s="7">
        <v>8</v>
      </c>
      <c r="D8" s="7">
        <v>23</v>
      </c>
      <c r="G8" s="6" t="s">
        <v>8</v>
      </c>
      <c r="H8" s="6" t="s">
        <v>12</v>
      </c>
      <c r="J8" s="4"/>
      <c r="P8" s="17"/>
      <c r="Q8" s="38"/>
      <c r="R8" s="4"/>
      <c r="V8" s="4"/>
      <c r="Y8" s="17"/>
      <c r="Z8" s="17"/>
    </row>
    <row r="9" spans="1:26" x14ac:dyDescent="0.35">
      <c r="A9" s="16">
        <v>40779</v>
      </c>
      <c r="B9" s="7">
        <v>2011</v>
      </c>
      <c r="C9" s="7">
        <v>8</v>
      </c>
      <c r="D9" s="7">
        <v>24</v>
      </c>
      <c r="G9" s="6" t="s">
        <v>8</v>
      </c>
      <c r="H9" s="6" t="s">
        <v>13</v>
      </c>
      <c r="J9" s="4"/>
      <c r="P9" s="17"/>
      <c r="Q9" s="38"/>
      <c r="R9" s="4"/>
      <c r="V9" s="4"/>
      <c r="Y9" s="17"/>
      <c r="Z9" s="17"/>
    </row>
    <row r="10" spans="1:26" x14ac:dyDescent="0.35">
      <c r="A10" s="16">
        <v>40783</v>
      </c>
      <c r="B10" s="7">
        <v>2011</v>
      </c>
      <c r="C10" s="7">
        <v>8</v>
      </c>
      <c r="D10" s="7">
        <v>28</v>
      </c>
      <c r="E10" s="6">
        <v>0</v>
      </c>
      <c r="G10" s="6" t="s">
        <v>8</v>
      </c>
      <c r="H10" s="11" t="s">
        <v>62</v>
      </c>
      <c r="I10" s="8">
        <v>2</v>
      </c>
      <c r="J10" s="4"/>
      <c r="K10" s="6" t="s">
        <v>10</v>
      </c>
      <c r="P10" s="17"/>
      <c r="Q10" s="38"/>
      <c r="R10" s="4"/>
      <c r="V10" s="4"/>
      <c r="Y10" s="17"/>
      <c r="Z10" s="17"/>
    </row>
    <row r="11" spans="1:26" x14ac:dyDescent="0.35">
      <c r="A11" s="16">
        <v>40788</v>
      </c>
      <c r="B11" s="7">
        <v>2011</v>
      </c>
      <c r="C11" s="7">
        <v>9</v>
      </c>
      <c r="D11" s="7">
        <v>2</v>
      </c>
      <c r="G11" s="6" t="s">
        <v>8</v>
      </c>
      <c r="H11" s="6" t="s">
        <v>14</v>
      </c>
      <c r="J11" s="4"/>
      <c r="P11" s="17"/>
      <c r="Q11" s="38"/>
      <c r="R11" s="4"/>
      <c r="V11" s="4"/>
      <c r="Y11" s="17"/>
      <c r="Z11" s="17"/>
    </row>
    <row r="12" spans="1:26" x14ac:dyDescent="0.35">
      <c r="A12" s="16">
        <v>40791</v>
      </c>
      <c r="B12" s="7">
        <v>2011</v>
      </c>
      <c r="C12" s="7">
        <v>9</v>
      </c>
      <c r="D12" s="7">
        <v>5</v>
      </c>
      <c r="G12" s="6" t="s">
        <v>8</v>
      </c>
      <c r="H12" s="6" t="s">
        <v>17</v>
      </c>
      <c r="J12" s="4"/>
      <c r="P12" s="17"/>
      <c r="Q12" s="38"/>
      <c r="R12" s="4"/>
      <c r="V12" s="4"/>
      <c r="Y12" s="17"/>
      <c r="Z12" s="17"/>
    </row>
    <row r="13" spans="1:26" x14ac:dyDescent="0.35">
      <c r="A13" s="16">
        <v>40792</v>
      </c>
      <c r="B13" s="7">
        <v>2011</v>
      </c>
      <c r="C13" s="7">
        <v>9</v>
      </c>
      <c r="D13" s="7">
        <v>6</v>
      </c>
      <c r="G13" s="6" t="s">
        <v>8</v>
      </c>
      <c r="H13" s="6" t="s">
        <v>18</v>
      </c>
      <c r="J13" s="4"/>
      <c r="P13" s="17"/>
      <c r="Q13" s="38"/>
      <c r="R13" s="4"/>
      <c r="V13" s="4"/>
      <c r="Y13" s="17"/>
      <c r="Z13" s="17"/>
    </row>
    <row r="14" spans="1:26" x14ac:dyDescent="0.35">
      <c r="A14" s="16">
        <v>40794</v>
      </c>
      <c r="B14" s="7">
        <v>2011</v>
      </c>
      <c r="C14" s="7">
        <v>9</v>
      </c>
      <c r="D14" s="7">
        <v>8</v>
      </c>
      <c r="E14" s="6">
        <v>1</v>
      </c>
      <c r="F14" s="11">
        <f>A14-$A$14+1</f>
        <v>1</v>
      </c>
      <c r="G14" s="6" t="s">
        <v>9</v>
      </c>
      <c r="I14" s="8">
        <v>3</v>
      </c>
      <c r="J14" s="4" t="s">
        <v>10</v>
      </c>
      <c r="K14" s="6" t="s">
        <v>10</v>
      </c>
      <c r="L14" s="6" t="s">
        <v>10</v>
      </c>
      <c r="M14" s="9" t="s">
        <v>10</v>
      </c>
      <c r="N14" s="9" t="s">
        <v>10</v>
      </c>
      <c r="O14" s="9"/>
      <c r="P14" s="24"/>
      <c r="Q14" s="39"/>
      <c r="R14" s="4"/>
      <c r="V14" s="4"/>
      <c r="Y14" s="17"/>
      <c r="Z14" s="17"/>
    </row>
    <row r="15" spans="1:26" x14ac:dyDescent="0.35">
      <c r="A15" s="16">
        <v>40796</v>
      </c>
      <c r="B15" s="7">
        <v>2011</v>
      </c>
      <c r="C15" s="7">
        <v>9</v>
      </c>
      <c r="D15" s="7">
        <v>10</v>
      </c>
      <c r="F15" s="11">
        <f t="shared" ref="F15:F35" si="0">A15-$A$14+1</f>
        <v>3</v>
      </c>
      <c r="G15" s="6" t="s">
        <v>9</v>
      </c>
      <c r="H15" s="6" t="s">
        <v>16</v>
      </c>
      <c r="J15" s="4" t="s">
        <v>10</v>
      </c>
      <c r="M15" s="9"/>
      <c r="N15" s="9"/>
      <c r="O15" s="9"/>
      <c r="P15" s="24"/>
      <c r="Q15" s="39"/>
      <c r="R15" s="4"/>
      <c r="V15" s="4"/>
      <c r="Y15" s="17"/>
      <c r="Z15" s="17"/>
    </row>
    <row r="16" spans="1:26" x14ac:dyDescent="0.35">
      <c r="A16" s="16">
        <v>40798</v>
      </c>
      <c r="B16" s="7">
        <v>2011</v>
      </c>
      <c r="C16" s="7">
        <v>9</v>
      </c>
      <c r="D16" s="7">
        <v>12</v>
      </c>
      <c r="E16" s="6">
        <v>2</v>
      </c>
      <c r="F16" s="11">
        <f t="shared" si="0"/>
        <v>5</v>
      </c>
      <c r="G16" s="6" t="s">
        <v>9</v>
      </c>
      <c r="H16" s="11" t="s">
        <v>61</v>
      </c>
      <c r="I16" s="8">
        <v>3</v>
      </c>
      <c r="J16" s="4" t="s">
        <v>10</v>
      </c>
      <c r="K16" s="6" t="s">
        <v>10</v>
      </c>
      <c r="L16" s="6" t="s">
        <v>10</v>
      </c>
      <c r="M16" s="9"/>
      <c r="N16" s="9"/>
      <c r="O16" s="9"/>
      <c r="P16" s="24"/>
      <c r="Q16" s="39"/>
      <c r="R16" s="4">
        <v>400</v>
      </c>
      <c r="S16" s="6">
        <v>10</v>
      </c>
      <c r="T16" s="6">
        <v>500</v>
      </c>
      <c r="U16" s="6">
        <v>20</v>
      </c>
      <c r="V16" s="4">
        <f>0.13*R16</f>
        <v>52</v>
      </c>
      <c r="W16" s="6">
        <f>0.13*S16</f>
        <v>1.3</v>
      </c>
      <c r="X16" s="11">
        <v>100</v>
      </c>
      <c r="Y16" s="17">
        <v>10</v>
      </c>
      <c r="Z16" s="17" t="s">
        <v>10</v>
      </c>
    </row>
    <row r="17" spans="1:26" x14ac:dyDescent="0.35">
      <c r="A17" s="16">
        <v>40799</v>
      </c>
      <c r="B17" s="7">
        <v>2011</v>
      </c>
      <c r="C17" s="7">
        <v>9</v>
      </c>
      <c r="D17" s="7">
        <v>13</v>
      </c>
      <c r="F17" s="11">
        <f t="shared" si="0"/>
        <v>6</v>
      </c>
      <c r="G17" s="6" t="s">
        <v>9</v>
      </c>
      <c r="H17" s="9" t="s">
        <v>25</v>
      </c>
      <c r="J17" s="4"/>
      <c r="M17" s="9"/>
      <c r="N17" s="9"/>
      <c r="O17" s="9"/>
      <c r="P17" s="24"/>
      <c r="Q17" s="39"/>
      <c r="R17" s="4"/>
      <c r="V17" s="4"/>
      <c r="Y17" s="17"/>
      <c r="Z17" s="17" t="s">
        <v>57</v>
      </c>
    </row>
    <row r="18" spans="1:26" x14ac:dyDescent="0.35">
      <c r="A18" s="16">
        <v>40801</v>
      </c>
      <c r="B18" s="7">
        <v>2011</v>
      </c>
      <c r="C18" s="7">
        <v>9</v>
      </c>
      <c r="D18" s="7">
        <v>15</v>
      </c>
      <c r="E18" s="6">
        <v>3</v>
      </c>
      <c r="F18" s="11">
        <f t="shared" si="0"/>
        <v>8</v>
      </c>
      <c r="G18" s="6" t="s">
        <v>9</v>
      </c>
      <c r="I18" s="8">
        <v>3</v>
      </c>
      <c r="J18" s="4" t="s">
        <v>10</v>
      </c>
      <c r="K18" s="6" t="s">
        <v>10</v>
      </c>
      <c r="L18" s="6" t="s">
        <v>10</v>
      </c>
      <c r="M18" s="9"/>
      <c r="N18" s="9"/>
      <c r="O18" s="9"/>
      <c r="P18" s="24"/>
      <c r="Q18" s="39"/>
      <c r="R18" s="4">
        <v>400</v>
      </c>
      <c r="S18" s="6">
        <v>10</v>
      </c>
      <c r="T18" s="6">
        <v>500</v>
      </c>
      <c r="U18" s="6">
        <v>20</v>
      </c>
      <c r="V18" s="4">
        <f>0.13*R18</f>
        <v>52</v>
      </c>
      <c r="W18" s="6">
        <f t="shared" ref="W18:Y18" si="1">0.13*S18</f>
        <v>1.3</v>
      </c>
      <c r="X18" s="6">
        <f t="shared" si="1"/>
        <v>65</v>
      </c>
      <c r="Y18" s="17">
        <f t="shared" si="1"/>
        <v>2.6</v>
      </c>
      <c r="Z18" s="17" t="s">
        <v>10</v>
      </c>
    </row>
    <row r="19" spans="1:26" x14ac:dyDescent="0.35">
      <c r="A19" s="16">
        <v>40805</v>
      </c>
      <c r="B19" s="7">
        <v>2011</v>
      </c>
      <c r="C19" s="7">
        <v>9</v>
      </c>
      <c r="D19" s="7">
        <v>19</v>
      </c>
      <c r="E19" s="6">
        <v>4</v>
      </c>
      <c r="F19" s="11">
        <f t="shared" si="0"/>
        <v>12</v>
      </c>
      <c r="G19" s="6" t="s">
        <v>8</v>
      </c>
      <c r="H19" s="11" t="s">
        <v>59</v>
      </c>
      <c r="I19" s="8">
        <v>3</v>
      </c>
      <c r="J19" s="4" t="s">
        <v>10</v>
      </c>
      <c r="K19" s="6" t="s">
        <v>10</v>
      </c>
      <c r="L19" s="6" t="s">
        <v>10</v>
      </c>
      <c r="M19" s="9"/>
      <c r="N19" s="9"/>
      <c r="O19" s="9"/>
      <c r="P19" s="24"/>
      <c r="Q19" s="39"/>
      <c r="R19" s="4">
        <v>400</v>
      </c>
      <c r="S19" s="6">
        <v>10</v>
      </c>
      <c r="T19" s="6">
        <v>750</v>
      </c>
      <c r="U19" s="6">
        <v>30</v>
      </c>
      <c r="V19" s="4">
        <f t="shared" ref="V19:V24" si="2">0.13*R19</f>
        <v>52</v>
      </c>
      <c r="W19" s="6">
        <f t="shared" ref="W19:W24" si="3">0.13*S19</f>
        <v>1.3</v>
      </c>
      <c r="X19" s="6">
        <f>(T19-T18)+0.13*T18</f>
        <v>315</v>
      </c>
      <c r="Y19" s="17">
        <f>(U19-U18)+0.13*U18</f>
        <v>12.6</v>
      </c>
      <c r="Z19" s="17" t="s">
        <v>10</v>
      </c>
    </row>
    <row r="20" spans="1:26" x14ac:dyDescent="0.35">
      <c r="A20" s="16">
        <v>40808</v>
      </c>
      <c r="B20" s="7">
        <v>2011</v>
      </c>
      <c r="C20" s="7">
        <v>9</v>
      </c>
      <c r="D20" s="7">
        <v>22</v>
      </c>
      <c r="E20" s="6">
        <v>5</v>
      </c>
      <c r="F20" s="11">
        <f t="shared" si="0"/>
        <v>15</v>
      </c>
      <c r="G20" s="6" t="s">
        <v>9</v>
      </c>
      <c r="I20" s="8">
        <v>3</v>
      </c>
      <c r="J20" s="4" t="s">
        <v>10</v>
      </c>
      <c r="K20" s="6" t="s">
        <v>10</v>
      </c>
      <c r="L20" s="6" t="s">
        <v>10</v>
      </c>
      <c r="M20" s="9"/>
      <c r="N20" s="9"/>
      <c r="O20" s="9"/>
      <c r="P20" s="24"/>
      <c r="Q20" s="39"/>
      <c r="R20" s="4">
        <v>400</v>
      </c>
      <c r="S20" s="6">
        <v>10</v>
      </c>
      <c r="T20" s="6">
        <v>750</v>
      </c>
      <c r="U20" s="6">
        <v>30</v>
      </c>
      <c r="V20" s="4">
        <f t="shared" si="2"/>
        <v>52</v>
      </c>
      <c r="W20" s="6">
        <f t="shared" si="3"/>
        <v>1.3</v>
      </c>
      <c r="X20" s="6">
        <f>0.13*T20</f>
        <v>97.5</v>
      </c>
      <c r="Y20" s="17">
        <f>0.13*U20</f>
        <v>3.9000000000000004</v>
      </c>
      <c r="Z20" s="17" t="s">
        <v>10</v>
      </c>
    </row>
    <row r="21" spans="1:26" x14ac:dyDescent="0.35">
      <c r="A21" s="16">
        <v>40812</v>
      </c>
      <c r="B21" s="7">
        <v>2011</v>
      </c>
      <c r="C21" s="7">
        <v>9</v>
      </c>
      <c r="D21" s="7">
        <v>26</v>
      </c>
      <c r="E21" s="6">
        <v>6</v>
      </c>
      <c r="F21" s="11">
        <f t="shared" si="0"/>
        <v>19</v>
      </c>
      <c r="G21" s="6" t="s">
        <v>9</v>
      </c>
      <c r="I21" s="8">
        <v>3</v>
      </c>
      <c r="J21" s="4" t="s">
        <v>10</v>
      </c>
      <c r="K21" s="6" t="s">
        <v>10</v>
      </c>
      <c r="L21" s="6" t="s">
        <v>10</v>
      </c>
      <c r="M21" s="9"/>
      <c r="N21" s="9"/>
      <c r="O21" s="9"/>
      <c r="P21" s="24"/>
      <c r="Q21" s="39"/>
      <c r="R21" s="4">
        <v>400</v>
      </c>
      <c r="S21" s="6">
        <v>10</v>
      </c>
      <c r="T21" s="6">
        <v>750</v>
      </c>
      <c r="U21" s="6">
        <v>30</v>
      </c>
      <c r="V21" s="4">
        <f t="shared" si="2"/>
        <v>52</v>
      </c>
      <c r="W21" s="6">
        <f t="shared" si="3"/>
        <v>1.3</v>
      </c>
      <c r="X21" s="6">
        <f t="shared" ref="X21:X24" si="4">0.13*T21</f>
        <v>97.5</v>
      </c>
      <c r="Y21" s="17">
        <f t="shared" ref="Y21:Y24" si="5">0.13*U21</f>
        <v>3.9000000000000004</v>
      </c>
      <c r="Z21" s="17" t="s">
        <v>10</v>
      </c>
    </row>
    <row r="22" spans="1:26" x14ac:dyDescent="0.35">
      <c r="A22" s="16">
        <v>40815</v>
      </c>
      <c r="B22" s="7">
        <v>2011</v>
      </c>
      <c r="C22" s="7">
        <v>9</v>
      </c>
      <c r="D22" s="7">
        <v>29</v>
      </c>
      <c r="E22" s="6">
        <v>7</v>
      </c>
      <c r="F22" s="11">
        <f t="shared" si="0"/>
        <v>22</v>
      </c>
      <c r="G22" s="6" t="s">
        <v>9</v>
      </c>
      <c r="I22" s="8">
        <v>3</v>
      </c>
      <c r="J22" s="4" t="s">
        <v>10</v>
      </c>
      <c r="K22" s="6" t="s">
        <v>10</v>
      </c>
      <c r="L22" s="6" t="s">
        <v>10</v>
      </c>
      <c r="M22" s="9"/>
      <c r="N22" s="9"/>
      <c r="O22" s="9"/>
      <c r="P22" s="24"/>
      <c r="Q22" s="39"/>
      <c r="R22" s="4">
        <v>400</v>
      </c>
      <c r="S22" s="6">
        <v>10</v>
      </c>
      <c r="T22" s="6">
        <v>750</v>
      </c>
      <c r="U22" s="6">
        <v>30</v>
      </c>
      <c r="V22" s="4">
        <f t="shared" si="2"/>
        <v>52</v>
      </c>
      <c r="W22" s="6">
        <f t="shared" si="3"/>
        <v>1.3</v>
      </c>
      <c r="X22" s="6">
        <f t="shared" si="4"/>
        <v>97.5</v>
      </c>
      <c r="Y22" s="17">
        <f t="shared" si="5"/>
        <v>3.9000000000000004</v>
      </c>
      <c r="Z22" s="17" t="s">
        <v>10</v>
      </c>
    </row>
    <row r="23" spans="1:26" x14ac:dyDescent="0.35">
      <c r="A23" s="16">
        <v>40819</v>
      </c>
      <c r="B23" s="7">
        <v>2011</v>
      </c>
      <c r="C23" s="7">
        <v>10</v>
      </c>
      <c r="D23" s="7">
        <v>3</v>
      </c>
      <c r="E23" s="6">
        <v>8</v>
      </c>
      <c r="F23" s="11">
        <f t="shared" si="0"/>
        <v>26</v>
      </c>
      <c r="G23" s="6" t="s">
        <v>9</v>
      </c>
      <c r="I23" s="8">
        <v>3</v>
      </c>
      <c r="J23" s="4" t="s">
        <v>10</v>
      </c>
      <c r="K23" s="6" t="s">
        <v>10</v>
      </c>
      <c r="L23" s="6" t="s">
        <v>10</v>
      </c>
      <c r="M23" s="9"/>
      <c r="N23" s="9"/>
      <c r="O23" s="9"/>
      <c r="P23" s="24"/>
      <c r="Q23" s="39"/>
      <c r="R23" s="4">
        <v>400</v>
      </c>
      <c r="S23" s="6">
        <v>10</v>
      </c>
      <c r="T23" s="6">
        <v>750</v>
      </c>
      <c r="U23" s="6">
        <v>30</v>
      </c>
      <c r="V23" s="4">
        <f t="shared" si="2"/>
        <v>52</v>
      </c>
      <c r="W23" s="6">
        <f t="shared" si="3"/>
        <v>1.3</v>
      </c>
      <c r="X23" s="6">
        <f t="shared" si="4"/>
        <v>97.5</v>
      </c>
      <c r="Y23" s="17">
        <f t="shared" si="5"/>
        <v>3.9000000000000004</v>
      </c>
      <c r="Z23" s="17" t="s">
        <v>10</v>
      </c>
    </row>
    <row r="24" spans="1:26" x14ac:dyDescent="0.35">
      <c r="A24" s="16">
        <v>40822</v>
      </c>
      <c r="B24" s="7">
        <v>2011</v>
      </c>
      <c r="C24" s="7">
        <v>10</v>
      </c>
      <c r="D24" s="7">
        <v>6</v>
      </c>
      <c r="E24" s="6">
        <v>9</v>
      </c>
      <c r="F24" s="11">
        <f t="shared" si="0"/>
        <v>29</v>
      </c>
      <c r="G24" s="6" t="s">
        <v>9</v>
      </c>
      <c r="I24" s="8">
        <v>3</v>
      </c>
      <c r="J24" s="4" t="s">
        <v>10</v>
      </c>
      <c r="K24" s="6" t="s">
        <v>10</v>
      </c>
      <c r="L24" s="6" t="s">
        <v>10</v>
      </c>
      <c r="M24" s="9"/>
      <c r="N24" s="9"/>
      <c r="O24" s="9"/>
      <c r="P24" s="24"/>
      <c r="Q24" s="39"/>
      <c r="R24" s="4">
        <v>400</v>
      </c>
      <c r="S24" s="6">
        <v>10</v>
      </c>
      <c r="T24" s="6">
        <v>750</v>
      </c>
      <c r="U24" s="6">
        <v>30</v>
      </c>
      <c r="V24" s="4">
        <f t="shared" si="2"/>
        <v>52</v>
      </c>
      <c r="W24" s="6">
        <f t="shared" si="3"/>
        <v>1.3</v>
      </c>
      <c r="X24" s="6">
        <f t="shared" si="4"/>
        <v>97.5</v>
      </c>
      <c r="Y24" s="17">
        <f t="shared" si="5"/>
        <v>3.9000000000000004</v>
      </c>
      <c r="Z24" s="17" t="s">
        <v>10</v>
      </c>
    </row>
    <row r="25" spans="1:26" x14ac:dyDescent="0.35">
      <c r="A25" s="16">
        <v>40823</v>
      </c>
      <c r="B25" s="7">
        <v>2011</v>
      </c>
      <c r="C25" s="7">
        <v>10</v>
      </c>
      <c r="D25" s="7">
        <v>7</v>
      </c>
      <c r="F25" s="11">
        <f t="shared" si="0"/>
        <v>30</v>
      </c>
      <c r="H25" s="6" t="s">
        <v>49</v>
      </c>
      <c r="J25" s="4"/>
      <c r="M25" s="9"/>
      <c r="N25" s="9"/>
      <c r="O25" s="9"/>
      <c r="P25" s="24"/>
      <c r="Q25" s="39"/>
      <c r="R25" s="4"/>
      <c r="V25" s="4"/>
      <c r="Y25" s="17"/>
      <c r="Z25" s="17"/>
    </row>
    <row r="26" spans="1:26" s="11" customFormat="1" x14ac:dyDescent="0.35">
      <c r="A26" s="18">
        <v>40824</v>
      </c>
      <c r="B26" s="7">
        <v>2011</v>
      </c>
      <c r="C26" s="10">
        <v>10</v>
      </c>
      <c r="D26" s="7">
        <v>8</v>
      </c>
      <c r="F26" s="11">
        <f t="shared" si="0"/>
        <v>31</v>
      </c>
      <c r="G26" s="11" t="s">
        <v>26</v>
      </c>
      <c r="I26" s="12">
        <v>3</v>
      </c>
      <c r="J26" s="25"/>
      <c r="M26" s="13" t="s">
        <v>10</v>
      </c>
      <c r="N26" s="13" t="s">
        <v>10</v>
      </c>
      <c r="O26" s="13" t="s">
        <v>10</v>
      </c>
      <c r="P26" s="26" t="s">
        <v>10</v>
      </c>
      <c r="Q26" s="40" t="s">
        <v>10</v>
      </c>
      <c r="R26" s="25"/>
      <c r="V26" s="25"/>
      <c r="Y26" s="34"/>
      <c r="Z26" s="34"/>
    </row>
    <row r="27" spans="1:26" x14ac:dyDescent="0.35">
      <c r="A27" s="16">
        <v>40825</v>
      </c>
      <c r="B27" s="7">
        <v>2011</v>
      </c>
      <c r="C27" s="7">
        <v>10</v>
      </c>
      <c r="D27" s="7">
        <v>9</v>
      </c>
      <c r="E27" s="6">
        <v>10</v>
      </c>
      <c r="F27" s="11">
        <f t="shared" si="0"/>
        <v>32</v>
      </c>
      <c r="G27" s="6" t="s">
        <v>8</v>
      </c>
      <c r="H27" s="6" t="s">
        <v>50</v>
      </c>
      <c r="I27" s="8">
        <v>3</v>
      </c>
      <c r="J27" s="4" t="s">
        <v>10</v>
      </c>
      <c r="K27" s="6" t="s">
        <v>10</v>
      </c>
      <c r="L27" s="6" t="s">
        <v>10</v>
      </c>
      <c r="M27" s="9"/>
      <c r="N27" s="9"/>
      <c r="O27" s="9"/>
      <c r="P27" s="24"/>
      <c r="Q27" s="39"/>
      <c r="R27" s="4">
        <v>400</v>
      </c>
      <c r="S27" s="6">
        <v>10</v>
      </c>
      <c r="T27" s="6">
        <v>750</v>
      </c>
      <c r="U27" s="6">
        <v>30</v>
      </c>
      <c r="V27" s="4">
        <f t="shared" ref="V27:V29" si="6">0.13*R27</f>
        <v>52</v>
      </c>
      <c r="W27" s="6">
        <f t="shared" ref="W27:W29" si="7">0.13*S27</f>
        <v>1.3</v>
      </c>
      <c r="X27" s="6">
        <f t="shared" ref="X27:X29" si="8">0.13*T27</f>
        <v>97.5</v>
      </c>
      <c r="Y27" s="17">
        <f t="shared" ref="Y27:Y29" si="9">0.13*U27</f>
        <v>3.9000000000000004</v>
      </c>
      <c r="Z27" s="17" t="s">
        <v>10</v>
      </c>
    </row>
    <row r="28" spans="1:26" x14ac:dyDescent="0.35">
      <c r="A28" s="16">
        <v>40828</v>
      </c>
      <c r="B28" s="7">
        <v>2011</v>
      </c>
      <c r="C28" s="7">
        <v>10</v>
      </c>
      <c r="D28" s="7">
        <v>12</v>
      </c>
      <c r="E28" s="6">
        <v>11</v>
      </c>
      <c r="F28" s="11">
        <f t="shared" si="0"/>
        <v>35</v>
      </c>
      <c r="G28" s="6" t="s">
        <v>9</v>
      </c>
      <c r="I28" s="8">
        <v>3</v>
      </c>
      <c r="J28" s="4" t="s">
        <v>10</v>
      </c>
      <c r="K28" s="6" t="s">
        <v>10</v>
      </c>
      <c r="L28" s="6" t="s">
        <v>10</v>
      </c>
      <c r="M28" s="9"/>
      <c r="N28" s="9"/>
      <c r="O28" s="9"/>
      <c r="P28" s="24"/>
      <c r="Q28" s="39"/>
      <c r="R28" s="4">
        <v>400</v>
      </c>
      <c r="S28" s="6">
        <v>10</v>
      </c>
      <c r="T28" s="6">
        <v>750</v>
      </c>
      <c r="U28" s="6">
        <v>30</v>
      </c>
      <c r="V28" s="4">
        <f t="shared" si="6"/>
        <v>52</v>
      </c>
      <c r="W28" s="6">
        <f t="shared" si="7"/>
        <v>1.3</v>
      </c>
      <c r="X28" s="6">
        <f t="shared" si="8"/>
        <v>97.5</v>
      </c>
      <c r="Y28" s="17">
        <f t="shared" si="9"/>
        <v>3.9000000000000004</v>
      </c>
      <c r="Z28" s="17" t="s">
        <v>10</v>
      </c>
    </row>
    <row r="29" spans="1:26" x14ac:dyDescent="0.35">
      <c r="A29" s="16">
        <v>40833</v>
      </c>
      <c r="B29" s="7">
        <v>2011</v>
      </c>
      <c r="C29" s="7">
        <v>10</v>
      </c>
      <c r="D29" s="7">
        <v>17</v>
      </c>
      <c r="E29" s="6">
        <v>12</v>
      </c>
      <c r="F29" s="11">
        <f t="shared" si="0"/>
        <v>40</v>
      </c>
      <c r="G29" s="6" t="s">
        <v>9</v>
      </c>
      <c r="I29" s="8">
        <v>3</v>
      </c>
      <c r="J29" s="4" t="s">
        <v>10</v>
      </c>
      <c r="K29" s="6" t="s">
        <v>10</v>
      </c>
      <c r="L29" s="6" t="s">
        <v>10</v>
      </c>
      <c r="M29" s="9"/>
      <c r="N29" s="9"/>
      <c r="O29" s="9"/>
      <c r="P29" s="24"/>
      <c r="Q29" s="39"/>
      <c r="R29" s="4">
        <v>400</v>
      </c>
      <c r="S29" s="6">
        <v>10</v>
      </c>
      <c r="T29" s="6">
        <v>750</v>
      </c>
      <c r="U29" s="6">
        <v>30</v>
      </c>
      <c r="V29" s="4">
        <f t="shared" si="6"/>
        <v>52</v>
      </c>
      <c r="W29" s="6">
        <f t="shared" si="7"/>
        <v>1.3</v>
      </c>
      <c r="X29" s="6">
        <f t="shared" si="8"/>
        <v>97.5</v>
      </c>
      <c r="Y29" s="17">
        <f t="shared" si="9"/>
        <v>3.9000000000000004</v>
      </c>
      <c r="Z29" s="17" t="s">
        <v>10</v>
      </c>
    </row>
    <row r="30" spans="1:26" x14ac:dyDescent="0.35">
      <c r="A30" s="16">
        <v>40835</v>
      </c>
      <c r="B30" s="7">
        <v>2011</v>
      </c>
      <c r="C30" s="7">
        <v>10</v>
      </c>
      <c r="D30" s="7">
        <v>19</v>
      </c>
      <c r="F30" s="11">
        <f t="shared" si="0"/>
        <v>42</v>
      </c>
      <c r="G30" s="6" t="s">
        <v>8</v>
      </c>
      <c r="H30" s="6" t="s">
        <v>20</v>
      </c>
      <c r="J30" s="4"/>
      <c r="M30" s="9"/>
      <c r="N30" s="9"/>
      <c r="O30" s="9"/>
      <c r="P30" s="24"/>
      <c r="Q30" s="39"/>
      <c r="R30" s="4"/>
      <c r="V30" s="4"/>
      <c r="Y30" s="17"/>
      <c r="Z30" s="17"/>
    </row>
    <row r="31" spans="1:26" x14ac:dyDescent="0.35">
      <c r="A31" s="16">
        <v>40836</v>
      </c>
      <c r="B31" s="7">
        <v>2011</v>
      </c>
      <c r="C31" s="7">
        <v>10</v>
      </c>
      <c r="D31" s="7">
        <v>20</v>
      </c>
      <c r="E31" s="6">
        <v>13</v>
      </c>
      <c r="F31" s="11">
        <f t="shared" si="0"/>
        <v>43</v>
      </c>
      <c r="G31" s="6" t="s">
        <v>9</v>
      </c>
      <c r="I31" s="8">
        <v>3</v>
      </c>
      <c r="J31" s="4" t="s">
        <v>10</v>
      </c>
      <c r="K31" s="6" t="s">
        <v>10</v>
      </c>
      <c r="L31" s="6" t="s">
        <v>10</v>
      </c>
      <c r="M31" s="9"/>
      <c r="N31" s="9"/>
      <c r="O31" s="9"/>
      <c r="P31" s="24"/>
      <c r="Q31" s="39"/>
      <c r="R31" s="4">
        <v>400</v>
      </c>
      <c r="S31" s="6">
        <v>10</v>
      </c>
      <c r="T31" s="6">
        <v>750</v>
      </c>
      <c r="U31" s="6">
        <v>30</v>
      </c>
      <c r="V31" s="4">
        <f t="shared" ref="V31" si="10">0.13*R31</f>
        <v>52</v>
      </c>
      <c r="W31" s="6">
        <f t="shared" ref="W31" si="11">0.13*S31</f>
        <v>1.3</v>
      </c>
      <c r="X31" s="6">
        <f t="shared" ref="X31" si="12">0.13*T31</f>
        <v>97.5</v>
      </c>
      <c r="Y31" s="17">
        <f t="shared" ref="Y31" si="13">0.13*U31</f>
        <v>3.9000000000000004</v>
      </c>
      <c r="Z31" s="17" t="s">
        <v>10</v>
      </c>
    </row>
    <row r="32" spans="1:26" x14ac:dyDescent="0.35">
      <c r="A32" s="16">
        <v>40839</v>
      </c>
      <c r="B32" s="7">
        <v>2011</v>
      </c>
      <c r="C32" s="7">
        <v>10</v>
      </c>
      <c r="D32" s="7">
        <v>23</v>
      </c>
      <c r="E32" s="6">
        <v>14</v>
      </c>
      <c r="F32" s="11">
        <f t="shared" si="0"/>
        <v>46</v>
      </c>
      <c r="G32" s="6" t="s">
        <v>8</v>
      </c>
      <c r="I32" s="8">
        <v>4</v>
      </c>
      <c r="J32" s="4" t="s">
        <v>10</v>
      </c>
      <c r="K32" s="6" t="s">
        <v>10</v>
      </c>
      <c r="L32" s="6" t="s">
        <v>10</v>
      </c>
      <c r="M32" s="9" t="s">
        <v>10</v>
      </c>
      <c r="N32" s="9" t="s">
        <v>10</v>
      </c>
      <c r="O32" s="9" t="s">
        <v>10</v>
      </c>
      <c r="P32" s="24" t="s">
        <v>10</v>
      </c>
      <c r="Q32" s="39"/>
      <c r="R32" s="4"/>
      <c r="V32" s="4"/>
      <c r="Y32" s="17"/>
      <c r="Z32" s="17"/>
    </row>
    <row r="33" spans="1:26" x14ac:dyDescent="0.35">
      <c r="A33" s="16">
        <v>40847</v>
      </c>
      <c r="B33" s="7">
        <v>2011</v>
      </c>
      <c r="C33" s="7">
        <v>10</v>
      </c>
      <c r="D33" s="7">
        <v>31</v>
      </c>
      <c r="F33" s="11">
        <f>A33-$A$14+1</f>
        <v>54</v>
      </c>
      <c r="G33" s="11" t="s">
        <v>24</v>
      </c>
      <c r="H33" s="6" t="s">
        <v>21</v>
      </c>
      <c r="J33" s="4"/>
      <c r="P33" s="17"/>
      <c r="Q33" s="38"/>
      <c r="R33" s="4"/>
      <c r="V33" s="4"/>
      <c r="Y33" s="17"/>
      <c r="Z33" s="17"/>
    </row>
    <row r="34" spans="1:26" x14ac:dyDescent="0.35">
      <c r="A34" s="16">
        <v>40849</v>
      </c>
      <c r="B34" s="7">
        <v>2011</v>
      </c>
      <c r="C34" s="7">
        <v>11</v>
      </c>
      <c r="D34" s="7">
        <v>2</v>
      </c>
      <c r="F34" s="11">
        <f t="shared" si="0"/>
        <v>56</v>
      </c>
      <c r="G34" s="11" t="s">
        <v>24</v>
      </c>
      <c r="H34" s="6" t="s">
        <v>22</v>
      </c>
      <c r="J34" s="4"/>
      <c r="P34" s="17"/>
      <c r="Q34" s="38"/>
      <c r="R34" s="4"/>
      <c r="V34" s="4"/>
      <c r="Y34" s="17"/>
      <c r="Z34" s="17"/>
    </row>
    <row r="35" spans="1:26" x14ac:dyDescent="0.35">
      <c r="A35" s="19">
        <v>40850</v>
      </c>
      <c r="B35" s="20">
        <v>2011</v>
      </c>
      <c r="C35" s="20">
        <v>11</v>
      </c>
      <c r="D35" s="20">
        <v>3</v>
      </c>
      <c r="E35" s="21"/>
      <c r="F35" s="22">
        <f t="shared" si="0"/>
        <v>57</v>
      </c>
      <c r="G35" s="22" t="s">
        <v>24</v>
      </c>
      <c r="H35" s="21" t="s">
        <v>23</v>
      </c>
      <c r="I35" s="1"/>
      <c r="J35" s="5"/>
      <c r="K35" s="21"/>
      <c r="L35" s="21"/>
      <c r="M35" s="21"/>
      <c r="N35" s="21"/>
      <c r="O35" s="21"/>
      <c r="P35" s="23"/>
      <c r="Q35" s="41"/>
      <c r="R35" s="5"/>
      <c r="S35" s="21"/>
      <c r="T35" s="21"/>
      <c r="U35" s="21"/>
      <c r="V35" s="5"/>
      <c r="W35" s="21"/>
      <c r="X35" s="21"/>
      <c r="Y35" s="23"/>
      <c r="Z35" s="23"/>
    </row>
  </sheetData>
  <mergeCells count="3">
    <mergeCell ref="R1:U1"/>
    <mergeCell ref="J1:P1"/>
    <mergeCell ref="V1:Y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90" zoomScaleNormal="90" workbookViewId="0"/>
  </sheetViews>
  <sheetFormatPr defaultRowHeight="14.5" x14ac:dyDescent="0.35"/>
  <cols>
    <col min="2" max="2" width="18.1796875" bestFit="1" customWidth="1"/>
  </cols>
  <sheetData>
    <row r="1" spans="1:2" x14ac:dyDescent="0.35">
      <c r="A1" s="6" t="s">
        <v>36</v>
      </c>
      <c r="B1" s="6" t="s">
        <v>37</v>
      </c>
    </row>
    <row r="2" spans="1:2" x14ac:dyDescent="0.35">
      <c r="A2" s="6" t="s">
        <v>27</v>
      </c>
      <c r="B2" s="6" t="s">
        <v>28</v>
      </c>
    </row>
    <row r="3" spans="1:2" x14ac:dyDescent="0.35">
      <c r="A3" s="6" t="s">
        <v>29</v>
      </c>
      <c r="B3" s="6" t="s">
        <v>30</v>
      </c>
    </row>
    <row r="4" spans="1:2" x14ac:dyDescent="0.35">
      <c r="A4" s="6" t="s">
        <v>24</v>
      </c>
      <c r="B4" s="6" t="s">
        <v>31</v>
      </c>
    </row>
    <row r="5" spans="1:2" x14ac:dyDescent="0.35">
      <c r="A5" s="6" t="s">
        <v>32</v>
      </c>
      <c r="B5" s="6" t="s">
        <v>33</v>
      </c>
    </row>
    <row r="6" spans="1:2" x14ac:dyDescent="0.35">
      <c r="A6" s="6" t="s">
        <v>34</v>
      </c>
      <c r="B6" s="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Initials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RMP</dc:creator>
  <cp:lastModifiedBy>Rachel</cp:lastModifiedBy>
  <dcterms:created xsi:type="dcterms:W3CDTF">2011-12-08T20:22:28Z</dcterms:created>
  <dcterms:modified xsi:type="dcterms:W3CDTF">2021-01-22T05:30:39Z</dcterms:modified>
</cp:coreProperties>
</file>