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Curso Dashboard\"/>
    </mc:Choice>
  </mc:AlternateContent>
  <bookViews>
    <workbookView xWindow="0" yWindow="0" windowWidth="20490" windowHeight="7755" activeTab="1"/>
  </bookViews>
  <sheets>
    <sheet name="FEITO" sheetId="1" r:id="rId1"/>
    <sheet name="FAZER" sheetId="2" r:id="rId2"/>
  </sheets>
  <definedNames>
    <definedName name="SegmentaçãodeDados_Mês">#N/A</definedName>
    <definedName name="SegmentaçãodeDados_Mês1">#N/A</definedName>
  </definedNames>
  <calcPr calcId="152511"/>
  <pivotCaches>
    <pivotCache cacheId="0" r:id="rId3"/>
    <pivotCache cacheId="3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2" l="1"/>
  <c r="P5" i="2" s="1"/>
  <c r="M4" i="2"/>
  <c r="M3" i="2"/>
  <c r="M2" i="2"/>
  <c r="J4" i="2"/>
  <c r="J5" i="2"/>
  <c r="J6" i="2" s="1"/>
  <c r="J7" i="2" s="1"/>
  <c r="J8" i="2" s="1"/>
  <c r="J9" i="2" s="1"/>
  <c r="J10" i="2" s="1"/>
  <c r="J11" i="2" s="1"/>
  <c r="J3" i="2"/>
  <c r="M5" i="2" l="1"/>
  <c r="N4" i="1"/>
  <c r="N3" i="1"/>
  <c r="N2" i="1"/>
  <c r="K3" i="1"/>
  <c r="K5" i="1" s="1"/>
  <c r="N5" i="1" l="1"/>
</calcChain>
</file>

<file path=xl/sharedStrings.xml><?xml version="1.0" encoding="utf-8"?>
<sst xmlns="http://schemas.openxmlformats.org/spreadsheetml/2006/main" count="61" uniqueCount="22">
  <si>
    <t>Jan</t>
  </si>
  <si>
    <t>Mês</t>
  </si>
  <si>
    <t>Valor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</si>
  <si>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</si>
  <si>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</si>
  <si>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</si>
  <si>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</si>
  <si>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</si>
  <si>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</si>
  <si>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</si>
  <si>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</si>
  <si>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</si>
  <si>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</si>
  <si>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</si>
  <si>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Rótulos de Linha</t>
  </si>
  <si>
    <t>Soma de Valor</t>
  </si>
  <si>
    <t>Meta</t>
  </si>
  <si>
    <t>Ponteiro</t>
  </si>
  <si>
    <t>Complemento</t>
  </si>
  <si>
    <t>Vermelho</t>
  </si>
  <si>
    <t>Amarelo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</si>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</sst>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0" xfId="0" pivotButton="1"/>
    <xf numFmtId="9" fontId="0" fillId="0" borderId="0" xfId="0" applyNumberFormat="1"/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9" fontId="0" fillId="0" borderId="0" xfId="1" applyFont="1"/>
  </cellXfs>
  <cellStyles count="2">
    <cellStyle name="Normal" xfId="0" builtinId="0"/>
    <cellStyle name="Porcentagem" xfId="1" builtinId="5"/>
  </cellStyles>
  <dxfs count="42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13" formatCode="0%"/>
    </dxf>
  </dxfs>
  <tableStyles count="0" defaultTableStyle="TableStyleMedium2" defaultPivotStyle="PivotStyleLight16"/>
  <colors>
    <mruColors>
      <color rgb="FF0070C0"/>
      <color rgb="FF000000"/>
      <color rgb="FF5B9BD5"/>
      <color rgb="FF001D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5B9BD5">
                <a:alpha val="49804"/>
              </a:srgbClr>
            </a:solidFill>
            <a:ln w="28575">
              <a:solidFill>
                <a:schemeClr val="bg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AD2-4B1D-AF56-6E0A9458F6CF}"/>
              </c:ext>
            </c:extLst>
          </c:dPt>
          <c:dPt>
            <c:idx val="1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DAD2-4B1D-AF56-6E0A9458F6CF}"/>
              </c:ext>
            </c:extLst>
          </c:dPt>
          <c:dPt>
            <c:idx val="2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AD2-4B1D-AF56-6E0A9458F6CF}"/>
              </c:ext>
            </c:extLst>
          </c:dPt>
          <c:dPt>
            <c:idx val="3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DAD2-4B1D-AF56-6E0A9458F6CF}"/>
              </c:ext>
            </c:extLst>
          </c:dPt>
          <c:dPt>
            <c:idx val="4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AD2-4B1D-AF56-6E0A9458F6CF}"/>
              </c:ext>
            </c:extLst>
          </c:dPt>
          <c:dPt>
            <c:idx val="5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DAD2-4B1D-AF56-6E0A9458F6CF}"/>
              </c:ext>
            </c:extLst>
          </c:dPt>
          <c:dPt>
            <c:idx val="6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AD2-4B1D-AF56-6E0A9458F6CF}"/>
              </c:ext>
            </c:extLst>
          </c:dPt>
          <c:dPt>
            <c:idx val="7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DAD2-4B1D-AF56-6E0A9458F6CF}"/>
              </c:ext>
            </c:extLst>
          </c:dPt>
          <c:dPt>
            <c:idx val="8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AD2-4B1D-AF56-6E0A9458F6CF}"/>
              </c:ext>
            </c:extLst>
          </c:dPt>
          <c:dPt>
            <c:idx val="9"/>
            <c:bubble3D val="0"/>
            <c:spPr>
              <a:solidFill>
                <a:srgbClr val="5B9BD5">
                  <a:alpha val="49804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DAD2-4B1D-AF56-6E0A9458F6CF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8ACFC709-442D-4C53-A764-D1CF5CA1A81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AD2-4B1D-AF56-6E0A9458F6CF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A19BA24-6444-4247-B3BD-8FC9B297476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5FE04816-9428-494B-9D76-D4BA221E78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366BB0AB-F42A-4868-B857-20298CD2E29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73306697-9F34-43DD-808B-03FF70EC29A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75F73401-9771-4911-8744-95EE39A28D4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6E4FDF16-7560-4CCD-9A8E-D2C3BDB7F59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985672CE-30C0-4EA2-B9F1-B7496C02716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178AE727-587D-4764-8F15-AFCC03CB111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85D5CC95-1E8E-4AB0-A481-95E8485F785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val>
            <c:numRef>
              <c:f>FEITO!$G$2:$G$11</c:f>
              <c:numCache>
                <c:formatCode>0%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AD2-4B1D-AF56-6E0A9458F6CF}"/>
            </c:ext>
            <c:ext xmlns:c15="http://schemas.microsoft.com/office/drawing/2012/chart" uri="{02D57815-91ED-43cb-92C2-25804820EDAC}">
              <c15:datalabelsRange>
                <c15:f>FEITO!$H$2:$H$11</c15:f>
                <c15:dlblRangeCache>
                  <c:ptCount val="10"/>
                  <c:pt idx="0">
                    <c:v>10%</c:v>
                  </c:pt>
                  <c:pt idx="1">
                    <c:v>20%</c:v>
                  </c:pt>
                  <c:pt idx="2">
                    <c:v>30%</c:v>
                  </c:pt>
                  <c:pt idx="3">
                    <c:v>40%</c:v>
                  </c:pt>
                  <c:pt idx="4">
                    <c:v>50%</c:v>
                  </c:pt>
                  <c:pt idx="5">
                    <c:v>60%</c:v>
                  </c:pt>
                  <c:pt idx="6">
                    <c:v>70%</c:v>
                  </c:pt>
                  <c:pt idx="7">
                    <c:v>80%</c:v>
                  </c:pt>
                  <c:pt idx="8">
                    <c:v>90%</c:v>
                  </c:pt>
                  <c:pt idx="9">
                    <c:v>100%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42F5-4958-8176-E23953A47387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7620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2F5-4958-8176-E23953A47387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2F5-4958-8176-E23953A47387}"/>
              </c:ext>
            </c:extLst>
          </c:dPt>
          <c:cat>
            <c:strRef>
              <c:f>FEITO!$J$3:$J$5</c:f>
              <c:strCache>
                <c:ptCount val="3"/>
                <c:pt idx="0">
                  <c:v>Valor</c:v>
                </c:pt>
                <c:pt idx="1">
                  <c:v>Ponteiro</c:v>
                </c:pt>
                <c:pt idx="2">
                  <c:v>Complemento</c:v>
                </c:pt>
              </c:strCache>
            </c:strRef>
          </c:cat>
          <c:val>
            <c:numRef>
              <c:f>FEITO!$K$3:$K$5</c:f>
              <c:numCache>
                <c:formatCode>0%</c:formatCode>
                <c:ptCount val="3"/>
                <c:pt idx="0">
                  <c:v>0.8</c:v>
                </c:pt>
                <c:pt idx="1">
                  <c:v>0</c:v>
                </c:pt>
                <c:pt idx="2">
                  <c:v>0.19999999999999996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F5-4958-8176-E23953A47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69B3-4571-9349-E7CC3363DD4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69B3-4571-9349-E7CC3363DD4C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69B3-4571-9349-E7CC3363DD4C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69B3-4571-9349-E7CC3363DD4C}"/>
              </c:ext>
            </c:extLst>
          </c:dPt>
          <c:cat>
            <c:strRef>
              <c:f>FEITO!$M$2:$M$5</c:f>
              <c:strCache>
                <c:ptCount val="4"/>
                <c:pt idx="0">
                  <c:v>Vermelho</c:v>
                </c:pt>
                <c:pt idx="1">
                  <c:v>Amarelo</c:v>
                </c:pt>
                <c:pt idx="2">
                  <c:v>Verde</c:v>
                </c:pt>
                <c:pt idx="3">
                  <c:v>Complemento</c:v>
                </c:pt>
              </c:strCache>
            </c:strRef>
          </c:cat>
          <c:val>
            <c:numRef>
              <c:f>FEITO!$N$2:$N$5</c:f>
              <c:numCache>
                <c:formatCode>0%</c:formatCode>
                <c:ptCount val="4"/>
                <c:pt idx="0">
                  <c:v>0</c:v>
                </c:pt>
                <c:pt idx="1">
                  <c:v>0.8</c:v>
                </c:pt>
                <c:pt idx="2">
                  <c:v>0</c:v>
                </c:pt>
                <c:pt idx="3">
                  <c:v>0.19999999999999996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0-69B3-4571-9349-E7CC3363D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0"/>
          <c:spPr>
            <a:solidFill>
              <a:srgbClr val="000000">
                <a:alpha val="0"/>
              </a:srgbClr>
            </a:solidFill>
            <a:ln w="28575">
              <a:solidFill>
                <a:schemeClr val="bg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2-69B3-4571-9349-E7CC3363DD4C}"/>
              </c:ext>
            </c:extLst>
          </c:dPt>
          <c:dPt>
            <c:idx val="1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3-69B3-4571-9349-E7CC3363DD4C}"/>
              </c:ext>
            </c:extLst>
          </c:dPt>
          <c:dPt>
            <c:idx val="2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4-69B3-4571-9349-E7CC3363DD4C}"/>
              </c:ext>
            </c:extLst>
          </c:dPt>
          <c:dPt>
            <c:idx val="3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69B3-4571-9349-E7CC3363DD4C}"/>
              </c:ext>
            </c:extLst>
          </c:dPt>
          <c:dPt>
            <c:idx val="4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6-69B3-4571-9349-E7CC3363DD4C}"/>
              </c:ext>
            </c:extLst>
          </c:dPt>
          <c:dPt>
            <c:idx val="5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69B3-4571-9349-E7CC3363DD4C}"/>
              </c:ext>
            </c:extLst>
          </c:dPt>
          <c:dPt>
            <c:idx val="6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8-69B3-4571-9349-E7CC3363DD4C}"/>
              </c:ext>
            </c:extLst>
          </c:dPt>
          <c:dPt>
            <c:idx val="7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9-69B3-4571-9349-E7CC3363DD4C}"/>
              </c:ext>
            </c:extLst>
          </c:dPt>
          <c:dPt>
            <c:idx val="8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A-69B3-4571-9349-E7CC3363DD4C}"/>
              </c:ext>
            </c:extLst>
          </c:dPt>
          <c:dPt>
            <c:idx val="9"/>
            <c:bubble3D val="0"/>
            <c:spPr>
              <a:solidFill>
                <a:srgbClr val="000000">
                  <a:alpha val="0"/>
                </a:srgbClr>
              </a:solidFill>
              <a:ln w="28575">
                <a:solidFill>
                  <a:schemeClr val="bg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B-69B3-4571-9349-E7CC3363DD4C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7CBEAE93-B168-4B4E-BBD5-2CD1B68C24A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2-69B3-4571-9349-E7CC3363DD4C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2E1ABF4B-A2DC-45CD-9E3F-9A5B7AEB037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ED8FE70B-F5AB-447A-8757-03116266876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076028A7-BA8C-413F-8B6D-825814692D6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2FEA7560-874D-4921-979B-D61404B25F8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5F336AD5-89E4-43B5-825E-3CFDBB8B534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CF6485B8-7C93-47FF-976D-A6AC87B7204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F809F031-5F90-4B9B-93FE-645D680E829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78E3D3DC-79EE-440A-9DB3-0619A965770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B4961864-5D80-4771-982E-013ACF0DF30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chemeClr val="tx1"/>
                    </a:solidFill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val>
            <c:numRef>
              <c:f>FEITO!$G$2:$G$11</c:f>
              <c:numCache>
                <c:formatCode>0%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1-69B3-4571-9349-E7CC3363DD4C}"/>
            </c:ext>
            <c:ext xmlns:c15="http://schemas.microsoft.com/office/drawing/2012/chart" uri="{02D57815-91ED-43cb-92C2-25804820EDAC}">
              <c15:datalabelsRange>
                <c15:f>FEITO!$H$2:$H$11</c15:f>
                <c15:dlblRangeCache>
                  <c:ptCount val="10"/>
                  <c:pt idx="0">
                    <c:v>10%</c:v>
                  </c:pt>
                  <c:pt idx="1">
                    <c:v>20%</c:v>
                  </c:pt>
                  <c:pt idx="2">
                    <c:v>30%</c:v>
                  </c:pt>
                  <c:pt idx="3">
                    <c:v>40%</c:v>
                  </c:pt>
                  <c:pt idx="4">
                    <c:v>50%</c:v>
                  </c:pt>
                  <c:pt idx="5">
                    <c:v>60%</c:v>
                  </c:pt>
                  <c:pt idx="6">
                    <c:v>70%</c:v>
                  </c:pt>
                  <c:pt idx="7">
                    <c:v>80%</c:v>
                  </c:pt>
                  <c:pt idx="8">
                    <c:v>90%</c:v>
                  </c:pt>
                  <c:pt idx="9">
                    <c:v>100%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 xmlns:c16r2="http://schemas.microsoft.com/office/drawing/2015/06/chart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57C-4B9C-957B-30ADED751FBF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76200"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57C-4B9C-957B-30ADED751FB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F57C-4B9C-957B-30ADED751FBF}"/>
              </c:ext>
            </c:extLst>
          </c:dPt>
          <c:cat>
            <c:strRef>
              <c:f>FEITO!$J$3:$J$5</c:f>
              <c:strCache>
                <c:ptCount val="3"/>
                <c:pt idx="0">
                  <c:v>Valor</c:v>
                </c:pt>
                <c:pt idx="1">
                  <c:v>Ponteiro</c:v>
                </c:pt>
                <c:pt idx="2">
                  <c:v>Complemento</c:v>
                </c:pt>
              </c:strCache>
            </c:strRef>
          </c:cat>
          <c:val>
            <c:numRef>
              <c:f>FEITO!$K$3:$K$5</c:f>
              <c:numCache>
                <c:formatCode>0%</c:formatCode>
                <c:ptCount val="3"/>
                <c:pt idx="0">
                  <c:v>0.8</c:v>
                </c:pt>
                <c:pt idx="1">
                  <c:v>0</c:v>
                </c:pt>
                <c:pt idx="2">
                  <c:v>0.19999999999999996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7C-4B9C-957B-30ADED751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70C0">
                <a:alpha val="38824"/>
              </a:srgbClr>
            </a:solidFill>
            <a:ln w="38100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rgbClr val="0070C0">
                  <a:alpha val="38824"/>
                </a:srgbClr>
              </a:solidFill>
              <a:ln w="38100"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33168852-F3A7-4F3E-93E7-41B64556E40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46E1C6AB-9603-4445-A922-F3E7315D4FE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5FB4E67-55EF-40C1-81CF-3226B459DDE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1C575CFA-F4AD-4835-BFF7-07900D6EA85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026A820B-5587-47C1-885B-4A0471A56B9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354311E2-8F62-4F7E-8C59-20762122282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BCD1AB82-52F8-426C-B8CF-A883A0417F2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31772430-8DB2-40D9-9A36-B1651FD3196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C6DC4857-CC71-423F-8251-5BF05AB9DF2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D12AF575-0045-4D03-9998-EC7AD2A8A29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val>
            <c:numRef>
              <c:f>FAZER!$I$2:$I$11</c:f>
              <c:numCache>
                <c:formatCode>0%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FAZER!$J$2:$J$11</c15:f>
                <c15:dlblRangeCache>
                  <c:ptCount val="10"/>
                  <c:pt idx="0">
                    <c:v>10%</c:v>
                  </c:pt>
                  <c:pt idx="1">
                    <c:v>20%</c:v>
                  </c:pt>
                  <c:pt idx="2">
                    <c:v>30%</c:v>
                  </c:pt>
                  <c:pt idx="3">
                    <c:v>40%</c:v>
                  </c:pt>
                  <c:pt idx="4">
                    <c:v>50%</c:v>
                  </c:pt>
                  <c:pt idx="5">
                    <c:v>60%</c:v>
                  </c:pt>
                  <c:pt idx="6">
                    <c:v>70%</c:v>
                  </c:pt>
                  <c:pt idx="7">
                    <c:v>80%</c:v>
                  </c:pt>
                  <c:pt idx="8">
                    <c:v>90%</c:v>
                  </c:pt>
                  <c:pt idx="9">
                    <c:v>100%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1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FAZER!$L$2:$L$5</c:f>
              <c:strCache>
                <c:ptCount val="4"/>
                <c:pt idx="0">
                  <c:v>Vermelho</c:v>
                </c:pt>
                <c:pt idx="1">
                  <c:v>Amarelo</c:v>
                </c:pt>
                <c:pt idx="2">
                  <c:v>Verde</c:v>
                </c:pt>
                <c:pt idx="3">
                  <c:v>Complemento</c:v>
                </c:pt>
              </c:strCache>
            </c:strRef>
          </c:cat>
          <c:val>
            <c:numRef>
              <c:f>FAZER!$M$2:$M$5</c:f>
              <c:numCache>
                <c:formatCode>0%</c:formatCode>
                <c:ptCount val="4"/>
                <c:pt idx="0">
                  <c:v>0</c:v>
                </c:pt>
                <c:pt idx="1">
                  <c:v>0.4</c:v>
                </c:pt>
                <c:pt idx="2">
                  <c:v>0</c:v>
                </c:pt>
                <c:pt idx="3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0"/>
          <c:spPr>
            <a:noFill/>
            <a:ln>
              <a:solidFill>
                <a:schemeClr val="tx1"/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Pt>
            <c:idx val="1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Pt>
            <c:idx val="3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Pt>
            <c:idx val="5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Pt>
            <c:idx val="6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Pt>
            <c:idx val="7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Pt>
            <c:idx val="8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Pt>
            <c:idx val="9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313F880A-6EBC-4456-9DA9-B4525D03BAD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028FD397-513E-4FA3-9A79-16C65B3EE6B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3B3CBC45-5F4A-4CEA-8F00-8E4ED784418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87D4A800-8F91-47E5-93DE-D86FB51C374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BE9B9D7-615A-4B63-BD89-CBC43AFE9F5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E227E7D6-8490-442E-B494-6FC98CA0DEB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B1895CA7-8F4C-4242-BEE9-A06C38C1113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3FCEBC9F-EC06-4779-9AB6-54E77EBE806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523FCECD-4DBB-4E65-B904-7D13DDB6F9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7CB22C14-3F9C-4510-8387-2B45F3A99B7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val>
            <c:numRef>
              <c:f>FAZER!$I$2:$I$11</c:f>
              <c:numCache>
                <c:formatCode>0%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FAZER!$J$2:$J$11</c15:f>
                <c15:dlblRangeCache>
                  <c:ptCount val="10"/>
                  <c:pt idx="0">
                    <c:v>10%</c:v>
                  </c:pt>
                  <c:pt idx="1">
                    <c:v>20%</c:v>
                  </c:pt>
                  <c:pt idx="2">
                    <c:v>30%</c:v>
                  </c:pt>
                  <c:pt idx="3">
                    <c:v>40%</c:v>
                  </c:pt>
                  <c:pt idx="4">
                    <c:v>50%</c:v>
                  </c:pt>
                  <c:pt idx="5">
                    <c:v>60%</c:v>
                  </c:pt>
                  <c:pt idx="6">
                    <c:v>70%</c:v>
                  </c:pt>
                  <c:pt idx="7">
                    <c:v>80%</c:v>
                  </c:pt>
                  <c:pt idx="8">
                    <c:v>90%</c:v>
                  </c:pt>
                  <c:pt idx="9">
                    <c:v>100%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/>
              </a:solidFill>
              <a:ln w="76200">
                <a:solidFill>
                  <a:schemeClr val="tx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FAZER!$O$3:$O$5</c:f>
              <c:strCache>
                <c:ptCount val="3"/>
                <c:pt idx="0">
                  <c:v>Valor</c:v>
                </c:pt>
                <c:pt idx="1">
                  <c:v>Ponteiro</c:v>
                </c:pt>
                <c:pt idx="2">
                  <c:v>Complemento</c:v>
                </c:pt>
              </c:strCache>
            </c:strRef>
          </c:cat>
          <c:val>
            <c:numRef>
              <c:f>FAZER!$P$3:$P$5</c:f>
              <c:numCache>
                <c:formatCode>0%</c:formatCode>
                <c:ptCount val="3"/>
                <c:pt idx="0">
                  <c:v>0.4</c:v>
                </c:pt>
                <c:pt idx="1">
                  <c:v>0</c:v>
                </c:pt>
                <c:pt idx="2">
                  <c:v>0.6</c:v>
                </c:pt>
              </c:numCache>
            </c:numRef>
          </c:val>
        </c:ser>
        <c:ser>
          <c:idx val="0"/>
          <c:order val="1"/>
          <c:explosion val="11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/>
              </a:solidFill>
              <a:ln w="76200">
                <a:solidFill>
                  <a:schemeClr val="tx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FAZER!$O$3:$O$5</c:f>
              <c:strCache>
                <c:ptCount val="3"/>
                <c:pt idx="0">
                  <c:v>Valor</c:v>
                </c:pt>
                <c:pt idx="1">
                  <c:v>Ponteiro</c:v>
                </c:pt>
                <c:pt idx="2">
                  <c:v>Complemento</c:v>
                </c:pt>
              </c:strCache>
            </c:strRef>
          </c:cat>
          <c:val>
            <c:numRef>
              <c:f>FAZER!$P$3:$P$5</c:f>
              <c:numCache>
                <c:formatCode>0%</c:formatCode>
                <c:ptCount val="3"/>
                <c:pt idx="0">
                  <c:v>0.4</c:v>
                </c:pt>
                <c:pt idx="1">
                  <c:v>0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11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/>
              </a:solidFill>
              <a:ln w="76200">
                <a:solidFill>
                  <a:schemeClr val="tx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FAZER!$O$3:$O$5</c:f>
              <c:strCache>
                <c:ptCount val="3"/>
                <c:pt idx="0">
                  <c:v>Valor</c:v>
                </c:pt>
                <c:pt idx="1">
                  <c:v>Ponteiro</c:v>
                </c:pt>
                <c:pt idx="2">
                  <c:v>Complemento</c:v>
                </c:pt>
              </c:strCache>
            </c:strRef>
          </c:cat>
          <c:val>
            <c:numRef>
              <c:f>FAZER!$P$3:$P$5</c:f>
              <c:numCache>
                <c:formatCode>0%</c:formatCode>
                <c:ptCount val="3"/>
                <c:pt idx="0">
                  <c:v>0.4</c:v>
                </c:pt>
                <c:pt idx="1">
                  <c:v>0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42863</xdr:colOff>
      <xdr:row>23</xdr:row>
      <xdr:rowOff>89297</xdr:rowOff>
    </xdr:from>
    <xdr:to>
      <xdr:col>16</xdr:col>
      <xdr:colOff>42863</xdr:colOff>
      <xdr:row>42</xdr:row>
      <xdr:rowOff>184547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">
              <a:extLst>
                <a:ext uri="{FF2B5EF4-FFF2-40B4-BE49-F238E27FC236}">
                  <a16:creationId xmlns:a16="http://schemas.microsoft.com/office/drawing/2014/main" xmlns="" id="{6ED26AF6-B18C-4DB4-ACCE-659D3C56FA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1188" y="4470797"/>
              <a:ext cx="1828800" cy="3714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576262</xdr:colOff>
      <xdr:row>23</xdr:row>
      <xdr:rowOff>66675</xdr:rowOff>
    </xdr:from>
    <xdr:to>
      <xdr:col>6</xdr:col>
      <xdr:colOff>585787</xdr:colOff>
      <xdr:row>40</xdr:row>
      <xdr:rowOff>57150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xmlns="" id="{74EC7602-7E0E-4E5C-9918-2E373B73818D}"/>
            </a:ext>
          </a:extLst>
        </xdr:cNvPr>
        <xdr:cNvGrpSpPr/>
      </xdr:nvGrpSpPr>
      <xdr:grpSpPr>
        <a:xfrm>
          <a:off x="576262" y="4448175"/>
          <a:ext cx="4572000" cy="3228975"/>
          <a:chOff x="128587" y="1581150"/>
          <a:chExt cx="4572000" cy="3228975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xmlns="" id="{02ECBCEA-E779-4E52-B4C1-61E6AEB8174D}"/>
              </a:ext>
            </a:extLst>
          </xdr:cNvPr>
          <xdr:cNvGrpSpPr/>
        </xdr:nvGrpSpPr>
        <xdr:grpSpPr>
          <a:xfrm>
            <a:off x="128587" y="1581150"/>
            <a:ext cx="4572000" cy="3228975"/>
            <a:chOff x="1119187" y="1724025"/>
            <a:chExt cx="4572000" cy="3228975"/>
          </a:xfrm>
        </xdr:grpSpPr>
        <xdr:grpSp>
          <xdr:nvGrpSpPr>
            <xdr:cNvPr id="12" name="Agrupar 11">
              <a:extLst>
                <a:ext uri="{FF2B5EF4-FFF2-40B4-BE49-F238E27FC236}">
                  <a16:creationId xmlns:a16="http://schemas.microsoft.com/office/drawing/2014/main" xmlns="" id="{02F2F965-0EAE-4003-94D8-2C651BD07582}"/>
                </a:ext>
              </a:extLst>
            </xdr:cNvPr>
            <xdr:cNvGrpSpPr/>
          </xdr:nvGrpSpPr>
          <xdr:grpSpPr>
            <a:xfrm>
              <a:off x="1119187" y="1724025"/>
              <a:ext cx="4572000" cy="2962274"/>
              <a:chOff x="1119187" y="1724025"/>
              <a:chExt cx="4572000" cy="2962274"/>
            </a:xfrm>
          </xdr:grpSpPr>
          <xdr:grpSp>
            <xdr:nvGrpSpPr>
              <xdr:cNvPr id="9" name="Agrupar 8">
                <a:extLst>
                  <a:ext uri="{FF2B5EF4-FFF2-40B4-BE49-F238E27FC236}">
                    <a16:creationId xmlns:a16="http://schemas.microsoft.com/office/drawing/2014/main" xmlns="" id="{8689E5C0-8523-4506-9BD3-49BBB3E36F59}"/>
                  </a:ext>
                </a:extLst>
              </xdr:cNvPr>
              <xdr:cNvGrpSpPr/>
            </xdr:nvGrpSpPr>
            <xdr:grpSpPr>
              <a:xfrm>
                <a:off x="1119187" y="1943099"/>
                <a:ext cx="4572000" cy="2743200"/>
                <a:chOff x="1119187" y="1943099"/>
                <a:chExt cx="4572000" cy="2743200"/>
              </a:xfrm>
            </xdr:grpSpPr>
            <xdr:grpSp>
              <xdr:nvGrpSpPr>
                <xdr:cNvPr id="7" name="Agrupar 6">
                  <a:extLst>
                    <a:ext uri="{FF2B5EF4-FFF2-40B4-BE49-F238E27FC236}">
                      <a16:creationId xmlns:a16="http://schemas.microsoft.com/office/drawing/2014/main" xmlns="" id="{C4258918-87F1-4D20-88B7-5EEEE8C536EB}"/>
                    </a:ext>
                  </a:extLst>
                </xdr:cNvPr>
                <xdr:cNvGrpSpPr/>
              </xdr:nvGrpSpPr>
              <xdr:grpSpPr>
                <a:xfrm>
                  <a:off x="1119187" y="1943099"/>
                  <a:ext cx="4572000" cy="2743200"/>
                  <a:chOff x="1119187" y="1943099"/>
                  <a:chExt cx="4572000" cy="2743200"/>
                </a:xfrm>
              </xdr:grpSpPr>
              <xdr:graphicFrame macro="">
                <xdr:nvGraphicFramePr>
                  <xdr:cNvPr id="2" name="Gráfico 1">
                    <a:extLst>
                      <a:ext uri="{FF2B5EF4-FFF2-40B4-BE49-F238E27FC236}">
                        <a16:creationId xmlns:a16="http://schemas.microsoft.com/office/drawing/2014/main" xmlns="" id="{E8FB6144-A19A-44F6-B32A-143C4CA7B1D8}"/>
                      </a:ext>
                    </a:extLst>
                  </xdr:cNvPr>
                  <xdr:cNvGraphicFramePr/>
                </xdr:nvGraphicFramePr>
                <xdr:xfrm>
                  <a:off x="1119187" y="1943099"/>
                  <a:ext cx="4572000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4" name="Gráfico 3">
                    <a:extLst>
                      <a:ext uri="{FF2B5EF4-FFF2-40B4-BE49-F238E27FC236}">
                        <a16:creationId xmlns:a16="http://schemas.microsoft.com/office/drawing/2014/main" xmlns="" id="{0CC9A0A2-A565-46CA-A9A2-CA9AC9AF56AD}"/>
                      </a:ext>
                    </a:extLst>
                  </xdr:cNvPr>
                  <xdr:cNvGraphicFramePr/>
                </xdr:nvGraphicFramePr>
                <xdr:xfrm>
                  <a:off x="1859756" y="2438400"/>
                  <a:ext cx="3090863" cy="1752599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sp macro="" textlink="">
              <xdr:nvSpPr>
                <xdr:cNvPr id="8" name="Elipse 7">
                  <a:extLst>
                    <a:ext uri="{FF2B5EF4-FFF2-40B4-BE49-F238E27FC236}">
                      <a16:creationId xmlns:a16="http://schemas.microsoft.com/office/drawing/2014/main" xmlns="" id="{BC21100F-D170-486A-B1B0-FF0F55F49241}"/>
                    </a:ext>
                  </a:extLst>
                </xdr:cNvPr>
                <xdr:cNvSpPr/>
              </xdr:nvSpPr>
              <xdr:spPr>
                <a:xfrm>
                  <a:off x="3305175" y="3205162"/>
                  <a:ext cx="200025" cy="219075"/>
                </a:xfrm>
                <a:prstGeom prst="ellipse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marL="0" indent="0" algn="ctr"/>
                  <a:endParaRPr lang="pt-BR" sz="1800" b="1" i="0" u="none" strike="noStrike">
                    <a:solidFill>
                      <a:schemeClr val="tx1"/>
                    </a:solidFill>
                    <a:latin typeface="Calibri"/>
                    <a:ea typeface="+mn-ea"/>
                    <a:cs typeface="+mn-cs"/>
                  </a:endParaRPr>
                </a:p>
              </xdr:txBody>
            </xdr:sp>
          </xdr:grpSp>
          <xdr:sp macro="" textlink="$D$2">
            <xdr:nvSpPr>
              <xdr:cNvPr id="10" name="CaixaDeTexto 9">
                <a:extLst>
                  <a:ext uri="{FF2B5EF4-FFF2-40B4-BE49-F238E27FC236}">
                    <a16:creationId xmlns:a16="http://schemas.microsoft.com/office/drawing/2014/main" xmlns="" id="{516D1B0B-C98F-4EFA-910A-2B5BE5DF5806}"/>
                  </a:ext>
                </a:extLst>
              </xdr:cNvPr>
              <xdr:cNvSpPr txBox="1"/>
            </xdr:nvSpPr>
            <xdr:spPr>
              <a:xfrm>
                <a:off x="3014662" y="1724025"/>
                <a:ext cx="7810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indent="0" algn="ctr"/>
                <a:fld id="{77E87A46-26A3-48F8-B831-D33CEDE3179B}" type="TxLink">
                  <a:rPr lang="en-US" sz="1800" b="1" i="0" u="none" strike="noStrike">
                    <a:solidFill>
                      <a:schemeClr val="tx1"/>
                    </a:solidFill>
                    <a:latin typeface="Calibri"/>
                    <a:ea typeface="+mn-ea"/>
                    <a:cs typeface="+mn-cs"/>
                  </a:rPr>
                  <a:pPr marL="0" indent="0" algn="ctr"/>
                  <a:t>Jan</a:t>
                </a:fld>
                <a:endParaRPr lang="pt-BR" sz="1800" b="1" i="0" u="none" strike="noStrike">
                  <a:solidFill>
                    <a:schemeClr val="tx1"/>
                  </a:solidFill>
                  <a:latin typeface="Calibri"/>
                  <a:ea typeface="+mn-ea"/>
                  <a:cs typeface="+mn-cs"/>
                </a:endParaRPr>
              </a:p>
            </xdr:txBody>
          </xdr:sp>
        </xdr:grpSp>
        <xdr:sp macro="" textlink="$E$2">
          <xdr:nvSpPr>
            <xdr:cNvPr id="11" name="CaixaDeTexto 10">
              <a:extLst>
                <a:ext uri="{FF2B5EF4-FFF2-40B4-BE49-F238E27FC236}">
                  <a16:creationId xmlns:a16="http://schemas.microsoft.com/office/drawing/2014/main" xmlns="" id="{70DECEB5-E859-4C68-8E32-F929022B3909}"/>
                </a:ext>
              </a:extLst>
            </xdr:cNvPr>
            <xdr:cNvSpPr txBox="1"/>
          </xdr:nvSpPr>
          <xdr:spPr>
            <a:xfrm>
              <a:off x="3014662" y="4457700"/>
              <a:ext cx="7810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FB732EBA-D9A1-4ABB-8BD6-0081B078AA2A}" type="TxLink">
                <a:rPr lang="en-US" sz="1800" b="1" i="0" u="none" strike="noStrike">
                  <a:solidFill>
                    <a:schemeClr val="tx1"/>
                  </a:solidFill>
                  <a:latin typeface="Calibri"/>
                </a:rPr>
                <a:pPr algn="ctr"/>
                <a:t>80%</a:t>
              </a:fld>
              <a:endParaRPr lang="pt-BR" sz="1800" b="1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xmlns="" id="{9D7D1EAB-27CE-40D9-8A8E-A5EE1B7FBDB7}"/>
              </a:ext>
            </a:extLst>
          </xdr:cNvPr>
          <xdr:cNvSpPr/>
        </xdr:nvSpPr>
        <xdr:spPr>
          <a:xfrm>
            <a:off x="2328862" y="3100387"/>
            <a:ext cx="171450" cy="1905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6</xdr:col>
      <xdr:colOff>221456</xdr:colOff>
      <xdr:row>26</xdr:row>
      <xdr:rowOff>180975</xdr:rowOff>
    </xdr:from>
    <xdr:to>
      <xdr:col>10</xdr:col>
      <xdr:colOff>559594</xdr:colOff>
      <xdr:row>36</xdr:row>
      <xdr:rowOff>28574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xmlns="" id="{EAFB52B2-671B-4C01-9830-6D32C3AE0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447675</xdr:colOff>
      <xdr:row>30</xdr:row>
      <xdr:rowOff>185737</xdr:rowOff>
    </xdr:from>
    <xdr:to>
      <xdr:col>9</xdr:col>
      <xdr:colOff>38100</xdr:colOff>
      <xdr:row>32</xdr:row>
      <xdr:rowOff>23812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xmlns="" id="{D4713ED7-2706-4614-A670-8420F90D4F4C}"/>
            </a:ext>
          </a:extLst>
        </xdr:cNvPr>
        <xdr:cNvSpPr/>
      </xdr:nvSpPr>
      <xdr:spPr>
        <a:xfrm>
          <a:off x="6229350" y="5900737"/>
          <a:ext cx="200025" cy="219075"/>
        </a:xfrm>
        <a:prstGeom prst="ellipse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pt-BR" sz="1800" b="1" i="0" u="none" strike="noStrike">
            <a:solidFill>
              <a:schemeClr val="tx1"/>
            </a:solidFill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601134</xdr:colOff>
      <xdr:row>23</xdr:row>
      <xdr:rowOff>66675</xdr:rowOff>
    </xdr:from>
    <xdr:to>
      <xdr:col>11</xdr:col>
      <xdr:colOff>277284</xdr:colOff>
      <xdr:row>40</xdr:row>
      <xdr:rowOff>57150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xmlns="" id="{DD60A764-69F3-48C3-9EE3-347C6ECA2040}"/>
            </a:ext>
          </a:extLst>
        </xdr:cNvPr>
        <xdr:cNvGrpSpPr/>
      </xdr:nvGrpSpPr>
      <xdr:grpSpPr>
        <a:xfrm>
          <a:off x="3630084" y="4448175"/>
          <a:ext cx="4572000" cy="3228975"/>
          <a:chOff x="3630084" y="4438650"/>
          <a:chExt cx="4572000" cy="3228975"/>
        </a:xfrm>
      </xdr:grpSpPr>
      <xdr:grpSp>
        <xdr:nvGrpSpPr>
          <xdr:cNvPr id="45" name="Agrupar 44">
            <a:extLst>
              <a:ext uri="{FF2B5EF4-FFF2-40B4-BE49-F238E27FC236}">
                <a16:creationId xmlns:a16="http://schemas.microsoft.com/office/drawing/2014/main" xmlns="" id="{BF9FF2A3-4E9E-4308-BFFB-B2C796ABE643}"/>
              </a:ext>
            </a:extLst>
          </xdr:cNvPr>
          <xdr:cNvGrpSpPr/>
        </xdr:nvGrpSpPr>
        <xdr:grpSpPr>
          <a:xfrm>
            <a:off x="3630084" y="4438650"/>
            <a:ext cx="4572000" cy="2952749"/>
            <a:chOff x="3630084" y="4438650"/>
            <a:chExt cx="4572000" cy="2952749"/>
          </a:xfrm>
        </xdr:grpSpPr>
        <xdr:grpSp>
          <xdr:nvGrpSpPr>
            <xdr:cNvPr id="33" name="Agrupar 32">
              <a:extLst>
                <a:ext uri="{FF2B5EF4-FFF2-40B4-BE49-F238E27FC236}">
                  <a16:creationId xmlns:a16="http://schemas.microsoft.com/office/drawing/2014/main" xmlns="" id="{DD3C6FF5-556E-408D-BBCA-D69E15F65D10}"/>
                </a:ext>
              </a:extLst>
            </xdr:cNvPr>
            <xdr:cNvGrpSpPr/>
          </xdr:nvGrpSpPr>
          <xdr:grpSpPr>
            <a:xfrm>
              <a:off x="3630084" y="4648199"/>
              <a:ext cx="4572000" cy="2743200"/>
              <a:chOff x="3630084" y="4648199"/>
              <a:chExt cx="4572000" cy="2743200"/>
            </a:xfrm>
          </xdr:grpSpPr>
          <xdr:grpSp>
            <xdr:nvGrpSpPr>
              <xdr:cNvPr id="31" name="Agrupar 30">
                <a:extLst>
                  <a:ext uri="{FF2B5EF4-FFF2-40B4-BE49-F238E27FC236}">
                    <a16:creationId xmlns:a16="http://schemas.microsoft.com/office/drawing/2014/main" xmlns="" id="{0F72B9D4-10E7-4D42-8881-760497647665}"/>
                  </a:ext>
                </a:extLst>
              </xdr:cNvPr>
              <xdr:cNvGrpSpPr/>
            </xdr:nvGrpSpPr>
            <xdr:grpSpPr>
              <a:xfrm>
                <a:off x="3630084" y="4648199"/>
                <a:ext cx="4572000" cy="2743200"/>
                <a:chOff x="3515493" y="3648074"/>
                <a:chExt cx="4572000" cy="2743200"/>
              </a:xfrm>
            </xdr:grpSpPr>
            <xdr:graphicFrame macro="">
              <xdr:nvGraphicFramePr>
                <xdr:cNvPr id="25" name="Gráfico 24">
                  <a:extLst>
                    <a:ext uri="{FF2B5EF4-FFF2-40B4-BE49-F238E27FC236}">
                      <a16:creationId xmlns:a16="http://schemas.microsoft.com/office/drawing/2014/main" xmlns="" id="{5DFBD9EB-D083-45A0-8508-B7FD9F5F0D7E}"/>
                    </a:ext>
                  </a:extLst>
                </xdr:cNvPr>
                <xdr:cNvGraphicFramePr/>
              </xdr:nvGraphicFramePr>
              <xdr:xfrm>
                <a:off x="3515493" y="3648074"/>
                <a:ext cx="4572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  <xdr:graphicFrame macro="">
              <xdr:nvGraphicFramePr>
                <xdr:cNvPr id="30" name="Gráfico 29">
                  <a:extLst>
                    <a:ext uri="{FF2B5EF4-FFF2-40B4-BE49-F238E27FC236}">
                      <a16:creationId xmlns:a16="http://schemas.microsoft.com/office/drawing/2014/main" xmlns="" id="{0D929B1B-B765-430D-AD79-41B0919404AB}"/>
                    </a:ext>
                  </a:extLst>
                </xdr:cNvPr>
                <xdr:cNvGraphicFramePr/>
              </xdr:nvGraphicFramePr>
              <xdr:xfrm>
                <a:off x="4255293" y="4143074"/>
                <a:ext cx="3092400" cy="175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  <xdr:sp macro="" textlink="">
            <xdr:nvSpPr>
              <xdr:cNvPr id="32" name="Elipse 31">
                <a:extLst>
                  <a:ext uri="{FF2B5EF4-FFF2-40B4-BE49-F238E27FC236}">
                    <a16:creationId xmlns:a16="http://schemas.microsoft.com/office/drawing/2014/main" xmlns="" id="{B42EE635-61E5-47DB-93A6-D385F29EAC74}"/>
                  </a:ext>
                </a:extLst>
              </xdr:cNvPr>
              <xdr:cNvSpPr/>
            </xdr:nvSpPr>
            <xdr:spPr>
              <a:xfrm>
                <a:off x="5829684" y="5924399"/>
                <a:ext cx="172800" cy="1908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sp macro="" textlink="$D$2">
          <xdr:nvSpPr>
            <xdr:cNvPr id="40" name="CaixaDeTexto 39">
              <a:extLst>
                <a:ext uri="{FF2B5EF4-FFF2-40B4-BE49-F238E27FC236}">
                  <a16:creationId xmlns:a16="http://schemas.microsoft.com/office/drawing/2014/main" xmlns="" id="{7DDD0AD4-EE89-4608-B87B-24EE06859C01}"/>
                </a:ext>
              </a:extLst>
            </xdr:cNvPr>
            <xdr:cNvSpPr txBox="1"/>
          </xdr:nvSpPr>
          <xdr:spPr>
            <a:xfrm>
              <a:off x="5525559" y="4438650"/>
              <a:ext cx="7810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77E87A46-26A3-48F8-B831-D33CEDE3179B}" type="TxLink">
                <a:rPr lang="en-US" sz="1800" b="1" i="0" u="none" strike="noStrike">
                  <a:solidFill>
                    <a:schemeClr val="tx1"/>
                  </a:solidFill>
                  <a:latin typeface="Calibri"/>
                  <a:ea typeface="+mn-ea"/>
                  <a:cs typeface="+mn-cs"/>
                </a:rPr>
                <a:pPr marL="0" indent="0" algn="ctr"/>
                <a:t>Jan</a:t>
              </a:fld>
              <a:endParaRPr lang="pt-BR" sz="1800" b="1" i="0" u="none" strike="noStrike">
                <a:solidFill>
                  <a:schemeClr val="tx1"/>
                </a:solidFill>
                <a:latin typeface="Calibri"/>
                <a:ea typeface="+mn-ea"/>
                <a:cs typeface="+mn-cs"/>
              </a:endParaRPr>
            </a:p>
          </xdr:txBody>
        </xdr:sp>
      </xdr:grpSp>
      <xdr:sp macro="" textlink="$E$2">
        <xdr:nvSpPr>
          <xdr:cNvPr id="38" name="CaixaDeTexto 37">
            <a:extLst>
              <a:ext uri="{FF2B5EF4-FFF2-40B4-BE49-F238E27FC236}">
                <a16:creationId xmlns:a16="http://schemas.microsoft.com/office/drawing/2014/main" xmlns="" id="{8B8215EF-C888-4019-8C43-7EFDA2F89222}"/>
              </a:ext>
            </a:extLst>
          </xdr:cNvPr>
          <xdr:cNvSpPr txBox="1"/>
        </xdr:nvSpPr>
        <xdr:spPr>
          <a:xfrm>
            <a:off x="5525559" y="7172325"/>
            <a:ext cx="781050" cy="495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B732EBA-D9A1-4ABB-8BD6-0081B078AA2A}" type="TxLink">
              <a:rPr lang="en-US" sz="1800" b="1" i="0" u="none" strike="noStrike">
                <a:solidFill>
                  <a:schemeClr val="tx1"/>
                </a:solidFill>
                <a:latin typeface="Calibri"/>
              </a:rPr>
              <a:pPr algn="ctr"/>
              <a:t>80%</a:t>
            </a:fld>
            <a:endParaRPr lang="pt-BR" sz="1800" b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5</xdr:row>
      <xdr:rowOff>0</xdr:rowOff>
    </xdr:from>
    <xdr:to>
      <xdr:col>6</xdr:col>
      <xdr:colOff>120877</xdr:colOff>
      <xdr:row>26</xdr:row>
      <xdr:rowOff>68036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ê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2450" y="952500"/>
              <a:ext cx="1822677" cy="40685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901901</xdr:colOff>
      <xdr:row>11</xdr:row>
      <xdr:rowOff>165056</xdr:rowOff>
    </xdr:from>
    <xdr:to>
      <xdr:col>18</xdr:col>
      <xdr:colOff>235737</xdr:colOff>
      <xdr:row>31</xdr:row>
      <xdr:rowOff>26763</xdr:rowOff>
    </xdr:to>
    <xdr:grpSp>
      <xdr:nvGrpSpPr>
        <xdr:cNvPr id="11" name="Grupo 10"/>
        <xdr:cNvGrpSpPr/>
      </xdr:nvGrpSpPr>
      <xdr:grpSpPr>
        <a:xfrm>
          <a:off x="3918151" y="2260556"/>
          <a:ext cx="11605211" cy="3671707"/>
          <a:chOff x="5528433" y="3016826"/>
          <a:chExt cx="5725595" cy="3660562"/>
        </a:xfrm>
      </xdr:grpSpPr>
      <xdr:grpSp>
        <xdr:nvGrpSpPr>
          <xdr:cNvPr id="9" name="Grupo 8"/>
          <xdr:cNvGrpSpPr/>
        </xdr:nvGrpSpPr>
        <xdr:grpSpPr>
          <a:xfrm>
            <a:off x="5528433" y="3016826"/>
            <a:ext cx="5725595" cy="3660562"/>
            <a:chOff x="5506615" y="3016826"/>
            <a:chExt cx="5679114" cy="3660562"/>
          </a:xfrm>
        </xdr:grpSpPr>
        <xdr:grpSp>
          <xdr:nvGrpSpPr>
            <xdr:cNvPr id="5" name="Grupo 4"/>
            <xdr:cNvGrpSpPr/>
          </xdr:nvGrpSpPr>
          <xdr:grpSpPr>
            <a:xfrm>
              <a:off x="5506615" y="3016826"/>
              <a:ext cx="5679114" cy="3660562"/>
              <a:chOff x="5506615" y="2571234"/>
              <a:chExt cx="5679114" cy="3660562"/>
            </a:xfrm>
          </xdr:grpSpPr>
          <xdr:graphicFrame macro="">
            <xdr:nvGraphicFramePr>
              <xdr:cNvPr id="3" name="Gráfico 2"/>
              <xdr:cNvGraphicFramePr/>
            </xdr:nvGraphicFramePr>
            <xdr:xfrm>
              <a:off x="5506615" y="2571234"/>
              <a:ext cx="3978619" cy="360000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4" name="Gráfico 3"/>
              <xdr:cNvGraphicFramePr/>
            </xdr:nvGraphicFramePr>
            <xdr:xfrm>
              <a:off x="7367685" y="4181202"/>
              <a:ext cx="3818044" cy="205059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</xdr:grpSp>
        <xdr:sp macro="" textlink="$F$2">
          <xdr:nvSpPr>
            <xdr:cNvPr id="8" name="CaixaDeTexto 7"/>
            <xdr:cNvSpPr txBox="1"/>
          </xdr:nvSpPr>
          <xdr:spPr>
            <a:xfrm>
              <a:off x="6930219" y="3018926"/>
              <a:ext cx="1035843" cy="36618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fld id="{6A5824F3-242B-4F98-B1EA-EAF79319BFB3}" type="TxLink">
                <a:rPr lang="en-US" sz="1800" b="1" i="0" u="none" strike="noStrike">
                  <a:solidFill>
                    <a:srgbClr val="000000"/>
                  </a:solidFill>
                  <a:latin typeface="Calibri"/>
                </a:rPr>
                <a:pPr algn="ctr"/>
                <a:t>Set</a:t>
              </a:fld>
              <a:endParaRPr lang="pt-BR" sz="1800" b="1"/>
            </a:p>
          </xdr:txBody>
        </xdr:sp>
      </xdr:grpSp>
      <xdr:sp macro="" textlink="$G$2">
        <xdr:nvSpPr>
          <xdr:cNvPr id="10" name="CaixaDeTexto 9"/>
          <xdr:cNvSpPr txBox="1"/>
        </xdr:nvSpPr>
        <xdr:spPr>
          <a:xfrm>
            <a:off x="7101936" y="6315774"/>
            <a:ext cx="909977" cy="3554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A0C35E99-CF5C-4713-8A2B-FE27C6091277}" type="TxLink">
              <a:rPr lang="en-US" sz="1600" b="1" i="0" u="none" strike="noStrike">
                <a:solidFill>
                  <a:srgbClr val="000000"/>
                </a:solidFill>
                <a:latin typeface="Calibri"/>
              </a:rPr>
              <a:pPr algn="ctr"/>
              <a:t>40%</a:t>
            </a:fld>
            <a:endParaRPr lang="pt-BR" sz="1600" b="1"/>
          </a:p>
        </xdr:txBody>
      </xdr:sp>
    </xdr:grpSp>
    <xdr:clientData/>
  </xdr:twoCellAnchor>
  <xdr:twoCellAnchor>
    <xdr:from>
      <xdr:col>11</xdr:col>
      <xdr:colOff>193901</xdr:colOff>
      <xdr:row>12</xdr:row>
      <xdr:rowOff>142876</xdr:rowOff>
    </xdr:from>
    <xdr:to>
      <xdr:col>18</xdr:col>
      <xdr:colOff>357186</xdr:colOff>
      <xdr:row>31</xdr:row>
      <xdr:rowOff>143556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842452</xdr:colOff>
      <xdr:row>14</xdr:row>
      <xdr:rowOff>6805</xdr:rowOff>
    </xdr:from>
    <xdr:to>
      <xdr:col>13</xdr:col>
      <xdr:colOff>192711</xdr:colOff>
      <xdr:row>28</xdr:row>
      <xdr:rowOff>83005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428624</xdr:colOff>
      <xdr:row>15</xdr:row>
      <xdr:rowOff>47625</xdr:rowOff>
    </xdr:from>
    <xdr:to>
      <xdr:col>20</xdr:col>
      <xdr:colOff>302758</xdr:colOff>
      <xdr:row>29</xdr:row>
      <xdr:rowOff>123825</xdr:rowOff>
    </xdr:to>
    <xdr:graphicFrame macro="">
      <xdr:nvGraphicFramePr>
        <xdr:cNvPr id="25" name="Gráfico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heus" refreshedDate="43828.971727662036" createdVersion="6" refreshedVersion="6" minRefreshableVersion="3" recordCount="12">
  <cacheSource type="worksheet">
    <worksheetSource name="Tabela1"/>
  </cacheSource>
  <cacheFields count="2">
    <cacheField name="Mês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Valor" numFmtId="9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 pivotCacheId="160849201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cos" refreshedDate="44262.725473148152" createdVersion="5" refreshedVersion="5" minRefreshableVersion="3" recordCount="12">
  <cacheSource type="worksheet">
    <worksheetSource name="Tabela13"/>
  </cacheSource>
  <cacheFields count="2">
    <cacheField name="Mês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Valor" numFmtId="9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 pivotCacheId="16084920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0.8"/>
  </r>
  <r>
    <x v="1"/>
    <n v="0.9"/>
  </r>
  <r>
    <x v="2"/>
    <n v="0.6"/>
  </r>
  <r>
    <x v="3"/>
    <n v="0.7"/>
  </r>
  <r>
    <x v="4"/>
    <n v="0.8"/>
  </r>
  <r>
    <x v="5"/>
    <n v="0.1"/>
  </r>
  <r>
    <x v="6"/>
    <n v="0.4"/>
  </r>
  <r>
    <x v="7"/>
    <n v="0.1"/>
  </r>
  <r>
    <x v="8"/>
    <n v="0.4"/>
  </r>
  <r>
    <x v="9"/>
    <n v="0.7"/>
  </r>
  <r>
    <x v="10"/>
    <n v="1"/>
  </r>
  <r>
    <x v="11"/>
    <n v="0.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n v="0.8"/>
  </r>
  <r>
    <x v="1"/>
    <n v="0.9"/>
  </r>
  <r>
    <x v="2"/>
    <n v="0.6"/>
  </r>
  <r>
    <x v="3"/>
    <n v="0.7"/>
  </r>
  <r>
    <x v="4"/>
    <n v="0.8"/>
  </r>
  <r>
    <x v="5"/>
    <n v="0.1"/>
  </r>
  <r>
    <x v="6"/>
    <n v="0.4"/>
  </r>
  <r>
    <x v="7"/>
    <n v="0.1"/>
  </r>
  <r>
    <x v="8"/>
    <n v="0.4"/>
  </r>
  <r>
    <x v="9"/>
    <n v="0.7"/>
  </r>
  <r>
    <x v="10"/>
    <n v="1"/>
  </r>
  <r>
    <x v="11"/>
    <n v="0.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rowGrandTotals="0" itemPrintTitles="1" createdVersion="6" indent="0" outline="1" outlineData="1" multipleFieldFilters="0">
  <location ref="D1:E13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9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Valor" fld="1" baseField="0" baseItem="0" numFmtId="9"/>
  </dataFields>
  <formats count="5">
    <format dxfId="41">
      <pivotArea outline="0" collapsedLevelsAreSubtotals="1" fieldPosition="0"/>
    </format>
    <format dxfId="40">
      <pivotArea outline="0" collapsedLevelsAreSubtotals="1" fieldPosition="0"/>
    </format>
    <format dxfId="39">
      <pivotArea dataOnly="0" labelOnly="1" fieldPosition="0">
        <references count="1">
          <reference field="0" count="0"/>
        </references>
      </pivotArea>
    </format>
    <format dxfId="38">
      <pivotArea outline="0" collapsedLevelsAreSubtotals="1" fieldPosition="0"/>
    </format>
    <format dxfId="37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5" minRefreshableVersion="3" useAutoFormatting="1" rowGrandTotals="0" itemPrintTitles="1" createdVersion="5" indent="0" outline="1" outlineData="1" multipleFieldFilters="0">
  <location ref="F1:G2" firstHeaderRow="1" firstDataRow="1" firstDataCol="1"/>
  <pivotFields count="2">
    <pivotField axis="axisRow" showAll="0">
      <items count="13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t="default"/>
      </items>
    </pivotField>
    <pivotField dataField="1" numFmtId="9" showAll="0"/>
  </pivotFields>
  <rowFields count="1">
    <field x="0"/>
  </rowFields>
  <rowItems count="1">
    <i>
      <x v="8"/>
    </i>
  </rowItems>
  <colItems count="1">
    <i/>
  </colItems>
  <dataFields count="1">
    <dataField name="Soma de Valor" fld="1" baseField="0" baseItem="0"/>
  </dataFields>
  <formats count="1">
    <format dxfId="7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1" name="Tabela dinâmica1"/>
  </pivotTables>
  <data>
    <tabular pivotCacheId="1608492017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1" sourceName="Mês">
  <pivotTables>
    <pivotTable tabId="2" name="Tabela dinâmica1"/>
  </pivotTables>
  <data>
    <tabular pivotCacheId="1608492018">
      <items count="12">
        <i x="0"/>
        <i x="1"/>
        <i x="2"/>
        <i x="3"/>
        <i x="4"/>
        <i x="5"/>
        <i x="6"/>
        <i x="7"/>
        <i x="8" s="1"/>
        <i x="9"/>
        <i x="10"/>
        <i x="1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egmentaçãodeDados_Mês" caption="Mê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1" cache="SegmentaçãodeDados_Mês1" caption="Mês" rowHeight="241300"/>
</slicers>
</file>

<file path=xl/tables/table1.xml><?xml version="1.0" encoding="utf-8"?>
<table xmlns="http://schemas.openxmlformats.org/spreadsheetml/2006/main" id="1" name="Tabela1" displayName="Tabela1" ref="A1:B13" totalsRowShown="0" headerRowDxfId="36" headerRowBorderDxfId="35" tableBorderDxfId="34" totalsRowBorderDxfId="33">
  <tableColumns count="2">
    <tableColumn id="1" name="Mês" dataDxfId="32"/>
    <tableColumn id="2" name="Valor" dataDxfId="31" dataCellStyle="Po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B13" totalsRowShown="0" headerRowDxfId="30" headerRowBorderDxfId="29" tableBorderDxfId="28" totalsRowBorderDxfId="27">
  <tableColumns count="2">
    <tableColumn id="1" name="Mês" dataDxfId="26"/>
    <tableColumn id="2" name="Valor" dataDxfId="25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showGridLines="0" zoomScaleNormal="100" workbookViewId="0">
      <selection activeCell="N3" sqref="N3"/>
    </sheetView>
  </sheetViews>
  <sheetFormatPr defaultRowHeight="15" x14ac:dyDescent="0.25"/>
  <cols>
    <col min="4" max="4" width="18" bestFit="1" customWidth="1"/>
    <col min="5" max="5" width="13.85546875" bestFit="1" customWidth="1"/>
    <col min="10" max="10" width="13.85546875" bestFit="1" customWidth="1"/>
    <col min="13" max="13" width="13.85546875" bestFit="1" customWidth="1"/>
  </cols>
  <sheetData>
    <row r="1" spans="1:14" x14ac:dyDescent="0.25">
      <c r="A1" s="6" t="s">
        <v>1</v>
      </c>
      <c r="B1" s="7" t="s">
        <v>2</v>
      </c>
      <c r="D1" s="10" t="s">
        <v>14</v>
      </c>
      <c r="E1" t="s">
        <v>15</v>
      </c>
    </row>
    <row r="2" spans="1:14" x14ac:dyDescent="0.25">
      <c r="A2" s="4" t="s">
        <v>0</v>
      </c>
      <c r="B2" s="5">
        <v>0.8</v>
      </c>
      <c r="D2" s="3" t="s">
        <v>0</v>
      </c>
      <c r="E2" s="13">
        <v>0.8</v>
      </c>
      <c r="G2" s="11">
        <v>0.1</v>
      </c>
      <c r="H2" s="11">
        <v>0.1</v>
      </c>
      <c r="J2" s="3" t="s">
        <v>16</v>
      </c>
      <c r="K2" s="13">
        <v>1</v>
      </c>
      <c r="M2" t="s">
        <v>19</v>
      </c>
      <c r="N2" s="2">
        <f>IF(E2&lt;=20%,E2,0%)</f>
        <v>0</v>
      </c>
    </row>
    <row r="3" spans="1:14" x14ac:dyDescent="0.25">
      <c r="A3" s="4" t="s">
        <v>3</v>
      </c>
      <c r="B3" s="5">
        <v>0.9</v>
      </c>
      <c r="D3" s="3" t="s">
        <v>3</v>
      </c>
      <c r="E3" s="13">
        <v>0.9</v>
      </c>
      <c r="G3" s="11">
        <v>0.1</v>
      </c>
      <c r="H3" s="11">
        <v>0.2</v>
      </c>
      <c r="J3" s="1" t="s">
        <v>2</v>
      </c>
      <c r="K3" s="12">
        <f>E2</f>
        <v>0.8</v>
      </c>
      <c r="M3" t="s">
        <v>20</v>
      </c>
      <c r="N3" s="2">
        <f>IF(AND(E2&gt;21%,E2&lt;=80%),E2,0%)</f>
        <v>0.8</v>
      </c>
    </row>
    <row r="4" spans="1:14" x14ac:dyDescent="0.25">
      <c r="A4" s="4" t="s">
        <v>4</v>
      </c>
      <c r="B4" s="5">
        <v>0.6</v>
      </c>
      <c r="D4" s="3" t="s">
        <v>4</v>
      </c>
      <c r="E4" s="13">
        <v>0.6</v>
      </c>
      <c r="G4" s="11">
        <v>0.1</v>
      </c>
      <c r="H4" s="11">
        <v>0.3</v>
      </c>
      <c r="J4" s="1" t="s">
        <v>17</v>
      </c>
      <c r="K4" s="12">
        <v>0</v>
      </c>
      <c r="M4" t="s">
        <v>21</v>
      </c>
      <c r="N4" s="2">
        <f>IF(E2&gt;=81%,E2,0%)</f>
        <v>0</v>
      </c>
    </row>
    <row r="5" spans="1:14" x14ac:dyDescent="0.25">
      <c r="A5" s="4" t="s">
        <v>5</v>
      </c>
      <c r="B5" s="5">
        <v>0.7</v>
      </c>
      <c r="D5" s="3" t="s">
        <v>5</v>
      </c>
      <c r="E5" s="13">
        <v>0.7</v>
      </c>
      <c r="G5" s="11">
        <v>0.1</v>
      </c>
      <c r="H5" s="11">
        <v>0.4</v>
      </c>
      <c r="J5" s="1" t="s">
        <v>18</v>
      </c>
      <c r="K5" s="12">
        <f>K2-K3-K4</f>
        <v>0.19999999999999996</v>
      </c>
      <c r="M5" t="s">
        <v>18</v>
      </c>
      <c r="N5" s="2">
        <f>100%-N2-N3-N4</f>
        <v>0.19999999999999996</v>
      </c>
    </row>
    <row r="6" spans="1:14" x14ac:dyDescent="0.25">
      <c r="A6" s="4" t="s">
        <v>6</v>
      </c>
      <c r="B6" s="5">
        <v>0.8</v>
      </c>
      <c r="D6" s="3" t="s">
        <v>6</v>
      </c>
      <c r="E6" s="13">
        <v>0.8</v>
      </c>
      <c r="G6" s="11">
        <v>0.1</v>
      </c>
      <c r="H6" s="11">
        <v>0.5</v>
      </c>
    </row>
    <row r="7" spans="1:14" x14ac:dyDescent="0.25">
      <c r="A7" s="4" t="s">
        <v>7</v>
      </c>
      <c r="B7" s="5">
        <v>0.1</v>
      </c>
      <c r="D7" s="3" t="s">
        <v>7</v>
      </c>
      <c r="E7" s="13">
        <v>0.1</v>
      </c>
      <c r="G7" s="11">
        <v>0.1</v>
      </c>
      <c r="H7" s="11">
        <v>0.6</v>
      </c>
    </row>
    <row r="8" spans="1:14" x14ac:dyDescent="0.25">
      <c r="A8" s="4" t="s">
        <v>8</v>
      </c>
      <c r="B8" s="5">
        <v>0.4</v>
      </c>
      <c r="D8" s="3" t="s">
        <v>8</v>
      </c>
      <c r="E8" s="13">
        <v>0.4</v>
      </c>
      <c r="G8" s="11">
        <v>0.1</v>
      </c>
      <c r="H8" s="11">
        <v>0.7</v>
      </c>
    </row>
    <row r="9" spans="1:14" x14ac:dyDescent="0.25">
      <c r="A9" s="4" t="s">
        <v>9</v>
      </c>
      <c r="B9" s="5">
        <v>0.1</v>
      </c>
      <c r="D9" s="3" t="s">
        <v>9</v>
      </c>
      <c r="E9" s="13">
        <v>0.1</v>
      </c>
      <c r="G9" s="11">
        <v>0.1</v>
      </c>
      <c r="H9" s="11">
        <v>0.8</v>
      </c>
    </row>
    <row r="10" spans="1:14" x14ac:dyDescent="0.25">
      <c r="A10" s="4" t="s">
        <v>10</v>
      </c>
      <c r="B10" s="5">
        <v>0.4</v>
      </c>
      <c r="D10" s="3" t="s">
        <v>10</v>
      </c>
      <c r="E10" s="13">
        <v>0.4</v>
      </c>
      <c r="G10" s="11">
        <v>0.1</v>
      </c>
      <c r="H10" s="11">
        <v>0.9</v>
      </c>
    </row>
    <row r="11" spans="1:14" x14ac:dyDescent="0.25">
      <c r="A11" s="4" t="s">
        <v>11</v>
      </c>
      <c r="B11" s="5">
        <v>0.7</v>
      </c>
      <c r="D11" s="3" t="s">
        <v>11</v>
      </c>
      <c r="E11" s="13">
        <v>0.7</v>
      </c>
      <c r="G11" s="11">
        <v>0.1</v>
      </c>
      <c r="H11" s="11">
        <v>1</v>
      </c>
    </row>
    <row r="12" spans="1:14" x14ac:dyDescent="0.25">
      <c r="A12" s="4" t="s">
        <v>12</v>
      </c>
      <c r="B12" s="5">
        <v>1</v>
      </c>
      <c r="D12" s="3" t="s">
        <v>12</v>
      </c>
      <c r="E12" s="13">
        <v>1</v>
      </c>
      <c r="G12" s="11"/>
    </row>
    <row r="13" spans="1:14" x14ac:dyDescent="0.25">
      <c r="A13" s="8" t="s">
        <v>13</v>
      </c>
      <c r="B13" s="9">
        <v>0.15</v>
      </c>
      <c r="D13" s="3" t="s">
        <v>13</v>
      </c>
      <c r="E13" s="13">
        <v>0.15</v>
      </c>
      <c r="G13" s="11"/>
    </row>
    <row r="20" spans="1:13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</sheetData>
  <phoneticPr fontId="2" type="noConversion"/>
  <pageMargins left="0.511811024" right="0.511811024" top="0.78740157499999996" bottom="0.78740157499999996" header="0.31496062000000002" footer="0.31496062000000002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60" zoomScaleNormal="60" workbookViewId="0">
      <selection activeCell="Q44" sqref="Q44"/>
    </sheetView>
  </sheetViews>
  <sheetFormatPr defaultRowHeight="15" x14ac:dyDescent="0.25"/>
  <cols>
    <col min="6" max="6" width="26.5703125" customWidth="1"/>
    <col min="7" max="7" width="19.85546875" customWidth="1"/>
    <col min="8" max="8" width="14.85546875" bestFit="1" customWidth="1"/>
    <col min="12" max="12" width="14.42578125" bestFit="1" customWidth="1"/>
    <col min="13" max="13" width="25.85546875" customWidth="1"/>
    <col min="15" max="15" width="15" bestFit="1" customWidth="1"/>
    <col min="16" max="16" width="13" customWidth="1"/>
  </cols>
  <sheetData>
    <row r="1" spans="1:16" x14ac:dyDescent="0.25">
      <c r="A1" s="6" t="s">
        <v>1</v>
      </c>
      <c r="B1" s="7" t="s">
        <v>2</v>
      </c>
      <c r="F1" s="10" t="s">
        <v>14</v>
      </c>
      <c r="G1" t="s">
        <v>15</v>
      </c>
    </row>
    <row r="2" spans="1:16" x14ac:dyDescent="0.25">
      <c r="A2" s="4" t="s">
        <v>0</v>
      </c>
      <c r="B2" s="5">
        <v>0.8</v>
      </c>
      <c r="F2" s="15" t="s">
        <v>10</v>
      </c>
      <c r="G2" s="11">
        <v>0.4</v>
      </c>
      <c r="I2" s="11">
        <v>0.1</v>
      </c>
      <c r="J2" s="11">
        <v>0.1</v>
      </c>
      <c r="L2" s="11" t="s">
        <v>19</v>
      </c>
      <c r="M2" s="11">
        <f>IF(G2&lt;=20%,G2,0%)</f>
        <v>0</v>
      </c>
      <c r="O2" t="s">
        <v>16</v>
      </c>
      <c r="P2" s="11">
        <v>1</v>
      </c>
    </row>
    <row r="3" spans="1:16" x14ac:dyDescent="0.25">
      <c r="A3" s="4" t="s">
        <v>3</v>
      </c>
      <c r="B3" s="5">
        <v>0.9</v>
      </c>
      <c r="I3" s="11">
        <v>0.1</v>
      </c>
      <c r="J3" s="11">
        <f>J2+I3</f>
        <v>0.2</v>
      </c>
      <c r="L3" s="11" t="s">
        <v>20</v>
      </c>
      <c r="M3" s="11">
        <f>IF(AND(G2&gt;=21%,G2&lt;=70%),G2,0%)</f>
        <v>0.4</v>
      </c>
      <c r="O3" t="s">
        <v>2</v>
      </c>
      <c r="P3" s="16">
        <f>G2</f>
        <v>0.4</v>
      </c>
    </row>
    <row r="4" spans="1:16" x14ac:dyDescent="0.25">
      <c r="A4" s="4" t="s">
        <v>4</v>
      </c>
      <c r="B4" s="5">
        <v>0.6</v>
      </c>
      <c r="I4" s="11">
        <v>0.1</v>
      </c>
      <c r="J4" s="11">
        <f t="shared" ref="J4:J11" si="0">J3+I4</f>
        <v>0.30000000000000004</v>
      </c>
      <c r="L4" s="11" t="s">
        <v>21</v>
      </c>
      <c r="M4" s="11">
        <f>IF(G2&gt;=71%,G2,0%)</f>
        <v>0</v>
      </c>
      <c r="O4" t="s">
        <v>17</v>
      </c>
      <c r="P4" s="11">
        <v>0</v>
      </c>
    </row>
    <row r="5" spans="1:16" x14ac:dyDescent="0.25">
      <c r="A5" s="4" t="s">
        <v>5</v>
      </c>
      <c r="B5" s="5">
        <v>0.7</v>
      </c>
      <c r="I5" s="11">
        <v>0.1</v>
      </c>
      <c r="J5" s="11">
        <f t="shared" si="0"/>
        <v>0.4</v>
      </c>
      <c r="K5" s="11"/>
      <c r="L5" s="11" t="s">
        <v>18</v>
      </c>
      <c r="M5" s="11">
        <f>100%-M2-M3-M4</f>
        <v>0.6</v>
      </c>
      <c r="O5" t="s">
        <v>18</v>
      </c>
      <c r="P5" s="11">
        <f>P2-P3-P4</f>
        <v>0.6</v>
      </c>
    </row>
    <row r="6" spans="1:16" x14ac:dyDescent="0.25">
      <c r="A6" s="4" t="s">
        <v>6</v>
      </c>
      <c r="B6" s="5">
        <v>0.8</v>
      </c>
      <c r="I6" s="11">
        <v>0.1</v>
      </c>
      <c r="J6" s="11">
        <f t="shared" si="0"/>
        <v>0.5</v>
      </c>
      <c r="K6" s="11"/>
      <c r="L6" s="11"/>
      <c r="M6" s="11"/>
    </row>
    <row r="7" spans="1:16" x14ac:dyDescent="0.25">
      <c r="A7" s="4" t="s">
        <v>7</v>
      </c>
      <c r="B7" s="5">
        <v>0.1</v>
      </c>
      <c r="I7" s="11">
        <v>0.1</v>
      </c>
      <c r="J7" s="11">
        <f t="shared" si="0"/>
        <v>0.6</v>
      </c>
      <c r="K7" s="11"/>
      <c r="L7" s="11"/>
      <c r="M7" s="11"/>
    </row>
    <row r="8" spans="1:16" x14ac:dyDescent="0.25">
      <c r="A8" s="4" t="s">
        <v>8</v>
      </c>
      <c r="B8" s="5">
        <v>0.4</v>
      </c>
      <c r="I8" s="11">
        <v>0.1</v>
      </c>
      <c r="J8" s="11">
        <f t="shared" si="0"/>
        <v>0.7</v>
      </c>
      <c r="K8" s="11"/>
      <c r="L8" s="11"/>
      <c r="M8" s="11"/>
    </row>
    <row r="9" spans="1:16" x14ac:dyDescent="0.25">
      <c r="A9" s="4" t="s">
        <v>9</v>
      </c>
      <c r="B9" s="5">
        <v>0.1</v>
      </c>
      <c r="I9" s="11">
        <v>0.1</v>
      </c>
      <c r="J9" s="11">
        <f t="shared" si="0"/>
        <v>0.79999999999999993</v>
      </c>
      <c r="K9" s="11"/>
      <c r="L9" s="11"/>
      <c r="M9" s="11"/>
    </row>
    <row r="10" spans="1:16" x14ac:dyDescent="0.25">
      <c r="A10" s="4" t="s">
        <v>10</v>
      </c>
      <c r="B10" s="5">
        <v>0.4</v>
      </c>
      <c r="I10" s="11">
        <v>0.1</v>
      </c>
      <c r="J10" s="11">
        <f t="shared" si="0"/>
        <v>0.89999999999999991</v>
      </c>
      <c r="K10" s="11"/>
      <c r="L10" s="11"/>
      <c r="M10" s="11"/>
    </row>
    <row r="11" spans="1:16" x14ac:dyDescent="0.25">
      <c r="A11" s="4" t="s">
        <v>11</v>
      </c>
      <c r="B11" s="5">
        <v>0.7</v>
      </c>
      <c r="I11" s="11">
        <v>0.1</v>
      </c>
      <c r="J11" s="11">
        <f t="shared" si="0"/>
        <v>0.99999999999999989</v>
      </c>
      <c r="K11" s="11"/>
      <c r="L11" s="11"/>
      <c r="M11" s="11"/>
    </row>
    <row r="12" spans="1:16" x14ac:dyDescent="0.25">
      <c r="A12" s="4" t="s">
        <v>12</v>
      </c>
      <c r="B12" s="5">
        <v>1</v>
      </c>
    </row>
    <row r="13" spans="1:16" x14ac:dyDescent="0.25">
      <c r="A13" s="8" t="s">
        <v>13</v>
      </c>
      <c r="B13" s="9">
        <v>0.15</v>
      </c>
    </row>
  </sheetData>
  <pageMargins left="0.511811024" right="0.511811024" top="0.78740157499999996" bottom="0.78740157499999996" header="0.31496062000000002" footer="0.31496062000000002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FEITO</vt:lpstr>
      <vt:lpstr>FAZER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Marcos</cp:lastModifiedBy>
  <dcterms:created xsi:type="dcterms:W3CDTF">2019-12-29T23:29:11Z</dcterms:created>
  <dcterms:modified xsi:type="dcterms:W3CDTF">2021-03-07T21:39:10Z</dcterms:modified>
</cp:coreProperties>
</file>