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urso Dashboard\"/>
    </mc:Choice>
  </mc:AlternateContent>
  <bookViews>
    <workbookView xWindow="0" yWindow="0" windowWidth="19200" windowHeight="7035" activeTab="1"/>
  </bookViews>
  <sheets>
    <sheet name="Do Zero" sheetId="3" r:id="rId1"/>
    <sheet name="Do Zero (2)" sheetId="4" r:id="rId2"/>
    <sheet name="Gabarito" sheetId="1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4" l="1"/>
  <c r="B17" i="4"/>
  <c r="B19" i="4" s="1"/>
  <c r="C7" i="4"/>
  <c r="B6" i="4"/>
  <c r="B5" i="4"/>
  <c r="B4" i="4"/>
  <c r="B3" i="4"/>
  <c r="B2" i="4"/>
  <c r="C17" i="4" l="1"/>
  <c r="C7" i="3"/>
  <c r="B6" i="3"/>
  <c r="B5" i="3"/>
  <c r="B4" i="3"/>
  <c r="B3" i="3"/>
  <c r="B2" i="3"/>
  <c r="B3" i="1"/>
  <c r="B4" i="1"/>
  <c r="B5" i="1"/>
  <c r="B6" i="1"/>
  <c r="B2" i="1"/>
  <c r="C7" i="1"/>
  <c r="B17" i="1"/>
  <c r="C17" i="1" s="1"/>
  <c r="B19" i="1" l="1"/>
</calcChain>
</file>

<file path=xl/sharedStrings.xml><?xml version="1.0" encoding="utf-8"?>
<sst xmlns="http://schemas.openxmlformats.org/spreadsheetml/2006/main" count="72" uniqueCount="21">
  <si>
    <t>Total</t>
  </si>
  <si>
    <t>Nível A</t>
  </si>
  <si>
    <t>Nível B</t>
  </si>
  <si>
    <t>Nível C</t>
  </si>
  <si>
    <t>Nível D</t>
  </si>
  <si>
    <t>Venda</t>
  </si>
  <si>
    <t>Nível E</t>
  </si>
  <si>
    <t>Marcado</t>
  </si>
  <si>
    <t>Complemento</t>
  </si>
  <si>
    <t>Nome</t>
  </si>
  <si>
    <t>Vendedor</t>
  </si>
  <si>
    <t>Bruno Nogueira</t>
  </si>
  <si>
    <t>Amanda Egler</t>
  </si>
  <si>
    <t>Lucas Dias</t>
  </si>
  <si>
    <t>Fernanda Brito</t>
  </si>
  <si>
    <t>Carla Maia</t>
  </si>
  <si>
    <t>Nível</t>
  </si>
  <si>
    <t>Faixa</t>
  </si>
  <si>
    <t>%</t>
  </si>
  <si>
    <t>Marcador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</si>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</sst>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&quot;R$&quot;\ #,##0"/>
    <numFmt numFmtId="167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0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0" fillId="0" borderId="0" xfId="1" applyNumberFormat="1" applyFont="1" applyAlignment="1">
      <alignment horizontal="left"/>
    </xf>
    <xf numFmtId="9" fontId="0" fillId="0" borderId="0" xfId="0" applyNumberFormat="1" applyAlignment="1">
      <alignment horizontal="left"/>
    </xf>
    <xf numFmtId="165" fontId="0" fillId="0" borderId="0" xfId="2" applyNumberFormat="1" applyFont="1" applyAlignment="1">
      <alignment horizontal="left"/>
    </xf>
    <xf numFmtId="167" fontId="0" fillId="0" borderId="0" xfId="1" applyNumberFormat="1" applyFont="1" applyAlignment="1">
      <alignment horizontal="left"/>
    </xf>
    <xf numFmtId="167" fontId="0" fillId="0" borderId="0" xfId="0" applyNumberFormat="1" applyAlignment="1">
      <alignment horizontal="left"/>
    </xf>
    <xf numFmtId="0" fontId="2" fillId="3" borderId="0" xfId="0" applyFont="1" applyFill="1" applyAlignment="1">
      <alignment horizontal="left"/>
    </xf>
    <xf numFmtId="166" fontId="0" fillId="0" borderId="0" xfId="1" applyNumberFormat="1" applyFont="1" applyAlignment="1">
      <alignment horizontal="lef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FFDB57"/>
      <color rgb="FF817E00"/>
      <color rgb="FF29FF8A"/>
      <color rgb="FFFFC901"/>
      <color rgb="FFFFDD71"/>
      <color rgb="FF04D28D"/>
      <color rgb="FF00AF61"/>
      <color rgb="FFFF9B9B"/>
      <color rgb="FFFF6D6D"/>
      <color rgb="FFB5E1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Nível</c:v>
          </c:tx>
          <c:spPr>
            <a:ln>
              <a:noFill/>
            </a:ln>
          </c:spPr>
          <c:dPt>
            <c:idx val="0"/>
            <c:bubble3D val="0"/>
            <c:spPr>
              <a:gradFill flip="none" rotWithShape="1"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16200000" scaled="1"/>
                <a:tileRect/>
              </a:gradFill>
              <a:ln w="19050">
                <a:noFill/>
              </a:ln>
              <a:effectLst/>
            </c:spPr>
          </c:dPt>
          <c:dPt>
            <c:idx val="1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lin ang="13500000" scaled="1"/>
                <a:tileRect/>
              </a:gradFill>
              <a:ln w="19050">
                <a:noFill/>
              </a:ln>
              <a:effectLst/>
            </c:spPr>
          </c:dPt>
          <c:dPt>
            <c:idx val="2"/>
            <c:bubble3D val="0"/>
            <c:spPr>
              <a:gradFill flip="none" rotWithShape="1">
                <a:gsLst>
                  <a:gs pos="0">
                    <a:schemeClr val="accent4">
                      <a:shade val="30000"/>
                      <a:satMod val="115000"/>
                    </a:schemeClr>
                  </a:gs>
                  <a:gs pos="50000">
                    <a:schemeClr val="accent4">
                      <a:shade val="67500"/>
                      <a:satMod val="115000"/>
                    </a:schemeClr>
                  </a:gs>
                  <a:gs pos="100000">
                    <a:schemeClr val="accent4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FFDB57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gradFill flip="none" rotWithShape="1">
                <a:gsLst>
                  <a:gs pos="0">
                    <a:srgbClr val="29FF8A">
                      <a:shade val="30000"/>
                      <a:satMod val="115000"/>
                    </a:srgbClr>
                  </a:gs>
                  <a:gs pos="50000">
                    <a:srgbClr val="29FF8A">
                      <a:shade val="67500"/>
                      <a:satMod val="115000"/>
                    </a:srgbClr>
                  </a:gs>
                  <a:gs pos="100000">
                    <a:srgbClr val="29FF8A">
                      <a:shade val="100000"/>
                      <a:satMod val="115000"/>
                    </a:srgbClr>
                  </a:gs>
                </a:gsLst>
                <a:lin ang="8100000" scaled="1"/>
                <a:tileRect/>
              </a:gradFill>
              <a:ln w="19050">
                <a:noFill/>
              </a:ln>
              <a:effectLst/>
            </c:spPr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F31480A0-F581-4C69-BBB7-81869FD4BC80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A8E20E5-246A-4E13-B6F4-D8B3BEC0397C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016AB47-8C40-432D-9F7C-85981244AA0F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169A10E-C2EA-4660-BBFE-2A149A1FB5B7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C4D0604-3237-42B0-AC63-5B3D6A2DBD43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'Do Zero (2)'!$A$2:$A$7</c:f>
              <c:strCache>
                <c:ptCount val="6"/>
                <c:pt idx="0">
                  <c:v>Nível E</c:v>
                </c:pt>
                <c:pt idx="1">
                  <c:v>Nível D</c:v>
                </c:pt>
                <c:pt idx="2">
                  <c:v>Nível C</c:v>
                </c:pt>
                <c:pt idx="3">
                  <c:v>Nível B</c:v>
                </c:pt>
                <c:pt idx="4">
                  <c:v>Nível A</c:v>
                </c:pt>
                <c:pt idx="5">
                  <c:v>Total</c:v>
                </c:pt>
              </c:strCache>
            </c:strRef>
          </c:cat>
          <c:val>
            <c:numRef>
              <c:f>'Do Zero (2)'!$B$2:$B$7</c:f>
              <c:numCache>
                <c:formatCode>"R$"\ #,##0</c:formatCode>
                <c:ptCount val="6"/>
                <c:pt idx="0">
                  <c:v>24000</c:v>
                </c:pt>
                <c:pt idx="1">
                  <c:v>24000</c:v>
                </c:pt>
                <c:pt idx="2">
                  <c:v>24000</c:v>
                </c:pt>
                <c:pt idx="3">
                  <c:v>24000</c:v>
                </c:pt>
                <c:pt idx="4">
                  <c:v>24000</c:v>
                </c:pt>
                <c:pt idx="5">
                  <c:v>120000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'Do Zero (2)'!$A$2:$A$7</c15:f>
                <c15:dlblRangeCache>
                  <c:ptCount val="6"/>
                  <c:pt idx="0">
                    <c:v>Nível E</c:v>
                  </c:pt>
                  <c:pt idx="1">
                    <c:v>Nível D</c:v>
                  </c:pt>
                  <c:pt idx="2">
                    <c:v>Nível C</c:v>
                  </c:pt>
                  <c:pt idx="3">
                    <c:v>Nível B</c:v>
                  </c:pt>
                  <c:pt idx="4">
                    <c:v>Nível A</c:v>
                  </c:pt>
                  <c:pt idx="5">
                    <c:v>Total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5"/>
      </c:doughnutChart>
      <c:pieChart>
        <c:varyColors val="1"/>
        <c:ser>
          <c:idx val="1"/>
          <c:order val="1"/>
          <c:tx>
            <c:v>Marcador</c:v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>
                <a:glow>
                  <a:schemeClr val="accent1">
                    <a:alpha val="40000"/>
                  </a:schemeClr>
                </a:glow>
                <a:outerShdw blurRad="76200" dist="50800" dir="5400000" sx="104000" sy="104000" algn="ctr" rotWithShape="0">
                  <a:srgbClr val="000000">
                    <a:alpha val="76000"/>
                  </a:srgbClr>
                </a:outerShdw>
              </a:effectLst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val>
            <c:numRef>
              <c:f>'Do Zero (2)'!$B$17:$B$19</c:f>
              <c:numCache>
                <c:formatCode>#,##0_ ;\-#,##0\ </c:formatCode>
                <c:ptCount val="3"/>
                <c:pt idx="0" formatCode="&quot;R$&quot;\ #,##0">
                  <c:v>74458</c:v>
                </c:pt>
                <c:pt idx="1">
                  <c:v>1200</c:v>
                </c:pt>
                <c:pt idx="2">
                  <c:v>166742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7929618522898"/>
          <c:y val="7.1411370915308109E-2"/>
          <c:w val="0.73254144070924032"/>
          <c:h val="0.90555675959148396"/>
        </c:manualLayout>
      </c:layout>
      <c:doughnutChart>
        <c:varyColors val="1"/>
        <c:ser>
          <c:idx val="0"/>
          <c:order val="0"/>
          <c:tx>
            <c:v>Velocímetro</c:v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F6D6D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03F-4A34-A0AD-E7004F26A029}"/>
              </c:ext>
            </c:extLst>
          </c:dPt>
          <c:dPt>
            <c:idx val="1"/>
            <c:bubble3D val="0"/>
            <c:spPr>
              <a:solidFill>
                <a:srgbClr val="FF9B9B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103F-4A34-A0AD-E7004F26A029}"/>
              </c:ext>
            </c:extLst>
          </c:dPt>
          <c:dPt>
            <c:idx val="2"/>
            <c:bubble3D val="0"/>
            <c:spPr>
              <a:solidFill>
                <a:srgbClr val="FFDD7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03F-4A34-A0AD-E7004F26A029}"/>
              </c:ext>
            </c:extLst>
          </c:dPt>
          <c:dPt>
            <c:idx val="3"/>
            <c:bubble3D val="0"/>
            <c:spPr>
              <a:solidFill>
                <a:srgbClr val="FFC90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103F-4A34-A0AD-E7004F26A029}"/>
              </c:ext>
            </c:extLst>
          </c:dPt>
          <c:dPt>
            <c:idx val="4"/>
            <c:bubble3D val="0"/>
            <c:spPr>
              <a:solidFill>
                <a:srgbClr val="04D28D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03F-4A34-A0AD-E7004F26A029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FB2-43ED-BB8E-B75FA9CDC65D}"/>
              </c:ext>
            </c:extLst>
          </c:dPt>
          <c:dLbls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5FB2-43ED-BB8E-B75FA9CDC65D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Gabarito!$A$2:$A$7</c:f>
              <c:strCache>
                <c:ptCount val="6"/>
                <c:pt idx="0">
                  <c:v>Nível E</c:v>
                </c:pt>
                <c:pt idx="1">
                  <c:v>Nível D</c:v>
                </c:pt>
                <c:pt idx="2">
                  <c:v>Nível C</c:v>
                </c:pt>
                <c:pt idx="3">
                  <c:v>Nível B</c:v>
                </c:pt>
                <c:pt idx="4">
                  <c:v>Nível A</c:v>
                </c:pt>
                <c:pt idx="5">
                  <c:v>Total</c:v>
                </c:pt>
              </c:strCache>
            </c:strRef>
          </c:cat>
          <c:val>
            <c:numRef>
              <c:f>Gabarito!$B$2:$B$7</c:f>
              <c:numCache>
                <c:formatCode>"R$"\ #,##0</c:formatCode>
                <c:ptCount val="6"/>
                <c:pt idx="0">
                  <c:v>24000</c:v>
                </c:pt>
                <c:pt idx="1">
                  <c:v>24000</c:v>
                </c:pt>
                <c:pt idx="2">
                  <c:v>24000</c:v>
                </c:pt>
                <c:pt idx="3">
                  <c:v>24000</c:v>
                </c:pt>
                <c:pt idx="4">
                  <c:v>24000</c:v>
                </c:pt>
                <c:pt idx="5">
                  <c:v>120000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3F-4A34-A0AD-E7004F26A0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5"/>
      </c:doughnutChart>
      <c:pieChart>
        <c:varyColors val="1"/>
        <c:ser>
          <c:idx val="1"/>
          <c:order val="1"/>
          <c:tx>
            <c:v>Marcador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FB2-43ED-BB8E-B75FA9CDC65D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FB2-43ED-BB8E-B75FA9CDC65D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FB2-43ED-BB8E-B75FA9CDC65D}"/>
              </c:ext>
            </c:extLst>
          </c:dPt>
          <c:val>
            <c:numRef>
              <c:f>Gabarito!$B$17:$B$19</c:f>
              <c:numCache>
                <c:formatCode>#,##0_ ;\-#,##0\ </c:formatCode>
                <c:ptCount val="3"/>
                <c:pt idx="0" formatCode="&quot;R$&quot;\ #,##0">
                  <c:v>110000</c:v>
                </c:pt>
                <c:pt idx="1">
                  <c:v>1000</c:v>
                </c:pt>
                <c:pt idx="2">
                  <c:v>129000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103F-4A34-A0AD-E7004F26A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  <c:spPr>
        <a:noFill/>
        <a:ln>
          <a:noFill/>
        </a:ln>
        <a:effectLst/>
      </c:spPr>
    </c:plotArea>
    <c:plotVisOnly val="0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511768</xdr:colOff>
      <xdr:row>2</xdr:row>
      <xdr:rowOff>99390</xdr:rowOff>
    </xdr:from>
    <xdr:to>
      <xdr:col>9</xdr:col>
      <xdr:colOff>124238</xdr:colOff>
      <xdr:row>19</xdr:row>
      <xdr:rowOff>182215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563217</xdr:colOff>
      <xdr:row>7</xdr:row>
      <xdr:rowOff>124239</xdr:rowOff>
    </xdr:from>
    <xdr:to>
      <xdr:col>7</xdr:col>
      <xdr:colOff>223630</xdr:colOff>
      <xdr:row>14</xdr:row>
      <xdr:rowOff>132521</xdr:rowOff>
    </xdr:to>
    <xdr:sp macro="" textlink="">
      <xdr:nvSpPr>
        <xdr:cNvPr id="5" name="Elipse 4"/>
        <xdr:cNvSpPr/>
      </xdr:nvSpPr>
      <xdr:spPr>
        <a:xfrm>
          <a:off x="4845326" y="1457739"/>
          <a:ext cx="1341782" cy="1341782"/>
        </a:xfrm>
        <a:prstGeom prst="ellips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836544</xdr:colOff>
      <xdr:row>8</xdr:row>
      <xdr:rowOff>41419</xdr:rowOff>
    </xdr:from>
    <xdr:to>
      <xdr:col>6</xdr:col>
      <xdr:colOff>579784</xdr:colOff>
      <xdr:row>10</xdr:row>
      <xdr:rowOff>16571</xdr:rowOff>
    </xdr:to>
    <xdr:sp macro="" textlink="$C$17">
      <xdr:nvSpPr>
        <xdr:cNvPr id="6" name="CaixaDeTexto 5"/>
        <xdr:cNvSpPr txBox="1"/>
      </xdr:nvSpPr>
      <xdr:spPr>
        <a:xfrm>
          <a:off x="5118653" y="1565419"/>
          <a:ext cx="811696" cy="356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B8EF244-B6C7-4DE2-860E-136AAA42740E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 algn="ctr"/>
            <a:t>62,0%</a:t>
          </a:fld>
          <a:endParaRPr lang="pt-BR" sz="2400" b="1"/>
        </a:p>
      </xdr:txBody>
    </xdr:sp>
    <xdr:clientData/>
  </xdr:twoCellAnchor>
  <xdr:twoCellAnchor>
    <xdr:from>
      <xdr:col>5</xdr:col>
      <xdr:colOff>662609</xdr:colOff>
      <xdr:row>10</xdr:row>
      <xdr:rowOff>8278</xdr:rowOff>
    </xdr:from>
    <xdr:to>
      <xdr:col>7</xdr:col>
      <xdr:colOff>265046</xdr:colOff>
      <xdr:row>11</xdr:row>
      <xdr:rowOff>157365</xdr:rowOff>
    </xdr:to>
    <xdr:sp macro="" textlink="$F$2">
      <xdr:nvSpPr>
        <xdr:cNvPr id="7" name="CaixaDeTexto 6"/>
        <xdr:cNvSpPr txBox="1"/>
      </xdr:nvSpPr>
      <xdr:spPr>
        <a:xfrm>
          <a:off x="4944718" y="1913278"/>
          <a:ext cx="1283806" cy="339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FC04330-663A-4612-9CA2-E5C7BAB160DE}" type="TxLink">
            <a:rPr lang="en-US" sz="1100" b="1" i="0" u="none" strike="noStrike">
              <a:solidFill>
                <a:srgbClr val="000000"/>
              </a:solidFill>
              <a:latin typeface="Calibri"/>
            </a:rPr>
            <a:t>Carla Maia</a:t>
          </a:fld>
          <a:endParaRPr lang="pt-BR" sz="1100"/>
        </a:p>
      </xdr:txBody>
    </xdr:sp>
    <xdr:clientData/>
  </xdr:twoCellAnchor>
  <xdr:twoCellAnchor>
    <xdr:from>
      <xdr:col>4</xdr:col>
      <xdr:colOff>969065</xdr:colOff>
      <xdr:row>11</xdr:row>
      <xdr:rowOff>57978</xdr:rowOff>
    </xdr:from>
    <xdr:to>
      <xdr:col>8</xdr:col>
      <xdr:colOff>265044</xdr:colOff>
      <xdr:row>16</xdr:row>
      <xdr:rowOff>24848</xdr:rowOff>
    </xdr:to>
    <xdr:sp macro="" textlink="">
      <xdr:nvSpPr>
        <xdr:cNvPr id="8" name="Retângulo 7"/>
        <xdr:cNvSpPr/>
      </xdr:nvSpPr>
      <xdr:spPr>
        <a:xfrm>
          <a:off x="4169465" y="2153478"/>
          <a:ext cx="2648779" cy="91937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752475</xdr:colOff>
      <xdr:row>11</xdr:row>
      <xdr:rowOff>66675</xdr:rowOff>
    </xdr:from>
    <xdr:to>
      <xdr:col>7</xdr:col>
      <xdr:colOff>76200</xdr:colOff>
      <xdr:row>12</xdr:row>
      <xdr:rowOff>142875</xdr:rowOff>
    </xdr:to>
    <xdr:sp macro="" textlink="$B$17">
      <xdr:nvSpPr>
        <xdr:cNvPr id="9" name="CaixaDeTexto 8"/>
        <xdr:cNvSpPr txBox="1"/>
      </xdr:nvSpPr>
      <xdr:spPr>
        <a:xfrm>
          <a:off x="5019675" y="2162175"/>
          <a:ext cx="10001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AA6F6A2-4CFA-47A8-A14A-36280A447AEB}" type="TxLink">
            <a:rPr lang="en-US" sz="1400" b="1" i="0" u="none" strike="noStrike" cap="none" spc="0">
              <a:ln w="0"/>
              <a:solidFill>
                <a:srgbClr val="00B05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</a:rPr>
            <a:t>R$ 74.458</a:t>
          </a:fld>
          <a:endParaRPr lang="pt-BR" sz="1400" b="1" cap="none" spc="0">
            <a:ln w="0"/>
            <a:solidFill>
              <a:srgbClr val="00B050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8</xdr:col>
      <xdr:colOff>190500</xdr:colOff>
      <xdr:row>10</xdr:row>
      <xdr:rowOff>38100</xdr:rowOff>
    </xdr:from>
    <xdr:to>
      <xdr:col>8</xdr:col>
      <xdr:colOff>1038225</xdr:colOff>
      <xdr:row>11</xdr:row>
      <xdr:rowOff>114300</xdr:rowOff>
    </xdr:to>
    <xdr:sp macro="" textlink="">
      <xdr:nvSpPr>
        <xdr:cNvPr id="10" name="CaixaDeTexto 9"/>
        <xdr:cNvSpPr txBox="1"/>
      </xdr:nvSpPr>
      <xdr:spPr>
        <a:xfrm>
          <a:off x="6743700" y="1943100"/>
          <a:ext cx="8477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</a:rPr>
            <a:t>R$ 120.000</a:t>
          </a:r>
        </a:p>
      </xdr:txBody>
    </xdr:sp>
    <xdr:clientData/>
  </xdr:twoCellAnchor>
  <xdr:twoCellAnchor>
    <xdr:from>
      <xdr:col>4</xdr:col>
      <xdr:colOff>619126</xdr:colOff>
      <xdr:row>10</xdr:row>
      <xdr:rowOff>47625</xdr:rowOff>
    </xdr:from>
    <xdr:to>
      <xdr:col>5</xdr:col>
      <xdr:colOff>95250</xdr:colOff>
      <xdr:row>11</xdr:row>
      <xdr:rowOff>123825</xdr:rowOff>
    </xdr:to>
    <xdr:sp macro="" textlink="">
      <xdr:nvSpPr>
        <xdr:cNvPr id="11" name="CaixaDeTexto 10"/>
        <xdr:cNvSpPr txBox="1"/>
      </xdr:nvSpPr>
      <xdr:spPr>
        <a:xfrm>
          <a:off x="3819526" y="1952625"/>
          <a:ext cx="542924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00" b="1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ea typeface="+mn-ea"/>
              <a:cs typeface="+mn-cs"/>
            </a:rPr>
            <a:t>R$ 0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32656</xdr:colOff>
      <xdr:row>2</xdr:row>
      <xdr:rowOff>52552</xdr:rowOff>
    </xdr:from>
    <xdr:to>
      <xdr:col>8</xdr:col>
      <xdr:colOff>779584</xdr:colOff>
      <xdr:row>19</xdr:row>
      <xdr:rowOff>105508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F65DD7BD-4932-482A-899B-5CE9E48B2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426052</xdr:colOff>
      <xdr:row>8</xdr:row>
      <xdr:rowOff>17584</xdr:rowOff>
    </xdr:from>
    <xdr:to>
      <xdr:col>7</xdr:col>
      <xdr:colOff>492368</xdr:colOff>
      <xdr:row>15</xdr:row>
      <xdr:rowOff>39218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xmlns="" id="{45249FC6-A496-43D8-A6DA-1C4C4F6B6B34}"/>
            </a:ext>
          </a:extLst>
        </xdr:cNvPr>
        <xdr:cNvGrpSpPr/>
      </xdr:nvGrpSpPr>
      <xdr:grpSpPr>
        <a:xfrm>
          <a:off x="3605937" y="1541584"/>
          <a:ext cx="3143623" cy="1355134"/>
          <a:chOff x="4302194" y="1225444"/>
          <a:chExt cx="2253916" cy="837350"/>
        </a:xfrm>
      </xdr:grpSpPr>
      <xdr:grpSp>
        <xdr:nvGrpSpPr>
          <xdr:cNvPr id="5" name="Agrupar 4">
            <a:extLst>
              <a:ext uri="{FF2B5EF4-FFF2-40B4-BE49-F238E27FC236}">
                <a16:creationId xmlns:a16="http://schemas.microsoft.com/office/drawing/2014/main" xmlns="" id="{85086FD8-89DF-41A2-A8E3-ACF2701EBE28}"/>
              </a:ext>
            </a:extLst>
          </xdr:cNvPr>
          <xdr:cNvGrpSpPr/>
        </xdr:nvGrpSpPr>
        <xdr:grpSpPr>
          <a:xfrm>
            <a:off x="4897188" y="1225444"/>
            <a:ext cx="1091118" cy="821349"/>
            <a:chOff x="3728788" y="803804"/>
            <a:chExt cx="1091118" cy="821349"/>
          </a:xfrm>
        </xdr:grpSpPr>
        <xdr:sp macro="" textlink="">
          <xdr:nvSpPr>
            <xdr:cNvPr id="15" name="Elipse 14">
              <a:extLst>
                <a:ext uri="{FF2B5EF4-FFF2-40B4-BE49-F238E27FC236}">
                  <a16:creationId xmlns:a16="http://schemas.microsoft.com/office/drawing/2014/main" xmlns="" id="{432585BD-A0F3-4BFB-B3C6-697F7BA9DFBD}"/>
                </a:ext>
              </a:extLst>
            </xdr:cNvPr>
            <xdr:cNvSpPr/>
          </xdr:nvSpPr>
          <xdr:spPr>
            <a:xfrm>
              <a:off x="3857819" y="803804"/>
              <a:ext cx="825703" cy="821349"/>
            </a:xfrm>
            <a:prstGeom prst="ellipse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$C$17">
          <xdr:nvSpPr>
            <xdr:cNvPr id="4" name="CaixaDeTexto 3">
              <a:extLst>
                <a:ext uri="{FF2B5EF4-FFF2-40B4-BE49-F238E27FC236}">
                  <a16:creationId xmlns:a16="http://schemas.microsoft.com/office/drawing/2014/main" xmlns="" id="{3705F3D5-40E5-4D2A-B6B5-06E8EBFBE458}"/>
                </a:ext>
              </a:extLst>
            </xdr:cNvPr>
            <xdr:cNvSpPr txBox="1"/>
          </xdr:nvSpPr>
          <xdr:spPr>
            <a:xfrm>
              <a:off x="3980420" y="853159"/>
              <a:ext cx="590549" cy="23913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736188B5-9B42-4319-A4C6-63CF6588583B}" type="TxLink">
                <a:rPr lang="en-US" sz="16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91,7%</a:t>
              </a:fld>
              <a:endParaRPr lang="pt-BR" sz="1600" b="1"/>
            </a:p>
          </xdr:txBody>
        </xdr:sp>
        <xdr:sp macro="" textlink="$G$2">
          <xdr:nvSpPr>
            <xdr:cNvPr id="6" name="CaixaDeTexto 5">
              <a:extLst>
                <a:ext uri="{FF2B5EF4-FFF2-40B4-BE49-F238E27FC236}">
                  <a16:creationId xmlns:a16="http://schemas.microsoft.com/office/drawing/2014/main" xmlns="" id="{11782E2C-E421-4CA3-BF89-52FA60DC95C6}"/>
                </a:ext>
              </a:extLst>
            </xdr:cNvPr>
            <xdr:cNvSpPr txBox="1"/>
          </xdr:nvSpPr>
          <xdr:spPr>
            <a:xfrm>
              <a:off x="3728788" y="973842"/>
              <a:ext cx="1091118" cy="24002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47A40516-3D07-41F4-911B-C05035ED4BBA}" type="TxLink">
                <a:rPr lang="en-US" sz="1050" b="0" i="0" u="none" strike="noStrike">
                  <a:solidFill>
                    <a:schemeClr val="tx1"/>
                  </a:solidFill>
                  <a:latin typeface="Calibri"/>
                  <a:cs typeface="Calibri"/>
                </a:rPr>
                <a:pPr algn="ctr"/>
                <a:t>Bruno Nogueira</a:t>
              </a:fld>
              <a:endParaRPr lang="pt-BR" sz="1100" b="1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xmlns="" id="{46FF331A-DBE5-445A-BD5C-4547DAAA2A96}"/>
              </a:ext>
            </a:extLst>
          </xdr:cNvPr>
          <xdr:cNvSpPr/>
        </xdr:nvSpPr>
        <xdr:spPr>
          <a:xfrm>
            <a:off x="4302194" y="1598376"/>
            <a:ext cx="2253916" cy="46441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4</xdr:col>
      <xdr:colOff>169984</xdr:colOff>
      <xdr:row>10</xdr:row>
      <xdr:rowOff>52753</xdr:rowOff>
    </xdr:from>
    <xdr:to>
      <xdr:col>4</xdr:col>
      <xdr:colOff>732691</xdr:colOff>
      <xdr:row>12</xdr:row>
      <xdr:rowOff>11722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xmlns="" id="{CEB633CF-767B-4292-86AA-11BEEFB17DA9}"/>
            </a:ext>
          </a:extLst>
        </xdr:cNvPr>
        <xdr:cNvSpPr txBox="1"/>
      </xdr:nvSpPr>
      <xdr:spPr>
        <a:xfrm>
          <a:off x="3428999" y="1869830"/>
          <a:ext cx="562707" cy="3223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</a:rPr>
            <a:t>R$</a:t>
          </a:r>
          <a:r>
            <a:rPr lang="pt-BR" sz="1100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</a:rPr>
            <a:t>0</a:t>
          </a:r>
        </a:p>
      </xdr:txBody>
    </xdr:sp>
    <xdr:clientData/>
  </xdr:twoCellAnchor>
  <xdr:twoCellAnchor>
    <xdr:from>
      <xdr:col>7</xdr:col>
      <xdr:colOff>328245</xdr:colOff>
      <xdr:row>10</xdr:row>
      <xdr:rowOff>23445</xdr:rowOff>
    </xdr:from>
    <xdr:to>
      <xdr:col>8</xdr:col>
      <xdr:colOff>164123</xdr:colOff>
      <xdr:row>11</xdr:row>
      <xdr:rowOff>164121</xdr:rowOff>
    </xdr:to>
    <xdr:sp macro="" textlink="$B$7">
      <xdr:nvSpPr>
        <xdr:cNvPr id="11" name="CaixaDeTexto 10">
          <a:extLst>
            <a:ext uri="{FF2B5EF4-FFF2-40B4-BE49-F238E27FC236}">
              <a16:creationId xmlns:a16="http://schemas.microsoft.com/office/drawing/2014/main" xmlns="" id="{F05BDA0B-AF35-44AE-B24B-C8F60BE1F50C}"/>
            </a:ext>
          </a:extLst>
        </xdr:cNvPr>
        <xdr:cNvSpPr txBox="1"/>
      </xdr:nvSpPr>
      <xdr:spPr>
        <a:xfrm>
          <a:off x="6770076" y="1840522"/>
          <a:ext cx="896816" cy="3223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56559D8-BB1C-4B1A-BC48-6875BFFA09EA}" type="TxLink"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pPr marL="0" indent="0"/>
            <a:t>R$ 120.000</a:t>
          </a:fld>
          <a:endParaRPr lang="pt-BR" sz="110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zoomScale="130" zoomScaleNormal="130" workbookViewId="0">
      <selection activeCell="C19" sqref="C19"/>
    </sheetView>
  </sheetViews>
  <sheetFormatPr defaultRowHeight="15" x14ac:dyDescent="0.25"/>
  <cols>
    <col min="1" max="2" width="14.85546875" customWidth="1"/>
    <col min="5" max="6" width="16" customWidth="1"/>
    <col min="9" max="10" width="18" customWidth="1"/>
  </cols>
  <sheetData>
    <row r="1" spans="1:6" x14ac:dyDescent="0.25">
      <c r="A1" s="11" t="s">
        <v>16</v>
      </c>
      <c r="B1" s="11" t="s">
        <v>17</v>
      </c>
      <c r="C1" s="11" t="s">
        <v>18</v>
      </c>
    </row>
    <row r="2" spans="1:6" x14ac:dyDescent="0.25">
      <c r="A2" s="2" t="s">
        <v>6</v>
      </c>
      <c r="B2" s="12">
        <f>$B$7*C2</f>
        <v>24000</v>
      </c>
      <c r="C2" s="7">
        <v>0.2</v>
      </c>
      <c r="D2" s="1"/>
      <c r="E2" s="4" t="s">
        <v>10</v>
      </c>
      <c r="F2" s="5" t="s">
        <v>12</v>
      </c>
    </row>
    <row r="3" spans="1:6" x14ac:dyDescent="0.25">
      <c r="A3" s="2" t="s">
        <v>4</v>
      </c>
      <c r="B3" s="12">
        <f t="shared" ref="B3:B6" si="0">$B$7*C3</f>
        <v>24000</v>
      </c>
      <c r="C3" s="7">
        <v>0.2</v>
      </c>
      <c r="D3" s="1"/>
    </row>
    <row r="4" spans="1:6" x14ac:dyDescent="0.25">
      <c r="A4" s="2" t="s">
        <v>3</v>
      </c>
      <c r="B4" s="12">
        <f t="shared" si="0"/>
        <v>24000</v>
      </c>
      <c r="C4" s="7">
        <v>0.2</v>
      </c>
      <c r="D4" s="1"/>
    </row>
    <row r="5" spans="1:6" x14ac:dyDescent="0.25">
      <c r="A5" s="2" t="s">
        <v>2</v>
      </c>
      <c r="B5" s="12">
        <f t="shared" si="0"/>
        <v>24000</v>
      </c>
      <c r="C5" s="7">
        <v>0.2</v>
      </c>
      <c r="D5" s="1"/>
    </row>
    <row r="6" spans="1:6" x14ac:dyDescent="0.25">
      <c r="A6" s="2" t="s">
        <v>1</v>
      </c>
      <c r="B6" s="12">
        <f t="shared" si="0"/>
        <v>24000</v>
      </c>
      <c r="C6" s="7">
        <v>0.2</v>
      </c>
      <c r="D6" s="1"/>
    </row>
    <row r="7" spans="1:6" x14ac:dyDescent="0.25">
      <c r="A7" s="2" t="s">
        <v>0</v>
      </c>
      <c r="B7" s="12">
        <v>120000</v>
      </c>
      <c r="C7" s="7">
        <f>SUM(C2:C6)</f>
        <v>1</v>
      </c>
    </row>
    <row r="8" spans="1:6" x14ac:dyDescent="0.25">
      <c r="A8" s="2"/>
      <c r="B8" s="6"/>
      <c r="C8" s="2"/>
    </row>
    <row r="9" spans="1:6" x14ac:dyDescent="0.25">
      <c r="A9" s="11" t="s">
        <v>9</v>
      </c>
      <c r="B9" s="11" t="s">
        <v>5</v>
      </c>
      <c r="C9" s="2"/>
    </row>
    <row r="10" spans="1:6" x14ac:dyDescent="0.25">
      <c r="A10" s="2" t="s">
        <v>11</v>
      </c>
      <c r="B10" s="3">
        <v>84565</v>
      </c>
      <c r="C10" s="2"/>
    </row>
    <row r="11" spans="1:6" x14ac:dyDescent="0.25">
      <c r="A11" s="2" t="s">
        <v>12</v>
      </c>
      <c r="B11" s="3">
        <v>18169</v>
      </c>
      <c r="C11" s="2"/>
    </row>
    <row r="12" spans="1:6" x14ac:dyDescent="0.25">
      <c r="A12" s="2" t="s">
        <v>13</v>
      </c>
      <c r="B12" s="3">
        <v>69580</v>
      </c>
      <c r="C12" s="2"/>
    </row>
    <row r="13" spans="1:6" x14ac:dyDescent="0.25">
      <c r="A13" s="2" t="s">
        <v>14</v>
      </c>
      <c r="B13" s="3">
        <v>35415</v>
      </c>
      <c r="C13" s="2"/>
    </row>
    <row r="14" spans="1:6" x14ac:dyDescent="0.25">
      <c r="A14" s="2" t="s">
        <v>15</v>
      </c>
      <c r="B14" s="3">
        <v>74458</v>
      </c>
      <c r="C14" s="2"/>
    </row>
    <row r="15" spans="1:6" x14ac:dyDescent="0.25">
      <c r="A15" s="2"/>
      <c r="B15" s="2"/>
      <c r="C15" s="2"/>
    </row>
    <row r="16" spans="1:6" x14ac:dyDescent="0.25">
      <c r="A16" s="11" t="s">
        <v>19</v>
      </c>
      <c r="B16" s="11" t="s">
        <v>20</v>
      </c>
      <c r="C16" s="11" t="s">
        <v>18</v>
      </c>
    </row>
    <row r="17" spans="1:3" x14ac:dyDescent="0.25">
      <c r="A17" s="2" t="s">
        <v>5</v>
      </c>
      <c r="B17" s="12"/>
      <c r="C17" s="8"/>
    </row>
    <row r="18" spans="1:3" x14ac:dyDescent="0.25">
      <c r="A18" s="2" t="s">
        <v>7</v>
      </c>
      <c r="B18" s="9"/>
      <c r="C18" s="2"/>
    </row>
    <row r="19" spans="1:3" x14ac:dyDescent="0.25">
      <c r="A19" s="2" t="s">
        <v>8</v>
      </c>
      <c r="B19" s="10"/>
      <c r="C19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tabSelected="1" zoomScaleNormal="100" workbookViewId="0">
      <selection activeCell="M9" sqref="M9"/>
    </sheetView>
  </sheetViews>
  <sheetFormatPr defaultRowHeight="15" outlineLevelCol="1" x14ac:dyDescent="0.25"/>
  <cols>
    <col min="1" max="2" width="14.85546875" customWidth="1" outlineLevel="1"/>
    <col min="3" max="3" width="9.140625" customWidth="1" outlineLevel="1"/>
    <col min="5" max="6" width="16" customWidth="1"/>
    <col min="9" max="10" width="18" customWidth="1"/>
  </cols>
  <sheetData>
    <row r="1" spans="1:6" x14ac:dyDescent="0.25">
      <c r="A1" s="11" t="s">
        <v>16</v>
      </c>
      <c r="B1" s="11" t="s">
        <v>17</v>
      </c>
      <c r="C1" s="11" t="s">
        <v>18</v>
      </c>
    </row>
    <row r="2" spans="1:6" x14ac:dyDescent="0.25">
      <c r="A2" s="2" t="s">
        <v>6</v>
      </c>
      <c r="B2" s="12">
        <f>$B$7*C2</f>
        <v>24000</v>
      </c>
      <c r="C2" s="7">
        <v>0.2</v>
      </c>
      <c r="D2" s="1"/>
      <c r="E2" s="4" t="s">
        <v>10</v>
      </c>
      <c r="F2" s="5" t="s">
        <v>15</v>
      </c>
    </row>
    <row r="3" spans="1:6" x14ac:dyDescent="0.25">
      <c r="A3" s="2" t="s">
        <v>4</v>
      </c>
      <c r="B3" s="12">
        <f t="shared" ref="B3:B6" si="0">$B$7*C3</f>
        <v>24000</v>
      </c>
      <c r="C3" s="7">
        <v>0.2</v>
      </c>
      <c r="D3" s="1"/>
    </row>
    <row r="4" spans="1:6" x14ac:dyDescent="0.25">
      <c r="A4" s="2" t="s">
        <v>3</v>
      </c>
      <c r="B4" s="12">
        <f t="shared" si="0"/>
        <v>24000</v>
      </c>
      <c r="C4" s="7">
        <v>0.2</v>
      </c>
      <c r="D4" s="1"/>
    </row>
    <row r="5" spans="1:6" x14ac:dyDescent="0.25">
      <c r="A5" s="2" t="s">
        <v>2</v>
      </c>
      <c r="B5" s="12">
        <f t="shared" si="0"/>
        <v>24000</v>
      </c>
      <c r="C5" s="7">
        <v>0.2</v>
      </c>
      <c r="D5" s="1"/>
    </row>
    <row r="6" spans="1:6" x14ac:dyDescent="0.25">
      <c r="A6" s="2" t="s">
        <v>1</v>
      </c>
      <c r="B6" s="12">
        <f t="shared" si="0"/>
        <v>24000</v>
      </c>
      <c r="C6" s="7">
        <v>0.2</v>
      </c>
      <c r="D6" s="1"/>
    </row>
    <row r="7" spans="1:6" x14ac:dyDescent="0.25">
      <c r="A7" s="2" t="s">
        <v>0</v>
      </c>
      <c r="B7" s="12">
        <v>120000</v>
      </c>
      <c r="C7" s="7">
        <f>SUM(C2:C6)</f>
        <v>1</v>
      </c>
    </row>
    <row r="8" spans="1:6" x14ac:dyDescent="0.25">
      <c r="A8" s="2"/>
      <c r="B8" s="6"/>
      <c r="C8" s="2"/>
    </row>
    <row r="9" spans="1:6" x14ac:dyDescent="0.25">
      <c r="A9" s="11" t="s">
        <v>9</v>
      </c>
      <c r="B9" s="11" t="s">
        <v>5</v>
      </c>
      <c r="C9" s="2"/>
    </row>
    <row r="10" spans="1:6" x14ac:dyDescent="0.25">
      <c r="A10" s="2" t="s">
        <v>11</v>
      </c>
      <c r="B10" s="3">
        <v>84565</v>
      </c>
      <c r="C10" s="2"/>
    </row>
    <row r="11" spans="1:6" x14ac:dyDescent="0.25">
      <c r="A11" s="2" t="s">
        <v>12</v>
      </c>
      <c r="B11" s="3">
        <v>18169</v>
      </c>
      <c r="C11" s="2"/>
    </row>
    <row r="12" spans="1:6" x14ac:dyDescent="0.25">
      <c r="A12" s="2" t="s">
        <v>13</v>
      </c>
      <c r="B12" s="3">
        <v>69580</v>
      </c>
      <c r="C12" s="2"/>
    </row>
    <row r="13" spans="1:6" x14ac:dyDescent="0.25">
      <c r="A13" s="2" t="s">
        <v>14</v>
      </c>
      <c r="B13" s="3">
        <v>35415</v>
      </c>
      <c r="C13" s="2"/>
    </row>
    <row r="14" spans="1:6" x14ac:dyDescent="0.25">
      <c r="A14" s="2" t="s">
        <v>15</v>
      </c>
      <c r="B14" s="3">
        <v>74458</v>
      </c>
      <c r="C14" s="2"/>
    </row>
    <row r="15" spans="1:6" x14ac:dyDescent="0.25">
      <c r="A15" s="2"/>
      <c r="B15" s="2"/>
      <c r="C15" s="2"/>
    </row>
    <row r="16" spans="1:6" x14ac:dyDescent="0.25">
      <c r="A16" s="11" t="s">
        <v>19</v>
      </c>
      <c r="B16" s="11" t="s">
        <v>20</v>
      </c>
      <c r="C16" s="11" t="s">
        <v>18</v>
      </c>
    </row>
    <row r="17" spans="1:3" x14ac:dyDescent="0.25">
      <c r="A17" s="2" t="s">
        <v>5</v>
      </c>
      <c r="B17" s="12">
        <f>VLOOKUP(F2,A10:B14,2,0)</f>
        <v>74458</v>
      </c>
      <c r="C17" s="8">
        <f>B17/B7</f>
        <v>0.62048333333333339</v>
      </c>
    </row>
    <row r="18" spans="1:3" x14ac:dyDescent="0.25">
      <c r="A18" s="2" t="s">
        <v>19</v>
      </c>
      <c r="B18" s="9">
        <f>1%*B7</f>
        <v>1200</v>
      </c>
      <c r="C18" s="2"/>
    </row>
    <row r="19" spans="1:3" x14ac:dyDescent="0.25">
      <c r="A19" s="2" t="s">
        <v>8</v>
      </c>
      <c r="B19" s="10">
        <f>SUM(B2:B7)-B17+B18</f>
        <v>166742</v>
      </c>
      <c r="C19" s="2"/>
    </row>
  </sheetData>
  <dataValidations count="1">
    <dataValidation type="list" allowBlank="1" showInputMessage="1" showErrorMessage="1" sqref="F2">
      <formula1>$A$10:$A$14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showGridLines="0" zoomScale="130" zoomScaleNormal="130" workbookViewId="0">
      <selection activeCell="G2" sqref="G2"/>
    </sheetView>
  </sheetViews>
  <sheetFormatPr defaultRowHeight="15" outlineLevelCol="1" x14ac:dyDescent="0.25"/>
  <cols>
    <col min="1" max="2" width="14.85546875" style="2" customWidth="1" outlineLevel="1"/>
    <col min="3" max="3" width="8.85546875" style="2" customWidth="1" outlineLevel="1"/>
    <col min="5" max="8" width="15.42578125" customWidth="1"/>
    <col min="9" max="10" width="18" customWidth="1"/>
  </cols>
  <sheetData>
    <row r="1" spans="1:7" x14ac:dyDescent="0.25">
      <c r="A1" s="11" t="s">
        <v>16</v>
      </c>
      <c r="B1" s="11" t="s">
        <v>17</v>
      </c>
      <c r="C1" s="11" t="s">
        <v>18</v>
      </c>
    </row>
    <row r="2" spans="1:7" x14ac:dyDescent="0.25">
      <c r="A2" s="2" t="s">
        <v>6</v>
      </c>
      <c r="B2" s="12">
        <f>$B$7*C2</f>
        <v>24000</v>
      </c>
      <c r="C2" s="7">
        <v>0.2</v>
      </c>
      <c r="D2" s="1"/>
      <c r="F2" s="4" t="s">
        <v>10</v>
      </c>
      <c r="G2" s="5" t="s">
        <v>11</v>
      </c>
    </row>
    <row r="3" spans="1:7" x14ac:dyDescent="0.25">
      <c r="A3" s="2" t="s">
        <v>4</v>
      </c>
      <c r="B3" s="12">
        <f t="shared" ref="B3:B6" si="0">$B$7*C3</f>
        <v>24000</v>
      </c>
      <c r="C3" s="7">
        <v>0.2</v>
      </c>
      <c r="D3" s="1"/>
    </row>
    <row r="4" spans="1:7" x14ac:dyDescent="0.25">
      <c r="A4" s="2" t="s">
        <v>3</v>
      </c>
      <c r="B4" s="12">
        <f t="shared" si="0"/>
        <v>24000</v>
      </c>
      <c r="C4" s="7">
        <v>0.2</v>
      </c>
      <c r="D4" s="1"/>
    </row>
    <row r="5" spans="1:7" x14ac:dyDescent="0.25">
      <c r="A5" s="2" t="s">
        <v>2</v>
      </c>
      <c r="B5" s="12">
        <f t="shared" si="0"/>
        <v>24000</v>
      </c>
      <c r="C5" s="7">
        <v>0.2</v>
      </c>
      <c r="D5" s="1"/>
    </row>
    <row r="6" spans="1:7" x14ac:dyDescent="0.25">
      <c r="A6" s="2" t="s">
        <v>1</v>
      </c>
      <c r="B6" s="12">
        <f t="shared" si="0"/>
        <v>24000</v>
      </c>
      <c r="C6" s="7">
        <v>0.2</v>
      </c>
      <c r="D6" s="1"/>
    </row>
    <row r="7" spans="1:7" x14ac:dyDescent="0.25">
      <c r="A7" s="2" t="s">
        <v>0</v>
      </c>
      <c r="B7" s="12">
        <v>120000</v>
      </c>
      <c r="C7" s="7">
        <f>SUM(C2:C6)</f>
        <v>1</v>
      </c>
    </row>
    <row r="8" spans="1:7" x14ac:dyDescent="0.25">
      <c r="B8" s="6"/>
    </row>
    <row r="9" spans="1:7" x14ac:dyDescent="0.25">
      <c r="A9" s="11" t="s">
        <v>9</v>
      </c>
      <c r="B9" s="11" t="s">
        <v>5</v>
      </c>
    </row>
    <row r="10" spans="1:7" x14ac:dyDescent="0.25">
      <c r="A10" s="2" t="s">
        <v>11</v>
      </c>
      <c r="B10" s="3">
        <v>110000</v>
      </c>
    </row>
    <row r="11" spans="1:7" x14ac:dyDescent="0.25">
      <c r="A11" s="2" t="s">
        <v>12</v>
      </c>
      <c r="B11" s="3">
        <v>18169</v>
      </c>
    </row>
    <row r="12" spans="1:7" x14ac:dyDescent="0.25">
      <c r="A12" s="2" t="s">
        <v>13</v>
      </c>
      <c r="B12" s="3">
        <v>69580</v>
      </c>
    </row>
    <row r="13" spans="1:7" x14ac:dyDescent="0.25">
      <c r="A13" s="2" t="s">
        <v>14</v>
      </c>
      <c r="B13" s="3">
        <v>35415</v>
      </c>
    </row>
    <row r="14" spans="1:7" x14ac:dyDescent="0.25">
      <c r="A14" s="2" t="s">
        <v>15</v>
      </c>
      <c r="B14" s="3">
        <v>74458</v>
      </c>
    </row>
    <row r="16" spans="1:7" x14ac:dyDescent="0.25">
      <c r="A16" s="11" t="s">
        <v>19</v>
      </c>
      <c r="B16" s="11" t="s">
        <v>20</v>
      </c>
      <c r="C16" s="11" t="s">
        <v>18</v>
      </c>
    </row>
    <row r="17" spans="1:3" x14ac:dyDescent="0.25">
      <c r="A17" s="2" t="s">
        <v>5</v>
      </c>
      <c r="B17" s="12">
        <f>VLOOKUP(G2,A10:B14,2,0)</f>
        <v>110000</v>
      </c>
      <c r="C17" s="8">
        <f>B17/B7</f>
        <v>0.91666666666666663</v>
      </c>
    </row>
    <row r="18" spans="1:3" x14ac:dyDescent="0.25">
      <c r="A18" s="2" t="s">
        <v>7</v>
      </c>
      <c r="B18" s="9">
        <v>1000</v>
      </c>
    </row>
    <row r="19" spans="1:3" x14ac:dyDescent="0.25">
      <c r="A19" s="2" t="s">
        <v>8</v>
      </c>
      <c r="B19" s="10">
        <f>SUM(B2:B7)-B17-B18</f>
        <v>129000</v>
      </c>
    </row>
  </sheetData>
  <dataValidations count="1">
    <dataValidation type="list" allowBlank="1" showInputMessage="1" showErrorMessage="1" sqref="G2">
      <formula1>$A$10:$A$14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Do Zero</vt:lpstr>
      <vt:lpstr>Do Zero (2)</vt:lpstr>
      <vt:lpstr>Gabarito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Marcos</cp:lastModifiedBy>
  <dcterms:created xsi:type="dcterms:W3CDTF">2020-10-16T18:08:38Z</dcterms:created>
  <dcterms:modified xsi:type="dcterms:W3CDTF">2021-03-06T15:10:39Z</dcterms:modified>
</cp:coreProperties>
</file>