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g\Google Drive\github\anonymous-amee-paper\img\"/>
    </mc:Choice>
  </mc:AlternateContent>
  <xr:revisionPtr revIDLastSave="0" documentId="13_ncr:1_{731CEC70-5DE8-49CA-AAE9-654C9D6AF1D6}" xr6:coauthVersionLast="47" xr6:coauthVersionMax="47" xr10:uidLastSave="{00000000-0000-0000-0000-000000000000}"/>
  <bookViews>
    <workbookView xWindow="-110" yWindow="-110" windowWidth="25820" windowHeight="14020" xr2:uid="{3B9E23D8-95D2-4D4B-A7DE-A931C8D72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J15" i="1"/>
  <c r="K15" i="1"/>
  <c r="J16" i="1"/>
  <c r="K16" i="1"/>
  <c r="J17" i="1"/>
  <c r="K17" i="1"/>
  <c r="J18" i="1"/>
  <c r="K18" i="1"/>
  <c r="K13" i="1"/>
  <c r="J13" i="1"/>
  <c r="L14" i="1" l="1"/>
  <c r="L15" i="1"/>
  <c r="F24" i="1" s="1"/>
  <c r="L18" i="1"/>
  <c r="E27" i="1" s="1"/>
  <c r="H27" i="1"/>
  <c r="L17" i="1"/>
  <c r="E26" i="1" s="1"/>
  <c r="G27" i="1"/>
  <c r="L16" i="1"/>
  <c r="H25" i="1" s="1"/>
  <c r="H23" i="1"/>
  <c r="G23" i="1"/>
  <c r="F23" i="1"/>
  <c r="L13" i="1"/>
  <c r="F22" i="1" s="1"/>
  <c r="E23" i="1"/>
  <c r="D23" i="1"/>
  <c r="F27" i="1" l="1"/>
  <c r="D25" i="1"/>
  <c r="F25" i="1"/>
  <c r="D27" i="1"/>
  <c r="G25" i="1"/>
  <c r="E22" i="1"/>
  <c r="H24" i="1"/>
  <c r="E25" i="1"/>
  <c r="G24" i="1"/>
  <c r="D24" i="1"/>
  <c r="E24" i="1"/>
  <c r="F26" i="1"/>
  <c r="D26" i="1"/>
  <c r="H22" i="1"/>
  <c r="H26" i="1"/>
  <c r="D22" i="1"/>
  <c r="G22" i="1"/>
  <c r="G26" i="1"/>
  <c r="E30" i="1" l="1"/>
  <c r="F30" i="1"/>
  <c r="G30" i="1"/>
  <c r="D30" i="1"/>
  <c r="H30" i="1"/>
  <c r="K30" i="1" l="1"/>
  <c r="J30" i="1"/>
  <c r="L30" i="1" l="1"/>
  <c r="G31" i="1" s="1"/>
  <c r="G32" i="1" s="1"/>
  <c r="D31" i="1" l="1"/>
  <c r="D32" i="1" s="1"/>
  <c r="E31" i="1"/>
  <c r="E32" i="1" s="1"/>
  <c r="F31" i="1"/>
  <c r="F32" i="1" s="1"/>
  <c r="H31" i="1"/>
  <c r="H32" i="1" s="1"/>
</calcChain>
</file>

<file path=xl/sharedStrings.xml><?xml version="1.0" encoding="utf-8"?>
<sst xmlns="http://schemas.openxmlformats.org/spreadsheetml/2006/main" count="43" uniqueCount="20">
  <si>
    <t xml:space="preserve">Perturbation </t>
  </si>
  <si>
    <t>Referee</t>
  </si>
  <si>
    <t>MrSEQL</t>
  </si>
  <si>
    <t>k-nn</t>
  </si>
  <si>
    <t>ROCKET</t>
  </si>
  <si>
    <t>GradShap</t>
  </si>
  <si>
    <t>MrSEQL-LIME</t>
  </si>
  <si>
    <t>Rocket-SHAP</t>
  </si>
  <si>
    <t>MrSEQL-SM</t>
  </si>
  <si>
    <t>Global Mean</t>
  </si>
  <si>
    <t>Local Mean</t>
  </si>
  <si>
    <t>InterGrad</t>
  </si>
  <si>
    <t>Explanation Power</t>
  </si>
  <si>
    <t>Average Scaled EAUC</t>
  </si>
  <si>
    <t>Average Scaled Rank</t>
  </si>
  <si>
    <t>Metrics</t>
  </si>
  <si>
    <r>
      <rPr>
        <b/>
        <sz val="11"/>
        <color rgb="FF00B0F0"/>
        <rFont val="Times New Roman"/>
        <family val="1"/>
      </rPr>
      <t>Explanation AUC</t>
    </r>
    <r>
      <rPr>
        <sz val="11"/>
        <color theme="1"/>
        <rFont val="Times New Roman"/>
        <family val="1"/>
      </rPr>
      <t xml:space="preserve"> by XAI Method</t>
    </r>
  </si>
  <si>
    <r>
      <rPr>
        <b/>
        <sz val="11"/>
        <color rgb="FF00B0F0"/>
        <rFont val="Times New Roman"/>
        <family val="1"/>
      </rPr>
      <t>Rescaled Explanation AUC</t>
    </r>
    <r>
      <rPr>
        <sz val="11"/>
        <color theme="1"/>
        <rFont val="Times New Roman"/>
        <family val="1"/>
      </rPr>
      <t xml:space="preserve"> by XAI Method</t>
    </r>
  </si>
  <si>
    <t>threshold</t>
  </si>
  <si>
    <t>metrics: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</si>
</sst>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B0F0"/>
      <name val="Times New Roman"/>
      <family val="1"/>
    </font>
    <font>
      <b/>
      <sz val="11"/>
      <color theme="1"/>
      <name val="Times New Roman"/>
      <family val="1"/>
    </font>
    <font>
      <sz val="11"/>
      <color rgb="FF00B0F0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0" borderId="21" xfId="0" applyFont="1" applyBorder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2" fontId="1" fillId="0" borderId="0" xfId="0" applyNumberFormat="1" applyFont="1"/>
    <xf numFmtId="2" fontId="1" fillId="0" borderId="12" xfId="0" applyNumberFormat="1" applyFont="1" applyBorder="1"/>
    <xf numFmtId="0" fontId="1" fillId="0" borderId="2" xfId="0" applyFont="1" applyBorder="1" applyAlignment="1">
      <alignment horizontal="right"/>
    </xf>
    <xf numFmtId="2" fontId="1" fillId="0" borderId="1" xfId="0" applyNumberFormat="1" applyFont="1" applyBorder="1"/>
    <xf numFmtId="2" fontId="1" fillId="0" borderId="14" xfId="0" applyNumberFormat="1" applyFont="1" applyBorder="1"/>
    <xf numFmtId="0" fontId="1" fillId="0" borderId="16" xfId="0" applyFont="1" applyBorder="1" applyAlignment="1">
      <alignment horizontal="right"/>
    </xf>
    <xf numFmtId="2" fontId="1" fillId="0" borderId="17" xfId="0" applyNumberFormat="1" applyFont="1" applyBorder="1"/>
    <xf numFmtId="2" fontId="1" fillId="0" borderId="18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4" xfId="0" applyNumberFormat="1" applyFont="1" applyBorder="1"/>
    <xf numFmtId="2" fontId="1" fillId="0" borderId="25" xfId="0" applyNumberFormat="1" applyFont="1" applyBorder="1"/>
    <xf numFmtId="0" fontId="1" fillId="0" borderId="22" xfId="0" applyFont="1" applyBorder="1"/>
    <xf numFmtId="0" fontId="1" fillId="0" borderId="23" xfId="0" applyFont="1" applyBorder="1"/>
    <xf numFmtId="0" fontId="3" fillId="0" borderId="30" xfId="0" applyFont="1" applyBorder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2" fontId="3" fillId="0" borderId="17" xfId="0" applyNumberFormat="1" applyFont="1" applyBorder="1"/>
    <xf numFmtId="2" fontId="3" fillId="0" borderId="18" xfId="0" applyNumberFormat="1" applyFont="1" applyBorder="1"/>
    <xf numFmtId="0" fontId="5" fillId="0" borderId="3" xfId="0" applyFont="1" applyBorder="1" applyAlignment="1">
      <alignment horizontal="right"/>
    </xf>
    <xf numFmtId="2" fontId="5" fillId="0" borderId="0" xfId="0" applyNumberFormat="1" applyFont="1"/>
    <xf numFmtId="2" fontId="5" fillId="0" borderId="12" xfId="0" applyNumberFormat="1" applyFont="1" applyBorder="1"/>
    <xf numFmtId="2" fontId="6" fillId="0" borderId="0" xfId="0" applyNumberFormat="1" applyFont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50801</xdr:colOff>
      <xdr:row>12</xdr:row>
      <xdr:rowOff>178254</xdr:rowOff>
    </xdr:from>
    <xdr:to>
      <xdr:col>7</xdr:col>
      <xdr:colOff>1042459</xdr:colOff>
      <xdr:row>14</xdr:row>
      <xdr:rowOff>10583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1F47B99-A840-C0C3-0EF3-76ECE955C776}"/>
            </a:ext>
          </a:extLst>
        </xdr:cNvPr>
        <xdr:cNvSpPr/>
      </xdr:nvSpPr>
      <xdr:spPr>
        <a:xfrm>
          <a:off x="1553634" y="2411337"/>
          <a:ext cx="5224992" cy="208038"/>
        </a:xfrm>
        <a:prstGeom prst="round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575733</xdr:colOff>
      <xdr:row>21</xdr:row>
      <xdr:rowOff>0</xdr:rowOff>
    </xdr:from>
    <xdr:to>
      <xdr:col>7</xdr:col>
      <xdr:colOff>105983</xdr:colOff>
      <xdr:row>27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99E0C44-2E2C-19BF-4B6D-AAEA84CA58C5}"/>
            </a:ext>
          </a:extLst>
        </xdr:cNvPr>
        <xdr:cNvSpPr/>
      </xdr:nvSpPr>
      <xdr:spPr>
        <a:xfrm>
          <a:off x="5338233" y="3873500"/>
          <a:ext cx="491217" cy="1134533"/>
        </a:xfrm>
        <a:prstGeom prst="roundRect">
          <a:avLst/>
        </a:prstGeom>
        <a:noFill/>
        <a:ln w="285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92075</xdr:colOff>
      <xdr:row>9</xdr:row>
      <xdr:rowOff>141816</xdr:rowOff>
    </xdr:from>
    <xdr:ext cx="60734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597041D-BBF5-B88A-C17A-45D2C1C50841}"/>
            </a:ext>
          </a:extLst>
        </xdr:cNvPr>
        <xdr:cNvSpPr txBox="1"/>
      </xdr:nvSpPr>
      <xdr:spPr>
        <a:xfrm>
          <a:off x="92075" y="1780116"/>
          <a:ext cx="6073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C00000"/>
              </a:solidFill>
            </a:rPr>
            <a:t>STEP</a:t>
          </a:r>
          <a:r>
            <a:rPr lang="en-US" sz="1100" b="1" baseline="0">
              <a:solidFill>
                <a:srgbClr val="C00000"/>
              </a:solidFill>
            </a:rPr>
            <a:t> 1:</a:t>
          </a:r>
          <a:endParaRPr lang="en-US" sz="1100" b="1">
            <a:solidFill>
              <a:srgbClr val="C00000"/>
            </a:solidFill>
          </a:endParaRPr>
        </a:p>
      </xdr:txBody>
    </xdr:sp>
    <xdr:clientData/>
  </xdr:oneCellAnchor>
  <xdr:oneCellAnchor>
    <xdr:from>
      <xdr:col>0</xdr:col>
      <xdr:colOff>86783</xdr:colOff>
      <xdr:row>18</xdr:row>
      <xdr:rowOff>123823</xdr:rowOff>
    </xdr:from>
    <xdr:ext cx="60734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581117A-8016-42B0-AABB-DE6B08F162AB}"/>
            </a:ext>
          </a:extLst>
        </xdr:cNvPr>
        <xdr:cNvSpPr txBox="1"/>
      </xdr:nvSpPr>
      <xdr:spPr>
        <a:xfrm>
          <a:off x="86783" y="3434290"/>
          <a:ext cx="6073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C00000"/>
              </a:solidFill>
            </a:rPr>
            <a:t>STEP</a:t>
          </a:r>
          <a:r>
            <a:rPr lang="en-US" sz="1100" b="1" baseline="0">
              <a:solidFill>
                <a:srgbClr val="C00000"/>
              </a:solidFill>
            </a:rPr>
            <a:t> 2:</a:t>
          </a:r>
          <a:endParaRPr lang="en-US" sz="1100" b="1">
            <a:solidFill>
              <a:srgbClr val="C00000"/>
            </a:solidFill>
          </a:endParaRPr>
        </a:p>
      </xdr:txBody>
    </xdr:sp>
    <xdr:clientData/>
  </xdr:oneCellAnchor>
  <xdr:oneCellAnchor>
    <xdr:from>
      <xdr:col>0</xdr:col>
      <xdr:colOff>64558</xdr:colOff>
      <xdr:row>28</xdr:row>
      <xdr:rowOff>144992</xdr:rowOff>
    </xdr:from>
    <xdr:ext cx="607346" cy="60901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D2C2001-CE1F-4CC5-B465-0CD710DA436D}"/>
            </a:ext>
          </a:extLst>
        </xdr:cNvPr>
        <xdr:cNvSpPr txBox="1"/>
      </xdr:nvSpPr>
      <xdr:spPr>
        <a:xfrm>
          <a:off x="64558" y="5318125"/>
          <a:ext cx="6073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C00000"/>
              </a:solidFill>
            </a:rPr>
            <a:t>STEP</a:t>
          </a:r>
          <a:r>
            <a:rPr lang="en-US" sz="1100" b="1" baseline="0">
              <a:solidFill>
                <a:srgbClr val="C00000"/>
              </a:solidFill>
            </a:rPr>
            <a:t> 3:</a:t>
          </a:r>
        </a:p>
        <a:p>
          <a:r>
            <a:rPr lang="en-US" sz="1100" b="1" baseline="0">
              <a:solidFill>
                <a:srgbClr val="C00000"/>
              </a:solidFill>
            </a:rPr>
            <a:t>STEP 4:</a:t>
          </a:r>
        </a:p>
        <a:p>
          <a:r>
            <a:rPr lang="en-US" sz="1100" b="1" baseline="0">
              <a:solidFill>
                <a:srgbClr val="C00000"/>
              </a:solidFill>
            </a:rPr>
            <a:t>STEP 5:</a:t>
          </a:r>
          <a:endParaRPr lang="en-US" sz="1100" b="1">
            <a:solidFill>
              <a:srgbClr val="C00000"/>
            </a:solidFill>
          </a:endParaRPr>
        </a:p>
      </xdr:txBody>
    </xdr:sp>
    <xdr:clientData/>
  </xdr:oneCellAnchor>
  <xdr:twoCellAnchor>
    <xdr:from>
      <xdr:col>2</xdr:col>
      <xdr:colOff>29633</xdr:colOff>
      <xdr:row>5</xdr:row>
      <xdr:rowOff>4082</xdr:rowOff>
    </xdr:from>
    <xdr:to>
      <xdr:col>8</xdr:col>
      <xdr:colOff>45962</xdr:colOff>
      <xdr:row>6</xdr:row>
      <xdr:rowOff>1663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015E6BB-F7AA-4350-A201-CA33843B7792}"/>
            </a:ext>
          </a:extLst>
        </xdr:cNvPr>
        <xdr:cNvSpPr/>
      </xdr:nvSpPr>
      <xdr:spPr>
        <a:xfrm>
          <a:off x="1524000" y="914249"/>
          <a:ext cx="5295295" cy="179614"/>
        </a:xfrm>
        <a:prstGeom prst="round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10583</xdr:colOff>
      <xdr:row>30</xdr:row>
      <xdr:rowOff>166612</xdr:rowOff>
    </xdr:from>
    <xdr:to>
      <xdr:col>8</xdr:col>
      <xdr:colOff>25401</xdr:colOff>
      <xdr:row>31</xdr:row>
      <xdr:rowOff>179916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88AE7F2-D3BA-4E11-B1A3-F901C261157F}"/>
            </a:ext>
          </a:extLst>
        </xdr:cNvPr>
        <xdr:cNvSpPr/>
      </xdr:nvSpPr>
      <xdr:spPr>
        <a:xfrm>
          <a:off x="2137833" y="5781070"/>
          <a:ext cx="4671485" cy="198513"/>
        </a:xfrm>
        <a:prstGeom prst="roundRect">
          <a:avLst>
            <a:gd name="adj" fmla="val 50000"/>
          </a:avLst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134E-4ECC-4180-B8BD-4255765EE86C}">
  <dimension ref="A10:O32"/>
  <sheetViews>
    <sheetView showGridLines="0" tabSelected="1" showWhiteSpace="0" view="pageLayout" topLeftCell="A10" zoomScale="120" zoomScaleNormal="149" zoomScalePageLayoutView="120" workbookViewId="0">
      <selection activeCell="K22" sqref="K22"/>
    </sheetView>
  </sheetViews>
  <sheetFormatPr defaultRowHeight="14.5" x14ac:dyDescent="0.35"/>
  <cols>
    <col min="2" max="2" width="12.26953125" customWidth="1"/>
    <col min="4" max="4" width="9.81640625" customWidth="1"/>
    <col min="5" max="5" width="11" customWidth="1"/>
    <col min="6" max="6" width="16.08984375" customWidth="1"/>
    <col min="7" max="7" width="13.453125" customWidth="1"/>
    <col min="8" max="8" width="14.6328125" customWidth="1"/>
  </cols>
  <sheetData>
    <row r="10" spans="1:15" ht="15" thickBot="1" x14ac:dyDescent="0.4"/>
    <row r="11" spans="1:15" x14ac:dyDescent="0.35">
      <c r="A11" s="2"/>
      <c r="B11" s="37" t="s">
        <v>0</v>
      </c>
      <c r="C11" s="39" t="s">
        <v>1</v>
      </c>
      <c r="D11" s="31" t="s">
        <v>16</v>
      </c>
      <c r="E11" s="31"/>
      <c r="F11" s="31"/>
      <c r="G11" s="31"/>
      <c r="H11" s="32"/>
    </row>
    <row r="12" spans="1:15" ht="15" thickBot="1" x14ac:dyDescent="0.4">
      <c r="A12" s="2"/>
      <c r="B12" s="38"/>
      <c r="C12" s="40"/>
      <c r="D12" s="3" t="s">
        <v>5</v>
      </c>
      <c r="E12" s="4" t="s">
        <v>11</v>
      </c>
      <c r="F12" s="4" t="s">
        <v>6</v>
      </c>
      <c r="G12" s="4" t="s">
        <v>7</v>
      </c>
      <c r="H12" s="5" t="s">
        <v>8</v>
      </c>
      <c r="N12" t="s">
        <v>18</v>
      </c>
      <c r="O12" t="s">
        <v>19</v>
      </c>
    </row>
    <row r="13" spans="1:15" ht="15" thickTop="1" x14ac:dyDescent="0.35">
      <c r="A13" s="2"/>
      <c r="B13" s="48" t="s">
        <v>9</v>
      </c>
      <c r="C13" s="6" t="s">
        <v>2</v>
      </c>
      <c r="D13" s="7">
        <v>0.68</v>
      </c>
      <c r="E13" s="7">
        <v>0.65</v>
      </c>
      <c r="F13" s="7">
        <v>0.5</v>
      </c>
      <c r="G13" s="7">
        <v>0.55000000000000004</v>
      </c>
      <c r="H13" s="8">
        <v>0.45</v>
      </c>
      <c r="J13" s="1">
        <f>MIN(D13:H13)</f>
        <v>0.45</v>
      </c>
      <c r="K13" s="1">
        <f>MAX(D13:H13)</f>
        <v>0.68</v>
      </c>
      <c r="L13" s="1">
        <f>K13-J13</f>
        <v>0.23000000000000004</v>
      </c>
      <c r="N13">
        <v>0</v>
      </c>
    </row>
    <row r="14" spans="1:15" x14ac:dyDescent="0.35">
      <c r="A14" s="2"/>
      <c r="B14" s="48"/>
      <c r="C14" s="6" t="s">
        <v>3</v>
      </c>
      <c r="D14" s="7">
        <v>0.55000000000000004</v>
      </c>
      <c r="E14" s="7">
        <v>0.5</v>
      </c>
      <c r="F14" s="7">
        <v>0.35</v>
      </c>
      <c r="G14" s="7">
        <v>0.38</v>
      </c>
      <c r="H14" s="8">
        <v>0.32</v>
      </c>
      <c r="J14" s="1">
        <f t="shared" ref="J14:J18" si="0">MIN(D14:H14)</f>
        <v>0.32</v>
      </c>
      <c r="K14" s="1">
        <f t="shared" ref="K14:K18" si="1">MAX(D14:H14)</f>
        <v>0.55000000000000004</v>
      </c>
      <c r="L14" s="1">
        <f t="shared" ref="L14:L18" si="2">K14-J14</f>
        <v>0.23000000000000004</v>
      </c>
      <c r="N14">
        <v>0.1</v>
      </c>
      <c r="O14">
        <v>0.7</v>
      </c>
    </row>
    <row r="15" spans="1:15" x14ac:dyDescent="0.35">
      <c r="A15" s="2"/>
      <c r="B15" s="48"/>
      <c r="C15" s="6" t="s">
        <v>4</v>
      </c>
      <c r="D15" s="7">
        <v>0.91</v>
      </c>
      <c r="E15" s="7">
        <v>0.9</v>
      </c>
      <c r="F15" s="7">
        <v>0.55000000000000004</v>
      </c>
      <c r="G15" s="7">
        <v>0.8</v>
      </c>
      <c r="H15" s="8">
        <v>0.6</v>
      </c>
      <c r="J15" s="1">
        <f t="shared" si="0"/>
        <v>0.55000000000000004</v>
      </c>
      <c r="K15" s="1">
        <f t="shared" si="1"/>
        <v>0.91</v>
      </c>
      <c r="L15" s="1">
        <f t="shared" si="2"/>
        <v>0.36</v>
      </c>
      <c r="N15">
        <v>0.2</v>
      </c>
      <c r="O15">
        <v>0.62</v>
      </c>
    </row>
    <row r="16" spans="1:15" x14ac:dyDescent="0.35">
      <c r="A16" s="2"/>
      <c r="B16" s="33" t="s">
        <v>10</v>
      </c>
      <c r="C16" s="9" t="s">
        <v>2</v>
      </c>
      <c r="D16" s="10">
        <v>0.68</v>
      </c>
      <c r="E16" s="10">
        <v>0.66</v>
      </c>
      <c r="F16" s="10">
        <v>0.42</v>
      </c>
      <c r="G16" s="10">
        <v>0.53</v>
      </c>
      <c r="H16" s="11">
        <v>0.46</v>
      </c>
      <c r="J16" s="1">
        <f t="shared" si="0"/>
        <v>0.42</v>
      </c>
      <c r="K16" s="1">
        <f t="shared" si="1"/>
        <v>0.68</v>
      </c>
      <c r="L16" s="1">
        <f t="shared" si="2"/>
        <v>0.26000000000000006</v>
      </c>
      <c r="N16">
        <v>0.3</v>
      </c>
      <c r="O16">
        <v>0.59</v>
      </c>
    </row>
    <row r="17" spans="1:15" x14ac:dyDescent="0.35">
      <c r="A17" s="2"/>
      <c r="B17" s="34"/>
      <c r="C17" s="6" t="s">
        <v>3</v>
      </c>
      <c r="D17" s="7">
        <v>0.55000000000000004</v>
      </c>
      <c r="E17" s="7">
        <v>0.5</v>
      </c>
      <c r="F17" s="7">
        <v>0.43</v>
      </c>
      <c r="G17" s="7">
        <v>0.45</v>
      </c>
      <c r="H17" s="8">
        <v>0.4</v>
      </c>
      <c r="J17" s="1">
        <f t="shared" si="0"/>
        <v>0.4</v>
      </c>
      <c r="K17" s="1">
        <f t="shared" si="1"/>
        <v>0.55000000000000004</v>
      </c>
      <c r="L17" s="1">
        <f t="shared" si="2"/>
        <v>0.15000000000000002</v>
      </c>
      <c r="N17">
        <v>0.4</v>
      </c>
      <c r="O17">
        <v>0.56999999999999995</v>
      </c>
    </row>
    <row r="18" spans="1:15" ht="15" thickBot="1" x14ac:dyDescent="0.4">
      <c r="A18" s="2"/>
      <c r="B18" s="36"/>
      <c r="C18" s="12" t="s">
        <v>4</v>
      </c>
      <c r="D18" s="13">
        <v>0.7</v>
      </c>
      <c r="E18" s="13">
        <v>0.63</v>
      </c>
      <c r="F18" s="13">
        <v>0.57999999999999996</v>
      </c>
      <c r="G18" s="13">
        <v>0.65</v>
      </c>
      <c r="H18" s="14">
        <v>0.55000000000000004</v>
      </c>
      <c r="J18" s="1">
        <f t="shared" si="0"/>
        <v>0.55000000000000004</v>
      </c>
      <c r="K18" s="1">
        <f t="shared" si="1"/>
        <v>0.7</v>
      </c>
      <c r="L18" s="1">
        <f t="shared" si="2"/>
        <v>0.14999999999999991</v>
      </c>
      <c r="N18">
        <v>0.5</v>
      </c>
      <c r="O18">
        <v>0.55000000000000004</v>
      </c>
    </row>
    <row r="19" spans="1:15" ht="15" thickBot="1" x14ac:dyDescent="0.4">
      <c r="A19" s="2"/>
      <c r="B19" s="15"/>
      <c r="C19" s="16"/>
      <c r="D19" s="2"/>
      <c r="E19" s="2"/>
      <c r="F19" s="2"/>
      <c r="G19" s="2"/>
      <c r="H19" s="2"/>
      <c r="N19">
        <v>0.6</v>
      </c>
      <c r="O19">
        <v>0.52</v>
      </c>
    </row>
    <row r="20" spans="1:15" x14ac:dyDescent="0.35">
      <c r="A20" s="2"/>
      <c r="B20" s="37" t="s">
        <v>0</v>
      </c>
      <c r="C20" s="39" t="s">
        <v>1</v>
      </c>
      <c r="D20" s="42" t="s">
        <v>17</v>
      </c>
      <c r="E20" s="42"/>
      <c r="F20" s="42"/>
      <c r="G20" s="42"/>
      <c r="H20" s="43"/>
      <c r="N20">
        <v>0.7</v>
      </c>
      <c r="O20">
        <v>0.51</v>
      </c>
    </row>
    <row r="21" spans="1:15" ht="15" thickBot="1" x14ac:dyDescent="0.4">
      <c r="A21" s="2"/>
      <c r="B21" s="38"/>
      <c r="C21" s="41"/>
      <c r="D21" s="3" t="s">
        <v>5</v>
      </c>
      <c r="E21" s="4" t="s">
        <v>11</v>
      </c>
      <c r="F21" s="4" t="s">
        <v>6</v>
      </c>
      <c r="G21" s="4" t="s">
        <v>7</v>
      </c>
      <c r="H21" s="5" t="s">
        <v>8</v>
      </c>
      <c r="N21">
        <v>0.8</v>
      </c>
      <c r="O21">
        <v>0.51</v>
      </c>
    </row>
    <row r="22" spans="1:15" ht="15" thickTop="1" x14ac:dyDescent="0.35">
      <c r="A22" s="2"/>
      <c r="B22" s="33" t="s">
        <v>9</v>
      </c>
      <c r="C22" s="9" t="s">
        <v>2</v>
      </c>
      <c r="D22" s="7">
        <f>(D13-$J13)/$L13</f>
        <v>1</v>
      </c>
      <c r="E22" s="7">
        <f t="shared" ref="E22:H22" si="3">(E13-$J13)/$L13</f>
        <v>0.86956521739130421</v>
      </c>
      <c r="F22" s="7">
        <f t="shared" si="3"/>
        <v>0.217391304347826</v>
      </c>
      <c r="G22" s="7">
        <f t="shared" si="3"/>
        <v>0.43478260869565227</v>
      </c>
      <c r="H22" s="8">
        <f t="shared" si="3"/>
        <v>0</v>
      </c>
      <c r="N22">
        <v>0.9</v>
      </c>
      <c r="O22">
        <v>0.51</v>
      </c>
    </row>
    <row r="23" spans="1:15" x14ac:dyDescent="0.35">
      <c r="A23" s="2"/>
      <c r="B23" s="34"/>
      <c r="C23" s="27" t="s">
        <v>3</v>
      </c>
      <c r="D23" s="28">
        <f t="shared" ref="D23:H23" si="4">(D14-$J14)/$L14</f>
        <v>1</v>
      </c>
      <c r="E23" s="28">
        <f t="shared" si="4"/>
        <v>0.78260869565217372</v>
      </c>
      <c r="F23" s="28">
        <f t="shared" si="4"/>
        <v>0.13043478260869551</v>
      </c>
      <c r="G23" s="28">
        <f t="shared" si="4"/>
        <v>0.26086956521739124</v>
      </c>
      <c r="H23" s="29">
        <f t="shared" si="4"/>
        <v>0</v>
      </c>
      <c r="N23">
        <v>1</v>
      </c>
      <c r="O23">
        <v>0.5</v>
      </c>
    </row>
    <row r="24" spans="1:15" x14ac:dyDescent="0.35">
      <c r="A24" s="2"/>
      <c r="B24" s="35"/>
      <c r="C24" s="17" t="s">
        <v>4</v>
      </c>
      <c r="D24" s="18">
        <f t="shared" ref="D24:H24" si="5">(D15-$J15)/$L15</f>
        <v>1</v>
      </c>
      <c r="E24" s="18">
        <f t="shared" si="5"/>
        <v>0.97222222222222221</v>
      </c>
      <c r="F24" s="18">
        <f t="shared" si="5"/>
        <v>0</v>
      </c>
      <c r="G24" s="18">
        <f t="shared" si="5"/>
        <v>0.69444444444444442</v>
      </c>
      <c r="H24" s="19">
        <f t="shared" si="5"/>
        <v>0.1388888888888887</v>
      </c>
    </row>
    <row r="25" spans="1:15" x14ac:dyDescent="0.35">
      <c r="A25" s="2"/>
      <c r="B25" s="33" t="s">
        <v>10</v>
      </c>
      <c r="C25" s="9" t="s">
        <v>2</v>
      </c>
      <c r="D25" s="10">
        <f t="shared" ref="D25:H25" si="6">(D16-$J16)/$L16</f>
        <v>1</v>
      </c>
      <c r="E25" s="10">
        <f t="shared" si="6"/>
        <v>0.92307692307692302</v>
      </c>
      <c r="F25" s="10">
        <f t="shared" si="6"/>
        <v>0</v>
      </c>
      <c r="G25" s="10">
        <f t="shared" si="6"/>
        <v>0.42307692307692313</v>
      </c>
      <c r="H25" s="11">
        <f t="shared" si="6"/>
        <v>0.15384615384615394</v>
      </c>
    </row>
    <row r="26" spans="1:15" x14ac:dyDescent="0.35">
      <c r="A26" s="2"/>
      <c r="B26" s="34"/>
      <c r="C26" s="6" t="s">
        <v>3</v>
      </c>
      <c r="D26" s="7">
        <f t="shared" ref="D26:H26" si="7">(D17-$J17)/$L17</f>
        <v>1</v>
      </c>
      <c r="E26" s="7">
        <f t="shared" si="7"/>
        <v>0.66666666666666641</v>
      </c>
      <c r="F26" s="7">
        <f t="shared" si="7"/>
        <v>0.19999999999999979</v>
      </c>
      <c r="G26" s="7">
        <f t="shared" si="7"/>
        <v>0.3333333333333332</v>
      </c>
      <c r="H26" s="8">
        <f t="shared" si="7"/>
        <v>0</v>
      </c>
    </row>
    <row r="27" spans="1:15" ht="15" thickBot="1" x14ac:dyDescent="0.4">
      <c r="A27" s="2"/>
      <c r="B27" s="36"/>
      <c r="C27" s="12" t="s">
        <v>4</v>
      </c>
      <c r="D27" s="13">
        <f t="shared" ref="D27:H27" si="8">(D18-$J18)/$L18</f>
        <v>1</v>
      </c>
      <c r="E27" s="13">
        <f t="shared" si="8"/>
        <v>0.53333333333333344</v>
      </c>
      <c r="F27" s="13">
        <f t="shared" si="8"/>
        <v>0.19999999999999957</v>
      </c>
      <c r="G27" s="13">
        <f t="shared" si="8"/>
        <v>0.66666666666666696</v>
      </c>
      <c r="H27" s="14">
        <f t="shared" si="8"/>
        <v>0</v>
      </c>
    </row>
    <row r="28" spans="1:15" ht="15" thickBot="1" x14ac:dyDescent="0.4">
      <c r="A28" s="2"/>
      <c r="B28" s="2"/>
      <c r="C28" s="2"/>
      <c r="D28" s="2"/>
      <c r="E28" s="2"/>
      <c r="F28" s="2"/>
      <c r="G28" s="2"/>
      <c r="H28" s="2"/>
    </row>
    <row r="29" spans="1:15" ht="15" thickBot="1" x14ac:dyDescent="0.4">
      <c r="A29" s="2"/>
      <c r="B29" s="20" t="s">
        <v>15</v>
      </c>
      <c r="C29" s="21"/>
      <c r="D29" s="22" t="s">
        <v>5</v>
      </c>
      <c r="E29" s="23" t="s">
        <v>11</v>
      </c>
      <c r="F29" s="23" t="s">
        <v>6</v>
      </c>
      <c r="G29" s="23" t="s">
        <v>7</v>
      </c>
      <c r="H29" s="24" t="s">
        <v>8</v>
      </c>
    </row>
    <row r="30" spans="1:15" ht="15" thickTop="1" x14ac:dyDescent="0.35">
      <c r="A30" s="2"/>
      <c r="B30" s="44" t="s">
        <v>13</v>
      </c>
      <c r="C30" s="45"/>
      <c r="D30" s="7">
        <f>AVERAGE(D22:D27)</f>
        <v>1</v>
      </c>
      <c r="E30" s="7">
        <f t="shared" ref="E30:H30" si="9">AVERAGE(E22:E27)</f>
        <v>0.79124550972377039</v>
      </c>
      <c r="F30" s="7">
        <f t="shared" si="9"/>
        <v>0.12463768115942013</v>
      </c>
      <c r="G30" s="30">
        <f t="shared" si="9"/>
        <v>0.46886225690573519</v>
      </c>
      <c r="H30" s="8">
        <f t="shared" si="9"/>
        <v>4.8789173789173773E-2</v>
      </c>
      <c r="J30" s="1">
        <f t="shared" ref="J30" si="10">MIN(D30:H30)</f>
        <v>4.8789173789173773E-2</v>
      </c>
      <c r="K30" s="1">
        <f t="shared" ref="K30" si="11">MAX(D30:H30)</f>
        <v>1</v>
      </c>
      <c r="L30" s="1">
        <f t="shared" ref="L30" si="12">K30-J30</f>
        <v>0.9512108262108262</v>
      </c>
    </row>
    <row r="31" spans="1:15" x14ac:dyDescent="0.35">
      <c r="A31" s="2"/>
      <c r="B31" s="44" t="s">
        <v>14</v>
      </c>
      <c r="C31" s="45"/>
      <c r="D31" s="7">
        <f>(D30-$J30)/$L30</f>
        <v>1</v>
      </c>
      <c r="E31" s="7">
        <f t="shared" ref="E31:H31" si="13">(E30-$J30)/$L30</f>
        <v>0.78053814724984927</v>
      </c>
      <c r="F31" s="7">
        <f t="shared" si="13"/>
        <v>7.9738902544235032E-2</v>
      </c>
      <c r="G31" s="7">
        <f t="shared" si="13"/>
        <v>0.44161932511842178</v>
      </c>
      <c r="H31" s="8">
        <f t="shared" si="13"/>
        <v>0</v>
      </c>
    </row>
    <row r="32" spans="1:15" ht="15" thickBot="1" x14ac:dyDescent="0.4">
      <c r="A32" s="2"/>
      <c r="B32" s="46" t="s">
        <v>12</v>
      </c>
      <c r="C32" s="47"/>
      <c r="D32" s="25">
        <f>1-D31</f>
        <v>0</v>
      </c>
      <c r="E32" s="25">
        <f t="shared" ref="E32:H32" si="14">1-E31</f>
        <v>0.21946185275015073</v>
      </c>
      <c r="F32" s="25">
        <f t="shared" si="14"/>
        <v>0.92026109745576501</v>
      </c>
      <c r="G32" s="25">
        <f t="shared" si="14"/>
        <v>0.55838067488157828</v>
      </c>
      <c r="H32" s="26">
        <f t="shared" si="14"/>
        <v>1</v>
      </c>
    </row>
  </sheetData>
  <mergeCells count="13">
    <mergeCell ref="B30:C30"/>
    <mergeCell ref="B31:C31"/>
    <mergeCell ref="B32:C32"/>
    <mergeCell ref="B13:B15"/>
    <mergeCell ref="B16:B18"/>
    <mergeCell ref="D11:H11"/>
    <mergeCell ref="B22:B24"/>
    <mergeCell ref="B25:B27"/>
    <mergeCell ref="B11:B12"/>
    <mergeCell ref="C11:C12"/>
    <mergeCell ref="B20:B21"/>
    <mergeCell ref="C20:C21"/>
    <mergeCell ref="D20:H20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</dc:creator>
  <cp:lastModifiedBy>trang</cp:lastModifiedBy>
  <dcterms:created xsi:type="dcterms:W3CDTF">2023-03-23T22:14:10Z</dcterms:created>
  <dcterms:modified xsi:type="dcterms:W3CDTF">2023-05-11T19:17:08Z</dcterms:modified>
</cp:coreProperties>
</file>