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11595"/>
  </bookViews>
  <sheets>
    <sheet name="Controlador de Dinheiro Pessoal" sheetId="1" r:id="rId1"/>
    <sheet name="Resumo Mensal" sheetId="2" r:id="rId2"/>
    <sheet name="Dados do Gráfico" sheetId="3" r:id="rId3"/>
  </sheets>
  <definedNames>
    <definedName name="Conta_Segmentação">#N/A</definedName>
    <definedName name="Conta_Segmentação1">#N/A</definedName>
    <definedName name="Descrição_Segmentação">#N/A</definedName>
    <definedName name="Descrição_Segmentação1">#N/A</definedName>
    <definedName name="Imprimir_Títulos" localSheetId="1">'Resumo Mensal'!$B:$B,'Resumo Mensal'!$17:$18</definedName>
    <definedName name="ListadeContas">TabeladeResumodeCaixa[Conta]</definedName>
    <definedName name="PorcentagemDisponível">'Controlador de Dinheiro Pessoal'!$B$21</definedName>
    <definedName name="_xlnm.Print_Titles" localSheetId="1">'Resumo Mensal'!$B:$B,'Resumo Mensal'!$17:$18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</extLst>
</workbook>
</file>

<file path=xl/calcChain.xml><?xml version="1.0" encoding="utf-8"?>
<calcChain xmlns="http://schemas.openxmlformats.org/spreadsheetml/2006/main">
  <c r="E5" i="1" l="1"/>
  <c r="E8" i="1" l="1"/>
  <c r="F7" i="1"/>
  <c r="G7" i="1" s="1"/>
  <c r="F6" i="1"/>
  <c r="G6" i="1" s="1"/>
  <c r="F5" i="1"/>
  <c r="G5" i="1" s="1"/>
  <c r="G8" i="1" l="1"/>
  <c r="B21" i="1" s="1"/>
  <c r="F8" i="1"/>
</calcChain>
</file>

<file path=xl/sharedStrings.xml><?xml version="1.0" encoding="utf-8"?>
<sst xmlns="http://schemas.openxmlformats.org/spreadsheetml/2006/main" count="63" uniqueCount="34">
  <si>
    <t>Controlador de Dinheiro Pessoal</t>
  </si>
  <si>
    <t>Data</t>
  </si>
  <si>
    <t>Descrição</t>
  </si>
  <si>
    <t>Conta</t>
  </si>
  <si>
    <t>Conta Corrente</t>
  </si>
  <si>
    <t>Valor</t>
  </si>
  <si>
    <t>Poupança</t>
  </si>
  <si>
    <t>Total</t>
  </si>
  <si>
    <t>Dinheiro que eu gastei</t>
  </si>
  <si>
    <t>Resumo de Caixa</t>
  </si>
  <si>
    <t>Resumo Mensal</t>
  </si>
  <si>
    <t>Total de Gastos</t>
  </si>
  <si>
    <t>Resumo da Conta</t>
  </si>
  <si>
    <t>Resumo de Gastos</t>
  </si>
  <si>
    <t>Dinheiro Restante</t>
  </si>
  <si>
    <t>Dinheiro Restante:</t>
  </si>
  <si>
    <t>Dinheiro Inicial</t>
  </si>
  <si>
    <t>Esta Tabela Dinâmica é a fonte de dados para o Gráfico Dinâmico de Resumo da Conta na planilha Resumo Mensal</t>
  </si>
  <si>
    <t>Dados do Gráfico Dinâmico</t>
  </si>
  <si>
    <t>Soma de Valor</t>
  </si>
  <si>
    <t xml:space="preserve"> Detalhes</t>
  </si>
  <si>
    <t>Total Geral</t>
  </si>
  <si>
    <t>Rótulos de Coluna</t>
  </si>
  <si>
    <t>Rótulos de Linha</t>
  </si>
  <si>
    <t>Grand Total</t>
  </si>
  <si>
    <t>Carteira</t>
  </si>
  <si>
    <t>(vazio)</t>
  </si>
  <si>
    <t>Pessoal</t>
  </si>
  <si>
    <t>Combustivel</t>
  </si>
  <si>
    <t>Recarga Celular</t>
  </si>
  <si>
    <t>Tarifa MaxConta</t>
  </si>
  <si>
    <t>AMEX</t>
  </si>
  <si>
    <t>Transf cc cp</t>
  </si>
  <si>
    <t>Encargos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</si>
</sst>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.00_);\(0.00\)"/>
    <numFmt numFmtId="166" formatCode="_(@_)"/>
  </numFmts>
  <fonts count="15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8"/>
      <color theme="3"/>
      <name val="Cambria"/>
      <family val="1"/>
      <scheme val="maj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5"/>
      <name val="Cambria"/>
      <family val="2"/>
      <scheme val="major"/>
    </font>
    <font>
      <i/>
      <sz val="10"/>
      <color theme="1"/>
      <name val="Calibri"/>
      <family val="2"/>
      <scheme val="minor"/>
    </font>
    <font>
      <i/>
      <sz val="22"/>
      <color theme="3"/>
      <name val="Calibri"/>
      <family val="2"/>
      <scheme val="minor"/>
    </font>
    <font>
      <i/>
      <sz val="13"/>
      <color theme="1" tint="0.34998626667073579"/>
      <name val="Cambria"/>
      <family val="1"/>
      <scheme val="major"/>
    </font>
    <font>
      <sz val="10"/>
      <color theme="1"/>
      <name val="Calibri"/>
      <family val="2"/>
      <scheme val="minor"/>
    </font>
    <font>
      <sz val="14"/>
      <color theme="3"/>
      <name val="Cambria"/>
      <scheme val="major"/>
    </font>
    <font>
      <sz val="10"/>
      <color theme="1"/>
      <name val="Calibri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1" applyNumberFormat="0" applyFill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7" fillId="0" borderId="1" xfId="2"/>
    <xf numFmtId="0" fontId="0" fillId="0" borderId="0" xfId="0" applyAlignment="1">
      <alignment horizontal="left"/>
    </xf>
    <xf numFmtId="0" fontId="3" fillId="0" borderId="0" xfId="4" applyBorder="1"/>
    <xf numFmtId="9" fontId="2" fillId="0" borderId="0" xfId="3" applyFont="1" applyAlignment="1">
      <alignment vertical="center"/>
    </xf>
    <xf numFmtId="0" fontId="0" fillId="0" borderId="0" xfId="0" applyBorder="1"/>
    <xf numFmtId="165" fontId="5" fillId="0" borderId="0" xfId="1" applyNumberFormat="1" applyFont="1" applyFill="1" applyBorder="1"/>
    <xf numFmtId="166" fontId="5" fillId="0" borderId="0" xfId="0" applyNumberFormat="1" applyFont="1" applyFill="1" applyBorder="1" applyAlignment="1">
      <alignment horizontal="left"/>
    </xf>
    <xf numFmtId="0" fontId="3" fillId="0" borderId="0" xfId="4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/>
    <xf numFmtId="0" fontId="6" fillId="0" borderId="0" xfId="0" pivotButton="1" applyFont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pivotButton="1" applyFont="1"/>
    <xf numFmtId="0" fontId="0" fillId="0" borderId="0" xfId="0" applyAlignment="1">
      <alignment horizontal="left" indent="1"/>
    </xf>
    <xf numFmtId="0" fontId="0" fillId="0" borderId="1" xfId="0" applyBorder="1"/>
    <xf numFmtId="0" fontId="7" fillId="0" borderId="1" xfId="2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4" applyBorder="1" applyAlignment="1"/>
    <xf numFmtId="0" fontId="8" fillId="0" borderId="0" xfId="0" applyFont="1" applyAlignment="1">
      <alignment vertical="center"/>
    </xf>
    <xf numFmtId="0" fontId="7" fillId="0" borderId="0" xfId="2" applyBorder="1"/>
    <xf numFmtId="0" fontId="7" fillId="0" borderId="1" xfId="2" applyBorder="1" applyAlignment="1">
      <alignment horizontal="left" vertical="center"/>
    </xf>
    <xf numFmtId="166" fontId="11" fillId="0" borderId="0" xfId="0" applyNumberFormat="1" applyFont="1" applyFill="1" applyBorder="1" applyAlignment="1">
      <alignment horizontal="left"/>
    </xf>
    <xf numFmtId="165" fontId="11" fillId="0" borderId="0" xfId="1" applyNumberFormat="1" applyFont="1" applyFill="1" applyBorder="1"/>
    <xf numFmtId="0" fontId="12" fillId="0" borderId="0" xfId="0" pivotButton="1" applyFont="1" applyAlignment="1">
      <alignment horizontal="left" vertical="top"/>
    </xf>
    <xf numFmtId="165" fontId="13" fillId="0" borderId="0" xfId="0" applyNumberFormat="1" applyFont="1" applyFill="1" applyBorder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right" indent="2"/>
    </xf>
    <xf numFmtId="0" fontId="0" fillId="0" borderId="0" xfId="0" applyFont="1"/>
    <xf numFmtId="0" fontId="14" fillId="0" borderId="0" xfId="0" applyFont="1"/>
    <xf numFmtId="166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9" fontId="9" fillId="0" borderId="0" xfId="3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</cellXfs>
  <cellStyles count="5">
    <cellStyle name="Moeda" xfId="1" builtinId="4"/>
    <cellStyle name="Normal" xfId="0" builtinId="0" customBuiltin="1"/>
    <cellStyle name="Porcentagem" xfId="3" builtinId="5"/>
    <cellStyle name="Título" xfId="2" builtinId="15" customBuiltin="1"/>
    <cellStyle name="Título 1" xfId="4" builtinId="16" customBuiltin="1"/>
  </cellStyles>
  <dxfs count="58">
    <dxf>
      <numFmt numFmtId="165" formatCode="0.00_);\(0.00\)"/>
    </dxf>
    <dxf>
      <font>
        <sz val="12"/>
      </font>
    </dxf>
    <dxf>
      <font>
        <sz val="12"/>
      </font>
    </dxf>
    <dxf>
      <font>
        <sz val="12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font>
        <sz val="14"/>
      </font>
    </dxf>
    <dxf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mbria"/>
        <scheme val="major"/>
      </font>
    </dxf>
    <dxf>
      <numFmt numFmtId="165" formatCode="0.00_);\(0.00\)"/>
    </dxf>
    <dxf>
      <font>
        <sz val="9"/>
      </font>
    </dxf>
    <dxf>
      <font>
        <sz val="12"/>
      </font>
    </dxf>
    <dxf>
      <font>
        <sz val="12"/>
      </font>
    </dxf>
    <dxf>
      <font>
        <sz val="9"/>
      </font>
    </dxf>
    <dxf>
      <alignment vertical="top" readingOrder="0"/>
    </dxf>
    <dxf>
      <alignment vertical="top" readingOrder="0"/>
    </dxf>
    <dxf>
      <font>
        <sz val="8"/>
      </font>
    </dxf>
    <dxf>
      <font>
        <sz val="8"/>
      </font>
    </dxf>
    <dxf>
      <alignment horizontal="lef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alignment horizontal="left" vertical="bottom" textRotation="0" wrapText="0" indent="2" justifyLastLine="0" shrinkToFit="0" readingOrder="0"/>
    </dxf>
    <dxf>
      <numFmt numFmtId="19" formatCode="dd/mm/yyyy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0_);\(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b val="0"/>
        <i val="0"/>
        <color theme="3"/>
      </font>
    </dxf>
    <dxf>
      <font>
        <color theme="1"/>
      </font>
      <fill>
        <patternFill>
          <bgColor theme="6" tint="0.79998168889431442"/>
        </patternFill>
      </fill>
      <border>
        <bottom style="medium">
          <color theme="0" tint="-0.14996795556505021"/>
        </bottom>
        <vertical style="thick">
          <color theme="0"/>
        </vertical>
      </border>
    </dxf>
    <dxf>
      <font>
        <b val="0"/>
        <i val="0"/>
        <color theme="3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border>
        <vertical style="thick">
          <color theme="0"/>
        </vertical>
        <horizontal style="thin">
          <color theme="0" tint="-0.14996795556505021"/>
        </horizontal>
      </border>
    </dxf>
    <dxf>
      <font>
        <color theme="1"/>
      </font>
      <fill>
        <patternFill>
          <bgColor theme="6" tint="0.79998168889431442"/>
        </patternFill>
      </fill>
      <border>
        <bottom style="medium">
          <color theme="0" tint="-0.14996795556505021"/>
        </bottom>
        <vertical style="thick">
          <color theme="0"/>
        </vertical>
      </border>
    </dxf>
    <dxf>
      <font>
        <b val="0"/>
        <i val="0"/>
        <color theme="3"/>
      </font>
      <border diagonalUp="0" diagonalDown="0">
        <left/>
        <right/>
        <top style="dotted">
          <color theme="3" tint="0.39994506668294322"/>
        </top>
        <bottom/>
        <vertical/>
        <horizontal/>
      </border>
    </dxf>
    <dxf>
      <font>
        <b val="0"/>
        <i val="0"/>
        <color theme="3"/>
      </font>
      <border>
        <vertical style="thick">
          <color theme="0"/>
        </vertical>
        <horizontal style="thin">
          <color theme="0" tint="-0.14996795556505021"/>
        </horizontal>
      </border>
    </dxf>
    <dxf>
      <font>
        <sz val="12"/>
        <color theme="3"/>
        <name val="Cambria"/>
        <scheme val="major"/>
      </font>
    </dxf>
    <dxf>
      <font>
        <sz val="10"/>
        <color theme="3"/>
      </font>
    </dxf>
    <dxf>
      <border>
        <left style="thick">
          <color theme="0"/>
        </left>
        <right style="thick">
          <color theme="0"/>
        </right>
        <vertical style="thick">
          <color theme="0"/>
        </vertical>
      </border>
    </dxf>
    <dxf>
      <border>
        <left style="thick">
          <color theme="0"/>
        </left>
        <right style="thick">
          <color theme="0"/>
        </right>
        <vertical style="thick">
          <color theme="0"/>
        </vertical>
      </border>
    </dxf>
    <dxf>
      <font>
        <color theme="1"/>
      </font>
      <fill>
        <patternFill>
          <bgColor theme="6" tint="0.79998168889431442"/>
        </patternFill>
      </fill>
      <border>
        <bottom style="medium">
          <color theme="0" tint="-0.14993743705557422"/>
        </bottom>
        <vertical style="thick">
          <color theme="0"/>
        </vertical>
      </border>
    </dxf>
    <dxf>
      <font>
        <b val="0"/>
        <i val="0"/>
      </font>
      <border>
        <top style="dotted">
          <color theme="0" tint="-0.499984740745262"/>
        </top>
      </border>
    </dxf>
    <dxf>
      <font>
        <color theme="3"/>
      </font>
      <border>
        <horizontal style="thin">
          <color theme="0" tint="-0.14996795556505021"/>
        </horizontal>
      </border>
    </dxf>
    <dxf>
      <border>
        <left style="thick">
          <color theme="0"/>
        </left>
        <right style="thick">
          <color theme="0"/>
        </right>
        <vertical style="thick">
          <color theme="0"/>
        </vertical>
      </border>
    </dxf>
    <dxf>
      <border>
        <left style="thick">
          <color theme="0"/>
        </left>
        <right style="thick">
          <color theme="0"/>
        </right>
        <vertical style="thick">
          <color theme="0"/>
        </vertical>
      </border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6" tint="0.79998168889431442"/>
        </patternFill>
      </fill>
      <border>
        <vertical style="thick">
          <color theme="0"/>
        </vertical>
      </border>
    </dxf>
    <dxf>
      <font>
        <b val="0"/>
        <i val="0"/>
      </font>
      <border>
        <top style="dotted">
          <color theme="0" tint="-0.499984740745262"/>
        </top>
        <bottom/>
      </border>
    </dxf>
    <dxf>
      <font>
        <color theme="3"/>
      </font>
    </dxf>
  </dxfs>
  <tableStyles count="5" defaultTableStyle="Cash Spent Table" defaultPivotStyle="Monthly Summary">
    <tableStyle name="Cash Spent Table" pivot="0" count="6">
      <tableStyleElement type="wholeTable" dxfId="57"/>
      <tableStyleElement type="headerRow" dxfId="56"/>
      <tableStyleElement type="totalRow" dxfId="55"/>
      <tableStyleElement type="secondRowStripe" dxfId="54"/>
      <tableStyleElement type="firstColumnStripe" dxfId="53"/>
      <tableStyleElement type="secondColumnStripe" dxfId="52"/>
    </tableStyle>
    <tableStyle name="TabeladeResumodeCaixa" pivot="0" count="5">
      <tableStyleElement type="wholeTable" dxfId="51"/>
      <tableStyleElement type="headerRow" dxfId="50"/>
      <tableStyleElement type="totalRow" dxfId="49"/>
      <tableStyleElement type="firstColumnStripe" dxfId="48"/>
      <tableStyleElement type="secondColumnStripe" dxfId="47"/>
    </tableStyle>
    <tableStyle name="Money Tracker" pivot="0" table="0" count="8">
      <tableStyleElement type="wholeTable" dxfId="46"/>
      <tableStyleElement type="headerRow" dxfId="45"/>
    </tableStyle>
    <tableStyle name="Monthly Summary" table="0" count="3">
      <tableStyleElement type="wholeTable" dxfId="44"/>
      <tableStyleElement type="headerRow" dxfId="43"/>
      <tableStyleElement type="totalRow" dxfId="42"/>
    </tableStyle>
    <tableStyle name="Monthly Summary PivotTable data" table="0" count="4">
      <tableStyleElement type="wholeTable" dxfId="41"/>
      <tableStyleElement type="headerRow" dxfId="40"/>
      <tableStyleElement type="totalRow" dxfId="39"/>
      <tableStyleElement type="firstRowSubheading" dxfId="38"/>
    </tableStyle>
  </tableStyles>
  <colors>
    <mruColors>
      <color rgb="FFFF6600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theme="2" tint="-9.9948118533890809E-2"/>
            </patternFill>
          </fill>
        </dxf>
        <dxf>
          <fill>
            <patternFill>
              <bgColor theme="2"/>
            </patternFill>
          </fill>
        </dxf>
        <dxf>
          <font>
            <color theme="0" tint="-0.14996795556505021"/>
          </font>
          <fill>
            <patternFill patternType="none">
              <bgColor auto="1"/>
            </patternFill>
          </fill>
          <border>
            <left style="medium">
              <color theme="0" tint="-0.14996795556505021"/>
            </left>
            <right style="medium">
              <color theme="0" tint="-0.14996795556505021"/>
            </right>
            <top style="medium">
              <color theme="0" tint="-0.14996795556505021"/>
            </top>
            <bottom style="medium">
              <color theme="0" tint="-0.14996795556505021"/>
            </bottom>
          </border>
        </dxf>
        <dxf>
          <fill>
            <patternFill>
              <bgColor theme="5" tint="0.59996337778862885"/>
            </patternFill>
          </fill>
        </dxf>
        <dxf>
          <font>
            <color theme="0" tint="-0.24994659260841701"/>
          </font>
          <border>
            <left style="medium">
              <color theme="0" tint="-0.24994659260841701"/>
            </left>
            <right style="medium">
              <color theme="0" tint="-0.24994659260841701"/>
            </right>
            <top style="medium">
              <color theme="0" tint="-0.24994659260841701"/>
            </top>
            <bottom style="medium">
              <color theme="0" tint="-0.24994659260841701"/>
            </bottom>
          </border>
        </dxf>
        <dxf>
          <font>
            <b/>
            <i val="0"/>
            <color theme="0" tint="-0.499984740745262"/>
          </font>
          <fill>
            <patternFill>
              <bgColor theme="0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</x14:dxfs>
    </ext>
    <ext xmlns:x14="http://schemas.microsoft.com/office/spreadsheetml/2009/9/main" uri="{EB79DEF2-80B8-43e5-95BD-54CBDDF9020C}">
      <x14:slicerStyles defaultSlicerStyle="Money Tracker">
        <x14:slicerStyle name="Money Tracker">
          <x14:slicerStyleElements>
            <x14:slicerStyleElement type="unselectedItemWithData" dxfId="5"/>
            <x14:slicerStyleElement type="unselectedItemWithNoData" dxfId="4"/>
            <x14:slicerStyleElement type="selectedItemWithData" dxfId="3"/>
            <x14:slicerStyleElement type="selectedItemWithNo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660063772392913"/>
          <c:y val="3.4000715791347461E-2"/>
          <c:w val="0.63505380577427817"/>
          <c:h val="0.83761439655718151"/>
        </c:manualLayout>
      </c:layout>
      <c:barChart>
        <c:barDir val="col"/>
        <c:grouping val="clustered"/>
        <c:varyColors val="0"/>
        <c:ser>
          <c:idx val="0"/>
          <c:order val="0"/>
          <c:tx>
            <c:v>Dinheiro</c:v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25000">
                    <a:srgbClr val="92D050"/>
                  </a:gs>
                  <a:gs pos="50000">
                    <a:schemeClr val="accent4"/>
                  </a:gs>
                  <a:gs pos="75000">
                    <a:srgbClr val="FF0000"/>
                  </a:gs>
                </a:gsLst>
                <a:lin ang="5400000" scaled="1"/>
              </a:gradFill>
            </c:spPr>
          </c:dPt>
          <c:cat>
            <c:strLit>
              <c:ptCount val="1"/>
              <c:pt idx="0">
                <c:v>Dinheiro</c:v>
              </c:pt>
            </c:strLit>
          </c:cat>
          <c:val>
            <c:numRef>
              <c:f>'Controlador de Dinheiro Pessoal'!$B$21</c:f>
              <c:numCache>
                <c:formatCode>0%</c:formatCode>
                <c:ptCount val="1"/>
                <c:pt idx="0">
                  <c:v>0.51165417482629172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126313168"/>
        <c:axId val="126313728"/>
      </c:barChart>
      <c:catAx>
        <c:axId val="126313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13728"/>
        <c:crosses val="autoZero"/>
        <c:auto val="1"/>
        <c:lblAlgn val="ctr"/>
        <c:lblOffset val="100"/>
        <c:noMultiLvlLbl val="0"/>
      </c:catAx>
      <c:valAx>
        <c:axId val="12631372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0">
            <a:solidFill>
              <a:schemeClr val="tx2"/>
            </a:solidFill>
            <a:prstDash val="sysDot"/>
          </a:ln>
        </c:spPr>
        <c:txPr>
          <a:bodyPr/>
          <a:lstStyle/>
          <a:p>
            <a:pPr>
              <a:defRPr sz="1050" i="1">
                <a:solidFill>
                  <a:schemeClr val="tx2"/>
                </a:solidFill>
              </a:defRPr>
            </a:pPr>
            <a:endParaRPr lang="pt-BR"/>
          </a:p>
        </c:txPr>
        <c:crossAx val="126313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pessoal.xlsx]Dados do Gráfico!ContaSummaryPivotTable</c:name>
    <c:fmtId val="8"/>
  </c:pivotSource>
  <c:chart>
    <c:title>
      <c:layout/>
      <c:overlay val="0"/>
    </c:title>
    <c:autoTitleDeleted val="0"/>
    <c:pivotFmts>
      <c:pivotFmt>
        <c:idx val="0"/>
        <c:marker>
          <c:symbol val="diamond"/>
          <c:size val="5"/>
        </c:marker>
      </c:pivotFmt>
      <c:pivotFmt>
        <c:idx val="1"/>
        <c:marker>
          <c:symbol val="diamond"/>
          <c:size val="5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014682570619276E-2"/>
          <c:y val="0.15187709955916914"/>
          <c:w val="0.91858267716535436"/>
          <c:h val="0.62099799912420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do Gráfico'!$C$3:$C$4</c:f>
              <c:strCache>
                <c:ptCount val="1"/>
                <c:pt idx="0">
                  <c:v>Conta Corrente</c:v>
                </c:pt>
              </c:strCache>
            </c:strRef>
          </c:tx>
          <c:invertIfNegative val="0"/>
          <c:cat>
            <c:multiLvlStrRef>
              <c:f>'Dados do Gráfico'!$B$5:$B$7</c:f>
              <c:multiLvlStrCache>
                <c:ptCount val="1"/>
                <c:lvl>
                  <c:pt idx="0">
                    <c:v>AMEX</c:v>
                  </c:pt>
                </c:lvl>
                <c:lvl>
                  <c:pt idx="0">
                    <c:v>13/12/2013</c:v>
                  </c:pt>
                </c:lvl>
              </c:multiLvlStrCache>
            </c:multiLvlStrRef>
          </c:cat>
          <c:val>
            <c:numRef>
              <c:f>'Dados do Gráfico'!$C$5:$C$7</c:f>
              <c:numCache>
                <c:formatCode>0.00_);\(0.00\)</c:formatCode>
                <c:ptCount val="1"/>
                <c:pt idx="0">
                  <c:v>377.47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6528"/>
        <c:axId val="126317088"/>
      </c:barChart>
      <c:catAx>
        <c:axId val="12631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17088"/>
        <c:crosses val="autoZero"/>
        <c:auto val="1"/>
        <c:lblAlgn val="ctr"/>
        <c:lblOffset val="100"/>
        <c:noMultiLvlLbl val="0"/>
      </c:catAx>
      <c:valAx>
        <c:axId val="126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16528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70304639654427E-2"/>
          <c:y val="0.90878067705040522"/>
          <c:w val="0.19335516228788233"/>
          <c:h val="6.105876329750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Resumo Mensal'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Controlador de Dinheiro Pessoal'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9526</xdr:rowOff>
    </xdr:from>
    <xdr:to>
      <xdr:col>2</xdr:col>
      <xdr:colOff>3963</xdr:colOff>
      <xdr:row>22</xdr:row>
      <xdr:rowOff>190500</xdr:rowOff>
    </xdr:to>
    <xdr:grpSp>
      <xdr:nvGrpSpPr>
        <xdr:cNvPr id="28" name="Grupo de gráficos do Controlador de Dinheiro" title="Grupo de gráficos do Controlador de Dinheiro"/>
        <xdr:cNvGrpSpPr/>
      </xdr:nvGrpSpPr>
      <xdr:grpSpPr>
        <a:xfrm>
          <a:off x="152400" y="819151"/>
          <a:ext cx="1023138" cy="6657974"/>
          <a:chOff x="152400" y="952501"/>
          <a:chExt cx="1023138" cy="4948338"/>
        </a:xfrm>
      </xdr:grpSpPr>
      <xdr:graphicFrame macro="">
        <xdr:nvGraphicFramePr>
          <xdr:cNvPr id="2" name="Gráfico do Controlador de Dinheiro"/>
          <xdr:cNvGraphicFramePr/>
        </xdr:nvGraphicFramePr>
        <xdr:xfrm>
          <a:off x="252414" y="1133281"/>
          <a:ext cx="757235" cy="4010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Borda de gráfico 2"/>
          <xdr:cNvSpPr/>
        </xdr:nvSpPr>
        <xdr:spPr>
          <a:xfrm>
            <a:off x="153594" y="952501"/>
            <a:ext cx="1021944" cy="4466659"/>
          </a:xfrm>
          <a:prstGeom prst="rect">
            <a:avLst/>
          </a:prstGeom>
          <a:noFill/>
          <a:ln w="3175">
            <a:solidFill>
              <a:schemeClr val="bg1">
                <a:lumMod val="8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Borda de gráfico 1"/>
          <xdr:cNvSpPr/>
        </xdr:nvSpPr>
        <xdr:spPr>
          <a:xfrm>
            <a:off x="152400" y="5421488"/>
            <a:ext cx="1021944" cy="479351"/>
          </a:xfrm>
          <a:prstGeom prst="rect">
            <a:avLst/>
          </a:prstGeom>
          <a:noFill/>
          <a:ln w="3175">
            <a:solidFill>
              <a:schemeClr val="bg1">
                <a:lumMod val="8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900718</xdr:colOff>
      <xdr:row>0</xdr:row>
      <xdr:rowOff>231176</xdr:rowOff>
    </xdr:from>
    <xdr:to>
      <xdr:col>7</xdr:col>
      <xdr:colOff>15018</xdr:colOff>
      <xdr:row>1</xdr:row>
      <xdr:rowOff>0</xdr:rowOff>
    </xdr:to>
    <xdr:sp macro="" textlink="">
      <xdr:nvSpPr>
        <xdr:cNvPr id="3" name="Botão de Resumo Mensal" title="Botão de navegação do Resumo Mensal">
          <a:hlinkClick xmlns:r="http://schemas.openxmlformats.org/officeDocument/2006/relationships" r:id="rId2" tooltip="Clique para ver o Resumo Mensal"/>
        </xdr:cNvPr>
        <xdr:cNvSpPr/>
      </xdr:nvSpPr>
      <xdr:spPr>
        <a:xfrm>
          <a:off x="5415568" y="231176"/>
          <a:ext cx="1505075" cy="254599"/>
        </a:xfrm>
        <a:prstGeom prst="round2SameRect">
          <a:avLst/>
        </a:prstGeom>
        <a:gradFill flip="none" rotWithShape="1">
          <a:gsLst>
            <a:gs pos="27000">
              <a:schemeClr val="accent1"/>
            </a:gs>
            <a:gs pos="90000">
              <a:schemeClr val="accent1">
                <a:lumMod val="40000"/>
                <a:lumOff val="60000"/>
              </a:schemeClr>
            </a:gs>
            <a:gs pos="67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i="1">
              <a:solidFill>
                <a:schemeClr val="tx2">
                  <a:lumMod val="75000"/>
                </a:schemeClr>
              </a:solidFill>
            </a:rPr>
            <a:t>Resumo Mensal</a:t>
          </a:r>
        </a:p>
      </xdr:txBody>
    </xdr:sp>
    <xdr:clientData fPrintsWithSheet="0"/>
  </xdr:twoCellAnchor>
  <xdr:twoCellAnchor editAs="absolute">
    <xdr:from>
      <xdr:col>7</xdr:col>
      <xdr:colOff>238125</xdr:colOff>
      <xdr:row>13</xdr:row>
      <xdr:rowOff>133350</xdr:rowOff>
    </xdr:from>
    <xdr:to>
      <xdr:col>9</xdr:col>
      <xdr:colOff>704850</xdr:colOff>
      <xdr:row>20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escriçã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4505325"/>
              <a:ext cx="18288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238125</xdr:colOff>
      <xdr:row>9</xdr:row>
      <xdr:rowOff>238125</xdr:rowOff>
    </xdr:from>
    <xdr:to>
      <xdr:col>9</xdr:col>
      <xdr:colOff>704850</xdr:colOff>
      <xdr:row>13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nt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331470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2013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28577</xdr:colOff>
      <xdr:row>1</xdr:row>
      <xdr:rowOff>85726</xdr:rowOff>
    </xdr:from>
    <xdr:to>
      <xdr:col>5</xdr:col>
      <xdr:colOff>1247775</xdr:colOff>
      <xdr:row>1</xdr:row>
      <xdr:rowOff>447675</xdr:rowOff>
    </xdr:to>
    <xdr:sp macro="" textlink="">
      <xdr:nvSpPr>
        <xdr:cNvPr id="4" name="Observação de atualização da TabelaDinâmica" descr="Para atualizar esses dados, clique com o botão direito do mouse na Tabela Dinâmica abaixo do Resumo de Gastos e clique em Atualizar." title="Observação"/>
        <xdr:cNvSpPr txBox="1"/>
      </xdr:nvSpPr>
      <xdr:spPr>
        <a:xfrm>
          <a:off x="180977" y="571501"/>
          <a:ext cx="7429498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en-US" sz="900" i="1">
              <a:solidFill>
                <a:schemeClr val="tx1">
                  <a:lumMod val="65000"/>
                  <a:lumOff val="35000"/>
                </a:schemeClr>
              </a:solidFill>
            </a:rPr>
            <a:t>Para atualizar esses dados, clique com o botão direito do mouse na Tabela Dinâmica abaixo</a:t>
          </a:r>
          <a:r>
            <a:rPr lang="en-US" sz="900" i="1" baseline="0">
              <a:solidFill>
                <a:schemeClr val="tx1">
                  <a:lumMod val="65000"/>
                  <a:lumOff val="35000"/>
                </a:schemeClr>
              </a:solidFill>
            </a:rPr>
            <a:t>Resumo de Gastos</a:t>
          </a:r>
          <a:r>
            <a:rPr lang="en-US" sz="900" i="1">
              <a:solidFill>
                <a:schemeClr val="tx1">
                  <a:lumMod val="65000"/>
                  <a:lumOff val="35000"/>
                </a:schemeClr>
              </a:solidFill>
            </a:rPr>
            <a:t> e depois clique em Atualizar.</a:t>
          </a:r>
        </a:p>
      </xdr:txBody>
    </xdr:sp>
    <xdr:clientData fPrintsWithSheet="0"/>
  </xdr:twoCellAnchor>
  <xdr:twoCellAnchor>
    <xdr:from>
      <xdr:col>1</xdr:col>
      <xdr:colOff>76199</xdr:colOff>
      <xdr:row>2</xdr:row>
      <xdr:rowOff>61911</xdr:rowOff>
    </xdr:from>
    <xdr:to>
      <xdr:col>4</xdr:col>
      <xdr:colOff>1190624</xdr:colOff>
      <xdr:row>14</xdr:row>
      <xdr:rowOff>257174</xdr:rowOff>
    </xdr:to>
    <xdr:graphicFrame macro="">
      <xdr:nvGraphicFramePr>
        <xdr:cNvPr id="2" name="Resumo da Conta" descr="Gráfico Dinâmico mostrando a decomposição dos totais de Conta Corrente e Poupanã por mês." title="Resumo da Con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1352550</xdr:colOff>
      <xdr:row>6</xdr:row>
      <xdr:rowOff>171450</xdr:rowOff>
    </xdr:from>
    <xdr:to>
      <xdr:col>6</xdr:col>
      <xdr:colOff>76200</xdr:colOff>
      <xdr:row>14</xdr:row>
      <xdr:rowOff>247650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criç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2675" y="2457450"/>
              <a:ext cx="18288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1352550</xdr:colOff>
      <xdr:row>1</xdr:row>
      <xdr:rowOff>657225</xdr:rowOff>
    </xdr:from>
    <xdr:to>
      <xdr:col>6</xdr:col>
      <xdr:colOff>76200</xdr:colOff>
      <xdr:row>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2675" y="11430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podem ser usadas, no mínimo, no Excel 2010. 
Caso a forma tenha sido modificada em uma versão anterior do Excel ou a pasta de trabalho tenha sido salva no Excel 2003 ou anterior,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1200150</xdr:colOff>
      <xdr:row>0</xdr:row>
      <xdr:rowOff>228600</xdr:rowOff>
    </xdr:from>
    <xdr:to>
      <xdr:col>6</xdr:col>
      <xdr:colOff>9650</xdr:colOff>
      <xdr:row>0</xdr:row>
      <xdr:rowOff>483199</xdr:rowOff>
    </xdr:to>
    <xdr:sp macro="" textlink="">
      <xdr:nvSpPr>
        <xdr:cNvPr id="7" name="Botão de Resumo Mensal" title="Botão de navegação do Resumo Mensal">
          <a:hlinkClick xmlns:r="http://schemas.openxmlformats.org/officeDocument/2006/relationships" r:id="rId2" tooltip="Clique para ver o Resumo Mensal"/>
        </xdr:cNvPr>
        <xdr:cNvSpPr/>
      </xdr:nvSpPr>
      <xdr:spPr>
        <a:xfrm>
          <a:off x="5638800" y="228600"/>
          <a:ext cx="1514600" cy="254599"/>
        </a:xfrm>
        <a:prstGeom prst="round2SameRect">
          <a:avLst/>
        </a:prstGeom>
        <a:gradFill flip="none" rotWithShape="1">
          <a:gsLst>
            <a:gs pos="27000">
              <a:schemeClr val="accent1"/>
            </a:gs>
            <a:gs pos="90000">
              <a:schemeClr val="accent1">
                <a:lumMod val="40000"/>
                <a:lumOff val="60000"/>
              </a:schemeClr>
            </a:gs>
            <a:gs pos="67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04041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Dinheiro Controlador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nho\documentos\Controle%20pesso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27.938625115741" createdVersion="5" refreshedVersion="5" minRefreshableVersion="3" recordCount="11">
  <cacheSource type="worksheet">
    <worksheetSource name="CashSpent" r:id="rId2"/>
  </cacheSource>
  <cacheFields count="4">
    <cacheField name="Data" numFmtId="14">
      <sharedItems containsNonDate="0" containsDate="1" containsString="0" containsBlank="1" minDate="2013-12-13T00:00:00" maxDate="2013-12-20T00:00:00" count="6">
        <d v="2013-12-18T00:00:00"/>
        <d v="2013-12-16T00:00:00"/>
        <d v="2013-12-19T00:00:00"/>
        <d v="2013-12-13T00:00:00"/>
        <m/>
        <d v="2013-12-17T00:00:00" u="1"/>
      </sharedItems>
    </cacheField>
    <cacheField name="Descrição" numFmtId="0">
      <sharedItems containsBlank="1" count="9">
        <s v="Pessoal"/>
        <s v="Combustivel"/>
        <s v="Recarga Celular"/>
        <s v="Tarifa MaxConta"/>
        <s v="AMEX"/>
        <s v="Transf cc cp"/>
        <s v="Encargos Bancarios"/>
        <m/>
        <s v="Pagamento" u="1"/>
      </sharedItems>
    </cacheField>
    <cacheField name="Valor" numFmtId="2">
      <sharedItems containsString="0" containsBlank="1" containsNumber="1" minValue="0.64" maxValue="2873"/>
    </cacheField>
    <cacheField name="Conta" numFmtId="0">
      <sharedItems containsBlank="1" count="3">
        <s v="Carteira"/>
        <s v="Conta Corrente"/>
        <m/>
      </sharedItems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5"/>
    <x v="0"/>
  </r>
  <r>
    <x v="1"/>
    <x v="1"/>
    <n v="60"/>
    <x v="1"/>
  </r>
  <r>
    <x v="2"/>
    <x v="2"/>
    <n v="13"/>
    <x v="1"/>
  </r>
  <r>
    <x v="1"/>
    <x v="3"/>
    <n v="19.829999999999998"/>
    <x v="1"/>
  </r>
  <r>
    <x v="3"/>
    <x v="4"/>
    <n v="377.47"/>
    <x v="1"/>
  </r>
  <r>
    <x v="3"/>
    <x v="5"/>
    <n v="2873"/>
    <x v="1"/>
  </r>
  <r>
    <x v="3"/>
    <x v="0"/>
    <n v="40"/>
    <x v="1"/>
  </r>
  <r>
    <x v="2"/>
    <x v="6"/>
    <n v="0.64"/>
    <x v="1"/>
  </r>
  <r>
    <x v="2"/>
    <x v="0"/>
    <n v="5"/>
    <x v="0"/>
  </r>
  <r>
    <x v="4"/>
    <x v="7"/>
    <m/>
    <x v="2"/>
  </r>
  <r>
    <x v="4"/>
    <x v="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Summary" cacheId="0" applyNumberFormats="0" applyBorderFormats="0" applyFontFormats="0" applyPatternFormats="0" applyAlignmentFormats="0" applyWidthHeightFormats="1" dataCaption="Valores" grandTotalCaption="Grand Total" updatedVersion="5" minRefreshableVersion="3" fieldPrintTitles="1" itemPrintTitles="1" mergeItem="1" createdVersion="4" indent="0" showHeaders="0" outline="1" outlineData="1" multipleFieldFilters="0" chartFormat="1">
  <location ref="B17:F34" firstHeaderRow="1" firstDataRow="2" firstDataCol="1"/>
  <pivotFields count="4">
    <pivotField axis="axisRow" showAll="0" sortType="ascending">
      <items count="7">
        <item x="3"/>
        <item x="1"/>
        <item m="1" x="5"/>
        <item x="0"/>
        <item x="2"/>
        <item x="4"/>
        <item t="default"/>
      </items>
    </pivotField>
    <pivotField axis="axisRow" showAll="0">
      <items count="10">
        <item x="7"/>
        <item m="1" x="8"/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showAll="0">
      <items count="4">
        <item x="2"/>
        <item x="0"/>
        <item x="1"/>
        <item t="default"/>
      </items>
    </pivotField>
  </pivotFields>
  <rowFields count="2">
    <field x="0"/>
    <field x="1"/>
  </rowFields>
  <rowItems count="16">
    <i>
      <x/>
    </i>
    <i r="1">
      <x v="2"/>
    </i>
    <i r="1">
      <x v="6"/>
    </i>
    <i r="1">
      <x v="7"/>
    </i>
    <i>
      <x v="1"/>
    </i>
    <i r="1">
      <x v="3"/>
    </i>
    <i r="1">
      <x v="5"/>
    </i>
    <i>
      <x v="3"/>
    </i>
    <i r="1">
      <x v="2"/>
    </i>
    <i>
      <x v="4"/>
    </i>
    <i r="1">
      <x v="2"/>
    </i>
    <i r="1">
      <x v="4"/>
    </i>
    <i r="1">
      <x v="8"/>
    </i>
    <i>
      <x v="5"/>
    </i>
    <i r="1">
      <x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 Detalhes" fld="2" baseField="0" baseItem="0" numFmtId="165"/>
  </dataFields>
  <formats count="14"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field="3" type="button" dataOnly="0" labelOnly="1" outline="0" axis="axisCol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Col="1" outline="0" fieldPosition="0"/>
    </format>
    <format dxfId="12">
      <pivotArea field="0" type="button" dataOnly="0" labelOnly="1" outline="0" axis="axisRow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type="origin" dataOnly="0" labelOnly="1" outline="0" fieldPosition="0"/>
    </format>
    <format dxfId="9">
      <pivotArea type="origin" dataOnly="0" labelOnly="1" outline="0" fieldPosition="0"/>
    </format>
    <format dxfId="8">
      <pivotArea type="origin" dataOnly="0" labelOnly="1" outline="0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</formats>
  <pivotTableStyleInfo name="Monthly Summary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bela Dinãmica de Resumo Mensal" altTextSummary="Fornece um resumo das despesas em dinheiro que apresenta uma tabulação cruzada por mês e por conta." hideValuesRow="1"/>
    </ext>
  </extLst>
</pivotTableDefinition>
</file>

<file path=xl/pivotTables/pivotTable2.xml><?xml version="1.0" encoding="utf-8"?>
<pivotTableDefinition xmlns="http://schemas.openxmlformats.org/spreadsheetml/2006/main" name="ContaSummaryPivotTable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4">
  <location ref="B3:D7" firstHeaderRow="1" firstDataRow="2" firstDataCol="1"/>
  <pivotFields count="4">
    <pivotField axis="axisRow" numFmtId="14" showAll="0">
      <items count="7">
        <item h="1" x="4"/>
        <item sd="0" x="0"/>
        <item m="1" x="5"/>
        <item x="1"/>
        <item x="2"/>
        <item x="3"/>
        <item t="default"/>
      </items>
    </pivotField>
    <pivotField axis="axisRow" showAll="0">
      <items count="10">
        <item h="1" x="7"/>
        <item h="1" m="1" x="8"/>
        <item h="1" x="0"/>
        <item h="1" x="1"/>
        <item h="1" x="2"/>
        <item h="1" x="3"/>
        <item x="4"/>
        <item h="1" x="5"/>
        <item h="1" x="6"/>
        <item t="default"/>
      </items>
    </pivotField>
    <pivotField dataField="1" numFmtId="40" showAll="0"/>
    <pivotField axis="axisCol" showAll="0">
      <items count="4">
        <item h="1" x="2"/>
        <item x="0"/>
        <item x="1"/>
        <item t="default"/>
      </items>
    </pivotField>
  </pivotFields>
  <rowFields count="2">
    <field x="0"/>
    <field x="1"/>
  </rowFields>
  <rowItems count="3">
    <i>
      <x v="5"/>
    </i>
    <i r="1">
      <x v="6"/>
    </i>
    <i t="grand">
      <x/>
    </i>
  </rowItems>
  <colFields count="1">
    <field x="3"/>
  </colFields>
  <colItems count="2">
    <i>
      <x v="2"/>
    </i>
    <i t="grand">
      <x/>
    </i>
  </colItems>
  <dataFields count="1">
    <dataField name="Soma de Valor" fld="2" baseField="0" baseItem="0"/>
  </dataFields>
  <formats count="6"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3"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Monthly Summary PivotTable dat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dos do Gráfico Dinâmico" altTextSummary="Esta Tabela Dinâmica é usada como fonte de dados para o Gráfico Dinâmico de Resumo da Conta na planilha Resumo Mensal. 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escrição_Segmentação" sourceName="Descrição">
  <pivotTables>
    <pivotTable tabId="3" name="ContaSummaryPivotTable"/>
  </pivotTables>
  <data>
    <tabular pivotCacheId="5">
      <items count="9">
        <i x="4" s="1"/>
        <i x="1"/>
        <i x="6"/>
        <i x="0"/>
        <i x="2"/>
        <i x="3"/>
        <i x="5"/>
        <i x="8" nd="1"/>
        <i x="7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Conta_Segmentação" sourceName="Conta">
  <pivotTables>
    <pivotTable tabId="3" name="ContaSummaryPivotTable"/>
  </pivotTables>
  <data>
    <tabular pivotCacheId="5">
      <items count="3">
        <i x="1" s="1"/>
        <i x="0" s="1" nd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escrição_Segmentação1" sourceName="Descriçã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Conta_Segmentação1" sourceName="Cont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scrição 1" cache="Descrição_Segmentação1" caption="Descrição" rowHeight="209550"/>
  <slicer name="Conta 1" cache="Conta_Segmentação1" caption="Conta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scrição" cache="Descrição_Segmentação" caption="Descrição" rowHeight="209550"/>
  <slicer name="Conta" cache="Conta_Segmentação" caption="Conta" rowHeight="209550"/>
</slicers>
</file>

<file path=xl/tables/table1.xml><?xml version="1.0" encoding="utf-8"?>
<table xmlns="http://schemas.openxmlformats.org/spreadsheetml/2006/main" id="2" name="TabeladeResumodeCaixa" displayName="TabeladeResumodeCaixa" ref="D4:G8" totalsRowCount="1" headerRowDxfId="34" dataDxfId="33" totalsRowDxfId="32">
  <tableColumns count="4">
    <tableColumn id="1" name="Conta" totalsRowLabel="Total" dataDxfId="31" totalsRowDxfId="30"/>
    <tableColumn id="3" name="Dinheiro Inicial" totalsRowFunction="sum" dataDxfId="29" totalsRowDxfId="28"/>
    <tableColumn id="2" name="Total de Gastos" totalsRowFunction="sum" dataDxfId="27" totalsRowDxfId="26"/>
    <tableColumn id="4" name="Dinheiro Restante" totalsRowFunction="sum" dataDxfId="25" totalsRowDxfId="24"/>
  </tableColumns>
  <tableStyleInfo name="TabeladeResumodeCaixa" showFirstColumn="0" showLastColumn="0" showRowStripes="0" showColumnStripes="1"/>
  <extLst>
    <ext xmlns:x14="http://schemas.microsoft.com/office/spreadsheetml/2009/9/main" uri="{504A1905-F514-4f6f-8877-14C23A59335A}">
      <x14:table altText="Resumo de Caixa" altTextSummary="Tabela que resumo o dinheiro inicial, o total de gastos e o dinheiro disponível para cada conta."/>
    </ext>
  </extLst>
</table>
</file>

<file path=xl/tables/table2.xml><?xml version="1.0" encoding="utf-8"?>
<table xmlns="http://schemas.openxmlformats.org/spreadsheetml/2006/main" id="1" name="CashSpent" displayName="CashSpent" ref="D11:G22" totalsRowShown="0">
  <autoFilter ref="D11:G22"/>
  <tableColumns count="4">
    <tableColumn id="1" name="Data" dataDxfId="23"/>
    <tableColumn id="2" name="Descrição" dataDxfId="22"/>
    <tableColumn id="3" name="Valor" dataDxfId="21"/>
    <tableColumn id="4" name="Conta" dataDxfId="20"/>
  </tableColumns>
  <tableStyleInfo name="Cash Spent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ney Tracker">
      <a:dk1>
        <a:sysClr val="windowText" lastClr="000000"/>
      </a:dk1>
      <a:lt1>
        <a:sysClr val="window" lastClr="FFFFFF"/>
      </a:lt1>
      <a:dk2>
        <a:srgbClr val="404041"/>
      </a:dk2>
      <a:lt2>
        <a:srgbClr val="FFFF99"/>
      </a:lt2>
      <a:accent1>
        <a:srgbClr val="B5D67E"/>
      </a:accent1>
      <a:accent2>
        <a:srgbClr val="6DCEF5"/>
      </a:accent2>
      <a:accent3>
        <a:srgbClr val="FCEE1E"/>
      </a:accent3>
      <a:accent4>
        <a:srgbClr val="FAAF4E"/>
      </a:accent4>
      <a:accent5>
        <a:srgbClr val="31859B"/>
      </a:accent5>
      <a:accent6>
        <a:srgbClr val="DB7713"/>
      </a:accent6>
      <a:hlink>
        <a:srgbClr val="4BACC6"/>
      </a:hlink>
      <a:folHlink>
        <a:srgbClr val="E36C0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G24"/>
  <sheetViews>
    <sheetView showGridLines="0" tabSelected="1" topLeftCell="A14" zoomScaleNormal="100" workbookViewId="0">
      <selection activeCell="F22" sqref="F22"/>
    </sheetView>
  </sheetViews>
  <sheetFormatPr defaultRowHeight="25.5" customHeight="1" x14ac:dyDescent="0.2"/>
  <cols>
    <col min="1" max="1" width="2.28515625" customWidth="1"/>
    <col min="2" max="2" width="15.28515625" customWidth="1"/>
    <col min="3" max="3" width="7.5703125" customWidth="1"/>
    <col min="4" max="4" width="18.7109375" customWidth="1"/>
    <col min="5" max="5" width="27" customWidth="1"/>
    <col min="6" max="6" width="17.28515625" customWidth="1"/>
    <col min="7" max="7" width="18.7109375" customWidth="1"/>
    <col min="8" max="8" width="5.5703125" customWidth="1"/>
    <col min="9" max="9" width="14.85546875" bestFit="1" customWidth="1"/>
    <col min="10" max="10" width="16.28515625" bestFit="1" customWidth="1"/>
    <col min="11" max="12" width="12.7109375" customWidth="1"/>
  </cols>
  <sheetData>
    <row r="1" spans="1:7" ht="38.25" customHeight="1" x14ac:dyDescent="0.2">
      <c r="A1" s="32"/>
      <c r="B1" s="23" t="s">
        <v>0</v>
      </c>
      <c r="C1" s="17"/>
      <c r="D1" s="17"/>
      <c r="E1" s="17"/>
      <c r="F1" s="17"/>
      <c r="G1" s="17"/>
    </row>
    <row r="2" spans="1:7" ht="25.5" customHeight="1" x14ac:dyDescent="0.35">
      <c r="D2" s="22"/>
    </row>
    <row r="3" spans="1:7" ht="25.5" customHeight="1" x14ac:dyDescent="0.2">
      <c r="D3" s="8" t="s">
        <v>9</v>
      </c>
    </row>
    <row r="4" spans="1:7" ht="25.5" customHeight="1" x14ac:dyDescent="0.2">
      <c r="D4" s="9" t="s">
        <v>3</v>
      </c>
      <c r="E4" s="10" t="s">
        <v>16</v>
      </c>
      <c r="F4" s="10" t="s">
        <v>11</v>
      </c>
      <c r="G4" s="10" t="s">
        <v>14</v>
      </c>
    </row>
    <row r="5" spans="1:7" ht="25.5" customHeight="1" x14ac:dyDescent="0.2">
      <c r="D5" s="7" t="s">
        <v>4</v>
      </c>
      <c r="E5" s="6">
        <f>3250.54+200</f>
        <v>3450.54</v>
      </c>
      <c r="F5" s="6">
        <f>SUMIF('Controlador de Dinheiro Pessoal'!$G$12:$G$22,"=" &amp;TabeladeResumodeCaixa[[#This Row],[Conta]],'Controlador de Dinheiro Pessoal'!$F$12:$F$22)</f>
        <v>3383.94</v>
      </c>
      <c r="G5" s="6">
        <f>TabeladeResumodeCaixa[[#This Row],[Dinheiro Inicial]]-TabeladeResumodeCaixa[[#This Row],[Total de Gastos]]</f>
        <v>66.599999999999909</v>
      </c>
    </row>
    <row r="6" spans="1:7" ht="25.5" customHeight="1" x14ac:dyDescent="0.2">
      <c r="D6" s="7" t="s">
        <v>6</v>
      </c>
      <c r="E6" s="6">
        <v>3489.33</v>
      </c>
      <c r="F6" s="6">
        <f>SUMIF('Controlador de Dinheiro Pessoal'!$G$12:$G$22,"=" &amp;TabeladeResumodeCaixa[[#This Row],[Conta]],'Controlador de Dinheiro Pessoal'!$F$12:$F$22)</f>
        <v>0</v>
      </c>
      <c r="G6" s="6">
        <f>TabeladeResumodeCaixa[[#This Row],[Dinheiro Inicial]]-TabeladeResumodeCaixa[[#This Row],[Total de Gastos]]</f>
        <v>3489.33</v>
      </c>
    </row>
    <row r="7" spans="1:7" ht="25.5" customHeight="1" x14ac:dyDescent="0.2">
      <c r="D7" s="33" t="s">
        <v>25</v>
      </c>
      <c r="E7" s="25">
        <v>10</v>
      </c>
      <c r="F7" s="25">
        <f>SUMIF('Controlador de Dinheiro Pessoal'!$G$12:$G$22,"=" &amp;TabeladeResumodeCaixa[[#This Row],[Conta]],'Controlador de Dinheiro Pessoal'!$F$12:$F$22)</f>
        <v>10</v>
      </c>
      <c r="G7" s="25">
        <f>TabeladeResumodeCaixa[[#This Row],[Dinheiro Inicial]]-TabeladeResumodeCaixa[[#This Row],[Total de Gastos]]</f>
        <v>0</v>
      </c>
    </row>
    <row r="8" spans="1:7" ht="25.5" customHeight="1" x14ac:dyDescent="0.2">
      <c r="D8" s="24" t="s">
        <v>7</v>
      </c>
      <c r="E8" s="27">
        <f>SUBTOTAL(109,TabeladeResumodeCaixa[Dinheiro Inicial])</f>
        <v>6949.87</v>
      </c>
      <c r="F8" s="27">
        <f>SUBTOTAL(109,TabeladeResumodeCaixa[Total de Gastos])</f>
        <v>3393.94</v>
      </c>
      <c r="G8" s="27">
        <f>SUBTOTAL(109,TabeladeResumodeCaixa[Dinheiro Restante])</f>
        <v>3555.93</v>
      </c>
    </row>
    <row r="9" spans="1:7" ht="25.5" customHeight="1" x14ac:dyDescent="0.2">
      <c r="D9" s="36"/>
      <c r="E9" s="36"/>
      <c r="F9" s="36"/>
      <c r="G9" s="36"/>
    </row>
    <row r="10" spans="1:7" ht="25.5" customHeight="1" x14ac:dyDescent="0.2">
      <c r="D10" s="8" t="s">
        <v>8</v>
      </c>
    </row>
    <row r="11" spans="1:7" ht="25.5" customHeight="1" x14ac:dyDescent="0.2">
      <c r="D11" t="s">
        <v>1</v>
      </c>
      <c r="E11" t="s">
        <v>2</v>
      </c>
      <c r="F11" t="s">
        <v>5</v>
      </c>
      <c r="G11" t="s">
        <v>3</v>
      </c>
    </row>
    <row r="12" spans="1:7" ht="25.5" customHeight="1" x14ac:dyDescent="0.2">
      <c r="D12" s="28">
        <v>41626</v>
      </c>
      <c r="E12" s="29" t="s">
        <v>27</v>
      </c>
      <c r="F12" s="30">
        <v>5</v>
      </c>
      <c r="G12" s="29" t="s">
        <v>25</v>
      </c>
    </row>
    <row r="13" spans="1:7" ht="25.5" customHeight="1" x14ac:dyDescent="0.2">
      <c r="D13" s="28">
        <v>41624</v>
      </c>
      <c r="E13" s="29" t="s">
        <v>28</v>
      </c>
      <c r="F13" s="30">
        <v>60</v>
      </c>
      <c r="G13" s="29" t="s">
        <v>4</v>
      </c>
    </row>
    <row r="14" spans="1:7" ht="25.5" customHeight="1" x14ac:dyDescent="0.2">
      <c r="D14" s="28">
        <v>41627</v>
      </c>
      <c r="E14" s="29" t="s">
        <v>29</v>
      </c>
      <c r="F14" s="30">
        <v>13</v>
      </c>
      <c r="G14" s="29" t="s">
        <v>4</v>
      </c>
    </row>
    <row r="15" spans="1:7" ht="25.5" customHeight="1" x14ac:dyDescent="0.2">
      <c r="D15" s="28">
        <v>41624</v>
      </c>
      <c r="E15" s="29" t="s">
        <v>30</v>
      </c>
      <c r="F15" s="30">
        <v>19.829999999999998</v>
      </c>
      <c r="G15" s="29" t="s">
        <v>4</v>
      </c>
    </row>
    <row r="16" spans="1:7" ht="25.5" customHeight="1" x14ac:dyDescent="0.2">
      <c r="D16" s="28">
        <v>41621</v>
      </c>
      <c r="E16" s="29" t="s">
        <v>31</v>
      </c>
      <c r="F16" s="30">
        <v>377.47</v>
      </c>
      <c r="G16" s="29" t="s">
        <v>4</v>
      </c>
    </row>
    <row r="17" spans="2:7" ht="25.5" customHeight="1" x14ac:dyDescent="0.2">
      <c r="D17" s="28">
        <v>41621</v>
      </c>
      <c r="E17" s="29" t="s">
        <v>32</v>
      </c>
      <c r="F17" s="30">
        <v>2873</v>
      </c>
      <c r="G17" s="29" t="s">
        <v>4</v>
      </c>
    </row>
    <row r="18" spans="2:7" ht="25.5" customHeight="1" x14ac:dyDescent="0.2">
      <c r="D18" s="28">
        <v>41621</v>
      </c>
      <c r="E18" s="29" t="s">
        <v>27</v>
      </c>
      <c r="F18" s="30">
        <v>40</v>
      </c>
      <c r="G18" s="29" t="s">
        <v>4</v>
      </c>
    </row>
    <row r="19" spans="2:7" ht="25.5" customHeight="1" x14ac:dyDescent="0.2">
      <c r="B19" s="37" t="s">
        <v>15</v>
      </c>
      <c r="D19" s="28">
        <v>41627</v>
      </c>
      <c r="E19" s="29" t="s">
        <v>33</v>
      </c>
      <c r="F19" s="30">
        <v>0.64</v>
      </c>
      <c r="G19" s="29" t="s">
        <v>4</v>
      </c>
    </row>
    <row r="20" spans="2:7" ht="25.5" customHeight="1" x14ac:dyDescent="0.2">
      <c r="B20" s="37"/>
      <c r="D20" s="28">
        <v>41627</v>
      </c>
      <c r="E20" s="29" t="s">
        <v>27</v>
      </c>
      <c r="F20" s="30">
        <v>5</v>
      </c>
      <c r="G20" s="29" t="s">
        <v>25</v>
      </c>
    </row>
    <row r="21" spans="2:7" ht="25.5" customHeight="1" x14ac:dyDescent="0.2">
      <c r="B21" s="35">
        <f>TabeladeResumodeCaixa[[#Totals],[Dinheiro Restante]]/TabeladeResumodeCaixa[[#Totals],[Dinheiro Inicial]]</f>
        <v>0.51165417482629172</v>
      </c>
      <c r="D21" s="28"/>
      <c r="E21" s="29"/>
      <c r="F21" s="30"/>
      <c r="G21" s="29"/>
    </row>
    <row r="22" spans="2:7" ht="25.5" customHeight="1" x14ac:dyDescent="0.2">
      <c r="B22" s="35"/>
      <c r="D22" s="28"/>
      <c r="E22" s="29"/>
      <c r="F22" s="30"/>
      <c r="G22" s="29"/>
    </row>
    <row r="23" spans="2:7" ht="25.5" customHeight="1" x14ac:dyDescent="0.2">
      <c r="B23" s="35"/>
    </row>
    <row r="24" spans="2:7" ht="25.5" customHeight="1" x14ac:dyDescent="0.2">
      <c r="B24" s="4"/>
    </row>
  </sheetData>
  <mergeCells count="3">
    <mergeCell ref="B21:B23"/>
    <mergeCell ref="D9:G9"/>
    <mergeCell ref="B19:B20"/>
  </mergeCells>
  <conditionalFormatting sqref="B21:B23">
    <cfRule type="expression" dxfId="37" priority="7" stopIfTrue="1">
      <formula>$B$21&gt;=0.5</formula>
    </cfRule>
    <cfRule type="expression" dxfId="36" priority="8" stopIfTrue="1">
      <formula>AND($B$21&gt;=0.25,$B$21&lt;0.5)</formula>
    </cfRule>
    <cfRule type="expression" dxfId="35" priority="9" stopIfTrue="1">
      <formula>$B$21&lt;0.25</formula>
    </cfRule>
  </conditionalFormatting>
  <dataValidations count="1">
    <dataValidation type="list" errorStyle="warning" allowBlank="1" showInputMessage="1" showErrorMessage="1" errorTitle="Ops!" error="A conta inserida não está na sua tabela de Resumo de Caixa. Você ainda pode usá-la se clicar em Sim, mas o valor inserido não será incluído no resumo ou no gráfico." sqref="G12:G22">
      <formula1>ListadeContas</formula1>
    </dataValidation>
  </dataValidations>
  <pageMargins left="0.7" right="0.7" top="0.75" bottom="0.75" header="0.3" footer="0.3"/>
  <pageSetup paperSize="9" fitToHeight="0" orientation="portrait" r:id="rId1"/>
  <headerFooter differentFirst="1">
    <oddFooter>Página &amp;P de &amp;N</oddFooter>
  </headerFooter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4"/>
  <sheetViews>
    <sheetView showGridLines="0" zoomScaleNormal="100" workbookViewId="0">
      <selection activeCell="E23" sqref="E23"/>
    </sheetView>
  </sheetViews>
  <sheetFormatPr defaultRowHeight="21.75" customHeight="1" x14ac:dyDescent="0.2"/>
  <cols>
    <col min="1" max="1" width="2.28515625" customWidth="1"/>
    <col min="2" max="6" width="23.28515625" customWidth="1"/>
  </cols>
  <sheetData>
    <row r="1" spans="1:6" ht="38.25" customHeight="1" x14ac:dyDescent="0.35">
      <c r="A1" s="5"/>
      <c r="B1" s="18" t="s">
        <v>10</v>
      </c>
      <c r="C1" s="17"/>
      <c r="D1" s="17"/>
      <c r="E1" s="17"/>
      <c r="F1" s="1"/>
    </row>
    <row r="2" spans="1:6" s="5" customFormat="1" ht="54.75" customHeight="1" x14ac:dyDescent="0.3">
      <c r="B2" s="20" t="s">
        <v>12</v>
      </c>
      <c r="C2" s="3"/>
      <c r="D2" s="3"/>
      <c r="E2" s="3"/>
    </row>
    <row r="3" spans="1:6" ht="21.75" customHeight="1" x14ac:dyDescent="0.3">
      <c r="B3" s="3"/>
      <c r="C3" s="3"/>
      <c r="D3" s="3"/>
      <c r="E3" s="3"/>
    </row>
    <row r="5" spans="1:6" ht="21.75" customHeight="1" x14ac:dyDescent="0.3">
      <c r="B5" s="3"/>
      <c r="C5" s="3"/>
      <c r="D5" s="3"/>
      <c r="E5" s="3"/>
    </row>
    <row r="6" spans="1:6" ht="21.75" customHeight="1" x14ac:dyDescent="0.3">
      <c r="B6" s="3"/>
      <c r="C6" s="3"/>
      <c r="D6" s="3"/>
      <c r="E6" s="3"/>
    </row>
    <row r="16" spans="1:6" ht="41.25" customHeight="1" x14ac:dyDescent="0.2">
      <c r="B16" s="8" t="s">
        <v>13</v>
      </c>
    </row>
    <row r="17" spans="2:6" ht="18" x14ac:dyDescent="0.2">
      <c r="B17" s="26" t="s">
        <v>20</v>
      </c>
      <c r="C17" s="34"/>
      <c r="D17" s="34"/>
      <c r="E17" s="34"/>
      <c r="F17" s="34"/>
    </row>
    <row r="18" spans="2:6" ht="15.75" x14ac:dyDescent="0.2">
      <c r="B18" s="34"/>
      <c r="C18" s="19" t="s">
        <v>26</v>
      </c>
      <c r="D18" s="19" t="s">
        <v>25</v>
      </c>
      <c r="E18" s="19" t="s">
        <v>4</v>
      </c>
      <c r="F18" s="19" t="s">
        <v>24</v>
      </c>
    </row>
    <row r="19" spans="2:6" ht="21.75" customHeight="1" x14ac:dyDescent="0.2">
      <c r="B19" s="13">
        <v>41621</v>
      </c>
      <c r="C19" s="14"/>
      <c r="D19" s="14"/>
      <c r="E19" s="14">
        <v>3290.4700000000003</v>
      </c>
      <c r="F19" s="14">
        <v>3290.4700000000003</v>
      </c>
    </row>
    <row r="20" spans="2:6" ht="21.75" customHeight="1" x14ac:dyDescent="0.2">
      <c r="B20" s="16" t="s">
        <v>27</v>
      </c>
      <c r="C20" s="14"/>
      <c r="D20" s="14"/>
      <c r="E20" s="14">
        <v>40</v>
      </c>
      <c r="F20" s="14">
        <v>40</v>
      </c>
    </row>
    <row r="21" spans="2:6" ht="21.75" customHeight="1" x14ac:dyDescent="0.2">
      <c r="B21" s="16" t="s">
        <v>31</v>
      </c>
      <c r="C21" s="14"/>
      <c r="D21" s="14"/>
      <c r="E21" s="14">
        <v>377.47</v>
      </c>
      <c r="F21" s="14">
        <v>377.47</v>
      </c>
    </row>
    <row r="22" spans="2:6" ht="21.75" customHeight="1" x14ac:dyDescent="0.2">
      <c r="B22" s="16" t="s">
        <v>32</v>
      </c>
      <c r="C22" s="14"/>
      <c r="D22" s="14"/>
      <c r="E22" s="14">
        <v>2873</v>
      </c>
      <c r="F22" s="14">
        <v>2873</v>
      </c>
    </row>
    <row r="23" spans="2:6" ht="21.75" customHeight="1" x14ac:dyDescent="0.2">
      <c r="B23" s="13">
        <v>41624</v>
      </c>
      <c r="C23" s="14"/>
      <c r="D23" s="14"/>
      <c r="E23" s="14">
        <v>79.83</v>
      </c>
      <c r="F23" s="14">
        <v>79.83</v>
      </c>
    </row>
    <row r="24" spans="2:6" ht="21.75" customHeight="1" x14ac:dyDescent="0.2">
      <c r="B24" s="16" t="s">
        <v>28</v>
      </c>
      <c r="C24" s="14"/>
      <c r="D24" s="14"/>
      <c r="E24" s="14">
        <v>60</v>
      </c>
      <c r="F24" s="14">
        <v>60</v>
      </c>
    </row>
    <row r="25" spans="2:6" ht="21.75" customHeight="1" x14ac:dyDescent="0.2">
      <c r="B25" s="16" t="s">
        <v>30</v>
      </c>
      <c r="C25" s="14"/>
      <c r="D25" s="14"/>
      <c r="E25" s="14">
        <v>19.829999999999998</v>
      </c>
      <c r="F25" s="14">
        <v>19.829999999999998</v>
      </c>
    </row>
    <row r="26" spans="2:6" ht="21.75" customHeight="1" x14ac:dyDescent="0.2">
      <c r="B26" s="13">
        <v>41626</v>
      </c>
      <c r="C26" s="14"/>
      <c r="D26" s="14">
        <v>5</v>
      </c>
      <c r="E26" s="14"/>
      <c r="F26" s="14">
        <v>5</v>
      </c>
    </row>
    <row r="27" spans="2:6" ht="21.75" customHeight="1" x14ac:dyDescent="0.2">
      <c r="B27" s="16" t="s">
        <v>27</v>
      </c>
      <c r="C27" s="14"/>
      <c r="D27" s="14">
        <v>5</v>
      </c>
      <c r="E27" s="14"/>
      <c r="F27" s="14">
        <v>5</v>
      </c>
    </row>
    <row r="28" spans="2:6" ht="21.75" customHeight="1" x14ac:dyDescent="0.2">
      <c r="B28" s="13">
        <v>41627</v>
      </c>
      <c r="C28" s="14"/>
      <c r="D28" s="14">
        <v>5</v>
      </c>
      <c r="E28" s="14">
        <v>13.64</v>
      </c>
      <c r="F28" s="14">
        <v>18.64</v>
      </c>
    </row>
    <row r="29" spans="2:6" ht="21.75" customHeight="1" x14ac:dyDescent="0.2">
      <c r="B29" s="16" t="s">
        <v>27</v>
      </c>
      <c r="C29" s="14"/>
      <c r="D29" s="14">
        <v>5</v>
      </c>
      <c r="E29" s="14"/>
      <c r="F29" s="14">
        <v>5</v>
      </c>
    </row>
    <row r="30" spans="2:6" ht="21.75" customHeight="1" x14ac:dyDescent="0.2">
      <c r="B30" s="16" t="s">
        <v>29</v>
      </c>
      <c r="C30" s="14"/>
      <c r="D30" s="14"/>
      <c r="E30" s="14">
        <v>13</v>
      </c>
      <c r="F30" s="14">
        <v>13</v>
      </c>
    </row>
    <row r="31" spans="2:6" ht="21.75" customHeight="1" x14ac:dyDescent="0.2">
      <c r="B31" s="16" t="s">
        <v>33</v>
      </c>
      <c r="C31" s="14"/>
      <c r="D31" s="14"/>
      <c r="E31" s="14">
        <v>0.64</v>
      </c>
      <c r="F31" s="14">
        <v>0.64</v>
      </c>
    </row>
    <row r="32" spans="2:6" ht="21.75" customHeight="1" x14ac:dyDescent="0.2">
      <c r="B32" s="2" t="s">
        <v>26</v>
      </c>
      <c r="C32" s="14"/>
      <c r="D32" s="14"/>
      <c r="E32" s="14"/>
      <c r="F32" s="14"/>
    </row>
    <row r="33" spans="2:6" ht="21.75" customHeight="1" x14ac:dyDescent="0.2">
      <c r="B33" s="16" t="s">
        <v>26</v>
      </c>
      <c r="C33" s="14"/>
      <c r="D33" s="14"/>
      <c r="E33" s="14"/>
      <c r="F33" s="14"/>
    </row>
    <row r="34" spans="2:6" ht="21.75" customHeight="1" x14ac:dyDescent="0.2">
      <c r="B34" s="2" t="s">
        <v>24</v>
      </c>
      <c r="C34" s="14"/>
      <c r="D34" s="14">
        <v>10</v>
      </c>
      <c r="E34" s="14">
        <v>3383.94</v>
      </c>
      <c r="F34" s="14">
        <v>3393.94</v>
      </c>
    </row>
  </sheetData>
  <printOptions horizontalCentered="1"/>
  <pageMargins left="0.7" right="0.7" top="0.7" bottom="0.7" header="0.3" footer="0.3"/>
  <pageSetup paperSize="9" fitToHeight="0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7"/>
  <sheetViews>
    <sheetView showGridLines="0" workbookViewId="0">
      <selection activeCell="C3" sqref="C3"/>
    </sheetView>
  </sheetViews>
  <sheetFormatPr defaultRowHeight="21.75" customHeight="1" x14ac:dyDescent="0.2"/>
  <cols>
    <col min="1" max="1" width="2.28515625" customWidth="1"/>
    <col min="2" max="2" width="18.85546875" customWidth="1"/>
    <col min="3" max="3" width="17.7109375" customWidth="1"/>
    <col min="4" max="6" width="11.28515625" customWidth="1"/>
    <col min="7" max="7" width="11.85546875" customWidth="1"/>
  </cols>
  <sheetData>
    <row r="1" spans="1:8" ht="38.25" customHeight="1" x14ac:dyDescent="0.35">
      <c r="A1" s="31"/>
      <c r="B1" s="23" t="s">
        <v>18</v>
      </c>
      <c r="C1" s="1"/>
      <c r="D1" s="1"/>
      <c r="E1" s="1"/>
      <c r="F1" s="1"/>
      <c r="G1" s="1"/>
      <c r="H1" s="1"/>
    </row>
    <row r="2" spans="1:8" ht="21.75" customHeight="1" x14ac:dyDescent="0.2">
      <c r="B2" s="21" t="s">
        <v>17</v>
      </c>
    </row>
    <row r="3" spans="1:8" ht="21.75" customHeight="1" x14ac:dyDescent="0.2">
      <c r="B3" s="12" t="s">
        <v>19</v>
      </c>
      <c r="C3" s="12" t="s">
        <v>22</v>
      </c>
    </row>
    <row r="4" spans="1:8" ht="21.75" customHeight="1" x14ac:dyDescent="0.25">
      <c r="B4" s="15" t="s">
        <v>23</v>
      </c>
      <c r="C4" s="11" t="s">
        <v>4</v>
      </c>
      <c r="D4" s="11" t="s">
        <v>21</v>
      </c>
    </row>
    <row r="5" spans="1:8" ht="21.75" customHeight="1" x14ac:dyDescent="0.2">
      <c r="B5" s="13">
        <v>41621</v>
      </c>
      <c r="C5" s="14">
        <v>377.47</v>
      </c>
      <c r="D5" s="14">
        <v>377.47</v>
      </c>
    </row>
    <row r="6" spans="1:8" ht="21.75" customHeight="1" x14ac:dyDescent="0.2">
      <c r="B6" s="16" t="s">
        <v>31</v>
      </c>
      <c r="C6" s="14">
        <v>377.47</v>
      </c>
      <c r="D6" s="14">
        <v>377.47</v>
      </c>
    </row>
    <row r="7" spans="1:8" ht="21.75" customHeight="1" x14ac:dyDescent="0.2">
      <c r="B7" s="13" t="s">
        <v>21</v>
      </c>
      <c r="C7" s="14">
        <v>377.47</v>
      </c>
      <c r="D7" s="14">
        <v>377.47</v>
      </c>
    </row>
  </sheetData>
  <pageMargins left="0.7" right="0.7" top="0.75" bottom="0.75" header="0.3" footer="0.3"/>
  <pageSetup paperSize="9" orientation="portrait" verticalDpi="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867823A-EA8A-4269-B6F1-7F57CB96C5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Controlador de Dinheiro Pessoal</vt:lpstr>
      <vt:lpstr>Resumo Mensal</vt:lpstr>
      <vt:lpstr>Dados do Gráfico</vt:lpstr>
      <vt:lpstr>'Resumo Mensal'!Imprimir_Títulos</vt:lpstr>
      <vt:lpstr>ListadeContas</vt:lpstr>
      <vt:lpstr>PorcentagemDisponível</vt:lpstr>
      <vt:lpstr>'Resumo Mensal'!Titulos_de_impressao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Tudo em um único controlador de caixa</dc:title>
  <dc:creator/>
  <cp:keywords/>
  <cp:lastModifiedBy/>
  <dcterms:created xsi:type="dcterms:W3CDTF">2013-12-18T18:03:20Z</dcterms:created>
  <dcterms:modified xsi:type="dcterms:W3CDTF">2014-01-13T04:37:41Z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TC027802449991</vt:lpwstr>
  </property>
</Properties>
</file>