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lm603/Downloads/"/>
    </mc:Choice>
  </mc:AlternateContent>
  <bookViews>
    <workbookView xWindow="5720" yWindow="460" windowWidth="23080" windowHeight="16000" firstSheet="1" activeTab="1"/>
  </bookViews>
  <sheets>
    <sheet name="Sources" sheetId="19" state="veryHidden" r:id="rId1"/>
    <sheet name="Welcome" sheetId="13" r:id="rId2"/>
    <sheet name="Summaries" sheetId="2" state="veryHidden" r:id="rId3"/>
    <sheet name="Detail" sheetId="1" state="veryHidden" r:id="rId4"/>
    <sheet name="lookup" sheetId="6" state="veryHidden" r:id="rId5"/>
    <sheet name="images" sheetId="14" state="veryHidden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4" hidden="1">lookup!$A$3:$A$13</definedName>
    <definedName name="_xlcn.LinkedTable_allLists" hidden="1">#REF!</definedName>
    <definedName name="BattlestarDets">Summaries!$73:$82</definedName>
    <definedName name="BattlestarTitle">Summaries!$B$72</definedName>
    <definedName name="BeetsHarvestedDets">Summaries!$43:$53</definedName>
    <definedName name="BeetsHarvestedTitle">Summaries!$B$42</definedName>
    <definedName name="BestBear">"Chevron 4"</definedName>
    <definedName name="BestBearDets">Summaries!$16:$23</definedName>
    <definedName name="BestBearTitle">Summaries!$B$15</definedName>
    <definedName name="CIQWBGuid" hidden="1">"777f4960-ea5b-4432-8e33-b0bebf212888"</definedName>
    <definedName name="coreClStatus">[1]lookup!$D$23:$D$24</definedName>
    <definedName name="cpImage">INDEX(#REF!,MATCH([2]Dashboard!$H$18,cpOptions,0))</definedName>
    <definedName name="cpOptions">#REF!</definedName>
    <definedName name="fiveStarStatus">[1]lookup!$F$23:$F$24</definedName>
    <definedName name="geoImage">INDEX(#REF!,MATCH([2]Dashboard!$C$8,#REF!,0))</definedName>
    <definedName name="geoOptions">#REF!</definedName>
    <definedName name="indImage">INDEX(#REF!,MATCH([2]Dashboard!$F$8,#REF!,0))</definedName>
    <definedName name="indOptions">#REF!</definedName>
    <definedName name="IndustryLookup">[1]lookup!$F$2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42619.5616087963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IQRCompaniesL104" hidden="1">[3]Companies!$S$104</definedName>
    <definedName name="IQRCompaniesL90" hidden="1">[3]Companies!$S$90</definedName>
    <definedName name="IQRCompaniesO238" hidden="1">[3]Companies!$S$238</definedName>
    <definedName name="IQRCompaniesR100" hidden="1">[4]Companies!$S$100:$W$100</definedName>
    <definedName name="IQRCompaniesR1000" hidden="1">[4]Companies!$S$1000</definedName>
    <definedName name="IQRCompaniesR1001" hidden="1">[4]Companies!$S$1001:$W$1001</definedName>
    <definedName name="IQRCompaniesR1002" hidden="1">[4]Companies!$S$1002:$W$1002</definedName>
    <definedName name="IQRCompaniesR1003" hidden="1">[4]Companies!$S$1003:$V$1003</definedName>
    <definedName name="IQRCompaniesR1004" hidden="1">[4]Companies!$S$1004:$W$1004</definedName>
    <definedName name="IQRCompaniesR1005" hidden="1">[4]Companies!$S$1005:$V$1005</definedName>
    <definedName name="IQRCompaniesR1006" hidden="1">[4]Companies!$S$1006:$W$1006</definedName>
    <definedName name="IQRCompaniesR1007" hidden="1">[4]Companies!$S$1007</definedName>
    <definedName name="IQRCompaniesR1008" hidden="1">[4]Companies!$S$1008:$U$1008</definedName>
    <definedName name="IQRCompaniesR1009" hidden="1">[4]Companies!$S$1009:$W$1009</definedName>
    <definedName name="IQRCompaniesR101" hidden="1">[4]Companies!$S$101:$W$101</definedName>
    <definedName name="IQRCompaniesR1010" hidden="1">[4]Companies!$S$1010:$U$1010</definedName>
    <definedName name="IQRCompaniesR1011" hidden="1">[4]Companies!$S$1011:$T$1011</definedName>
    <definedName name="IQRCompaniesR102" hidden="1">[4]Companies!$S$102:$W$102</definedName>
    <definedName name="IQRCompaniesR103" hidden="1">[4]Companies!$S$103:$W$103</definedName>
    <definedName name="IQRCompaniesR104" hidden="1">[4]Companies!$S$104</definedName>
    <definedName name="IQRCompaniesR105" hidden="1">[4]Companies!$S$105:$W$105</definedName>
    <definedName name="IQRCompaniesR106" hidden="1">[4]Companies!$S$106:$T$106</definedName>
    <definedName name="IQRCompaniesR107" hidden="1">[4]Companies!$S$107:$W$107</definedName>
    <definedName name="IQRCompaniesR108" hidden="1">[4]Companies!$S$108:$W$108</definedName>
    <definedName name="IQRCompaniesR110" hidden="1">[4]Companies!$S$110:$U$110</definedName>
    <definedName name="IQRCompaniesR111" hidden="1">[4]Companies!$S$111:$W$111</definedName>
    <definedName name="IQRCompaniesR112" hidden="1">[4]Companies!$S$112:$W$112</definedName>
    <definedName name="IQRCompaniesR113" hidden="1">[4]Companies!$S$113:$W$113</definedName>
    <definedName name="IQRCompaniesR114" hidden="1">[4]Companies!$S$114:$W$114</definedName>
    <definedName name="IQRCompaniesR115" hidden="1">[4]Companies!$S$115:$W$115</definedName>
    <definedName name="IQRCompaniesR116" hidden="1">[4]Companies!$S$116:$W$116</definedName>
    <definedName name="IQRCompaniesR117" hidden="1">[4]Companies!$S$117:$W$117</definedName>
    <definedName name="IQRCompaniesR118" hidden="1">[4]Companies!$S$118:$W$118</definedName>
    <definedName name="IQRCompaniesR119" hidden="1">[4]Companies!$S$119:$W$119</definedName>
    <definedName name="IQRCompaniesR12" hidden="1">[4]Companies!$S$12:$T$12</definedName>
    <definedName name="IQRCompaniesR120" hidden="1">[4]Companies!$S$120</definedName>
    <definedName name="IQRCompaniesR121" hidden="1">[4]Companies!$S$121:$W$121</definedName>
    <definedName name="IQRCompaniesR122" hidden="1">[4]Companies!$S$122:$V$122</definedName>
    <definedName name="IQRCompaniesR123" hidden="1">[4]Companies!$S$123:$W$123</definedName>
    <definedName name="IQRCompaniesR124" hidden="1">[4]Companies!$S$124:$W$124</definedName>
    <definedName name="IQRCompaniesR126" hidden="1">[4]Companies!$S$126</definedName>
    <definedName name="IQRCompaniesR128" hidden="1">[4]Companies!$S$128:$W$128</definedName>
    <definedName name="IQRCompaniesR129" hidden="1">[4]Companies!$S$129:$W$129</definedName>
    <definedName name="IQRCompaniesR13" hidden="1">[4]Companies!$S$13</definedName>
    <definedName name="IQRCompaniesR130" hidden="1">[4]Companies!$S$130:$W$130</definedName>
    <definedName name="IQRCompaniesR131" hidden="1">[4]Companies!$S$131:$T$131</definedName>
    <definedName name="IQRCompaniesR132" hidden="1">[4]Companies!$S$132:$W$132</definedName>
    <definedName name="IQRCompaniesR133" hidden="1">[4]Companies!$S$133:$W$133</definedName>
    <definedName name="IQRCompaniesR134" hidden="1">[4]Companies!$S$134:$W$134</definedName>
    <definedName name="IQRCompaniesR135" hidden="1">[4]Companies!$S$135:$T$135</definedName>
    <definedName name="IQRCompaniesR136" hidden="1">[3]Companies!$S$136</definedName>
    <definedName name="IQRCompaniesR137" hidden="1">[4]Companies!$S$137:$W$137</definedName>
    <definedName name="IQRCompaniesR138" hidden="1">[4]Companies!$S$138:$W$138</definedName>
    <definedName name="IQRCompaniesR139" hidden="1">[4]Companies!$S$139:$W$139</definedName>
    <definedName name="IQRCompaniesR14" hidden="1">[4]Companies!$S$14</definedName>
    <definedName name="IQRCompaniesR140" hidden="1">[4]Companies!$S$140:$T$140</definedName>
    <definedName name="IQRCompaniesR142" hidden="1">[4]Companies!$S$142:$W$142</definedName>
    <definedName name="IQRCompaniesR143" hidden="1">[4]Companies!$S$143:$V$143</definedName>
    <definedName name="IQRCompaniesR144" hidden="1">[4]Companies!$S$144:$W$144</definedName>
    <definedName name="IQRCompaniesR145" hidden="1">[4]Companies!$S$145:$V$145</definedName>
    <definedName name="IQRCompaniesR146" hidden="1">[4]Companies!$S$146:$W$146</definedName>
    <definedName name="IQRCompaniesR147" hidden="1">[4]Companies!$S$147:$U$147</definedName>
    <definedName name="IQRCompaniesR148" hidden="1">[4]Companies!$S$148:$W$148</definedName>
    <definedName name="IQRCompaniesR149" hidden="1">[4]Companies!$S$149:$T$149</definedName>
    <definedName name="IQRCompaniesR15" hidden="1">[4]Companies!$S$15:$T$15</definedName>
    <definedName name="IQRCompaniesR150" hidden="1">[4]Companies!$S$150:$W$150</definedName>
    <definedName name="IQRCompaniesR151" hidden="1">[4]Companies!$S$151:$W$151</definedName>
    <definedName name="IQRCompaniesR152" hidden="1">[4]Companies!$S$152:$W$152</definedName>
    <definedName name="IQRCompaniesR153" hidden="1">[4]Companies!$S$153:$W$153</definedName>
    <definedName name="IQRCompaniesR154" hidden="1">[4]Companies!$S$154:$W$154</definedName>
    <definedName name="IQRCompaniesR155" hidden="1">[4]Companies!$S$155:$W$155</definedName>
    <definedName name="IQRCompaniesR156" hidden="1">[4]Companies!$S$156:$W$156</definedName>
    <definedName name="IQRCompaniesR157" hidden="1">[4]Companies!$S$157:$W$157</definedName>
    <definedName name="IQRCompaniesR158" hidden="1">[4]Companies!$S$158:$W$158</definedName>
    <definedName name="IQRCompaniesR159" hidden="1">[4]Companies!$S$159:$W$159</definedName>
    <definedName name="IQRCompaniesR16" hidden="1">[4]Companies!$S$16</definedName>
    <definedName name="IQRCompaniesR160" hidden="1">[4]Companies!$S$160:$W$160</definedName>
    <definedName name="IQRCompaniesR162" hidden="1">[4]Companies!$S$162:$W$162</definedName>
    <definedName name="IQRCompaniesR163" hidden="1">[4]Companies!$S$163:$W$163</definedName>
    <definedName name="IQRCompaniesR164" hidden="1">[4]Companies!$S$164:$W$164</definedName>
    <definedName name="IQRCompaniesR165" hidden="1">[4]Companies!$S$165:$W$165</definedName>
    <definedName name="IQRCompaniesR166" hidden="1">[4]Companies!$S$166:$W$166</definedName>
    <definedName name="IQRCompaniesR167" hidden="1">[4]Companies!$S$167:$W$167</definedName>
    <definedName name="IQRCompaniesR168" hidden="1">[4]Companies!$S$168:$W$168</definedName>
    <definedName name="IQRCompaniesR169" hidden="1">[4]Companies!$S$169:$W$169</definedName>
    <definedName name="IQRCompaniesR17" hidden="1">[4]Companies!$S$17:$U$17</definedName>
    <definedName name="IQRCompaniesR170" hidden="1">[4]Companies!$S$170:$W$170</definedName>
    <definedName name="IQRCompaniesR171" hidden="1">[4]Companies!$S$171:$W$171</definedName>
    <definedName name="IQRCompaniesR172" hidden="1">[4]Companies!$S$172:$W$172</definedName>
    <definedName name="IQRCompaniesR174" hidden="1">[4]Companies!$S$174:$U$174</definedName>
    <definedName name="IQRCompaniesR175" hidden="1">[4]Companies!$S$175:$W$175</definedName>
    <definedName name="IQRCompaniesR176" hidden="1">[4]Companies!$S$176:$W$176</definedName>
    <definedName name="IQRCompaniesR177" hidden="1">[4]Companies!$S$177:$W$177</definedName>
    <definedName name="IQRCompaniesR179" hidden="1">[4]Companies!$S$179:$W$179</definedName>
    <definedName name="IQRCompaniesR18" hidden="1">[4]Companies!$S$18:$T$18</definedName>
    <definedName name="IQRCompaniesR181" hidden="1">[4]Companies!$S$181</definedName>
    <definedName name="IQRCompaniesR182" hidden="1">[4]Companies!$S$182:$W$182</definedName>
    <definedName name="IQRCompaniesR183" hidden="1">[4]Companies!$S$183:$W$183</definedName>
    <definedName name="IQRCompaniesR184" hidden="1">[4]Companies!$S$184:$W$184</definedName>
    <definedName name="IQRCompaniesR185" hidden="1">[4]Companies!$S$185:$U$185</definedName>
    <definedName name="IQRCompaniesR186" hidden="1">[4]Companies!$S$186:$W$186</definedName>
    <definedName name="IQRCompaniesR187" hidden="1">[4]Companies!$S$187:$T$187</definedName>
    <definedName name="IQRCompaniesR188" hidden="1">[4]Companies!$S$188:$W$188</definedName>
    <definedName name="IQRCompaniesR189" hidden="1">[4]Companies!$S$189:$W$189</definedName>
    <definedName name="IQRCompaniesR19" hidden="1">[4]Companies!$S$19</definedName>
    <definedName name="IQRCompaniesR190" hidden="1">[4]Companies!$S$190:$W$190</definedName>
    <definedName name="IQRCompaniesR191" hidden="1">[4]Companies!$S$191:$W$191</definedName>
    <definedName name="IQRCompaniesR193" hidden="1">[4]Companies!$S$193:$W$193</definedName>
    <definedName name="IQRCompaniesR194" hidden="1">[4]Companies!$S$194:$W$194</definedName>
    <definedName name="IQRCompaniesR196" hidden="1">[4]Companies!$S$196:$W$196</definedName>
    <definedName name="IQRCompaniesR197" hidden="1">[4]Companies!$S$197:$W$197</definedName>
    <definedName name="IQRCompaniesR198" hidden="1">[4]Companies!$S$198:$W$198</definedName>
    <definedName name="IQRCompaniesR199" hidden="1">[4]Companies!$S$199:$W$199</definedName>
    <definedName name="IQRCompaniesR20" hidden="1">[4]Companies!$S$20:$W$20</definedName>
    <definedName name="IQRCompaniesR200" hidden="1">[4]Companies!$S$200:$W$200</definedName>
    <definedName name="IQRCompaniesR201" hidden="1">[4]Companies!$S$201:$W$201</definedName>
    <definedName name="IQRCompaniesR202" hidden="1">[4]Companies!$S$202:$U$202</definedName>
    <definedName name="IQRCompaniesR203" hidden="1">[4]Companies!$S$203:$W$203</definedName>
    <definedName name="IQRCompaniesR204" hidden="1">[4]Companies!$S$204:$W$204</definedName>
    <definedName name="IQRCompaniesR206" hidden="1">[4]Companies!$S$206</definedName>
    <definedName name="IQRCompaniesR207" hidden="1">[4]Companies!$S$207:$W$207</definedName>
    <definedName name="IQRCompaniesR208" hidden="1">[4]Companies!$S$208:$T$208</definedName>
    <definedName name="IQRCompaniesR209" hidden="1">[4]Companies!$S$209:$W$209</definedName>
    <definedName name="IQRCompaniesR21" hidden="1">[4]Companies!$S$21:$T$21</definedName>
    <definedName name="IQRCompaniesR210" hidden="1">[4]Companies!$S$210:$W$210</definedName>
    <definedName name="IQRCompaniesR211" hidden="1">[4]Companies!$S$211:$W$211</definedName>
    <definedName name="IQRCompaniesR212" hidden="1">[4]Companies!$S$212:$W$212</definedName>
    <definedName name="IQRCompaniesR214" hidden="1">[4]Companies!$S$214:$W$214</definedName>
    <definedName name="IQRCompaniesR215" hidden="1">[4]Companies!$S$215:$W$215</definedName>
    <definedName name="IQRCompaniesR216" hidden="1">[4]Companies!$S$216:$W$216</definedName>
    <definedName name="IQRCompaniesR217" hidden="1">[4]Companies!$S$217:$W$217</definedName>
    <definedName name="IQRCompaniesR218" hidden="1">[4]Companies!$S$218</definedName>
    <definedName name="IQRCompaniesR219" hidden="1">[4]Companies!$S$219:$V$219</definedName>
    <definedName name="IQRCompaniesR22" hidden="1">[4]Companies!$S$22</definedName>
    <definedName name="IQRCompaniesR220" hidden="1">[4]Companies!$S$220:$W$220</definedName>
    <definedName name="IQRCompaniesR221" hidden="1">[4]Companies!$S$221:$U$221</definedName>
    <definedName name="IQRCompaniesR222" hidden="1">[4]Companies!$S$222:$W$222</definedName>
    <definedName name="IQRCompaniesR223" hidden="1">[4]Companies!$S$223:$W$223</definedName>
    <definedName name="IQRCompaniesR224" hidden="1">[4]Companies!$S$224:$W$224</definedName>
    <definedName name="IQRCompaniesR225" hidden="1">[4]Companies!$S$225:$W$225</definedName>
    <definedName name="IQRCompaniesR226" hidden="1">[4]Companies!$S$226:$W$226</definedName>
    <definedName name="IQRCompaniesR227" hidden="1">[4]Companies!$S$227</definedName>
    <definedName name="IQRCompaniesR228" hidden="1">[4]Companies!$S$228:$W$228</definedName>
    <definedName name="IQRCompaniesR23" hidden="1">[4]Companies!$S$23:$U$23</definedName>
    <definedName name="IQRCompaniesR230" hidden="1">[4]Companies!$S$230:$W$230</definedName>
    <definedName name="IQRCompaniesR231" hidden="1">[4]Companies!$S$231:$W$231</definedName>
    <definedName name="IQRCompaniesR232" hidden="1">[4]Companies!$S$232:$W$232</definedName>
    <definedName name="IQRCompaniesR233" hidden="1">[4]Companies!$S$233:$V$233</definedName>
    <definedName name="IQRCompaniesR236" hidden="1">[4]Companies!$S$236:$W$236</definedName>
    <definedName name="IQRCompaniesR237" hidden="1">[4]Companies!$S$237:$W$237</definedName>
    <definedName name="IQRCompaniesR238" hidden="1">[4]Companies!$S$238:$W$238</definedName>
    <definedName name="IQRCompaniesR239" hidden="1">[4]Companies!$S$239:$W$239</definedName>
    <definedName name="IQRCompaniesR24" hidden="1">[4]Companies!$S$24:$W$24</definedName>
    <definedName name="IQRCompaniesR240" hidden="1">[4]Companies!$S$240:$W$240</definedName>
    <definedName name="IQRCompaniesR242" hidden="1">[4]Companies!$S$242:$W$242</definedName>
    <definedName name="IQRCompaniesR243" hidden="1">[4]Companies!$S$243:$W$243</definedName>
    <definedName name="IQRCompaniesR244" hidden="1">[4]Companies!$S$244:$W$244</definedName>
    <definedName name="IQRCompaniesR245" hidden="1">[4]Companies!$S$245:$W$245</definedName>
    <definedName name="IQRCompaniesR246" hidden="1">[4]Companies!$S$246:$T$246</definedName>
    <definedName name="IQRCompaniesR247" hidden="1">[4]Companies!$S$247:$W$247</definedName>
    <definedName name="IQRCompaniesR248" hidden="1">[4]Companies!$S$248:$W$248</definedName>
    <definedName name="IQRCompaniesR249" hidden="1">[4]Companies!$S$249:$W$249</definedName>
    <definedName name="IQRCompaniesR25" hidden="1">[4]Companies!$S$25:$T$25</definedName>
    <definedName name="IQRCompaniesR250" hidden="1">[4]Companies!$S$250:$W$250</definedName>
    <definedName name="IQRCompaniesR251" hidden="1">[4]Companies!$S$251:$V$251</definedName>
    <definedName name="IQRCompaniesR252" hidden="1">[4]Companies!$S$252:$W$252</definedName>
    <definedName name="IQRCompaniesR253" hidden="1">[4]Companies!$S$253</definedName>
    <definedName name="IQRCompaniesR255" hidden="1">[4]Companies!$S$255:$W$255</definedName>
    <definedName name="IQRCompaniesR256" hidden="1">[4]Companies!$S$256:$W$256</definedName>
    <definedName name="IQRCompaniesR257" hidden="1">[4]Companies!$S$257:$W$257</definedName>
    <definedName name="IQRCompaniesR258" hidden="1">[4]Companies!$S$258:$W$258</definedName>
    <definedName name="IQRCompaniesR259" hidden="1">[4]Companies!$S$259:$U$259</definedName>
    <definedName name="IQRCompaniesR26" hidden="1">[4]Companies!$S$26</definedName>
    <definedName name="IQRCompaniesR260" hidden="1">[4]Companies!$S$260:$T$260</definedName>
    <definedName name="IQRCompaniesR261" hidden="1">[4]Companies!$S$261:$U$261</definedName>
    <definedName name="IQRCompaniesR262" hidden="1">[4]Companies!$S$262:$W$262</definedName>
    <definedName name="IQRCompaniesR264" hidden="1">[4]Companies!$S$264:$W$264</definedName>
    <definedName name="IQRCompaniesR265" hidden="1">[4]Companies!$S$265:$T$265</definedName>
    <definedName name="IQRCompaniesR266" hidden="1">[4]Companies!$S$266:$W$266</definedName>
    <definedName name="IQRCompaniesR267" hidden="1">[4]Companies!$S$267:$U$267</definedName>
    <definedName name="IQRCompaniesR268" hidden="1">[4]Companies!$S$268:$W$268</definedName>
    <definedName name="IQRCompaniesR27" hidden="1">[4]Companies!$S$27:$W$27</definedName>
    <definedName name="IQRCompaniesR270" hidden="1">[4]Companies!$S$270:$W$270</definedName>
    <definedName name="IQRCompaniesR271" hidden="1">[4]Companies!$S$271:$V$271</definedName>
    <definedName name="IQRCompaniesR272" hidden="1">[4]Companies!$S$272:$W$272</definedName>
    <definedName name="IQRCompaniesR273" hidden="1">[4]Companies!$S$273:$W$273</definedName>
    <definedName name="IQRCompaniesR274" hidden="1">[4]Companies!$S$274:$U$274</definedName>
    <definedName name="IQRCompaniesR275" hidden="1">[4]Companies!$S$275:$W$275</definedName>
    <definedName name="IQRCompaniesR276" hidden="1">[4]Companies!$S$276:$T$276</definedName>
    <definedName name="IQRCompaniesR277" hidden="1">[4]Companies!$S$277:$T$277</definedName>
    <definedName name="IQRCompaniesR278" hidden="1">[4]Companies!$S$278:$W$278</definedName>
    <definedName name="IQRCompaniesR279" hidden="1">[4]Companies!$S$279:$W$279</definedName>
    <definedName name="IQRCompaniesR28" hidden="1">[4]Companies!$S$28:$W$28</definedName>
    <definedName name="IQRCompaniesR280" hidden="1">[4]Companies!$S$280:$W$280</definedName>
    <definedName name="IQRCompaniesR281" hidden="1">[4]Companies!$S$281</definedName>
    <definedName name="IQRCompaniesR282" hidden="1">[4]Companies!$S$282:$U$282</definedName>
    <definedName name="IQRCompaniesR283" hidden="1">[4]Companies!$S$283:$W$283</definedName>
    <definedName name="IQRCompaniesR284" hidden="1">[4]Companies!$S$284:$W$284</definedName>
    <definedName name="IQRCompaniesR285" hidden="1">[4]Companies!$S$285:$W$285</definedName>
    <definedName name="IQRCompaniesR286" hidden="1">[4]Companies!$S$286:$T$286</definedName>
    <definedName name="IQRCompaniesR287" hidden="1">[4]Companies!$S$287:$W$287</definedName>
    <definedName name="IQRCompaniesR288" hidden="1">[4]Companies!$S$288:$W$288</definedName>
    <definedName name="IQRCompaniesR289" hidden="1">[4]Companies!$S$289:$V$289</definedName>
    <definedName name="IQRCompaniesR29" hidden="1">[4]Companies!$S$29:$T$29</definedName>
    <definedName name="IQRCompaniesR290" hidden="1">[4]Companies!$S$290:$U$290</definedName>
    <definedName name="IQRCompaniesR292" hidden="1">[4]Companies!$S$292:$U$292</definedName>
    <definedName name="IQRCompaniesR293" hidden="1">[4]Companies!$S$293</definedName>
    <definedName name="IQRCompaniesR294" hidden="1">[4]Companies!$S$294:$U$294</definedName>
    <definedName name="IQRCompaniesR295" hidden="1">[4]Companies!$S$295:$U$295</definedName>
    <definedName name="IQRCompaniesR296" hidden="1">[4]Companies!$S$296:$W$296</definedName>
    <definedName name="IQRCompaniesR297" hidden="1">[4]Companies!$S$297:$W$297</definedName>
    <definedName name="IQRCompaniesR298" hidden="1">[4]Companies!$S$298:$U$298</definedName>
    <definedName name="IQRCompaniesR299" hidden="1">[4]Companies!$S$299:$W$299</definedName>
    <definedName name="IQRCompaniesR30" hidden="1">[4]Companies!$S$30:$W$30</definedName>
    <definedName name="IQRCompaniesR300" hidden="1">[4]Companies!$S$300:$W$300</definedName>
    <definedName name="IQRCompaniesR301" hidden="1">[4]Companies!$S$301:$V$301</definedName>
    <definedName name="IQRCompaniesR302" hidden="1">[4]Companies!$S$302</definedName>
    <definedName name="IQRCompaniesR303" hidden="1">[4]Companies!$S$303:$W$303</definedName>
    <definedName name="IQRCompaniesR304" hidden="1">[4]Companies!$S$304:$W$304</definedName>
    <definedName name="IQRCompaniesR305" hidden="1">[4]Companies!$S$305:$W$305</definedName>
    <definedName name="IQRCompaniesR306" hidden="1">[4]Companies!$S$306:$W$306</definedName>
    <definedName name="IQRCompaniesR307" hidden="1">[4]Companies!$S$307:$W$307</definedName>
    <definedName name="IQRCompaniesR31" hidden="1">[4]Companies!$S$31:$W$31</definedName>
    <definedName name="IQRCompaniesR310" hidden="1">[4]Companies!$S$310:$T$310</definedName>
    <definedName name="IQRCompaniesR311" hidden="1">[4]Companies!$S$311:$W$311</definedName>
    <definedName name="IQRCompaniesR312" hidden="1">[4]Companies!$S$312:$W$312</definedName>
    <definedName name="IQRCompaniesR313" hidden="1">[4]Companies!$S$313:$W$313</definedName>
    <definedName name="IQRCompaniesR314" hidden="1">[4]Companies!$S$314:$V$314</definedName>
    <definedName name="IQRCompaniesR315" hidden="1">[4]Companies!$S$315:$W$315</definedName>
    <definedName name="IQRCompaniesR316" hidden="1">[4]Companies!$S$316</definedName>
    <definedName name="IQRCompaniesR317" hidden="1">[4]Companies!$S$317:$W$317</definedName>
    <definedName name="IQRCompaniesR318" hidden="1">[4]Companies!$S$318:$V$318</definedName>
    <definedName name="IQRCompaniesR319" hidden="1">[4]Companies!$S$319:$T$319</definedName>
    <definedName name="IQRCompaniesR320" hidden="1">[4]Companies!$S$320:$W$320</definedName>
    <definedName name="IQRCompaniesR321" hidden="1">[4]Companies!$S$321:$V$321</definedName>
    <definedName name="IQRCompaniesR322" hidden="1">[4]Companies!$S$322:$W$322</definedName>
    <definedName name="IQRCompaniesR323" hidden="1">[4]Companies!$S$323:$W$323</definedName>
    <definedName name="IQRCompaniesR324" hidden="1">[4]Companies!$S$324:$T$324</definedName>
    <definedName name="IQRCompaniesR325" hidden="1">[4]Companies!$S$325:$T$325</definedName>
    <definedName name="IQRCompaniesR326" hidden="1">[4]Companies!$S$326:$W$326</definedName>
    <definedName name="IQRCompaniesR327" hidden="1">[4]Companies!$S$327:$W$327</definedName>
    <definedName name="IQRCompaniesR328" hidden="1">[4]Companies!$S$328:$W$328</definedName>
    <definedName name="IQRCompaniesR329" hidden="1">[4]Companies!$S$329:$V$329</definedName>
    <definedName name="IQRCompaniesR33" hidden="1">[4]Companies!$S$33:$W$33</definedName>
    <definedName name="IQRCompaniesR330" hidden="1">[4]Companies!$S$330</definedName>
    <definedName name="IQRCompaniesR331" hidden="1">[4]Companies!$S$331:$W$331</definedName>
    <definedName name="IQRCompaniesR332" hidden="1">[4]Companies!$S$332:$T$332</definedName>
    <definedName name="IQRCompaniesR333" hidden="1">[4]Companies!$S$333:$W$333</definedName>
    <definedName name="IQRCompaniesR334" hidden="1">[4]Companies!$S$334:$W$334</definedName>
    <definedName name="IQRCompaniesR335" hidden="1">[4]Companies!$S$335:$T$335</definedName>
    <definedName name="IQRCompaniesR336" hidden="1">[4]Companies!$S$336:$U$336</definedName>
    <definedName name="IQRCompaniesR337" hidden="1">[4]Companies!$S$337:$W$337</definedName>
    <definedName name="IQRCompaniesR338" hidden="1">[4]Companies!$S$338:$W$338</definedName>
    <definedName name="IQRCompaniesR339" hidden="1">[4]Companies!$S$339:$W$339</definedName>
    <definedName name="IQRCompaniesR34" hidden="1">[4]Companies!$S$34:$W$34</definedName>
    <definedName name="IQRCompaniesR340" hidden="1">[4]Companies!$S$340:$W$340</definedName>
    <definedName name="IQRCompaniesR341" hidden="1">[4]Companies!$S$341:$W$341</definedName>
    <definedName name="IQRCompaniesR342" hidden="1">[4]Companies!$S$342:$T$342</definedName>
    <definedName name="IQRCompaniesR343" hidden="1">[4]Companies!$S$343:$T$343</definedName>
    <definedName name="IQRCompaniesR344" hidden="1">[4]Companies!$S$344:$T$344</definedName>
    <definedName name="IQRCompaniesR345" hidden="1">[4]Companies!$S$345:$T$345</definedName>
    <definedName name="IQRCompaniesR346" hidden="1">[4]Companies!$S$346:$U$346</definedName>
    <definedName name="IQRCompaniesR347" hidden="1">[4]Companies!$S$347</definedName>
    <definedName name="IQRCompaniesR349" hidden="1">[4]Companies!$S$349:$W$349</definedName>
    <definedName name="IQRCompaniesR35" hidden="1">[4]Companies!$S$35:$W$35</definedName>
    <definedName name="IQRCompaniesR350" hidden="1">[4]Companies!$S$350:$U$350</definedName>
    <definedName name="IQRCompaniesR351" hidden="1">[4]Companies!$S$351:$W$351</definedName>
    <definedName name="IQRCompaniesR352" hidden="1">[4]Companies!$S$352:$W$352</definedName>
    <definedName name="IQRCompaniesR353" hidden="1">[4]Companies!$S$353:$V$353</definedName>
    <definedName name="IQRCompaniesR354" hidden="1">[4]Companies!$S$354:$W$354</definedName>
    <definedName name="IQRCompaniesR355" hidden="1">[4]Companies!$S$355:$T$355</definedName>
    <definedName name="IQRCompaniesR356" hidden="1">[4]Companies!$S$356</definedName>
    <definedName name="IQRCompaniesR357" hidden="1">[4]Companies!$S$357:$W$357</definedName>
    <definedName name="IQRCompaniesR358" hidden="1">[4]Companies!$S$358:$W$358</definedName>
    <definedName name="IQRCompaniesR359" hidden="1">[4]Companies!$S$359:$W$359</definedName>
    <definedName name="IQRCompaniesR36" hidden="1">[4]Companies!$S$36:$W$36</definedName>
    <definedName name="IQRCompaniesR360" hidden="1">[4]Companies!$S$360:$W$360</definedName>
    <definedName name="IQRCompaniesR361" hidden="1">[4]Companies!$S$361:$V$361</definedName>
    <definedName name="IQRCompaniesR362" hidden="1">[4]Companies!$S$362:$T$362</definedName>
    <definedName name="IQRCompaniesR363" hidden="1">[4]Companies!$S$363:$W$363</definedName>
    <definedName name="IQRCompaniesR364" hidden="1">[4]Companies!$S$364:$W$364</definedName>
    <definedName name="IQRCompaniesR365" hidden="1">[4]Companies!$S$365:$W$365</definedName>
    <definedName name="IQRCompaniesR366" hidden="1">[4]Companies!$S$366</definedName>
    <definedName name="IQRCompaniesR367" hidden="1">[4]Companies!$S$367:$U$367</definedName>
    <definedName name="IQRCompaniesR368" hidden="1">[4]Companies!$S$368:$W$368</definedName>
    <definedName name="IQRCompaniesR369" hidden="1">[4]Companies!$S$369:$W$369</definedName>
    <definedName name="IQRCompaniesR370" hidden="1">[4]Companies!$S$370:$U$370</definedName>
    <definedName name="IQRCompaniesR371" hidden="1">[4]Companies!$S$371</definedName>
    <definedName name="IQRCompaniesR372" hidden="1">[4]Companies!$S$372:$W$372</definedName>
    <definedName name="IQRCompaniesR373" hidden="1">[4]Companies!$S$373:$W$373</definedName>
    <definedName name="IQRCompaniesR374" hidden="1">[4]Companies!$S$374:$T$374</definedName>
    <definedName name="IQRCompaniesR375" hidden="1">[4]Companies!$S$375:$W$375</definedName>
    <definedName name="IQRCompaniesR376" hidden="1">[4]Companies!$S$376:$V$376</definedName>
    <definedName name="IQRCompaniesR377" hidden="1">[4]Companies!$S$377:$W$377</definedName>
    <definedName name="IQRCompaniesR378" hidden="1">[4]Companies!$S$378:$W$378</definedName>
    <definedName name="IQRCompaniesR379" hidden="1">[4]Companies!$S$379:$W$379</definedName>
    <definedName name="IQRCompaniesR38" hidden="1">[4]Companies!$S$38:$W$38</definedName>
    <definedName name="IQRCompaniesR380" hidden="1">[4]Companies!$S$380:$W$380</definedName>
    <definedName name="IQRCompaniesR381" hidden="1">[4]Companies!$S$381:$W$381</definedName>
    <definedName name="IQRCompaniesR382" hidden="1">[4]Companies!$S$382:$W$382</definedName>
    <definedName name="IQRCompaniesR383" hidden="1">[4]Companies!$S$383:$W$383</definedName>
    <definedName name="IQRCompaniesR384" hidden="1">[4]Companies!$S$384:$W$384</definedName>
    <definedName name="IQRCompaniesR385" hidden="1">[4]Companies!$S$385:$W$385</definedName>
    <definedName name="IQRCompaniesR386" hidden="1">[4]Companies!$S$386:$U$386</definedName>
    <definedName name="IQRCompaniesR387" hidden="1">[4]Companies!$S$387:$T$387</definedName>
    <definedName name="IQRCompaniesR388" hidden="1">[4]Companies!$S$388:$W$388</definedName>
    <definedName name="IQRCompaniesR389" hidden="1">[4]Companies!$S$389:$W$389</definedName>
    <definedName name="IQRCompaniesR39" hidden="1">[4]Companies!$S$39:$W$39</definedName>
    <definedName name="IQRCompaniesR390" hidden="1">[4]Companies!$S$390:$T$390</definedName>
    <definedName name="IQRCompaniesR391" hidden="1">[4]Companies!$S$391</definedName>
    <definedName name="IQRCompaniesR392" hidden="1">[4]Companies!$S$392:$W$392</definedName>
    <definedName name="IQRCompaniesR393" hidden="1">[4]Companies!$S$393:$W$393</definedName>
    <definedName name="IQRCompaniesR394" hidden="1">[4]Companies!$S$394:$U$394</definedName>
    <definedName name="IQRCompaniesR395" hidden="1">[4]Companies!$S$395:$W$395</definedName>
    <definedName name="IQRCompaniesR396" hidden="1">[4]Companies!$S$396:$W$396</definedName>
    <definedName name="IQRCompaniesR398" hidden="1">[4]Companies!$S$398:$W$398</definedName>
    <definedName name="IQRCompaniesR399" hidden="1">[4]Companies!$S$399:$T$399</definedName>
    <definedName name="IQRCompaniesR40" hidden="1">[4]Companies!$S$40:$W$40</definedName>
    <definedName name="IQRCompaniesR400" hidden="1">[4]Companies!$S$400:$W$400</definedName>
    <definedName name="IQRCompaniesR401" hidden="1">[4]Companies!$S$401:$W$401</definedName>
    <definedName name="IQRCompaniesR402" hidden="1">[4]Companies!$S$402:$V$402</definedName>
    <definedName name="IQRCompaniesR403" hidden="1">[4]Companies!$S$403:$W$403</definedName>
    <definedName name="IQRCompaniesR404" hidden="1">[4]Companies!$S$404:$T$404</definedName>
    <definedName name="IQRCompaniesR405" hidden="1">[4]Companies!$S$405:$W$405</definedName>
    <definedName name="IQRCompaniesR406" hidden="1">[4]Companies!$S$406:$U$406</definedName>
    <definedName name="IQRCompaniesR408" hidden="1">[4]Companies!$S$408:$T$408</definedName>
    <definedName name="IQRCompaniesR409" hidden="1">[4]Companies!$S$409:$W$409</definedName>
    <definedName name="IQRCompaniesR410" hidden="1">[4]Companies!$S$410:$T$410</definedName>
    <definedName name="IQRCompaniesR411" hidden="1">[4]Companies!$S$411:$W$411</definedName>
    <definedName name="IQRCompaniesR412" hidden="1">[4]Companies!$S$412:$W$412</definedName>
    <definedName name="IQRCompaniesR413" hidden="1">[4]Companies!$S$413:$T$413</definedName>
    <definedName name="IQRCompaniesR414" hidden="1">[4]Companies!$S$414:$W$414</definedName>
    <definedName name="IQRCompaniesR415" hidden="1">[4]Companies!$S$415</definedName>
    <definedName name="IQRCompaniesR416" hidden="1">[4]Companies!$S$416:$U$416</definedName>
    <definedName name="IQRCompaniesR417" hidden="1">[4]Companies!$S$417</definedName>
    <definedName name="IQRCompaniesR418" hidden="1">[4]Companies!$S$418:$W$418</definedName>
    <definedName name="IQRCompaniesR419" hidden="1">[4]Companies!$S$419</definedName>
    <definedName name="IQRCompaniesR42" hidden="1">[4]Companies!$S$42:$W$42</definedName>
    <definedName name="IQRCompaniesR420" hidden="1">[4]Companies!$S$420:$W$420</definedName>
    <definedName name="IQRCompaniesR421" hidden="1">[4]Companies!$S$421:$W$421</definedName>
    <definedName name="IQRCompaniesR422" hidden="1">[4]Companies!$S$422</definedName>
    <definedName name="IQRCompaniesR423" hidden="1">[4]Companies!$S$423:$W$423</definedName>
    <definedName name="IQRCompaniesR424" hidden="1">[4]Companies!$S$424:$W$424</definedName>
    <definedName name="IQRCompaniesR425" hidden="1">[4]Companies!$S$425:$T$425</definedName>
    <definedName name="IQRCompaniesR426" hidden="1">[4]Companies!$S$426:$T$426</definedName>
    <definedName name="IQRCompaniesR427" hidden="1">[4]Companies!$S$427:$T$427</definedName>
    <definedName name="IQRCompaniesR428" hidden="1">[4]Companies!$S$428:$W$428</definedName>
    <definedName name="IQRCompaniesR429" hidden="1">[4]Companies!$S$429:$W$429</definedName>
    <definedName name="IQRCompaniesR430" hidden="1">[4]Companies!$S$430:$V$430</definedName>
    <definedName name="IQRCompaniesR431" hidden="1">[4]Companies!$S$431</definedName>
    <definedName name="IQRCompaniesR432" hidden="1">[4]Companies!$S$432:$T$432</definedName>
    <definedName name="IQRCompaniesR433" hidden="1">[4]Companies!$S$433</definedName>
    <definedName name="IQRCompaniesR434" hidden="1">[4]Companies!$S$434:$T$434</definedName>
    <definedName name="IQRCompaniesR435" hidden="1">[4]Companies!$S$435:$W$435</definedName>
    <definedName name="IQRCompaniesR436" hidden="1">[4]Companies!$S$436</definedName>
    <definedName name="IQRCompaniesR437" hidden="1">[4]Companies!$S$437:$W$437</definedName>
    <definedName name="IQRCompaniesR438" hidden="1">[4]Companies!$S$438:$W$438</definedName>
    <definedName name="IQRCompaniesR439" hidden="1">[4]Companies!$S$439:$W$439</definedName>
    <definedName name="IQRCompaniesR44" hidden="1">[4]Companies!$S$44:$W$44</definedName>
    <definedName name="IQRCompaniesR440" hidden="1">[4]Companies!$S$440</definedName>
    <definedName name="IQRCompaniesR441" hidden="1">[4]Companies!$S$441:$W$441</definedName>
    <definedName name="IQRCompaniesR442" hidden="1">[4]Companies!$S$442:$W$442</definedName>
    <definedName name="IQRCompaniesR443" hidden="1">[4]Companies!$S$443:$U$443</definedName>
    <definedName name="IQRCompaniesR444" hidden="1">[4]Companies!$S$444:$W$444</definedName>
    <definedName name="IQRCompaniesR445" hidden="1">[4]Companies!$S$445:$W$445</definedName>
    <definedName name="IQRCompaniesR446" hidden="1">[4]Companies!$S$446</definedName>
    <definedName name="IQRCompaniesR447" hidden="1">[4]Companies!$S$447:$W$447</definedName>
    <definedName name="IQRCompaniesR448" hidden="1">[4]Companies!$S$448:$V$448</definedName>
    <definedName name="IQRCompaniesR449" hidden="1">[4]Companies!$S$449:$T$449</definedName>
    <definedName name="IQRCompaniesR45" hidden="1">[4]Companies!$S$45:$W$45</definedName>
    <definedName name="IQRCompaniesR450" hidden="1">[4]Companies!$S$450:$T$450</definedName>
    <definedName name="IQRCompaniesR451" hidden="1">[4]Companies!$S$451:$T$451</definedName>
    <definedName name="IQRCompaniesR452" hidden="1">[4]Companies!$S$452:$T$452</definedName>
    <definedName name="IQRCompaniesR453" hidden="1">[4]Companies!$S$453:$W$453</definedName>
    <definedName name="IQRCompaniesR454" hidden="1">[4]Companies!$S$454:$V$454</definedName>
    <definedName name="IQRCompaniesR455" hidden="1">[4]Companies!$S$455:$V$455</definedName>
    <definedName name="IQRCompaniesR456" hidden="1">[4]Companies!$S$456:$W$456</definedName>
    <definedName name="IQRCompaniesR457" hidden="1">[4]Companies!$S$457:$W$457</definedName>
    <definedName name="IQRCompaniesR458" hidden="1">[4]Companies!$S$458</definedName>
    <definedName name="IQRCompaniesR46" hidden="1">[4]Companies!$S$46:$W$46</definedName>
    <definedName name="IQRCompaniesR460" hidden="1">[4]Companies!$S$460</definedName>
    <definedName name="IQRCompaniesR461" hidden="1">[4]Companies!$S$461:$U$461</definedName>
    <definedName name="IQRCompaniesR462" hidden="1">[4]Companies!$S$462:$W$462</definedName>
    <definedName name="IQRCompaniesR463" hidden="1">[4]Companies!$S$463:$W$463</definedName>
    <definedName name="IQRCompaniesR464" hidden="1">[4]Companies!$S$464:$T$464</definedName>
    <definedName name="IQRCompaniesR465" hidden="1">[4]Companies!$S$465:$W$465</definedName>
    <definedName name="IQRCompaniesR466" hidden="1">[4]Companies!$S$466:$W$466</definedName>
    <definedName name="IQRCompaniesR467" hidden="1">[4]Companies!$S$467:$U$467</definedName>
    <definedName name="IQRCompaniesR468" hidden="1">[4]Companies!$S$468:$W$468</definedName>
    <definedName name="IQRCompaniesR469" hidden="1">[4]Companies!$S$469:$W$469</definedName>
    <definedName name="IQRCompaniesR47" hidden="1">[4]Companies!$S$47:$W$47</definedName>
    <definedName name="IQRCompaniesR470" hidden="1">[4]Companies!$S$470:$W$470</definedName>
    <definedName name="IQRCompaniesR471" hidden="1">[4]Companies!$S$471:$W$471</definedName>
    <definedName name="IQRCompaniesR472" hidden="1">[4]Companies!$S$472:$W$472</definedName>
    <definedName name="IQRCompaniesR473" hidden="1">[4]Companies!$S$473:$W$473</definedName>
    <definedName name="IQRCompaniesR474" hidden="1">[4]Companies!$S$474</definedName>
    <definedName name="IQRCompaniesR475" hidden="1">[4]Companies!$S$475:$W$475</definedName>
    <definedName name="IQRCompaniesR476" hidden="1">[4]Companies!$S$476:$W$476</definedName>
    <definedName name="IQRCompaniesR477" hidden="1">[4]Companies!$S$477:$W$477</definedName>
    <definedName name="IQRCompaniesR478" hidden="1">[4]Companies!$S$478:$W$478</definedName>
    <definedName name="IQRCompaniesR479" hidden="1">[4]Companies!$S$479:$W$479</definedName>
    <definedName name="IQRCompaniesR48" hidden="1">[4]Companies!$S$48:$W$48</definedName>
    <definedName name="IQRCompaniesR480" hidden="1">[4]Companies!$S$480:$W$480</definedName>
    <definedName name="IQRCompaniesR481" hidden="1">[4]Companies!$S$481:$W$481</definedName>
    <definedName name="IQRCompaniesR482" hidden="1">[4]Companies!$S$482:$W$482</definedName>
    <definedName name="IQRCompaniesR483" hidden="1">[4]Companies!$S$483:$V$483</definedName>
    <definedName name="IQRCompaniesR484" hidden="1">[4]Companies!$S$484:$W$484</definedName>
    <definedName name="IQRCompaniesR485" hidden="1">[4]Companies!$S$485:$U$485</definedName>
    <definedName name="IQRCompaniesR486" hidden="1">[4]Companies!$S$486:$W$486</definedName>
    <definedName name="IQRCompaniesR487" hidden="1">[4]Companies!$S$487</definedName>
    <definedName name="IQRCompaniesR488" hidden="1">[4]Companies!$S$488:$T$488</definedName>
    <definedName name="IQRCompaniesR489" hidden="1">[4]Companies!$S$489:$W$489</definedName>
    <definedName name="IQRCompaniesR49" hidden="1">[4]Companies!$S$49:$W$49</definedName>
    <definedName name="IQRCompaniesR490" hidden="1">[4]Companies!$S$490:$T$490</definedName>
    <definedName name="IQRCompaniesR491" hidden="1">[4]Companies!$S$491:$W$491</definedName>
    <definedName name="IQRCompaniesR492" hidden="1">[4]Companies!$S$492:$W$492</definedName>
    <definedName name="IQRCompaniesR493" hidden="1">[4]Companies!$S$493:$W$493</definedName>
    <definedName name="IQRCompaniesR494" hidden="1">[4]Companies!$S$494:$U$494</definedName>
    <definedName name="IQRCompaniesR495" hidden="1">[4]Companies!$S$495:$W$495</definedName>
    <definedName name="IQRCompaniesR496" hidden="1">[4]Companies!$S$496:$W$496</definedName>
    <definedName name="IQRCompaniesR497" hidden="1">[4]Companies!$S$497:$T$497</definedName>
    <definedName name="IQRCompaniesR498" hidden="1">[4]Companies!$S$498:$W$498</definedName>
    <definedName name="IQRCompaniesR499" hidden="1">[4]Companies!$S$499:$W$499</definedName>
    <definedName name="IQRCompaniesR50" hidden="1">[4]Companies!$S$50:$W$50</definedName>
    <definedName name="IQRCompaniesR500" hidden="1">[4]Companies!$S$500:$W$500</definedName>
    <definedName name="IQRCompaniesR501" hidden="1">[4]Companies!$S$501:$V$501</definedName>
    <definedName name="IQRCompaniesR502" hidden="1">[4]Companies!$S$502:$W$502</definedName>
    <definedName name="IQRCompaniesR503" hidden="1">[4]Companies!$S$503:$W$503</definedName>
    <definedName name="IQRCompaniesR504" hidden="1">[4]Companies!$S$504:$W$504</definedName>
    <definedName name="IQRCompaniesR505" hidden="1">[4]Companies!$S$505</definedName>
    <definedName name="IQRCompaniesR506" hidden="1">[4]Companies!$S$506:$W$506</definedName>
    <definedName name="IQRCompaniesR507" hidden="1">[4]Companies!$S$507:$U$507</definedName>
    <definedName name="IQRCompaniesR508" hidden="1">[4]Companies!$S$508:$U$508</definedName>
    <definedName name="IQRCompaniesR509" hidden="1">[4]Companies!$S$509:$T$509</definedName>
    <definedName name="IQRCompaniesR51" hidden="1">[4]Companies!$S$51:$W$51</definedName>
    <definedName name="IQRCompaniesR510" hidden="1">[4]Companies!$S$510:$W$510</definedName>
    <definedName name="IQRCompaniesR511" hidden="1">[4]Companies!$S$511:$W$511</definedName>
    <definedName name="IQRCompaniesR512" hidden="1">[4]Companies!$S$512:$W$512</definedName>
    <definedName name="IQRCompaniesR513" hidden="1">[4]Companies!$S$513:$W$513</definedName>
    <definedName name="IQRCompaniesR514" hidden="1">[4]Companies!$S$514:$T$514</definedName>
    <definedName name="IQRCompaniesR515" hidden="1">[4]Companies!$S$515:$U$515</definedName>
    <definedName name="IQRCompaniesR516" hidden="1">[4]Companies!$S$516:$W$516</definedName>
    <definedName name="IQRCompaniesR517" hidden="1">[4]Companies!$S$517</definedName>
    <definedName name="IQRCompaniesR518" hidden="1">[4]Companies!$S$518:$W$518</definedName>
    <definedName name="IQRCompaniesR519" hidden="1">[4]Companies!$S$519:$T$519</definedName>
    <definedName name="IQRCompaniesR52" hidden="1">[4]Companies!$S$52:$W$52</definedName>
    <definedName name="IQRCompaniesR520" hidden="1">[4]Companies!$S$520:$U$520</definedName>
    <definedName name="IQRCompaniesR521" hidden="1">[4]Companies!$S$521:$T$521</definedName>
    <definedName name="IQRCompaniesR522" hidden="1">[4]Companies!$S$522:$U$522</definedName>
    <definedName name="IQRCompaniesR524" hidden="1">[4]Companies!$S$524:$W$524</definedName>
    <definedName name="IQRCompaniesR525" hidden="1">[4]Companies!$S$525:$W$525</definedName>
    <definedName name="IQRCompaniesR526" hidden="1">[4]Companies!$S$526:$W$526</definedName>
    <definedName name="IQRCompaniesR527" hidden="1">[4]Companies!$S$527:$W$527</definedName>
    <definedName name="IQRCompaniesR528" hidden="1">[4]Companies!$S$528:$W$528</definedName>
    <definedName name="IQRCompaniesR529" hidden="1">[4]Companies!$S$529</definedName>
    <definedName name="IQRCompaniesR53" hidden="1">[4]Companies!$S$53:$W$53</definedName>
    <definedName name="IQRCompaniesR531" hidden="1">[4]Companies!$S$531:$W$531</definedName>
    <definedName name="IQRCompaniesR532" hidden="1">[4]Companies!$S$532:$W$532</definedName>
    <definedName name="IQRCompaniesR533" hidden="1">[4]Companies!$S$533:$T$533</definedName>
    <definedName name="IQRCompaniesR534" hidden="1">[4]Companies!$S$534:$T$534</definedName>
    <definedName name="IQRCompaniesR535" hidden="1">[4]Companies!$S$535:$W$535</definedName>
    <definedName name="IQRCompaniesR536" hidden="1">[4]Companies!$S$536:$W$536</definedName>
    <definedName name="IQRCompaniesR537" hidden="1">[4]Companies!$S$537:$W$537</definedName>
    <definedName name="IQRCompaniesR538" hidden="1">[4]Companies!$S$538:$U$538</definedName>
    <definedName name="IQRCompaniesR539" hidden="1">[4]Companies!$S$539</definedName>
    <definedName name="IQRCompaniesR54" hidden="1">[4]Companies!$S$54:$T$54</definedName>
    <definedName name="IQRCompaniesR540" hidden="1">[4]Companies!$S$540</definedName>
    <definedName name="IQRCompaniesR541" hidden="1">[4]Companies!$S$541:$W$541</definedName>
    <definedName name="IQRCompaniesR542" hidden="1">[4]Companies!$S$542:$W$542</definedName>
    <definedName name="IQRCompaniesR544" hidden="1">[4]Companies!$S$544:$T$544</definedName>
    <definedName name="IQRCompaniesR545" hidden="1">[4]Companies!$S$545:$W$545</definedName>
    <definedName name="IQRCompaniesR546" hidden="1">[4]Companies!$S$546:$V$546</definedName>
    <definedName name="IQRCompaniesR547" hidden="1">[4]Companies!$S$547:$V$547</definedName>
    <definedName name="IQRCompaniesR548" hidden="1">[4]Companies!$S$548:$W$548</definedName>
    <definedName name="IQRCompaniesR549" hidden="1">[4]Companies!$S$549:$T$549</definedName>
    <definedName name="IQRCompaniesR55" hidden="1">[4]Companies!$S$55:$W$55</definedName>
    <definedName name="IQRCompaniesR550" hidden="1">[4]Companies!$S$550:$W$550</definedName>
    <definedName name="IQRCompaniesR551" hidden="1">[4]Companies!$S$551:$W$551</definedName>
    <definedName name="IQRCompaniesR552" hidden="1">[4]Companies!$S$552:$W$552</definedName>
    <definedName name="IQRCompaniesR553" hidden="1">[4]Companies!$S$553:$W$553</definedName>
    <definedName name="IQRCompaniesR554" hidden="1">[4]Companies!$S$554:$W$554</definedName>
    <definedName name="IQRCompaniesR555" hidden="1">[4]Companies!$S$555:$T$555</definedName>
    <definedName name="IQRCompaniesR556" hidden="1">[4]Companies!$S$556:$T$556</definedName>
    <definedName name="IQRCompaniesR557" hidden="1">[4]Companies!$S$557:$W$557</definedName>
    <definedName name="IQRCompaniesR558" hidden="1">[4]Companies!$S$558:$W$558</definedName>
    <definedName name="IQRCompaniesR559" hidden="1">[4]Companies!$S$559:$W$559</definedName>
    <definedName name="IQRCompaniesR56" hidden="1">[4]Companies!$S$56:$W$56</definedName>
    <definedName name="IQRCompaniesR560" hidden="1">[4]Companies!$S$560:$W$560</definedName>
    <definedName name="IQRCompaniesR561" hidden="1">[4]Companies!$S$561:$V$561</definedName>
    <definedName name="IQRCompaniesR562" hidden="1">[4]Companies!$S$562:$W$562</definedName>
    <definedName name="IQRCompaniesR563" hidden="1">[4]Companies!$S$563:$W$563</definedName>
    <definedName name="IQRCompaniesR564" hidden="1">[4]Companies!$S$564:$W$564</definedName>
    <definedName name="IQRCompaniesR565" hidden="1">[4]Companies!$S$565:$T$565</definedName>
    <definedName name="IQRCompaniesR566" hidden="1">[4]Companies!$S$566</definedName>
    <definedName name="IQRCompaniesR568" hidden="1">[4]Companies!$S$568:$W$568</definedName>
    <definedName name="IQRCompaniesR569" hidden="1">[4]Companies!$S$569:$U$569</definedName>
    <definedName name="IQRCompaniesR57" hidden="1">[4]Companies!$S$57:$W$57</definedName>
    <definedName name="IQRCompaniesR570" hidden="1">[4]Companies!$S$570:$T$570</definedName>
    <definedName name="IQRCompaniesR571" hidden="1">[4]Companies!$S$571:$W$571</definedName>
    <definedName name="IQRCompaniesR572" hidden="1">[4]Companies!$S$572:$W$572</definedName>
    <definedName name="IQRCompaniesR573" hidden="1">[4]Companies!$S$573:$W$573</definedName>
    <definedName name="IQRCompaniesR574" hidden="1">[4]Companies!$S$574:$W$574</definedName>
    <definedName name="IQRCompaniesR575" hidden="1">[4]Companies!$S$575:$V$575</definedName>
    <definedName name="IQRCompaniesR576" hidden="1">[4]Companies!$S$576</definedName>
    <definedName name="IQRCompaniesR577" hidden="1">[4]Companies!$S$577:$V$577</definedName>
    <definedName name="IQRCompaniesR578" hidden="1">[4]Companies!$S$578:$W$578</definedName>
    <definedName name="IQRCompaniesR579" hidden="1">[4]Companies!$S$579:$W$579</definedName>
    <definedName name="IQRCompaniesR580" hidden="1">[4]Companies!$S$580:$W$580</definedName>
    <definedName name="IQRCompaniesR581" hidden="1">[4]Companies!$S$581:$W$581</definedName>
    <definedName name="IQRCompaniesR582" hidden="1">[4]Companies!$S$582:$U$582</definedName>
    <definedName name="IQRCompaniesR584" hidden="1">[4]Companies!$S$584:$U$584</definedName>
    <definedName name="IQRCompaniesR585" hidden="1">[4]Companies!$S$585:$W$585</definedName>
    <definedName name="IQRCompaniesR586" hidden="1">[4]Companies!$S$586</definedName>
    <definedName name="IQRCompaniesR587" hidden="1">[4]Companies!$S$587:$U$587</definedName>
    <definedName name="IQRCompaniesR588" hidden="1">[4]Companies!$S$588:$W$588</definedName>
    <definedName name="IQRCompaniesR591" hidden="1">[4]Companies!$S$591:$T$591</definedName>
    <definedName name="IQRCompaniesR592" hidden="1">[4]Companies!$S$592:$T$592</definedName>
    <definedName name="IQRCompaniesR593" hidden="1">[4]Companies!$S$593:$W$593</definedName>
    <definedName name="IQRCompaniesR595" hidden="1">[4]Companies!$S$595:$W$595</definedName>
    <definedName name="IQRCompaniesR596" hidden="1">[4]Companies!$S$596:$W$596</definedName>
    <definedName name="IQRCompaniesR597" hidden="1">[4]Companies!$S$597:$W$597</definedName>
    <definedName name="IQRCompaniesR598" hidden="1">[4]Companies!$S$598:$U$598</definedName>
    <definedName name="IQRCompaniesR60" hidden="1">[4]Companies!$S$60:$W$60</definedName>
    <definedName name="IQRCompaniesR601" hidden="1">[4]Companies!$S$601:$W$601</definedName>
    <definedName name="IQRCompaniesR602" hidden="1">[4]Companies!$S$602:$U$602</definedName>
    <definedName name="IQRCompaniesR603" hidden="1">[4]Companies!$S$603:$U$603</definedName>
    <definedName name="IQRCompaniesR604" hidden="1">[4]Companies!$S$604:$U$604</definedName>
    <definedName name="IQRCompaniesR605" hidden="1">[4]Companies!$S$605:$T$605</definedName>
    <definedName name="IQRCompaniesR606" hidden="1">[4]Companies!$S$606:$W$606</definedName>
    <definedName name="IQRCompaniesR608" hidden="1">[4]Companies!$S$608:$W$608</definedName>
    <definedName name="IQRCompaniesR609" hidden="1">[4]Companies!$S$609</definedName>
    <definedName name="IQRCompaniesR61" hidden="1">[4]Companies!$S$61:$W$61</definedName>
    <definedName name="IQRCompaniesR611" hidden="1">[4]Companies!$S$611:$V$611</definedName>
    <definedName name="IQRCompaniesR612" hidden="1">[4]Companies!$S$612:$W$612</definedName>
    <definedName name="IQRCompaniesR613" hidden="1">[4]Companies!$S$613:$W$613</definedName>
    <definedName name="IQRCompaniesR614" hidden="1">[4]Companies!$S$614:$T$614</definedName>
    <definedName name="IQRCompaniesR616" hidden="1">[4]Companies!$S$616:$W$616</definedName>
    <definedName name="IQRCompaniesR617" hidden="1">[4]Companies!$S$617:$T$617</definedName>
    <definedName name="IQRCompaniesR618" hidden="1">[4]Companies!$S$618:$W$618</definedName>
    <definedName name="IQRCompaniesR619" hidden="1">[4]Companies!$S$619</definedName>
    <definedName name="IQRCompaniesR62" hidden="1">[4]Companies!$S$62:$T$62</definedName>
    <definedName name="IQRCompaniesR620" hidden="1">[4]Companies!$S$620:$U$620</definedName>
    <definedName name="IQRCompaniesR621" hidden="1">[4]Companies!$S$621:$W$621</definedName>
    <definedName name="IQRCompaniesR622" hidden="1">[4]Companies!$S$622</definedName>
    <definedName name="IQRCompaniesR623" hidden="1">[4]Companies!$S$623</definedName>
    <definedName name="IQRCompaniesR624" hidden="1">[4]Companies!$S$624:$W$624</definedName>
    <definedName name="IQRCompaniesR625" hidden="1">[4]Companies!$S$625:$U$625</definedName>
    <definedName name="IQRCompaniesR626" hidden="1">[4]Companies!$S$626:$W$626</definedName>
    <definedName name="IQRCompaniesR627" hidden="1">[4]Companies!$S$627:$W$627</definedName>
    <definedName name="IQRCompaniesR628" hidden="1">[4]Companies!$S$628</definedName>
    <definedName name="IQRCompaniesR629" hidden="1">[4]Companies!$S$629</definedName>
    <definedName name="IQRCompaniesR63" hidden="1">[4]Companies!$S$63:$W$63</definedName>
    <definedName name="IQRCompaniesR630" hidden="1">[4]Companies!$S$630:$T$630</definedName>
    <definedName name="IQRCompaniesR631" hidden="1">[4]Companies!$S$631</definedName>
    <definedName name="IQRCompaniesR632" hidden="1">[4]Companies!$S$632:$V$632</definedName>
    <definedName name="IQRCompaniesR633" hidden="1">[4]Companies!$S$633:$T$633</definedName>
    <definedName name="IQRCompaniesR634" hidden="1">[4]Companies!$S$634:$W$634</definedName>
    <definedName name="IQRCompaniesR635" hidden="1">[4]Companies!$S$635:$W$635</definedName>
    <definedName name="IQRCompaniesR636" hidden="1">[4]Companies!$S$636:$W$636</definedName>
    <definedName name="IQRCompaniesR637" hidden="1">[4]Companies!$S$637:$W$637</definedName>
    <definedName name="IQRCompaniesR638" hidden="1">[4]Companies!$S$638:$U$638</definedName>
    <definedName name="IQRCompaniesR639" hidden="1">[4]Companies!$S$639</definedName>
    <definedName name="IQRCompaniesR64" hidden="1">[4]Companies!$S$64:$W$64</definedName>
    <definedName name="IQRCompaniesR640" hidden="1">[4]Companies!$S$640</definedName>
    <definedName name="IQRCompaniesR641" hidden="1">[4]Companies!$S$641:$W$641</definedName>
    <definedName name="IQRCompaniesR642" hidden="1">[4]Companies!$S$642</definedName>
    <definedName name="IQRCompaniesR643" hidden="1">[4]Companies!$S$643:$W$643</definedName>
    <definedName name="IQRCompaniesR644" hidden="1">[4]Companies!$S$644:$V$644</definedName>
    <definedName name="IQRCompaniesR645" hidden="1">[4]Companies!$S$645</definedName>
    <definedName name="IQRCompaniesR646" hidden="1">[4]Companies!$S$646:$W$646</definedName>
    <definedName name="IQRCompaniesR647" hidden="1">[4]Companies!$S$647</definedName>
    <definedName name="IQRCompaniesR648" hidden="1">[4]Companies!$S$648:$W$648</definedName>
    <definedName name="IQRCompaniesR649" hidden="1">[4]Companies!$S$649:$W$649</definedName>
    <definedName name="IQRCompaniesR65" hidden="1">[4]Companies!$S$65:$W$65</definedName>
    <definedName name="IQRCompaniesR650" hidden="1">[4]Companies!$S$650</definedName>
    <definedName name="IQRCompaniesR652" hidden="1">[4]Companies!$S$652:$W$652</definedName>
    <definedName name="IQRCompaniesR653" hidden="1">[4]Companies!$S$653:$W$653</definedName>
    <definedName name="IQRCompaniesR654" hidden="1">[4]Companies!$S$654</definedName>
    <definedName name="IQRCompaniesR655" hidden="1">[4]Companies!$S$655:$W$655</definedName>
    <definedName name="IQRCompaniesR656" hidden="1">[4]Companies!$S$656:$U$656</definedName>
    <definedName name="IQRCompaniesR657" hidden="1">[4]Companies!$S$657:$W$657</definedName>
    <definedName name="IQRCompaniesR658" hidden="1">[4]Companies!$S$658</definedName>
    <definedName name="IQRCompaniesR66" hidden="1">[4]Companies!$S$66:$V$66</definedName>
    <definedName name="IQRCompaniesR660" hidden="1">[4]Companies!$S$660:$W$660</definedName>
    <definedName name="IQRCompaniesR661" hidden="1">[4]Companies!$S$661:$W$661</definedName>
    <definedName name="IQRCompaniesR662" hidden="1">[4]Companies!$S$662:$W$662</definedName>
    <definedName name="IQRCompaniesR663" hidden="1">[4]Companies!$S$663:$W$663</definedName>
    <definedName name="IQRCompaniesR664" hidden="1">[4]Companies!$S$664:$U$664</definedName>
    <definedName name="IQRCompaniesR665" hidden="1">[4]Companies!$S$665:$U$665</definedName>
    <definedName name="IQRCompaniesR666" hidden="1">[4]Companies!$S$666:$W$666</definedName>
    <definedName name="IQRCompaniesR667" hidden="1">[4]Companies!$S$667:$W$667</definedName>
    <definedName name="IQRCompaniesR668" hidden="1">[4]Companies!$S$668</definedName>
    <definedName name="IQRCompaniesR669" hidden="1">[4]Companies!$S$669:$W$669</definedName>
    <definedName name="IQRCompaniesR67" hidden="1">[4]Companies!$S$67:$W$67</definedName>
    <definedName name="IQRCompaniesR670" hidden="1">[4]Companies!$S$670:$W$670</definedName>
    <definedName name="IQRCompaniesR672" hidden="1">[4]Companies!$S$672:$W$672</definedName>
    <definedName name="IQRCompaniesR674" hidden="1">[4]Companies!$S$674</definedName>
    <definedName name="IQRCompaniesR675" hidden="1">[4]Companies!$S$675:$V$675</definedName>
    <definedName name="IQRCompaniesR676" hidden="1">[4]Companies!$S$676:$W$676</definedName>
    <definedName name="IQRCompaniesR677" hidden="1">[4]Companies!$S$677</definedName>
    <definedName name="IQRCompaniesR678" hidden="1">[4]Companies!$S$678:$T$678</definedName>
    <definedName name="IQRCompaniesR679" hidden="1">[4]Companies!$S$679:$W$679</definedName>
    <definedName name="IQRCompaniesR68" hidden="1">[4]Companies!$S$68:$W$68</definedName>
    <definedName name="IQRCompaniesR680" hidden="1">[4]Companies!$S$680:$W$680</definedName>
    <definedName name="IQRCompaniesR681" hidden="1">[4]Companies!$S$681:$W$681</definedName>
    <definedName name="IQRCompaniesR682" hidden="1">[4]Companies!$S$682</definedName>
    <definedName name="IQRCompaniesR683" hidden="1">[4]Companies!$S$683:$V$683</definedName>
    <definedName name="IQRCompaniesR684" hidden="1">[4]Companies!$S$684:$W$684</definedName>
    <definedName name="IQRCompaniesR685" hidden="1">[4]Companies!$S$685</definedName>
    <definedName name="IQRCompaniesR686" hidden="1">[4]Companies!$S$686:$W$686</definedName>
    <definedName name="IQRCompaniesR687" hidden="1">[4]Companies!$S$687:$W$687</definedName>
    <definedName name="IQRCompaniesR688" hidden="1">[4]Companies!$S$688</definedName>
    <definedName name="IQRCompaniesR690" hidden="1">[4]Companies!$S$690:$T$690</definedName>
    <definedName name="IQRCompaniesR691" hidden="1">[4]Companies!$S$691</definedName>
    <definedName name="IQRCompaniesR692" hidden="1">[4]Companies!$S$692:$T$692</definedName>
    <definedName name="IQRCompaniesR693" hidden="1">[4]Companies!$S$693:$U$693</definedName>
    <definedName name="IQRCompaniesR694" hidden="1">[4]Companies!$S$694:$T$694</definedName>
    <definedName name="IQRCompaniesR695" hidden="1">[4]Companies!$S$695:$W$695</definedName>
    <definedName name="IQRCompaniesR696" hidden="1">[4]Companies!$S$696:$U$696</definedName>
    <definedName name="IQRCompaniesR697" hidden="1">[4]Companies!$S$697:$W$697</definedName>
    <definedName name="IQRCompaniesR698" hidden="1">[4]Companies!$S$698</definedName>
    <definedName name="IQRCompaniesR699" hidden="1">[4]Companies!$S$699:$T$699</definedName>
    <definedName name="IQRCompaniesR70" hidden="1">[4]Companies!$S$70:$W$70</definedName>
    <definedName name="IQRCompaniesR700" hidden="1">[4]Companies!$S$700:$T$700</definedName>
    <definedName name="IQRCompaniesR701" hidden="1">[4]Companies!$S$701:$U$701</definedName>
    <definedName name="IQRCompaniesR702" hidden="1">[4]Companies!$S$702:$W$702</definedName>
    <definedName name="IQRCompaniesR703" hidden="1">[4]Companies!$S$703</definedName>
    <definedName name="IQRCompaniesR704" hidden="1">[4]Companies!$S$704</definedName>
    <definedName name="IQRCompaniesR705" hidden="1">[4]Companies!$S$705:$T$705</definedName>
    <definedName name="IQRCompaniesR706" hidden="1">[4]Companies!$S$706:$T$706</definedName>
    <definedName name="IQRCompaniesR707" hidden="1">[4]Companies!$S$707:$W$707</definedName>
    <definedName name="IQRCompaniesR708" hidden="1">[4]Companies!$S$708:$V$708</definedName>
    <definedName name="IQRCompaniesR709" hidden="1">[4]Companies!$S$709</definedName>
    <definedName name="IQRCompaniesR71" hidden="1">[4]Companies!$S$71:$W$71</definedName>
    <definedName name="IQRCompaniesR710" hidden="1">[4]Companies!$S$710:$V$710</definedName>
    <definedName name="IQRCompaniesR711" hidden="1">[4]Companies!$S$711:$U$711</definedName>
    <definedName name="IQRCompaniesR712" hidden="1">[4]Companies!$S$712:$U$712</definedName>
    <definedName name="IQRCompaniesR713" hidden="1">[4]Companies!$S$713</definedName>
    <definedName name="IQRCompaniesR714" hidden="1">[4]Companies!$S$714</definedName>
    <definedName name="IQRCompaniesR716" hidden="1">[4]Companies!$S$716:$W$716</definedName>
    <definedName name="IQRCompaniesR717" hidden="1">[4]Companies!$S$717:$W$717</definedName>
    <definedName name="IQRCompaniesR718" hidden="1">[4]Companies!$S$718:$T$718</definedName>
    <definedName name="IQRCompaniesR719" hidden="1">[4]Companies!$S$719:$W$719</definedName>
    <definedName name="IQRCompaniesR72" hidden="1">[4]Companies!$S$72:$W$72</definedName>
    <definedName name="IQRCompaniesR720" hidden="1">[4]Companies!$S$720</definedName>
    <definedName name="IQRCompaniesR721" hidden="1">[4]Companies!$S$721:$W$721</definedName>
    <definedName name="IQRCompaniesR722" hidden="1">[4]Companies!$S$722:$W$722</definedName>
    <definedName name="IQRCompaniesR723" hidden="1">[4]Companies!$S$723:$W$723</definedName>
    <definedName name="IQRCompaniesR724" hidden="1">[4]Companies!$S$724:$W$724</definedName>
    <definedName name="IQRCompaniesR725" hidden="1">[4]Companies!$S$725:$W$725</definedName>
    <definedName name="IQRCompaniesR726" hidden="1">[4]Companies!$S$726:$W$726</definedName>
    <definedName name="IQRCompaniesR727" hidden="1">[4]Companies!$S$727:$W$727</definedName>
    <definedName name="IQRCompaniesR728" hidden="1">[4]Companies!$S$728:$T$728</definedName>
    <definedName name="IQRCompaniesR729" hidden="1">[4]Companies!$S$729:$W$729</definedName>
    <definedName name="IQRCompaniesR73" hidden="1">[4]Companies!$S$73</definedName>
    <definedName name="IQRCompaniesR730" hidden="1">[4]Companies!$S$730:$W$730</definedName>
    <definedName name="IQRCompaniesR731" hidden="1">[4]Companies!$S$731:$W$731</definedName>
    <definedName name="IQRCompaniesR732" hidden="1">[4]Companies!$S$732</definedName>
    <definedName name="IQRCompaniesR733" hidden="1">[4]Companies!$S$733</definedName>
    <definedName name="IQRCompaniesR734" hidden="1">[4]Companies!$S$734:$U$734</definedName>
    <definedName name="IQRCompaniesR736" hidden="1">[4]Companies!$S$736:$W$736</definedName>
    <definedName name="IQRCompaniesR737" hidden="1">[4]Companies!$S$737:$W$737</definedName>
    <definedName name="IQRCompaniesR739" hidden="1">[4]Companies!$S$739:$T$739</definedName>
    <definedName name="IQRCompaniesR74" hidden="1">[4]Companies!$S$74:$W$74</definedName>
    <definedName name="IQRCompaniesR740" hidden="1">[4]Companies!$S$740:$W$740</definedName>
    <definedName name="IQRCompaniesR741" hidden="1">[4]Companies!$S$741:$T$741</definedName>
    <definedName name="IQRCompaniesR742" hidden="1">[4]Companies!$S$742:$T$742</definedName>
    <definedName name="IQRCompaniesR743" hidden="1">[4]Companies!$S$743:$W$743</definedName>
    <definedName name="IQRCompaniesR744" hidden="1">[4]Companies!$S$744:$W$744</definedName>
    <definedName name="IQRCompaniesR745" hidden="1">[4]Companies!$S$745:$W$745</definedName>
    <definedName name="IQRCompaniesR746" hidden="1">[4]Companies!$S$746:$U$746</definedName>
    <definedName name="IQRCompaniesR747" hidden="1">[4]Companies!$S$747:$U$747</definedName>
    <definedName name="IQRCompaniesR748" hidden="1">[4]Companies!$S$748</definedName>
    <definedName name="IQRCompaniesR749" hidden="1">[4]Companies!$S$749</definedName>
    <definedName name="IQRCompaniesR75" hidden="1">[4]Companies!$S$75:$W$75</definedName>
    <definedName name="IQRCompaniesR750" hidden="1">[4]Companies!$S$750:$W$750</definedName>
    <definedName name="IQRCompaniesR751" hidden="1">[4]Companies!$S$751:$W$751</definedName>
    <definedName name="IQRCompaniesR752" hidden="1">[4]Companies!$S$752:$V$752</definedName>
    <definedName name="IQRCompaniesR753" hidden="1">[4]Companies!$S$753</definedName>
    <definedName name="IQRCompaniesR754" hidden="1">[4]Companies!$S$754:$W$754</definedName>
    <definedName name="IQRCompaniesR755" hidden="1">[4]Companies!$S$755:$W$755</definedName>
    <definedName name="IQRCompaniesR756" hidden="1">[4]Companies!$S$756:$T$756</definedName>
    <definedName name="IQRCompaniesR757" hidden="1">[4]Companies!$S$757:$W$757</definedName>
    <definedName name="IQRCompaniesR758" hidden="1">[4]Companies!$S$758:$U$758</definedName>
    <definedName name="IQRCompaniesR759" hidden="1">[4]Companies!$S$759:$V$759</definedName>
    <definedName name="IQRCompaniesR76" hidden="1">[4]Companies!$S$76:$U$76</definedName>
    <definedName name="IQRCompaniesR760" hidden="1">[4]Companies!$S$760</definedName>
    <definedName name="IQRCompaniesR761" hidden="1">[4]Companies!$S$761:$W$761</definedName>
    <definedName name="IQRCompaniesR762" hidden="1">[4]Companies!$S$762:$T$762</definedName>
    <definedName name="IQRCompaniesR763" hidden="1">[4]Companies!$S$763:$W$763</definedName>
    <definedName name="IQRCompaniesR764" hidden="1">[4]Companies!$S$764:$W$764</definedName>
    <definedName name="IQRCompaniesR765" hidden="1">[4]Companies!$S$765:$W$765</definedName>
    <definedName name="IQRCompaniesR766" hidden="1">[4]Companies!$S$766:$W$766</definedName>
    <definedName name="IQRCompaniesR767" hidden="1">[4]Companies!$S$767</definedName>
    <definedName name="IQRCompaniesR768" hidden="1">[4]Companies!$S$768:$T$768</definedName>
    <definedName name="IQRCompaniesR77" hidden="1">[4]Companies!$S$77:$W$77</definedName>
    <definedName name="IQRCompaniesR770" hidden="1">[4]Companies!$S$770</definedName>
    <definedName name="IQRCompaniesR772" hidden="1">[4]Companies!$S$772:$W$772</definedName>
    <definedName name="IQRCompaniesR773" hidden="1">[4]Companies!$S$773:$T$773</definedName>
    <definedName name="IQRCompaniesR774" hidden="1">[4]Companies!$S$774:$W$774</definedName>
    <definedName name="IQRCompaniesR776" hidden="1">[4]Companies!$S$776:$T$776</definedName>
    <definedName name="IQRCompaniesR777" hidden="1">[4]Companies!$S$777:$T$777</definedName>
    <definedName name="IQRCompaniesR778" hidden="1">[4]Companies!$S$778:$U$778</definedName>
    <definedName name="IQRCompaniesR78" hidden="1">[4]Companies!$S$78:$W$78</definedName>
    <definedName name="IQRCompaniesR780" hidden="1">[4]Companies!$S$780:$W$780</definedName>
    <definedName name="IQRCompaniesR782" hidden="1">[4]Companies!$S$782:$V$782</definedName>
    <definedName name="IQRCompaniesR783" hidden="1">[4]Companies!$S$783:$W$783</definedName>
    <definedName name="IQRCompaniesR784" hidden="1">[4]Companies!$S$784:$W$784</definedName>
    <definedName name="IQRCompaniesR785" hidden="1">[4]Companies!$S$785</definedName>
    <definedName name="IQRCompaniesR786" hidden="1">[4]Companies!$S$786:$U$786</definedName>
    <definedName name="IQRCompaniesR787" hidden="1">[4]Companies!$S$787:$W$787</definedName>
    <definedName name="IQRCompaniesR788" hidden="1">[4]Companies!$S$788:$V$788</definedName>
    <definedName name="IQRCompaniesR789" hidden="1">[4]Companies!$S$789:$U$789</definedName>
    <definedName name="IQRCompaniesR79" hidden="1">[4]Companies!$S$79:$W$79</definedName>
    <definedName name="IQRCompaniesR790" hidden="1">[4]Companies!$S$790:$W$790</definedName>
    <definedName name="IQRCompaniesR792" hidden="1">[4]Companies!$S$792:$W$792</definedName>
    <definedName name="IQRCompaniesR793" hidden="1">[4]Companies!$S$793:$W$793</definedName>
    <definedName name="IQRCompaniesR794" hidden="1">[4]Companies!$S$794:$W$794</definedName>
    <definedName name="IQRCompaniesR795" hidden="1">[4]Companies!$S$795</definedName>
    <definedName name="IQRCompaniesR796" hidden="1">[4]Companies!$S$796:$W$796</definedName>
    <definedName name="IQRCompaniesR797" hidden="1">[4]Companies!$S$797:$W$797</definedName>
    <definedName name="IQRCompaniesR798" hidden="1">[4]Companies!$S$798</definedName>
    <definedName name="IQRCompaniesR80" hidden="1">[4]Companies!$S$80:$W$80</definedName>
    <definedName name="IQRCompaniesR801" hidden="1">[4]Companies!$S$801</definedName>
    <definedName name="IQRCompaniesR802" hidden="1">[4]Companies!$S$802:$T$802</definedName>
    <definedName name="IQRCompaniesR804" hidden="1">[4]Companies!$S$804:$W$804</definedName>
    <definedName name="IQRCompaniesR805" hidden="1">[4]Companies!$S$805:$U$805</definedName>
    <definedName name="IQRCompaniesR806" hidden="1">[4]Companies!$S$806:$W$806</definedName>
    <definedName name="IQRCompaniesR807" hidden="1">[4]Companies!$S$807:$W$807</definedName>
    <definedName name="IQRCompaniesR808" hidden="1">[4]Companies!$S$808</definedName>
    <definedName name="IQRCompaniesR809" hidden="1">[4]Companies!$S$809</definedName>
    <definedName name="IQRCompaniesR81" hidden="1">[4]Companies!$S$81:$W$81</definedName>
    <definedName name="IQRCompaniesR810" hidden="1">[4]Companies!$S$810:$W$810</definedName>
    <definedName name="IQRCompaniesR811" hidden="1">[4]Companies!$S$811:$W$811</definedName>
    <definedName name="IQRCompaniesR812" hidden="1">[4]Companies!$S$812:$V$812</definedName>
    <definedName name="IQRCompaniesR813" hidden="1">[4]Companies!$S$813:$T$813</definedName>
    <definedName name="IQRCompaniesR814" hidden="1">[4]Companies!$S$814:$W$814</definedName>
    <definedName name="IQRCompaniesR815" hidden="1">[4]Companies!$S$815:$U$815</definedName>
    <definedName name="IQRCompaniesR816" hidden="1">[4]Companies!$S$816:$W$816</definedName>
    <definedName name="IQRCompaniesR817" hidden="1">[4]Companies!$S$817:$W$817</definedName>
    <definedName name="IQRCompaniesR819" hidden="1">[4]Companies!$S$819</definedName>
    <definedName name="IQRCompaniesR82" hidden="1">[4]Companies!$S$82:$W$82</definedName>
    <definedName name="IQRCompaniesR820" hidden="1">[4]Companies!$S$820:$W$820</definedName>
    <definedName name="IQRCompaniesR821" hidden="1">[4]Companies!$S$821:$T$821</definedName>
    <definedName name="IQRCompaniesR822" hidden="1">[4]Companies!$S$822</definedName>
    <definedName name="IQRCompaniesR823" hidden="1">[4]Companies!$S$823:$T$823</definedName>
    <definedName name="IQRCompaniesR824" hidden="1">[4]Companies!$S$824:$T$824</definedName>
    <definedName name="IQRCompaniesR825" hidden="1">[4]Companies!$S$825:$U$825</definedName>
    <definedName name="IQRCompaniesR826" hidden="1">[4]Companies!$S$826:$U$826</definedName>
    <definedName name="IQRCompaniesR827" hidden="1">[4]Companies!$S$827</definedName>
    <definedName name="IQRCompaniesR828" hidden="1">[4]Companies!$S$828:$W$828</definedName>
    <definedName name="IQRCompaniesR829" hidden="1">[4]Companies!$S$829:$W$829</definedName>
    <definedName name="IQRCompaniesR83" hidden="1">[4]Companies!$S$83:$W$83</definedName>
    <definedName name="IQRCompaniesR830" hidden="1">[4]Companies!$S$830</definedName>
    <definedName name="IQRCompaniesR831" hidden="1">[4]Companies!$S$831:$T$831</definedName>
    <definedName name="IQRCompaniesR832" hidden="1">[4]Companies!$S$832</definedName>
    <definedName name="IQRCompaniesR833" hidden="1">[4]Companies!$S$833:$V$833</definedName>
    <definedName name="IQRCompaniesR835" hidden="1">[4]Companies!$S$835:$W$835</definedName>
    <definedName name="IQRCompaniesR836" hidden="1">[4]Companies!$S$836:$W$836</definedName>
    <definedName name="IQRCompaniesR837" hidden="1">[4]Companies!$S$837:$W$837</definedName>
    <definedName name="IQRCompaniesR838" hidden="1">[4]Companies!$S$838:$W$838</definedName>
    <definedName name="IQRCompaniesR84" hidden="1">[4]Companies!$S$84:$W$84</definedName>
    <definedName name="IQRCompaniesR840" hidden="1">[4]Companies!$S$840:$V$840</definedName>
    <definedName name="IQRCompaniesR841" hidden="1">[4]Companies!$S$841:$W$841</definedName>
    <definedName name="IQRCompaniesR842" hidden="1">[4]Companies!$S$842:$W$842</definedName>
    <definedName name="IQRCompaniesR844" hidden="1">[4]Companies!$S$844:$T$844</definedName>
    <definedName name="IQRCompaniesR845" hidden="1">[4]Companies!$S$845</definedName>
    <definedName name="IQRCompaniesR846" hidden="1">[4]Companies!$S$846:$T$846</definedName>
    <definedName name="IQRCompaniesR847" hidden="1">[4]Companies!$S$847:$W$847</definedName>
    <definedName name="IQRCompaniesR848" hidden="1">[4]Companies!$S$848:$W$848</definedName>
    <definedName name="IQRCompaniesR849" hidden="1">[4]Companies!$S$849</definedName>
    <definedName name="IQRCompaniesR85" hidden="1">[4]Companies!$S$85:$T$85</definedName>
    <definedName name="IQRCompaniesR851" hidden="1">[4]Companies!$S$851:$W$851</definedName>
    <definedName name="IQRCompaniesR852" hidden="1">[4]Companies!$S$852</definedName>
    <definedName name="IQRCompaniesR853" hidden="1">[4]Companies!$S$853:$V$853</definedName>
    <definedName name="IQRCompaniesR854" hidden="1">[4]Companies!$S$854:$W$854</definedName>
    <definedName name="IQRCompaniesR855" hidden="1">[4]Companies!$S$855:$W$855</definedName>
    <definedName name="IQRCompaniesR856" hidden="1">[4]Companies!$S$856:$W$856</definedName>
    <definedName name="IQRCompaniesR857" hidden="1">[4]Companies!$S$857:$W$857</definedName>
    <definedName name="IQRCompaniesR858" hidden="1">[4]Companies!$S$858:$W$858</definedName>
    <definedName name="IQRCompaniesR859" hidden="1">[4]Companies!$S$859:$W$859</definedName>
    <definedName name="IQRCompaniesR86" hidden="1">[4]Companies!$S$86:$W$86</definedName>
    <definedName name="IQRCompaniesR860" hidden="1">[4]Companies!$S$860:$U$860</definedName>
    <definedName name="IQRCompaniesR861" hidden="1">[4]Companies!$S$861:$W$861</definedName>
    <definedName name="IQRCompaniesR862" hidden="1">[4]Companies!$S$862:$W$862</definedName>
    <definedName name="IQRCompaniesR864" hidden="1">[4]Companies!$S$864:$T$864</definedName>
    <definedName name="IQRCompaniesR866" hidden="1">[4]Companies!$S$866:$W$866</definedName>
    <definedName name="IQRCompaniesR867" hidden="1">[4]Companies!$S$867:$W$867</definedName>
    <definedName name="IQRCompaniesR868" hidden="1">[4]Companies!$S$868:$V$868</definedName>
    <definedName name="IQRCompaniesR869" hidden="1">[4]Companies!$S$869:$W$869</definedName>
    <definedName name="IQRCompaniesR87" hidden="1">[4]Companies!$S$87:$W$87</definedName>
    <definedName name="IQRCompaniesR870" hidden="1">[4]Companies!$S$870:$V$870</definedName>
    <definedName name="IQRCompaniesR872" hidden="1">[4]Companies!$S$872:$V$872</definedName>
    <definedName name="IQRCompaniesR873" hidden="1">[4]Companies!$S$873</definedName>
    <definedName name="IQRCompaniesR874" hidden="1">[4]Companies!$S$874:$T$874</definedName>
    <definedName name="IQRCompaniesR875" hidden="1">[4]Companies!$S$875:$W$875</definedName>
    <definedName name="IQRCompaniesR876" hidden="1">[4]Companies!$S$876:$T$876</definedName>
    <definedName name="IQRCompaniesR877" hidden="1">[4]Companies!$S$877</definedName>
    <definedName name="IQRCompaniesR878" hidden="1">[4]Companies!$S$878:$W$878</definedName>
    <definedName name="IQRCompaniesR879" hidden="1">[4]Companies!$S$879</definedName>
    <definedName name="IQRCompaniesR88" hidden="1">[4]Companies!$S$88:$W$88</definedName>
    <definedName name="IQRCompaniesR880" hidden="1">[4]Companies!$S$880:$T$880</definedName>
    <definedName name="IQRCompaniesR883" hidden="1">[4]Companies!$S$883:$T$883</definedName>
    <definedName name="IQRCompaniesR884" hidden="1">[4]Companies!$S$884:$V$884</definedName>
    <definedName name="IQRCompaniesR885" hidden="1">[4]Companies!$S$885</definedName>
    <definedName name="IQRCompaniesR886" hidden="1">[4]Companies!$S$886:$T$886</definedName>
    <definedName name="IQRCompaniesR887" hidden="1">[4]Companies!$S$887:$T$887</definedName>
    <definedName name="IQRCompaniesR888" hidden="1">[4]Companies!$S$888:$W$888</definedName>
    <definedName name="IQRCompaniesR889" hidden="1">[4]Companies!$S$889:$W$889</definedName>
    <definedName name="IQRCompaniesR89" hidden="1">[4]Companies!$S$89:$W$89</definedName>
    <definedName name="IQRCompaniesR890" hidden="1">[4]Companies!$S$890:$W$890</definedName>
    <definedName name="IQRCompaniesR891" hidden="1">[4]Companies!$S$891:$W$891</definedName>
    <definedName name="IQRCompaniesR892" hidden="1">[4]Companies!$S$892</definedName>
    <definedName name="IQRCompaniesR893" hidden="1">[4]Companies!$S$893</definedName>
    <definedName name="IQRCompaniesR894" hidden="1">[4]Companies!$S$894:$W$894</definedName>
    <definedName name="IQRCompaniesR895" hidden="1">[4]Companies!$S$895:$U$895</definedName>
    <definedName name="IQRCompaniesR896" hidden="1">[4]Companies!$S$896:$U$896</definedName>
    <definedName name="IQRCompaniesR897" hidden="1">[4]Companies!$S$897:$W$897</definedName>
    <definedName name="IQRCompaniesR898" hidden="1">[4]Companies!$S$898:$W$898</definedName>
    <definedName name="IQRCompaniesR90" hidden="1">[4]Companies!$S$90:$W$90</definedName>
    <definedName name="IQRCompaniesR900" hidden="1">[4]Companies!$S$900:$W$900</definedName>
    <definedName name="IQRCompaniesR901" hidden="1">[4]Companies!$S$901:$W$901</definedName>
    <definedName name="IQRCompaniesR902" hidden="1">[4]Companies!$S$902:$T$902</definedName>
    <definedName name="IQRCompaniesR904" hidden="1">[4]Companies!$S$904:$W$904</definedName>
    <definedName name="IQRCompaniesR905" hidden="1">[4]Companies!$S$905:$W$905</definedName>
    <definedName name="IQRCompaniesR906" hidden="1">[4]Companies!$S$906:$W$906</definedName>
    <definedName name="IQRCompaniesR908" hidden="1">[4]Companies!$S$908</definedName>
    <definedName name="IQRCompaniesR909" hidden="1">[4]Companies!$S$909</definedName>
    <definedName name="IQRCompaniesR91" hidden="1">[4]Companies!$S$91:$W$91</definedName>
    <definedName name="IQRCompaniesR910" hidden="1">[4]Companies!$S$910:$T$910</definedName>
    <definedName name="IQRCompaniesR912" hidden="1">[4]Companies!$S$912</definedName>
    <definedName name="IQRCompaniesR913" hidden="1">[4]Companies!$S$913</definedName>
    <definedName name="IQRCompaniesR914" hidden="1">[4]Companies!$S$914:$W$914</definedName>
    <definedName name="IQRCompaniesR915" hidden="1">[4]Companies!$S$915</definedName>
    <definedName name="IQRCompaniesR916" hidden="1">[4]Companies!$S$916:$W$916</definedName>
    <definedName name="IQRCompaniesR917" hidden="1">[4]Companies!$S$917:$U$917</definedName>
    <definedName name="IQRCompaniesR918" hidden="1">[4]Companies!$S$918:$W$918</definedName>
    <definedName name="IQRCompaniesR919" hidden="1">[4]Companies!$S$919:$W$919</definedName>
    <definedName name="IQRCompaniesR92" hidden="1">[4]Companies!$S$92:$W$92</definedName>
    <definedName name="IQRCompaniesR920" hidden="1">[4]Companies!$S$920</definedName>
    <definedName name="IQRCompaniesR921" hidden="1">[4]Companies!$S$921:$W$921</definedName>
    <definedName name="IQRCompaniesR922" hidden="1">[4]Companies!$S$922:$W$922</definedName>
    <definedName name="IQRCompaniesR923" hidden="1">[4]Companies!$S$923:$W$923</definedName>
    <definedName name="IQRCompaniesR924" hidden="1">[4]Companies!$S$924:$W$924</definedName>
    <definedName name="IQRCompaniesR925" hidden="1">[4]Companies!$S$925:$W$925</definedName>
    <definedName name="IQRCompaniesR926" hidden="1">[4]Companies!$S$926:$T$926</definedName>
    <definedName name="IQRCompaniesR928" hidden="1">[4]Companies!$S$928:$T$928</definedName>
    <definedName name="IQRCompaniesR929" hidden="1">[4]Companies!$S$929:$W$929</definedName>
    <definedName name="IQRCompaniesR93" hidden="1">[4]Companies!$S$93:$W$93</definedName>
    <definedName name="IQRCompaniesR930" hidden="1">[4]Companies!$S$930</definedName>
    <definedName name="IQRCompaniesR931" hidden="1">[4]Companies!$S$931:$W$931</definedName>
    <definedName name="IQRCompaniesR932" hidden="1">[4]Companies!$S$932</definedName>
    <definedName name="IQRCompaniesR933" hidden="1">[4]Companies!$S$933</definedName>
    <definedName name="IQRCompaniesR934" hidden="1">[4]Companies!$S$934:$T$934</definedName>
    <definedName name="IQRCompaniesR936" hidden="1">[4]Companies!$S$936:$W$936</definedName>
    <definedName name="IQRCompaniesR937" hidden="1">[4]Companies!$S$937:$T$937</definedName>
    <definedName name="IQRCompaniesR938" hidden="1">[4]Companies!$S$938</definedName>
    <definedName name="IQRCompaniesR939" hidden="1">[4]Companies!$S$939:$W$939</definedName>
    <definedName name="IQRCompaniesR940" hidden="1">[4]Companies!$S$940</definedName>
    <definedName name="IQRCompaniesR941" hidden="1">[4]Companies!$S$941:$W$941</definedName>
    <definedName name="IQRCompaniesR942" hidden="1">[4]Companies!$S$942:$W$942</definedName>
    <definedName name="IQRCompaniesR943" hidden="1">[4]Companies!$S$943:$W$943</definedName>
    <definedName name="IQRCompaniesR944" hidden="1">[4]Companies!$S$944:$V$944</definedName>
    <definedName name="IQRCompaniesR945" hidden="1">[4]Companies!$S$945:$W$945</definedName>
    <definedName name="IQRCompaniesR947" hidden="1">[4]Companies!$S$947:$W$947</definedName>
    <definedName name="IQRCompaniesR948" hidden="1">[4]Companies!$S$948:$T$948</definedName>
    <definedName name="IQRCompaniesR949" hidden="1">[4]Companies!$S$949:$V$949</definedName>
    <definedName name="IQRCompaniesR95" hidden="1">[4]Companies!$S$95:$W$95</definedName>
    <definedName name="IQRCompaniesR950" hidden="1">[4]Companies!$S$950</definedName>
    <definedName name="IQRCompaniesR952" hidden="1">[4]Companies!$S$952:$T$952</definedName>
    <definedName name="IQRCompaniesR953" hidden="1">[4]Companies!$S$953:$T$953</definedName>
    <definedName name="IQRCompaniesR954" hidden="1">[4]Companies!$S$954:$T$954</definedName>
    <definedName name="IQRCompaniesR955" hidden="1">[4]Companies!$S$955</definedName>
    <definedName name="IQRCompaniesR956" hidden="1">[4]Companies!$S$956:$W$956</definedName>
    <definedName name="IQRCompaniesR957" hidden="1">[4]Companies!$S$957</definedName>
    <definedName name="IQRCompaniesR958" hidden="1">[4]Companies!$S$958:$W$958</definedName>
    <definedName name="IQRCompaniesR959" hidden="1">[4]Companies!$S$959:$W$959</definedName>
    <definedName name="IQRCompaniesR960" hidden="1">[4]Companies!$S$960</definedName>
    <definedName name="IQRCompaniesR962" hidden="1">[4]Companies!$S$962:$W$962</definedName>
    <definedName name="IQRCompaniesR963" hidden="1">[4]Companies!$S$963:$T$963</definedName>
    <definedName name="IQRCompaniesR964" hidden="1">[4]Companies!$S$964:$W$964</definedName>
    <definedName name="IQRCompaniesR965" hidden="1">[4]Companies!$S$965:$U$965</definedName>
    <definedName name="IQRCompaniesR966" hidden="1">[4]Companies!$S$966:$T$966</definedName>
    <definedName name="IQRCompaniesR967" hidden="1">[4]Companies!$S$967:$V$967</definedName>
    <definedName name="IQRCompaniesR968" hidden="1">[4]Companies!$S$968:$T$968</definedName>
    <definedName name="IQRCompaniesR969" hidden="1">[4]Companies!$S$969:$W$969</definedName>
    <definedName name="IQRCompaniesR97" hidden="1">[4]Companies!$S$97:$W$97</definedName>
    <definedName name="IQRCompaniesR970" hidden="1">[4]Companies!$S$970</definedName>
    <definedName name="IQRCompaniesR972" hidden="1">[4]Companies!$S$972:$W$972</definedName>
    <definedName name="IQRCompaniesR973" hidden="1">[4]Companies!$S$973</definedName>
    <definedName name="IQRCompaniesR974" hidden="1">[4]Companies!$S$974:$W$974</definedName>
    <definedName name="IQRCompaniesR975" hidden="1">[4]Companies!$S$975:$U$975</definedName>
    <definedName name="IQRCompaniesR976" hidden="1">[4]Companies!$S$976:$V$976</definedName>
    <definedName name="IQRCompaniesR977" hidden="1">[4]Companies!$S$977:$W$977</definedName>
    <definedName name="IQRCompaniesR978" hidden="1">[4]Companies!$S$978:$V$978</definedName>
    <definedName name="IQRCompaniesR98" hidden="1">[4]Companies!$S$98:$W$98</definedName>
    <definedName name="IQRCompaniesR980" hidden="1">[4]Companies!$S$980</definedName>
    <definedName name="IQRCompaniesR981" hidden="1">[4]Companies!$S$981</definedName>
    <definedName name="IQRCompaniesR982" hidden="1">[4]Companies!$S$982:$U$982</definedName>
    <definedName name="IQRCompaniesR984" hidden="1">[4]Companies!$S$984:$T$984</definedName>
    <definedName name="IQRCompaniesR985" hidden="1">[4]Companies!$S$985:$W$985</definedName>
    <definedName name="IQRCompaniesR986" hidden="1">[4]Companies!$S$986:$T$986</definedName>
    <definedName name="IQRCompaniesR987" hidden="1">[4]Companies!$S$987:$U$987</definedName>
    <definedName name="IQRCompaniesR988" hidden="1">[4]Companies!$S$988:$U$988</definedName>
    <definedName name="IQRCompaniesR989" hidden="1">[4]Companies!$S$989:$W$989</definedName>
    <definedName name="IQRCompaniesR99" hidden="1">[4]Companies!$S$99:$W$99</definedName>
    <definedName name="IQRCompaniesR990" hidden="1">[4]Companies!$S$990:$W$990</definedName>
    <definedName name="IQRCompaniesR991" hidden="1">[4]Companies!$S$991:$V$991</definedName>
    <definedName name="IQRCompaniesR992" hidden="1">[4]Companies!$S$992:$W$992</definedName>
    <definedName name="IQRCompaniesR993" hidden="1">[4]Companies!$S$993</definedName>
    <definedName name="IQRCompaniesR994" hidden="1">[4]Companies!$S$994</definedName>
    <definedName name="IQRCompaniesR996" hidden="1">[4]Companies!$S$996</definedName>
    <definedName name="IQRCompaniesR997" hidden="1">[4]Companies!$S$997</definedName>
    <definedName name="IQRCompaniesR998" hidden="1">[4]Companies!$S$998:$T$998</definedName>
    <definedName name="IQRCompaniesR999" hidden="1">[4]Companies!$S$999:$U$999</definedName>
    <definedName name="IQRCompaniesU238" hidden="1">[3]Companies!$Y$238</definedName>
    <definedName name="IQRCompaniesX1000" hidden="1">[4]Companies!$Y$1000</definedName>
    <definedName name="IQRCompaniesX1001" hidden="1">[4]Companies!$Y$1001:$AC$1001</definedName>
    <definedName name="IQRCompaniesX1002" hidden="1">[4]Companies!$Y$1002:$AC$1002</definedName>
    <definedName name="IQRCompaniesX1003" hidden="1">[4]Companies!$Y$1003:$AB$1003</definedName>
    <definedName name="IQRCompaniesX1005" hidden="1">[4]Companies!$Y$1005:$AB$1005</definedName>
    <definedName name="IQRCompaniesX1006" hidden="1">[4]Companies!$Y$1006:$AC$1006</definedName>
    <definedName name="IQRCompaniesX1007" hidden="1">[4]Companies!$Y$1007</definedName>
    <definedName name="IQRCompaniesX1008" hidden="1">[4]Companies!$Y$1008:$AA$1008</definedName>
    <definedName name="IQRCompaniesX1009" hidden="1">[4]Companies!$Y$1009:$AC$1009</definedName>
    <definedName name="IQRCompaniesX1010" hidden="1">[4]Companies!$Y$1010:$AA$1010</definedName>
    <definedName name="IQRCompaniesX1011" hidden="1">[4]Companies!$Y$1011:$Z$1011</definedName>
    <definedName name="IQRCompaniesX106" hidden="1">[4]Companies!$Y$106:$Z$106</definedName>
    <definedName name="IQRCompaniesX12" hidden="1">[4]Companies!$Y$12:$Z$12</definedName>
    <definedName name="IQRCompaniesX120" hidden="1">[4]Companies!$Y$120</definedName>
    <definedName name="IQRCompaniesX121" hidden="1">[4]Companies!$Y$121:$AC$121</definedName>
    <definedName name="IQRCompaniesX136" hidden="1">[3]Companies!$Y$136</definedName>
    <definedName name="IQRCompaniesX139" hidden="1">[4]Companies!$Y$139:$AC$139</definedName>
    <definedName name="IQRCompaniesX140" hidden="1">[4]Companies!$Y$140:$Z$140</definedName>
    <definedName name="IQRCompaniesX15" hidden="1">[4]Companies!$Y$15:$Z$15</definedName>
    <definedName name="IQRCompaniesX153" hidden="1">[4]Companies!$Y$153:$AC$153</definedName>
    <definedName name="IQRCompaniesX162" hidden="1">[4]Companies!$Y$162:$AC$162</definedName>
    <definedName name="IQRCompaniesX17" hidden="1">[4]Companies!$Y$17:$AA$17</definedName>
    <definedName name="IQRCompaniesX172" hidden="1">[4]Companies!$Y$172:$AC$172</definedName>
    <definedName name="IQRCompaniesX175" hidden="1">[4]Companies!$Y$175:$AC$175</definedName>
    <definedName name="IQRCompaniesX18" hidden="1">[4]Companies!$Y$18:$Z$18</definedName>
    <definedName name="IQRCompaniesX187" hidden="1">[4]Companies!$Y$187:$Z$187</definedName>
    <definedName name="IQRCompaniesX190" hidden="1">[4]Companies!$Y$190:$AC$190</definedName>
    <definedName name="IQRCompaniesX216" hidden="1">[4]Companies!$Y$216:$AC$216</definedName>
    <definedName name="IQRCompaniesX218" hidden="1">[4]Companies!$Y$218</definedName>
    <definedName name="IQRCompaniesX220" hidden="1">[4]Companies!$Y$220:$AC$220</definedName>
    <definedName name="IQRCompaniesX223" hidden="1">[4]Companies!$Y$223:$AC$223</definedName>
    <definedName name="IQRCompaniesX236" hidden="1">[4]Companies!$Y$236:$AC$236</definedName>
    <definedName name="IQRCompaniesX239" hidden="1">[4]Companies!$Y$239:$AC$239</definedName>
    <definedName name="IQRCompaniesX244" hidden="1">[4]Companies!$Y$244:$AC$244</definedName>
    <definedName name="IQRCompaniesX251" hidden="1">[4]Companies!$Y$251:$AB$251</definedName>
    <definedName name="IQRCompaniesX255" hidden="1">[4]Companies!$Y$255:$AC$255</definedName>
    <definedName name="IQRCompaniesX256" hidden="1">[4]Companies!$Y$256:$AC$256</definedName>
    <definedName name="IQRCompaniesX258" hidden="1">[4]Companies!$Y$258:$AC$258</definedName>
    <definedName name="IQRCompaniesX259" hidden="1">[4]Companies!$Y$259:$AA$259</definedName>
    <definedName name="IQRCompaniesX261" hidden="1">[4]Companies!$Y$261:$AA$261</definedName>
    <definedName name="IQRCompaniesX268" hidden="1">[4]Companies!$Y$268:$AC$268</definedName>
    <definedName name="IQRCompaniesX275" hidden="1">[4]Companies!$Y$275:$AC$275</definedName>
    <definedName name="IQRCompaniesX281" hidden="1">[4]Companies!$Y$281</definedName>
    <definedName name="IQRCompaniesX294" hidden="1">[4]Companies!$Y$294:$AA$294</definedName>
    <definedName name="IQRCompaniesX30" hidden="1">[4]Companies!$Y$30:$AC$30</definedName>
    <definedName name="IQRCompaniesX304" hidden="1">[4]Companies!$Y$304:$AC$304</definedName>
    <definedName name="IQRCompaniesX311" hidden="1">[4]Companies!$Y$311:$AC$311</definedName>
    <definedName name="IQRCompaniesX312" hidden="1">[4]Companies!$Y$312:$AC$312</definedName>
    <definedName name="IQRCompaniesX316" hidden="1">[4]Companies!$Y$316</definedName>
    <definedName name="IQRCompaniesX326" hidden="1">[4]Companies!$Y$326:$AC$326</definedName>
    <definedName name="IQRCompaniesX327" hidden="1">[4]Companies!$Y$327:$AC$327</definedName>
    <definedName name="IQRCompaniesX330" hidden="1">[4]Companies!$Y$330</definedName>
    <definedName name="IQRCompaniesX336" hidden="1">[4]Companies!$Y$336:$AA$336</definedName>
    <definedName name="IQRCompaniesX345" hidden="1">[4]Companies!$Y$345:$Z$345</definedName>
    <definedName name="IQRCompaniesX351" hidden="1">[4]Companies!$Y$351:$AC$351</definedName>
    <definedName name="IQRCompaniesX356" hidden="1">[4]Companies!$Y$356</definedName>
    <definedName name="IQRCompaniesX361" hidden="1">[4]Companies!$Y$361:$AB$361</definedName>
    <definedName name="IQRCompaniesX362" hidden="1">[4]Companies!$Y$362:$Z$362</definedName>
    <definedName name="IQRCompaniesX367" hidden="1">[4]Companies!$Y$367:$AA$367</definedName>
    <definedName name="IQRCompaniesX371" hidden="1">[4]Companies!$Y$371</definedName>
    <definedName name="IQRCompaniesX379" hidden="1">[4]Companies!$Y$379:$AC$379</definedName>
    <definedName name="IQRCompaniesX383" hidden="1">[4]Companies!$Y$383:$AC$383</definedName>
    <definedName name="IQRCompaniesX385" hidden="1">[4]Companies!$Y$385:$AC$385</definedName>
    <definedName name="IQRCompaniesX389" hidden="1">[4]Companies!$Y$389:$AC$389</definedName>
    <definedName name="IQRCompaniesX39" hidden="1">[4]Companies!$Y$39:$AC$39</definedName>
    <definedName name="IQRCompaniesX391" hidden="1">[4]Companies!$Y$391</definedName>
    <definedName name="IQRCompaniesX399" hidden="1">[4]Companies!$Y$399:$Z$399</definedName>
    <definedName name="IQRCompaniesX411" hidden="1">[4]Companies!$Y$411:$AC$411</definedName>
    <definedName name="IQRCompaniesX416" hidden="1">[4]Companies!$Y$416:$AA$416</definedName>
    <definedName name="IQRCompaniesX420" hidden="1">[4]Companies!$Y$420:$AC$420</definedName>
    <definedName name="IQRCompaniesX421" hidden="1">[4]Companies!$Y$421:$AC$421</definedName>
    <definedName name="IQRCompaniesX422" hidden="1">[4]Companies!$Y$422</definedName>
    <definedName name="IQRCompaniesX423" hidden="1">[4]Companies!$Y$423:$AC$423</definedName>
    <definedName name="IQRCompaniesX425" hidden="1">[4]Companies!$Y$425:$Z$425</definedName>
    <definedName name="IQRCompaniesX426" hidden="1">[4]Companies!$Y$426:$Z$426</definedName>
    <definedName name="IQRCompaniesX433" hidden="1">[4]Companies!$Y$433</definedName>
    <definedName name="IQRCompaniesX434" hidden="1">[4]Companies!$Y$434:$Z$434</definedName>
    <definedName name="IQRCompaniesX435" hidden="1">[4]Companies!$Y$435:$AC$435</definedName>
    <definedName name="IQRCompaniesX437" hidden="1">[4]Companies!$Y$437:$AC$437</definedName>
    <definedName name="IQRCompaniesX439" hidden="1">[4]Companies!$Y$439:$AC$439</definedName>
    <definedName name="IQRCompaniesX44" hidden="1">[4]Companies!$Y$44:$AC$44</definedName>
    <definedName name="IQRCompaniesX443" hidden="1">[4]Companies!$Y$443:$AA$443</definedName>
    <definedName name="IQRCompaniesX444" hidden="1">[4]Companies!$Y$444:$AC$444</definedName>
    <definedName name="IQRCompaniesX446" hidden="1">[4]Companies!$Y$446</definedName>
    <definedName name="IQRCompaniesX447" hidden="1">[4]Companies!$Y$447:$AC$447</definedName>
    <definedName name="IQRCompaniesX448" hidden="1">[4]Companies!$Y$448:$AB$448</definedName>
    <definedName name="IQRCompaniesX449" hidden="1">[4]Companies!$Y$449:$Z$449</definedName>
    <definedName name="IQRCompaniesX450" hidden="1">[4]Companies!$Y$450:$Z$450</definedName>
    <definedName name="IQRCompaniesX451" hidden="1">[4]Companies!$Y$451:$Z$451</definedName>
    <definedName name="IQRCompaniesX454" hidden="1">[4]Companies!$Y$454:$AB$454</definedName>
    <definedName name="IQRCompaniesX455" hidden="1">[4]Companies!$Y$455:$AB$455</definedName>
    <definedName name="IQRCompaniesX456" hidden="1">[4]Companies!$Y$456:$AC$456</definedName>
    <definedName name="IQRCompaniesX457" hidden="1">[4]Companies!$Y$457:$AC$457</definedName>
    <definedName name="IQRCompaniesX458" hidden="1">[4]Companies!$Y$458</definedName>
    <definedName name="IQRCompaniesX459" hidden="1">[4]Companies!$Y$459:$AC$459</definedName>
    <definedName name="IQRCompaniesX461" hidden="1">[4]Companies!$Y$461:$AA$461</definedName>
    <definedName name="IQRCompaniesX464" hidden="1">[4]Companies!$Y$464:$Z$464</definedName>
    <definedName name="IQRCompaniesX466" hidden="1">[4]Companies!$Y$466:$AC$466</definedName>
    <definedName name="IQRCompaniesX467" hidden="1">[4]Companies!$Y$467:$AA$467</definedName>
    <definedName name="IQRCompaniesX468" hidden="1">[4]Companies!$Y$468:$AC$468</definedName>
    <definedName name="IQRCompaniesX469" hidden="1">[4]Companies!$Y$469:$AC$469</definedName>
    <definedName name="IQRCompaniesX471" hidden="1">[4]Companies!$Y$471:$AC$471</definedName>
    <definedName name="IQRCompaniesX473" hidden="1">[4]Companies!$Y$473:$AC$473</definedName>
    <definedName name="IQRCompaniesX474" hidden="1">[4]Companies!$Y$474</definedName>
    <definedName name="IQRCompaniesX475" hidden="1">[4]Companies!$Y$475:$AC$475</definedName>
    <definedName name="IQRCompaniesX476" hidden="1">[4]Companies!$Y$476:$AC$476</definedName>
    <definedName name="IQRCompaniesX477" hidden="1">[4]Companies!$Y$477:$AC$477</definedName>
    <definedName name="IQRCompaniesX478" hidden="1">[4]Companies!$Y$478:$AC$478</definedName>
    <definedName name="IQRCompaniesX48" hidden="1">[4]Companies!$Y$48:$AC$48</definedName>
    <definedName name="IQRCompaniesX481" hidden="1">[4]Companies!$Y$481:$AC$481</definedName>
    <definedName name="IQRCompaniesX482" hidden="1">[4]Companies!$Y$482:$AC$482</definedName>
    <definedName name="IQRCompaniesX485" hidden="1">[4]Companies!$Y$485:$AA$485</definedName>
    <definedName name="IQRCompaniesX486" hidden="1">[4]Companies!$Y$486:$AC$486</definedName>
    <definedName name="IQRCompaniesX487" hidden="1">[4]Companies!$Y$487</definedName>
    <definedName name="IQRCompaniesX489" hidden="1">[4]Companies!$Y$489:$AC$489</definedName>
    <definedName name="IQRCompaniesX490" hidden="1">[4]Companies!$Y$490:$Z$490</definedName>
    <definedName name="IQRCompaniesX492" hidden="1">[4]Companies!$Y$492:$AC$492</definedName>
    <definedName name="IQRCompaniesX493" hidden="1">[4]Companies!$Y$493:$AC$493</definedName>
    <definedName name="IQRCompaniesX495" hidden="1">[4]Companies!$Y$495:$AC$495</definedName>
    <definedName name="IQRCompaniesX497" hidden="1">[4]Companies!$Y$497:$Z$497</definedName>
    <definedName name="IQRCompaniesX498" hidden="1">[4]Companies!$Y$498:$AC$498</definedName>
    <definedName name="IQRCompaniesX499" hidden="1">[4]Companies!$Y$499:$AC$499</definedName>
    <definedName name="IQRCompaniesX500" hidden="1">[4]Companies!$Y$500:$AC$500</definedName>
    <definedName name="IQRCompaniesX503" hidden="1">[4]Companies!$Y$503:$AC$503</definedName>
    <definedName name="IQRCompaniesX504" hidden="1">[4]Companies!$Y$504:$AC$504</definedName>
    <definedName name="IQRCompaniesX507" hidden="1">[4]Companies!$Y$507:$AA$507</definedName>
    <definedName name="IQRCompaniesX508" hidden="1">[4]Companies!$Y$508:$AA$508</definedName>
    <definedName name="IQRCompaniesX510" hidden="1">[4]Companies!$Y$510:$AC$510</definedName>
    <definedName name="IQRCompaniesX511" hidden="1">[4]Companies!$Y$511:$AC$511</definedName>
    <definedName name="IQRCompaniesX512" hidden="1">[4]Companies!$Y$512:$AC$512</definedName>
    <definedName name="IQRCompaniesX514" hidden="1">[4]Companies!$Y$514:$Z$514</definedName>
    <definedName name="IQRCompaniesX515" hidden="1">[4]Companies!$Y$515:$AA$515</definedName>
    <definedName name="IQRCompaniesX516" hidden="1">[4]Companies!$Y$516:$AC$516</definedName>
    <definedName name="IQRCompaniesX517" hidden="1">[4]Companies!$Y$517</definedName>
    <definedName name="IQRCompaniesX518" hidden="1">[4]Companies!$Y$518:$AC$518</definedName>
    <definedName name="IQRCompaniesX519" hidden="1">[4]Companies!$Y$519:$Z$519</definedName>
    <definedName name="IQRCompaniesX520" hidden="1">[4]Companies!$Y$520:$AA$520</definedName>
    <definedName name="IQRCompaniesX521" hidden="1">[4]Companies!$Y$521:$Z$521</definedName>
    <definedName name="IQRCompaniesX522" hidden="1">[4]Companies!$Y$522:$AA$522</definedName>
    <definedName name="IQRCompaniesX523" hidden="1">[4]Companies!$Y$523:$AC$523</definedName>
    <definedName name="IQRCompaniesX524" hidden="1">[4]Companies!$Y$524:$AC$524</definedName>
    <definedName name="IQRCompaniesX525" hidden="1">[4]Companies!$Y$525:$AC$525</definedName>
    <definedName name="IQRCompaniesX526" hidden="1">[4]Companies!$Y$526:$AC$526</definedName>
    <definedName name="IQRCompaniesX527" hidden="1">[4]Companies!$Y$527:$AC$527</definedName>
    <definedName name="IQRCompaniesX528" hidden="1">[4]Companies!$Y$528:$AC$528</definedName>
    <definedName name="IQRCompaniesX530" hidden="1">[4]Companies!$Y$530:$Z$530</definedName>
    <definedName name="IQRCompaniesX531" hidden="1">[4]Companies!$Y$531:$AC$531</definedName>
    <definedName name="IQRCompaniesX533" hidden="1">[4]Companies!$Y$533:$Z$533</definedName>
    <definedName name="IQRCompaniesX535" hidden="1">[4]Companies!$Y$535:$AC$535</definedName>
    <definedName name="IQRCompaniesX536" hidden="1">[4]Companies!$Y$536:$AC$536</definedName>
    <definedName name="IQRCompaniesX537" hidden="1">[4]Companies!$Y$537:$AC$537</definedName>
    <definedName name="IQRCompaniesX538" hidden="1">[4]Companies!$Y$538:$AA$538</definedName>
    <definedName name="IQRCompaniesX539" hidden="1">[4]Companies!$Y$539</definedName>
    <definedName name="IQRCompaniesX540" hidden="1">[4]Companies!$Y$540</definedName>
    <definedName name="IQRCompaniesX541" hidden="1">[4]Companies!$Y$541:$AC$541</definedName>
    <definedName name="IQRCompaniesX542" hidden="1">[4]Companies!$Y$542:$AC$542</definedName>
    <definedName name="IQRCompaniesX543" hidden="1">[4]Companies!$Y$543:$AC$543</definedName>
    <definedName name="IQRCompaniesX544" hidden="1">[4]Companies!$Y$544:$Z$544</definedName>
    <definedName name="IQRCompaniesX545" hidden="1">[4]Companies!$Y$545:$AC$545</definedName>
    <definedName name="IQRCompaniesX546" hidden="1">[4]Companies!$Y$546:$AB$546</definedName>
    <definedName name="IQRCompaniesX547" hidden="1">[4]Companies!$Y$547:$AB$547</definedName>
    <definedName name="IQRCompaniesX548" hidden="1">[4]Companies!$Y$548:$AC$548</definedName>
    <definedName name="IQRCompaniesX549" hidden="1">[4]Companies!$Y$549:$Z$549</definedName>
    <definedName name="IQRCompaniesX550" hidden="1">[4]Companies!$Y$550:$AC$550</definedName>
    <definedName name="IQRCompaniesX551" hidden="1">[4]Companies!$Y$551:$AC$551</definedName>
    <definedName name="IQRCompaniesX552" hidden="1">[4]Companies!$Y$552:$AC$552</definedName>
    <definedName name="IQRCompaniesX553" hidden="1">[4]Companies!$Y$553:$AC$553</definedName>
    <definedName name="IQRCompaniesX554" hidden="1">[4]Companies!$Y$554:$AC$554</definedName>
    <definedName name="IQRCompaniesX555" hidden="1">[4]Companies!$Y$555:$Z$555</definedName>
    <definedName name="IQRCompaniesX556" hidden="1">[4]Companies!$Y$556:$Z$556</definedName>
    <definedName name="IQRCompaniesX557" hidden="1">[4]Companies!$Y$557:$AC$557</definedName>
    <definedName name="IQRCompaniesX558" hidden="1">[4]Companies!$Y$558:$AC$558</definedName>
    <definedName name="IQRCompaniesX559" hidden="1">[4]Companies!$Y$559:$AC$559</definedName>
    <definedName name="IQRCompaniesX560" hidden="1">[4]Companies!$Y$560:$AC$560</definedName>
    <definedName name="IQRCompaniesX561" hidden="1">[4]Companies!$Y$561:$AB$561</definedName>
    <definedName name="IQRCompaniesX562" hidden="1">[4]Companies!$Y$562:$AC$562</definedName>
    <definedName name="IQRCompaniesX564" hidden="1">[4]Companies!$Y$564:$AC$564</definedName>
    <definedName name="IQRCompaniesX566" hidden="1">[4]Companies!$Y$566</definedName>
    <definedName name="IQRCompaniesX568" hidden="1">[4]Companies!$Y$568:$AC$568</definedName>
    <definedName name="IQRCompaniesX569" hidden="1">[4]Companies!$Y$569:$AA$569</definedName>
    <definedName name="IQRCompaniesX570" hidden="1">[4]Companies!$Y$570:$Z$570</definedName>
    <definedName name="IQRCompaniesX571" hidden="1">[4]Companies!$Y$571:$AC$571</definedName>
    <definedName name="IQRCompaniesX572" hidden="1">[4]Companies!$Y$572:$AC$572</definedName>
    <definedName name="IQRCompaniesX576" hidden="1">[4]Companies!$Y$576</definedName>
    <definedName name="IQRCompaniesX578" hidden="1">[4]Companies!$Y$578:$AC$578</definedName>
    <definedName name="IQRCompaniesX580" hidden="1">[4]Companies!$Y$580:$AC$580</definedName>
    <definedName name="IQRCompaniesX581" hidden="1">[4]Companies!$Y$581:$AC$581</definedName>
    <definedName name="IQRCompaniesX582" hidden="1">[4]Companies!$Y$582:$AA$582</definedName>
    <definedName name="IQRCompaniesX583" hidden="1">[4]Companies!$Y$583:$AC$583</definedName>
    <definedName name="IQRCompaniesX584" hidden="1">[4]Companies!$Y$584:$AA$584</definedName>
    <definedName name="IQRCompaniesX585" hidden="1">[4]Companies!$Y$585:$AC$585</definedName>
    <definedName name="IQRCompaniesX586" hidden="1">[4]Companies!$Y$586</definedName>
    <definedName name="IQRCompaniesX588" hidden="1">[4]Companies!$Y$588:$AC$588</definedName>
    <definedName name="IQRCompaniesX591" hidden="1">[4]Companies!$Y$591:$Z$591</definedName>
    <definedName name="IQRCompaniesX592" hidden="1">[4]Companies!$Y$592:$Z$592</definedName>
    <definedName name="IQRCompaniesX593" hidden="1">[4]Companies!$Y$593:$AC$593</definedName>
    <definedName name="IQRCompaniesX594" hidden="1">[4]Companies!$Y$594:$AC$594</definedName>
    <definedName name="IQRCompaniesX595" hidden="1">[4]Companies!$Y$595:$AC$595</definedName>
    <definedName name="IQRCompaniesX596" hidden="1">[4]Companies!$Y$596:$AC$596</definedName>
    <definedName name="IQRCompaniesX597" hidden="1">[4]Companies!$Y$597:$AC$597</definedName>
    <definedName name="IQRCompaniesX598" hidden="1">[4]Companies!$Y$598:$AA$598</definedName>
    <definedName name="IQRCompaniesX601" hidden="1">[4]Companies!$Y$601:$AC$601</definedName>
    <definedName name="IQRCompaniesX602" hidden="1">[4]Companies!$Y$602:$AA$602</definedName>
    <definedName name="IQRCompaniesX603" hidden="1">[4]Companies!$Y$603:$AA$603</definedName>
    <definedName name="IQRCompaniesX604" hidden="1">[4]Companies!$Y$604:$AA$604</definedName>
    <definedName name="IQRCompaniesX605" hidden="1">[4]Companies!$Y$605:$Z$605</definedName>
    <definedName name="IQRCompaniesX606" hidden="1">[4]Companies!$Y$606:$AC$606</definedName>
    <definedName name="IQRCompaniesX607" hidden="1">[4]Companies!$Y$607</definedName>
    <definedName name="IQRCompaniesX608" hidden="1">[4]Companies!$Y$608:$AC$608</definedName>
    <definedName name="IQRCompaniesX609" hidden="1">[4]Companies!$Y$609</definedName>
    <definedName name="IQRCompaniesX610" hidden="1">[4]Companies!$Y$610:$AC$610</definedName>
    <definedName name="IQRCompaniesX611" hidden="1">[4]Companies!$Y$611:$AB$611</definedName>
    <definedName name="IQRCompaniesX612" hidden="1">[4]Companies!$Y$612:$AC$612</definedName>
    <definedName name="IQRCompaniesX614" hidden="1">[4]Companies!$Y$614:$Z$614</definedName>
    <definedName name="IQRCompaniesX616" hidden="1">[4]Companies!$Y$616:$AC$616</definedName>
    <definedName name="IQRCompaniesX617" hidden="1">[4]Companies!$Y$617:$Z$617</definedName>
    <definedName name="IQRCompaniesX618" hidden="1">[4]Companies!$Y$618:$AC$618</definedName>
    <definedName name="IQRCompaniesX619" hidden="1">[4]Companies!$Y$619</definedName>
    <definedName name="IQRCompaniesX62" hidden="1">[4]Companies!$Y$62:$Z$62</definedName>
    <definedName name="IQRCompaniesX620" hidden="1">[4]Companies!$Y$620:$AA$620</definedName>
    <definedName name="IQRCompaniesX622" hidden="1">[4]Companies!$Y$622</definedName>
    <definedName name="IQRCompaniesX623" hidden="1">[4]Companies!$Y$623</definedName>
    <definedName name="IQRCompaniesX624" hidden="1">[4]Companies!$Y$624:$AC$624</definedName>
    <definedName name="IQRCompaniesX625" hidden="1">[4]Companies!$Y$625:$AA$625</definedName>
    <definedName name="IQRCompaniesX627" hidden="1">[4]Companies!$Y$627:$AC$627</definedName>
    <definedName name="IQRCompaniesX628" hidden="1">[4]Companies!$Y$628</definedName>
    <definedName name="IQRCompaniesX629" hidden="1">[4]Companies!$Y$629</definedName>
    <definedName name="IQRCompaniesX630" hidden="1">[4]Companies!$Y$630:$Z$630</definedName>
    <definedName name="IQRCompaniesX631" hidden="1">[4]Companies!$Y$631</definedName>
    <definedName name="IQRCompaniesX632" hidden="1">[4]Companies!$Y$632:$AB$632</definedName>
    <definedName name="IQRCompaniesX633" hidden="1">[4]Companies!$Y$633:$Z$633</definedName>
    <definedName name="IQRCompaniesX634" hidden="1">[4]Companies!$Y$634:$AC$634</definedName>
    <definedName name="IQRCompaniesX635" hidden="1">[4]Companies!$Y$635:$AC$635</definedName>
    <definedName name="IQRCompaniesX636" hidden="1">[4]Companies!$Y$636:$AC$636</definedName>
    <definedName name="IQRCompaniesX637" hidden="1">[4]Companies!$Y$637:$AC$637</definedName>
    <definedName name="IQRCompaniesX638" hidden="1">[4]Companies!$Y$638:$AA$638</definedName>
    <definedName name="IQRCompaniesX639" hidden="1">[4]Companies!$Y$639</definedName>
    <definedName name="IQRCompaniesX640" hidden="1">[4]Companies!$Y$640</definedName>
    <definedName name="IQRCompaniesX641" hidden="1">[4]Companies!$Y$641:$AC$641</definedName>
    <definedName name="IQRCompaniesX642" hidden="1">[4]Companies!$Y$642</definedName>
    <definedName name="IQRCompaniesX643" hidden="1">[4]Companies!$Y$643:$AC$643</definedName>
    <definedName name="IQRCompaniesX644" hidden="1">[4]Companies!$Y$644:$AB$644</definedName>
    <definedName name="IQRCompaniesX645" hidden="1">[4]Companies!$Y$645</definedName>
    <definedName name="IQRCompaniesX646" hidden="1">[4]Companies!$Y$646:$AC$646</definedName>
    <definedName name="IQRCompaniesX648" hidden="1">[4]Companies!$Y$648:$AC$648</definedName>
    <definedName name="IQRCompaniesX649" hidden="1">[4]Companies!$Y$649:$AC$649</definedName>
    <definedName name="IQRCompaniesX650" hidden="1">[4]Companies!$Y$650</definedName>
    <definedName name="IQRCompaniesX651" hidden="1">[4]Companies!$Y$651</definedName>
    <definedName name="IQRCompaniesX653" hidden="1">[4]Companies!$Y$653:$AC$653</definedName>
    <definedName name="IQRCompaniesX654" hidden="1">[4]Companies!$Y$654</definedName>
    <definedName name="IQRCompaniesX655" hidden="1">[4]Companies!$Y$655:$AC$655</definedName>
    <definedName name="IQRCompaniesX656" hidden="1">[4]Companies!$Y$656:$AA$656</definedName>
    <definedName name="IQRCompaniesX657" hidden="1">[4]Companies!$Y$657:$AC$657</definedName>
    <definedName name="IQRCompaniesX658" hidden="1">[4]Companies!$Y$658</definedName>
    <definedName name="IQRCompaniesX659" hidden="1">[4]Companies!$Y$659:$Z$659</definedName>
    <definedName name="IQRCompaniesX660" hidden="1">[4]Companies!$Y$660:$AC$660</definedName>
    <definedName name="IQRCompaniesX661" hidden="1">[4]Companies!$Y$661:$AC$661</definedName>
    <definedName name="IQRCompaniesX662" hidden="1">[4]Companies!$Y$662:$AC$662</definedName>
    <definedName name="IQRCompaniesX663" hidden="1">[4]Companies!$Y$663:$AC$663</definedName>
    <definedName name="IQRCompaniesX664" hidden="1">[4]Companies!$Y$664:$AA$664</definedName>
    <definedName name="IQRCompaniesX665" hidden="1">[4]Companies!$Y$665:$AA$665</definedName>
    <definedName name="IQRCompaniesX666" hidden="1">[4]Companies!$Y$666:$AC$666</definedName>
    <definedName name="IQRCompaniesX667" hidden="1">[4]Companies!$Y$667:$AC$667</definedName>
    <definedName name="IQRCompaniesX668" hidden="1">[4]Companies!$Y$668</definedName>
    <definedName name="IQRCompaniesX669" hidden="1">[4]Companies!$Y$669:$AC$669</definedName>
    <definedName name="IQRCompaniesX670" hidden="1">[4]Companies!$Y$670:$AC$670</definedName>
    <definedName name="IQRCompaniesX671" hidden="1">[4]Companies!$Y$671:$AB$671</definedName>
    <definedName name="IQRCompaniesX672" hidden="1">[4]Companies!$Y$672:$AC$672</definedName>
    <definedName name="IQRCompaniesX673" hidden="1">[4]Companies!$Y$673:$AB$673</definedName>
    <definedName name="IQRCompaniesX674" hidden="1">[4]Companies!$Y$674</definedName>
    <definedName name="IQRCompaniesX675" hidden="1">[4]Companies!$Y$675:$AB$675</definedName>
    <definedName name="IQRCompaniesX676" hidden="1">[4]Companies!$Y$676:$AC$676</definedName>
    <definedName name="IQRCompaniesX677" hidden="1">[4]Companies!$Y$677</definedName>
    <definedName name="IQRCompaniesX678" hidden="1">[4]Companies!$Y$678:$Z$678</definedName>
    <definedName name="IQRCompaniesX679" hidden="1">[4]Companies!$Y$679:$AC$679</definedName>
    <definedName name="IQRCompaniesX680" hidden="1">[4]Companies!$Y$680:$AC$680</definedName>
    <definedName name="IQRCompaniesX681" hidden="1">[4]Companies!$Y$681:$AC$681</definedName>
    <definedName name="IQRCompaniesX682" hidden="1">[4]Companies!$Y$682</definedName>
    <definedName name="IQRCompaniesX683" hidden="1">[4]Companies!$Y$683:$AB$683</definedName>
    <definedName name="IQRCompaniesX684" hidden="1">[4]Companies!$Y$684:$AC$684</definedName>
    <definedName name="IQRCompaniesX685" hidden="1">[4]Companies!$Y$685</definedName>
    <definedName name="IQRCompaniesX686" hidden="1">[4]Companies!$Y$686:$AC$686</definedName>
    <definedName name="IQRCompaniesX687" hidden="1">[4]Companies!$Y$687:$AC$687</definedName>
    <definedName name="IQRCompaniesX688" hidden="1">[4]Companies!$Y$688</definedName>
    <definedName name="IQRCompaniesX689" hidden="1">[4]Companies!$Y$689</definedName>
    <definedName name="IQRCompaniesX690" hidden="1">[4]Companies!$Y$690:$Z$690</definedName>
    <definedName name="IQRCompaniesX691" hidden="1">[4]Companies!$Y$691</definedName>
    <definedName name="IQRCompaniesX692" hidden="1">[4]Companies!$Y$692:$Z$692</definedName>
    <definedName name="IQRCompaniesX693" hidden="1">[4]Companies!$Y$693:$AA$693</definedName>
    <definedName name="IQRCompaniesX694" hidden="1">[4]Companies!$Y$694:$Z$694</definedName>
    <definedName name="IQRCompaniesX695" hidden="1">[4]Companies!$Y$695:$AC$695</definedName>
    <definedName name="IQRCompaniesX697" hidden="1">[4]Companies!$Y$697:$AC$697</definedName>
    <definedName name="IQRCompaniesX698" hidden="1">[4]Companies!$Y$698</definedName>
    <definedName name="IQRCompaniesX699" hidden="1">[4]Companies!$Y$699:$Z$699</definedName>
    <definedName name="IQRCompaniesX700" hidden="1">[4]Companies!$Y$700:$Z$700</definedName>
    <definedName name="IQRCompaniesX701" hidden="1">[4]Companies!$Y$701:$AA$701</definedName>
    <definedName name="IQRCompaniesX702" hidden="1">[4]Companies!$Y$702:$AC$702</definedName>
    <definedName name="IQRCompaniesX703" hidden="1">[4]Companies!$Y$703</definedName>
    <definedName name="IQRCompaniesX704" hidden="1">[4]Companies!$Y$704</definedName>
    <definedName name="IQRCompaniesX705" hidden="1">[4]Companies!$Y$705:$Z$705</definedName>
    <definedName name="IQRCompaniesX706" hidden="1">[4]Companies!$Y$706:$Z$706</definedName>
    <definedName name="IQRCompaniesX707" hidden="1">[4]Companies!$Y$707:$AC$707</definedName>
    <definedName name="IQRCompaniesX708" hidden="1">[4]Companies!$Y$708:$AB$708</definedName>
    <definedName name="IQRCompaniesX709" hidden="1">[4]Companies!$Y$709</definedName>
    <definedName name="IQRCompaniesX710" hidden="1">[4]Companies!$Y$710:$AB$710</definedName>
    <definedName name="IQRCompaniesX711" hidden="1">[4]Companies!$Y$711:$AA$711</definedName>
    <definedName name="IQRCompaniesX712" hidden="1">[4]Companies!$Y$712:$AA$712</definedName>
    <definedName name="IQRCompaniesX713" hidden="1">[4]Companies!$Y$713</definedName>
    <definedName name="IQRCompaniesX714" hidden="1">[4]Companies!$Y$714</definedName>
    <definedName name="IQRCompaniesX715" hidden="1">[4]Companies!$Y$715:$AC$715</definedName>
    <definedName name="IQRCompaniesX716" hidden="1">[4]Companies!$Y$716:$AC$716</definedName>
    <definedName name="IQRCompaniesX717" hidden="1">[4]Companies!$Y$717:$AC$717</definedName>
    <definedName name="IQRCompaniesX718" hidden="1">[4]Companies!$Y$718:$Z$718</definedName>
    <definedName name="IQRCompaniesX719" hidden="1">[4]Companies!$Y$719:$AC$719</definedName>
    <definedName name="IQRCompaniesX72" hidden="1">[4]Companies!$Y$72:$AC$72</definedName>
    <definedName name="IQRCompaniesX720" hidden="1">[4]Companies!$Y$720</definedName>
    <definedName name="IQRCompaniesX721" hidden="1">[4]Companies!$Y$721:$AC$721</definedName>
    <definedName name="IQRCompaniesX722" hidden="1">[4]Companies!$Y$722:$AC$722</definedName>
    <definedName name="IQRCompaniesX723" hidden="1">[4]Companies!$Y$723:$AC$723</definedName>
    <definedName name="IQRCompaniesX724" hidden="1">[4]Companies!$Y$724:$AC$724</definedName>
    <definedName name="IQRCompaniesX725" hidden="1">[4]Companies!$Y$725:$AC$725</definedName>
    <definedName name="IQRCompaniesX726" hidden="1">[4]Companies!$Y$726:$AC$726</definedName>
    <definedName name="IQRCompaniesX727" hidden="1">[4]Companies!$Y$727:$AC$727</definedName>
    <definedName name="IQRCompaniesX728" hidden="1">[4]Companies!$Y$728:$Z$728</definedName>
    <definedName name="IQRCompaniesX729" hidden="1">[4]Companies!$Y$729:$AC$729</definedName>
    <definedName name="IQRCompaniesX730" hidden="1">[4]Companies!$Y$730:$AC$730</definedName>
    <definedName name="IQRCompaniesX731" hidden="1">[4]Companies!$Y$731:$AC$731</definedName>
    <definedName name="IQRCompaniesX732" hidden="1">[4]Companies!$Y$732</definedName>
    <definedName name="IQRCompaniesX733" hidden="1">[4]Companies!$Y$733</definedName>
    <definedName name="IQRCompaniesX734" hidden="1">[4]Companies!$Y$734:$AA$734</definedName>
    <definedName name="IQRCompaniesX735" hidden="1">[4]Companies!$Y$735:$Z$735</definedName>
    <definedName name="IQRCompaniesX736" hidden="1">[4]Companies!$Y$736:$AC$736</definedName>
    <definedName name="IQRCompaniesX737" hidden="1">[4]Companies!$Y$737:$AC$737</definedName>
    <definedName name="IQRCompaniesX739" hidden="1">[4]Companies!$Y$739:$Z$739</definedName>
    <definedName name="IQRCompaniesX74" hidden="1">[4]Companies!$Y$74:$AC$74</definedName>
    <definedName name="IQRCompaniesX740" hidden="1">[4]Companies!$Y$740:$AC$740</definedName>
    <definedName name="IQRCompaniesX741" hidden="1">[4]Companies!$Y$741:$Z$741</definedName>
    <definedName name="IQRCompaniesX742" hidden="1">[4]Companies!$Y$742:$Z$742</definedName>
    <definedName name="IQRCompaniesX743" hidden="1">[4]Companies!$Y$743:$AC$743</definedName>
    <definedName name="IQRCompaniesX744" hidden="1">[4]Companies!$Y$744:$AC$744</definedName>
    <definedName name="IQRCompaniesX745" hidden="1">[4]Companies!$Y$745:$AC$745</definedName>
    <definedName name="IQRCompaniesX746" hidden="1">[4]Companies!$Y$746:$AA$746</definedName>
    <definedName name="IQRCompaniesX747" hidden="1">[4]Companies!$Y$747:$AA$747</definedName>
    <definedName name="IQRCompaniesX749" hidden="1">[4]Companies!$Y$749</definedName>
    <definedName name="IQRCompaniesX750" hidden="1">[4]Companies!$Y$750:$AC$750</definedName>
    <definedName name="IQRCompaniesX751" hidden="1">[4]Companies!$Y$751:$AC$751</definedName>
    <definedName name="IQRCompaniesX752" hidden="1">[4]Companies!$Y$752:$AB$752</definedName>
    <definedName name="IQRCompaniesX754" hidden="1">[4]Companies!$Y$754:$AC$754</definedName>
    <definedName name="IQRCompaniesX755" hidden="1">[4]Companies!$Y$755:$AC$755</definedName>
    <definedName name="IQRCompaniesX756" hidden="1">[4]Companies!$Y$756:$Z$756</definedName>
    <definedName name="IQRCompaniesX757" hidden="1">[4]Companies!$Y$757:$AC$757</definedName>
    <definedName name="IQRCompaniesX758" hidden="1">[4]Companies!$Y$758:$AA$758</definedName>
    <definedName name="IQRCompaniesX759" hidden="1">[4]Companies!$Y$759:$AB$759</definedName>
    <definedName name="IQRCompaniesX760" hidden="1">[4]Companies!$Y$760</definedName>
    <definedName name="IQRCompaniesX761" hidden="1">[4]Companies!$Y$761:$AC$761</definedName>
    <definedName name="IQRCompaniesX762" hidden="1">[4]Companies!$Y$762:$Z$762</definedName>
    <definedName name="IQRCompaniesX763" hidden="1">[4]Companies!$Y$763:$AC$763</definedName>
    <definedName name="IQRCompaniesX764" hidden="1">[4]Companies!$Y$764:$AC$764</definedName>
    <definedName name="IQRCompaniesX765" hidden="1">[4]Companies!$Y$765:$AC$765</definedName>
    <definedName name="IQRCompaniesX766" hidden="1">[4]Companies!$Y$766:$AC$766</definedName>
    <definedName name="IQRCompaniesX767" hidden="1">[4]Companies!$Y$767</definedName>
    <definedName name="IQRCompaniesX768" hidden="1">[4]Companies!$Y$768:$Z$768</definedName>
    <definedName name="IQRCompaniesX770" hidden="1">[4]Companies!$Y$770</definedName>
    <definedName name="IQRCompaniesX771" hidden="1">[4]Companies!$Y$771</definedName>
    <definedName name="IQRCompaniesX772" hidden="1">[4]Companies!$Y$772:$AC$772</definedName>
    <definedName name="IQRCompaniesX773" hidden="1">[4]Companies!$Y$773:$Z$773</definedName>
    <definedName name="IQRCompaniesX774" hidden="1">[4]Companies!$Y$774:$AC$774</definedName>
    <definedName name="IQRCompaniesX775" hidden="1">[4]Companies!$Y$775:$Z$775</definedName>
    <definedName name="IQRCompaniesX776" hidden="1">[4]Companies!$Y$776:$Z$776</definedName>
    <definedName name="IQRCompaniesX777" hidden="1">[4]Companies!$Y$777:$Z$777</definedName>
    <definedName name="IQRCompaniesX778" hidden="1">[4]Companies!$Y$778:$AA$778</definedName>
    <definedName name="IQRCompaniesX779" hidden="1">[4]Companies!$Y$779</definedName>
    <definedName name="IQRCompaniesX780" hidden="1">[4]Companies!$Y$780:$AC$780</definedName>
    <definedName name="IQRCompaniesX782" hidden="1">[4]Companies!$Y$782:$AB$782</definedName>
    <definedName name="IQRCompaniesX783" hidden="1">[4]Companies!$Y$783:$AC$783</definedName>
    <definedName name="IQRCompaniesX784" hidden="1">[4]Companies!$Y$784:$AC$784</definedName>
    <definedName name="IQRCompaniesX785" hidden="1">[4]Companies!$Y$785</definedName>
    <definedName name="IQRCompaniesX786" hidden="1">[4]Companies!$Y$786:$AA$786</definedName>
    <definedName name="IQRCompaniesX787" hidden="1">[4]Companies!$Y$787:$AC$787</definedName>
    <definedName name="IQRCompaniesX788" hidden="1">[4]Companies!$Y$788:$AB$788</definedName>
    <definedName name="IQRCompaniesX789" hidden="1">[4]Companies!$Y$789:$AA$789</definedName>
    <definedName name="IQRCompaniesX790" hidden="1">[4]Companies!$Y$790:$AC$790</definedName>
    <definedName name="IQRCompaniesX791" hidden="1">[4]Companies!$Y$791:$AC$791</definedName>
    <definedName name="IQRCompaniesX793" hidden="1">[4]Companies!$Y$793:$AC$793</definedName>
    <definedName name="IQRCompaniesX794" hidden="1">[4]Companies!$Y$794:$AC$794</definedName>
    <definedName name="IQRCompaniesX795" hidden="1">[4]Companies!$Y$795</definedName>
    <definedName name="IQRCompaniesX796" hidden="1">[4]Companies!$Y$796:$AC$796</definedName>
    <definedName name="IQRCompaniesX797" hidden="1">[4]Companies!$Y$797:$AC$797</definedName>
    <definedName name="IQRCompaniesX798" hidden="1">[4]Companies!$Y$798</definedName>
    <definedName name="IQRCompaniesX799" hidden="1">[4]Companies!$Y$799:$AC$799</definedName>
    <definedName name="IQRCompaniesX801" hidden="1">[4]Companies!$Y$801</definedName>
    <definedName name="IQRCompaniesX802" hidden="1">[4]Companies!$Y$802:$Z$802</definedName>
    <definedName name="IQRCompaniesX803" hidden="1">[4]Companies!$Y$803:$AB$803</definedName>
    <definedName name="IQRCompaniesX804" hidden="1">[4]Companies!$Y$804:$AC$804</definedName>
    <definedName name="IQRCompaniesX805" hidden="1">[4]Companies!$Y$805:$AA$805</definedName>
    <definedName name="IQRCompaniesX806" hidden="1">[4]Companies!$Y$806:$AC$806</definedName>
    <definedName name="IQRCompaniesX807" hidden="1">[4]Companies!$Y$807:$AC$807</definedName>
    <definedName name="IQRCompaniesX808" hidden="1">[4]Companies!$Y$808</definedName>
    <definedName name="IQRCompaniesX809" hidden="1">[4]Companies!$Y$809</definedName>
    <definedName name="IQRCompaniesX810" hidden="1">[4]Companies!$Y$810:$AC$810</definedName>
    <definedName name="IQRCompaniesX811" hidden="1">[4]Companies!$Y$811:$AC$811</definedName>
    <definedName name="IQRCompaniesX812" hidden="1">[4]Companies!$Y$812:$AB$812</definedName>
    <definedName name="IQRCompaniesX813" hidden="1">[4]Companies!$Y$813:$Z$813</definedName>
    <definedName name="IQRCompaniesX814" hidden="1">[4]Companies!$Y$814:$AC$814</definedName>
    <definedName name="IQRCompaniesX815" hidden="1">[4]Companies!$Y$815:$AA$815</definedName>
    <definedName name="IQRCompaniesX816" hidden="1">[4]Companies!$Y$816:$AC$816</definedName>
    <definedName name="IQRCompaniesX817" hidden="1">[4]Companies!$Y$817:$AC$817</definedName>
    <definedName name="IQRCompaniesX818" hidden="1">[4]Companies!$Y$818:$AC$818</definedName>
    <definedName name="IQRCompaniesX819" hidden="1">[4]Companies!$Y$819</definedName>
    <definedName name="IQRCompaniesX82" hidden="1">[4]Companies!$Y$82:$AC$82</definedName>
    <definedName name="IQRCompaniesX820" hidden="1">[4]Companies!$Y$820:$AC$820</definedName>
    <definedName name="IQRCompaniesX821" hidden="1">[4]Companies!$Y$821:$Z$821</definedName>
    <definedName name="IQRCompaniesX822" hidden="1">[4]Companies!$Y$822</definedName>
    <definedName name="IQRCompaniesX824" hidden="1">[4]Companies!$Y$824:$Z$824</definedName>
    <definedName name="IQRCompaniesX825" hidden="1">[4]Companies!$Y$825:$AA$825</definedName>
    <definedName name="IQRCompaniesX826" hidden="1">[4]Companies!$Y$826:$AA$826</definedName>
    <definedName name="IQRCompaniesX827" hidden="1">[4]Companies!$Y$827</definedName>
    <definedName name="IQRCompaniesX828" hidden="1">[4]Companies!$Y$828:$AC$828</definedName>
    <definedName name="IQRCompaniesX829" hidden="1">[4]Companies!$Y$829:$AC$829</definedName>
    <definedName name="IQRCompaniesX830" hidden="1">[4]Companies!$Y$830</definedName>
    <definedName name="IQRCompaniesX831" hidden="1">[4]Companies!$Y$831:$Z$831</definedName>
    <definedName name="IQRCompaniesX832" hidden="1">[4]Companies!$Y$832</definedName>
    <definedName name="IQRCompaniesX833" hidden="1">[4]Companies!$Y$833:$AB$833</definedName>
    <definedName name="IQRCompaniesX834" hidden="1">[4]Companies!$Y$834:$AA$834</definedName>
    <definedName name="IQRCompaniesX835" hidden="1">[4]Companies!$Y$835:$AC$835</definedName>
    <definedName name="IQRCompaniesX836" hidden="1">[4]Companies!$Y$836:$AC$836</definedName>
    <definedName name="IQRCompaniesX837" hidden="1">[4]Companies!$Y$837:$AC$837</definedName>
    <definedName name="IQRCompaniesX838" hidden="1">[4]Companies!$Y$838:$AC$838</definedName>
    <definedName name="IQRCompaniesX839" hidden="1">[4]Companies!$Y$839:$Z$839</definedName>
    <definedName name="IQRCompaniesX840" hidden="1">[4]Companies!$Y$840:$AB$840</definedName>
    <definedName name="IQRCompaniesX841" hidden="1">[4]Companies!$Y$841:$AC$841</definedName>
    <definedName name="IQRCompaniesX842" hidden="1">[4]Companies!$Y$842:$AC$842</definedName>
    <definedName name="IQRCompaniesX843" hidden="1">[4]Companies!$Y$843:$AC$843</definedName>
    <definedName name="IQRCompaniesX844" hidden="1">[4]Companies!$Y$844:$Z$844</definedName>
    <definedName name="IQRCompaniesX845" hidden="1">[4]Companies!$Y$845</definedName>
    <definedName name="IQRCompaniesX846" hidden="1">[4]Companies!$Y$846:$Z$846</definedName>
    <definedName name="IQRCompaniesX847" hidden="1">[4]Companies!$Y$847:$AC$847</definedName>
    <definedName name="IQRCompaniesX848" hidden="1">[4]Companies!$Y$848:$AC$848</definedName>
    <definedName name="IQRCompaniesX849" hidden="1">[4]Companies!$Y$849</definedName>
    <definedName name="IQRCompaniesX850" hidden="1">[4]Companies!$Y$850</definedName>
    <definedName name="IQRCompaniesX851" hidden="1">[4]Companies!$Y$851:$AC$851</definedName>
    <definedName name="IQRCompaniesX852" hidden="1">[4]Companies!$Y$852</definedName>
    <definedName name="IQRCompaniesX853" hidden="1">[4]Companies!$Y$853:$AB$853</definedName>
    <definedName name="IQRCompaniesX854" hidden="1">[4]Companies!$Y$854:$AC$854</definedName>
    <definedName name="IQRCompaniesX855" hidden="1">[4]Companies!$Y$855:$AC$855</definedName>
    <definedName name="IQRCompaniesX856" hidden="1">[4]Companies!$Y$856:$AC$856</definedName>
    <definedName name="IQRCompaniesX857" hidden="1">[4]Companies!$Y$857:$AC$857</definedName>
    <definedName name="IQRCompaniesX858" hidden="1">[4]Companies!$Y$858:$AC$858</definedName>
    <definedName name="IQRCompaniesX859" hidden="1">[4]Companies!$Y$859:$AC$859</definedName>
    <definedName name="IQRCompaniesX860" hidden="1">[4]Companies!$Y$860:$AA$860</definedName>
    <definedName name="IQRCompaniesX861" hidden="1">[4]Companies!$Y$861:$AC$861</definedName>
    <definedName name="IQRCompaniesX862" hidden="1">[4]Companies!$Y$862:$AC$862</definedName>
    <definedName name="IQRCompaniesX863" hidden="1">[4]Companies!$Y$863:$AA$863</definedName>
    <definedName name="IQRCompaniesX864" hidden="1">[4]Companies!$Y$864:$Z$864</definedName>
    <definedName name="IQRCompaniesX865" hidden="1">[4]Companies!$Y$865:$AA$865</definedName>
    <definedName name="IQRCompaniesX866" hidden="1">[4]Companies!$Y$866:$AC$866</definedName>
    <definedName name="IQRCompaniesX867" hidden="1">[4]Companies!$Y$867:$AC$867</definedName>
    <definedName name="IQRCompaniesX868" hidden="1">[4]Companies!$Y$868:$AB$868</definedName>
    <definedName name="IQRCompaniesX869" hidden="1">[4]Companies!$Y$869:$AC$869</definedName>
    <definedName name="IQRCompaniesX870" hidden="1">[4]Companies!$Y$870:$AB$870</definedName>
    <definedName name="IQRCompaniesX871" hidden="1">[4]Companies!$Y$871</definedName>
    <definedName name="IQRCompaniesX872" hidden="1">[4]Companies!$Y$872:$AB$872</definedName>
    <definedName name="IQRCompaniesX873" hidden="1">[4]Companies!$Y$873</definedName>
    <definedName name="IQRCompaniesX874" hidden="1">[4]Companies!$Y$874:$Z$874</definedName>
    <definedName name="IQRCompaniesX875" hidden="1">[4]Companies!$Y$875:$AC$875</definedName>
    <definedName name="IQRCompaniesX876" hidden="1">[4]Companies!$Y$876:$Z$876</definedName>
    <definedName name="IQRCompaniesX877" hidden="1">[4]Companies!$Y$877</definedName>
    <definedName name="IQRCompaniesX878" hidden="1">[4]Companies!$Y$878:$AC$878</definedName>
    <definedName name="IQRCompaniesX879" hidden="1">[4]Companies!$Y$879</definedName>
    <definedName name="IQRCompaniesX880" hidden="1">[4]Companies!$Y$880:$Z$880</definedName>
    <definedName name="IQRCompaniesX881" hidden="1">[4]Companies!$Y$881:$AC$881</definedName>
    <definedName name="IQRCompaniesX883" hidden="1">[4]Companies!$Y$883:$Z$883</definedName>
    <definedName name="IQRCompaniesX884" hidden="1">[4]Companies!$Y$884:$AB$884</definedName>
    <definedName name="IQRCompaniesX885" hidden="1">[4]Companies!$Y$885</definedName>
    <definedName name="IQRCompaniesX886" hidden="1">[4]Companies!$Y$886:$Z$886</definedName>
    <definedName name="IQRCompaniesX887" hidden="1">[4]Companies!$Y$887:$Z$887</definedName>
    <definedName name="IQRCompaniesX889" hidden="1">[4]Companies!$Y$889:$AC$889</definedName>
    <definedName name="IQRCompaniesX890" hidden="1">[4]Companies!$Y$890:$AC$890</definedName>
    <definedName name="IQRCompaniesX892" hidden="1">[4]Companies!$Y$892</definedName>
    <definedName name="IQRCompaniesX893" hidden="1">[4]Companies!$Y$893</definedName>
    <definedName name="IQRCompaniesX894" hidden="1">[4]Companies!$Y$894:$AC$894</definedName>
    <definedName name="IQRCompaniesX895" hidden="1">[4]Companies!$Y$895:$AA$895</definedName>
    <definedName name="IQRCompaniesX896" hidden="1">[4]Companies!$Y$896:$AA$896</definedName>
    <definedName name="IQRCompaniesX898" hidden="1">[4]Companies!$Y$898:$AC$898</definedName>
    <definedName name="IQRCompaniesX899" hidden="1">[4]Companies!$Y$899:$AC$899</definedName>
    <definedName name="IQRCompaniesX900" hidden="1">[4]Companies!$Y$900:$AC$900</definedName>
    <definedName name="IQRCompaniesX901" hidden="1">[4]Companies!$Y$901:$AC$901</definedName>
    <definedName name="IQRCompaniesX902" hidden="1">[4]Companies!$Y$902:$Z$902</definedName>
    <definedName name="IQRCompaniesX903" hidden="1">[4]Companies!$Y$903:$AA$903</definedName>
    <definedName name="IQRCompaniesX904" hidden="1">[4]Companies!$Y$904:$AC$904</definedName>
    <definedName name="IQRCompaniesX905" hidden="1">[4]Companies!$Y$905:$AC$905</definedName>
    <definedName name="IQRCompaniesX906" hidden="1">[4]Companies!$Y$906:$AC$906</definedName>
    <definedName name="IQRCompaniesX907" hidden="1">[4]Companies!$Y$907</definedName>
    <definedName name="IQRCompaniesX908" hidden="1">[4]Companies!$Y$908</definedName>
    <definedName name="IQRCompaniesX909" hidden="1">[4]Companies!$Y$909</definedName>
    <definedName name="IQRCompaniesX91" hidden="1">[4]Companies!$Y$91:$AC$91</definedName>
    <definedName name="IQRCompaniesX910" hidden="1">[4]Companies!$Y$910:$Z$910</definedName>
    <definedName name="IQRCompaniesX912" hidden="1">[4]Companies!$Y$912</definedName>
    <definedName name="IQRCompaniesX913" hidden="1">[4]Companies!$Y$913</definedName>
    <definedName name="IQRCompaniesX914" hidden="1">[4]Companies!$Y$914:$AC$914</definedName>
    <definedName name="IQRCompaniesX915" hidden="1">[4]Companies!$Y$915</definedName>
    <definedName name="IQRCompaniesX916" hidden="1">[4]Companies!$Y$916:$AC$916</definedName>
    <definedName name="IQRCompaniesX917" hidden="1">[4]Companies!$Y$917:$AA$917</definedName>
    <definedName name="IQRCompaniesX918" hidden="1">[4]Companies!$Y$918:$AC$918</definedName>
    <definedName name="IQRCompaniesX919" hidden="1">[4]Companies!$Y$919:$AC$919</definedName>
    <definedName name="IQRCompaniesX920" hidden="1">[4]Companies!$Y$920</definedName>
    <definedName name="IQRCompaniesX922" hidden="1">[4]Companies!$Y$922:$AC$922</definedName>
    <definedName name="IQRCompaniesX923" hidden="1">[4]Companies!$Y$923:$AC$923</definedName>
    <definedName name="IQRCompaniesX924" hidden="1">[4]Companies!$Y$924:$AC$924</definedName>
    <definedName name="IQRCompaniesX926" hidden="1">[4]Companies!$Y$926:$Z$926</definedName>
    <definedName name="IQRCompaniesX927" hidden="1">[4]Companies!$Y$927:$AA$927</definedName>
    <definedName name="IQRCompaniesX928" hidden="1">[4]Companies!$Y$928:$Z$928</definedName>
    <definedName name="IQRCompaniesX929" hidden="1">[4]Companies!$Y$929:$AC$929</definedName>
    <definedName name="IQRCompaniesX930" hidden="1">[4]Companies!$Y$930</definedName>
    <definedName name="IQRCompaniesX931" hidden="1">[4]Companies!$Y$931:$AC$931</definedName>
    <definedName name="IQRCompaniesX932" hidden="1">[4]Companies!$Y$932</definedName>
    <definedName name="IQRCompaniesX933" hidden="1">[4]Companies!$Y$933</definedName>
    <definedName name="IQRCompaniesX934" hidden="1">[4]Companies!$Y$934:$Z$934</definedName>
    <definedName name="IQRCompaniesX935" hidden="1">[4]Companies!$Y$935:$Z$935</definedName>
    <definedName name="IQRCompaniesX936" hidden="1">[4]Companies!$Y$936:$AC$936</definedName>
    <definedName name="IQRCompaniesX937" hidden="1">[4]Companies!$Y$937:$Z$937</definedName>
    <definedName name="IQRCompaniesX938" hidden="1">[4]Companies!$Y$938</definedName>
    <definedName name="IQRCompaniesX939" hidden="1">[4]Companies!$Y$939:$AC$939</definedName>
    <definedName name="IQRCompaniesX940" hidden="1">[4]Companies!$Y$940</definedName>
    <definedName name="IQRCompaniesX941" hidden="1">[4]Companies!$Y$941:$AC$941</definedName>
    <definedName name="IQRCompaniesX943" hidden="1">[4]Companies!$Y$943:$AC$943</definedName>
    <definedName name="IQRCompaniesX944" hidden="1">[4]Companies!$Y$944:$AB$944</definedName>
    <definedName name="IQRCompaniesX945" hidden="1">[4]Companies!$Y$945:$AC$945</definedName>
    <definedName name="IQRCompaniesX947" hidden="1">[4]Companies!$Y$947:$AC$947</definedName>
    <definedName name="IQRCompaniesX948" hidden="1">[4]Companies!$Y$948:$Z$948</definedName>
    <definedName name="IQRCompaniesX949" hidden="1">[4]Companies!$Y$949:$AB$949</definedName>
    <definedName name="IQRCompaniesX951" hidden="1">[4]Companies!$Y$951</definedName>
    <definedName name="IQRCompaniesX952" hidden="1">[4]Companies!$Y$952:$Z$952</definedName>
    <definedName name="IQRCompaniesX953" hidden="1">[4]Companies!$Y$953:$Z$953</definedName>
    <definedName name="IQRCompaniesX954" hidden="1">[4]Companies!$Y$954:$Z$954</definedName>
    <definedName name="IQRCompaniesX956" hidden="1">[4]Companies!$Y$956:$AC$956</definedName>
    <definedName name="IQRCompaniesX957" hidden="1">[4]Companies!$Y$957</definedName>
    <definedName name="IQRCompaniesX958" hidden="1">[4]Companies!$Y$958:$AC$958</definedName>
    <definedName name="IQRCompaniesX959" hidden="1">[4]Companies!$Y$959:$AC$959</definedName>
    <definedName name="IQRCompaniesX960" hidden="1">[4]Companies!$Y$960</definedName>
    <definedName name="IQRCompaniesX961" hidden="1">[4]Companies!$Y$961:$AC$961</definedName>
    <definedName name="IQRCompaniesX962" hidden="1">[4]Companies!$Y$962:$AC$962</definedName>
    <definedName name="IQRCompaniesX963" hidden="1">[4]Companies!$Y$963:$Z$963</definedName>
    <definedName name="IQRCompaniesX964" hidden="1">[4]Companies!$Y$964:$AC$964</definedName>
    <definedName name="IQRCompaniesX965" hidden="1">[4]Companies!$Y$965:$AA$965</definedName>
    <definedName name="IQRCompaniesX966" hidden="1">[4]Companies!$Y$966:$Z$966</definedName>
    <definedName name="IQRCompaniesX967" hidden="1">[4]Companies!$Y$967:$AB$967</definedName>
    <definedName name="IQRCompaniesX968" hidden="1">[4]Companies!$Y$968:$Z$968</definedName>
    <definedName name="IQRCompaniesX969" hidden="1">[4]Companies!$Y$969:$AC$969</definedName>
    <definedName name="IQRCompaniesX970" hidden="1">[4]Companies!$Y$970</definedName>
    <definedName name="IQRCompaniesX971" hidden="1">[4]Companies!$Y$971:$AC$971</definedName>
    <definedName name="IQRCompaniesX972" hidden="1">[4]Companies!$Y$972:$AC$972</definedName>
    <definedName name="IQRCompaniesX973" hidden="1">[4]Companies!$Y$973</definedName>
    <definedName name="IQRCompaniesX974" hidden="1">[4]Companies!$Y$974:$AC$974</definedName>
    <definedName name="IQRCompaniesX975" hidden="1">[4]Companies!$Y$975:$AA$975</definedName>
    <definedName name="IQRCompaniesX976" hidden="1">[4]Companies!$Y$976:$AB$976</definedName>
    <definedName name="IQRCompaniesX977" hidden="1">[4]Companies!$Y$977:$AC$977</definedName>
    <definedName name="IQRCompaniesX978" hidden="1">[4]Companies!$Y$978:$AB$978</definedName>
    <definedName name="IQRCompaniesX979" hidden="1">[4]Companies!$Y$979</definedName>
    <definedName name="IQRCompaniesX980" hidden="1">[4]Companies!$Y$980</definedName>
    <definedName name="IQRCompaniesX981" hidden="1">[4]Companies!$Y$981</definedName>
    <definedName name="IQRCompaniesX982" hidden="1">[4]Companies!$Y$982:$AA$982</definedName>
    <definedName name="IQRCompaniesX983" hidden="1">[4]Companies!$Y$983:$AA$983</definedName>
    <definedName name="IQRCompaniesX984" hidden="1">[4]Companies!$Y$984:$Z$984</definedName>
    <definedName name="IQRCompaniesX985" hidden="1">[4]Companies!$Y$985:$AC$985</definedName>
    <definedName name="IQRCompaniesX986" hidden="1">[4]Companies!$Y$986:$Z$986</definedName>
    <definedName name="IQRCompaniesX987" hidden="1">[4]Companies!$Y$987:$AA$987</definedName>
    <definedName name="IQRCompaniesX988" hidden="1">[4]Companies!$Y$988:$AA$988</definedName>
    <definedName name="IQRCompaniesX989" hidden="1">[4]Companies!$Y$989:$AC$989</definedName>
    <definedName name="IQRCompaniesX990" hidden="1">[4]Companies!$Y$990:$AC$990</definedName>
    <definedName name="IQRCompaniesX992" hidden="1">[4]Companies!$Y$992:$AC$992</definedName>
    <definedName name="IQRCompaniesX993" hidden="1">[4]Companies!$Y$993</definedName>
    <definedName name="IQRCompaniesX994" hidden="1">[4]Companies!$Y$994</definedName>
    <definedName name="IQRCompaniesX995" hidden="1">[4]Companies!$Y$995:$Z$995</definedName>
    <definedName name="IQRCompaniesX996" hidden="1">[4]Companies!$Y$996</definedName>
    <definedName name="IQRCompaniesX997" hidden="1">[4]Companies!$Y$997</definedName>
    <definedName name="IQRCompaniesX998" hidden="1">[4]Companies!$Y$998:$Z$998</definedName>
    <definedName name="IQRCompaniesX999" hidden="1">[4]Companies!$Y$999:$AA$999</definedName>
    <definedName name="IQRLargestPrivateCompaniesE10" hidden="1">#REF!</definedName>
    <definedName name="IQRLargestPrivateCompaniesE101" hidden="1">#REF!</definedName>
    <definedName name="IQRLargestPrivateCompaniesE103" hidden="1">#REF!</definedName>
    <definedName name="IQRLargestPrivateCompaniesE104" hidden="1">#REF!</definedName>
    <definedName name="IQRLargestPrivateCompaniesE106" hidden="1">#REF!</definedName>
    <definedName name="IQRLargestPrivateCompaniesE107" hidden="1">#REF!</definedName>
    <definedName name="IQRLargestPrivateCompaniesE108" hidden="1">#REF!</definedName>
    <definedName name="IQRLargestPrivateCompaniesE109" hidden="1">#REF!</definedName>
    <definedName name="IQRLargestPrivateCompaniesE11" hidden="1">#REF!</definedName>
    <definedName name="IQRLargestPrivateCompaniesE110" hidden="1">#REF!</definedName>
    <definedName name="IQRLargestPrivateCompaniesE111" hidden="1">#REF!</definedName>
    <definedName name="IQRLargestPrivateCompaniesE112" hidden="1">#REF!</definedName>
    <definedName name="IQRLargestPrivateCompaniesE113" hidden="1">#REF!</definedName>
    <definedName name="IQRLargestPrivateCompaniesE114" hidden="1">#REF!</definedName>
    <definedName name="IQRLargestPrivateCompaniesE115" hidden="1">#REF!</definedName>
    <definedName name="IQRLargestPrivateCompaniesE116" hidden="1">#REF!</definedName>
    <definedName name="IQRLargestPrivateCompaniesE117" hidden="1">#REF!</definedName>
    <definedName name="IQRLargestPrivateCompaniesE118" hidden="1">#REF!</definedName>
    <definedName name="IQRLargestPrivateCompaniesE12" hidden="1">#REF!</definedName>
    <definedName name="IQRLargestPrivateCompaniesE121" hidden="1">#REF!</definedName>
    <definedName name="IQRLargestPrivateCompaniesE122" hidden="1">#REF!</definedName>
    <definedName name="IQRLargestPrivateCompaniesE123" hidden="1">#REF!</definedName>
    <definedName name="IQRLargestPrivateCompaniesE124" hidden="1">#REF!</definedName>
    <definedName name="IQRLargestPrivateCompaniesE125" hidden="1">#REF!</definedName>
    <definedName name="IQRLargestPrivateCompaniesE126" hidden="1">#REF!</definedName>
    <definedName name="IQRLargestPrivateCompaniesE127" hidden="1">#REF!</definedName>
    <definedName name="IQRLargestPrivateCompaniesE128" hidden="1">#REF!</definedName>
    <definedName name="IQRLargestPrivateCompaniesE129" hidden="1">#REF!</definedName>
    <definedName name="IQRLargestPrivateCompaniesE13" hidden="1">#REF!</definedName>
    <definedName name="IQRLargestPrivateCompaniesE131" hidden="1">#REF!</definedName>
    <definedName name="IQRLargestPrivateCompaniesE132" hidden="1">#REF!</definedName>
    <definedName name="IQRLargestPrivateCompaniesE133" hidden="1">#REF!</definedName>
    <definedName name="IQRLargestPrivateCompaniesE134" hidden="1">#REF!</definedName>
    <definedName name="IQRLargestPrivateCompaniesE135" hidden="1">#REF!</definedName>
    <definedName name="IQRLargestPrivateCompaniesE137" hidden="1">#REF!</definedName>
    <definedName name="IQRLargestPrivateCompaniesE138" hidden="1">#REF!</definedName>
    <definedName name="IQRLargestPrivateCompaniesE139" hidden="1">#REF!</definedName>
    <definedName name="IQRLargestPrivateCompaniesE14" hidden="1">#REF!</definedName>
    <definedName name="IQRLargestPrivateCompaniesE140" hidden="1">#REF!</definedName>
    <definedName name="IQRLargestPrivateCompaniesE141" hidden="1">#REF!</definedName>
    <definedName name="IQRLargestPrivateCompaniesE142" hidden="1">#REF!</definedName>
    <definedName name="IQRLargestPrivateCompaniesE143" hidden="1">#REF!</definedName>
    <definedName name="IQRLargestPrivateCompaniesE144" hidden="1">#REF!</definedName>
    <definedName name="IQRLargestPrivateCompaniesE146" hidden="1">#REF!</definedName>
    <definedName name="IQRLargestPrivateCompaniesE147" hidden="1">#REF!</definedName>
    <definedName name="IQRLargestPrivateCompaniesE149" hidden="1">#REF!</definedName>
    <definedName name="IQRLargestPrivateCompaniesE15" hidden="1">#REF!</definedName>
    <definedName name="IQRLargestPrivateCompaniesE150" hidden="1">#REF!</definedName>
    <definedName name="IQRLargestPrivateCompaniesE151" hidden="1">#REF!</definedName>
    <definedName name="IQRLargestPrivateCompaniesE152" hidden="1">#REF!</definedName>
    <definedName name="IQRLargestPrivateCompaniesE153" hidden="1">#REF!</definedName>
    <definedName name="IQRLargestPrivateCompaniesE154" hidden="1">#REF!</definedName>
    <definedName name="IQRLargestPrivateCompaniesE155" hidden="1">#REF!</definedName>
    <definedName name="IQRLargestPrivateCompaniesE156" hidden="1">#REF!</definedName>
    <definedName name="IQRLargestPrivateCompaniesE157" hidden="1">#REF!</definedName>
    <definedName name="IQRLargestPrivateCompaniesE158" hidden="1">#REF!</definedName>
    <definedName name="IQRLargestPrivateCompaniesE159" hidden="1">#REF!</definedName>
    <definedName name="IQRLargestPrivateCompaniesE16" hidden="1">#REF!</definedName>
    <definedName name="IQRLargestPrivateCompaniesE160" hidden="1">#REF!</definedName>
    <definedName name="IQRLargestPrivateCompaniesE161" hidden="1">#REF!</definedName>
    <definedName name="IQRLargestPrivateCompaniesE163" hidden="1">#REF!</definedName>
    <definedName name="IQRLargestPrivateCompaniesE164" hidden="1">#REF!</definedName>
    <definedName name="IQRLargestPrivateCompaniesE165" hidden="1">#REF!</definedName>
    <definedName name="IQRLargestPrivateCompaniesE166" hidden="1">#REF!</definedName>
    <definedName name="IQRLargestPrivateCompaniesE167" hidden="1">#REF!</definedName>
    <definedName name="IQRLargestPrivateCompaniesE168" hidden="1">#REF!</definedName>
    <definedName name="IQRLargestPrivateCompaniesE169" hidden="1">#REF!</definedName>
    <definedName name="IQRLargestPrivateCompaniesE17" hidden="1">#REF!</definedName>
    <definedName name="IQRLargestPrivateCompaniesE170" hidden="1">#REF!</definedName>
    <definedName name="IQRLargestPrivateCompaniesE171" hidden="1">#REF!</definedName>
    <definedName name="IQRLargestPrivateCompaniesE172" hidden="1">#REF!</definedName>
    <definedName name="IQRLargestPrivateCompaniesE173" hidden="1">#REF!</definedName>
    <definedName name="IQRLargestPrivateCompaniesE175" hidden="1">#REF!</definedName>
    <definedName name="IQRLargestPrivateCompaniesE176" hidden="1">#REF!</definedName>
    <definedName name="IQRLargestPrivateCompaniesE177" hidden="1">#REF!</definedName>
    <definedName name="IQRLargestPrivateCompaniesE178" hidden="1">#REF!</definedName>
    <definedName name="IQRLargestPrivateCompaniesE18" hidden="1">#REF!</definedName>
    <definedName name="IQRLargestPrivateCompaniesE180" hidden="1">#REF!</definedName>
    <definedName name="IQRLargestPrivateCompaniesE182" hidden="1">#REF!</definedName>
    <definedName name="IQRLargestPrivateCompaniesE183" hidden="1">#REF!</definedName>
    <definedName name="IQRLargestPrivateCompaniesE184" hidden="1">#REF!</definedName>
    <definedName name="IQRLargestPrivateCompaniesE186" hidden="1">#REF!</definedName>
    <definedName name="IQRLargestPrivateCompaniesE187" hidden="1">#REF!</definedName>
    <definedName name="IQRLargestPrivateCompaniesE188" hidden="1">#REF!</definedName>
    <definedName name="IQRLargestPrivateCompaniesE189" hidden="1">#REF!</definedName>
    <definedName name="IQRLargestPrivateCompaniesE19" hidden="1">#REF!</definedName>
    <definedName name="IQRLargestPrivateCompaniesE190" hidden="1">#REF!</definedName>
    <definedName name="IQRLargestPrivateCompaniesE191" hidden="1">#REF!</definedName>
    <definedName name="IQRLargestPrivateCompaniesE192" hidden="1">#REF!</definedName>
    <definedName name="IQRLargestPrivateCompaniesE193" hidden="1">#REF!</definedName>
    <definedName name="IQRLargestPrivateCompaniesE194" hidden="1">#REF!</definedName>
    <definedName name="IQRLargestPrivateCompaniesE196" hidden="1">#REF!</definedName>
    <definedName name="IQRLargestPrivateCompaniesE197" hidden="1">#REF!</definedName>
    <definedName name="IQRLargestPrivateCompaniesE20" hidden="1">#REF!</definedName>
    <definedName name="IQRLargestPrivateCompaniesE200" hidden="1">#REF!</definedName>
    <definedName name="IQRLargestPrivateCompaniesE202" hidden="1">#REF!</definedName>
    <definedName name="IQRLargestPrivateCompaniesE203" hidden="1">#REF!</definedName>
    <definedName name="IQRLargestPrivateCompaniesE204" hidden="1">#REF!</definedName>
    <definedName name="IQRLargestPrivateCompaniesE205" hidden="1">#REF!</definedName>
    <definedName name="IQRLargestPrivateCompaniesE206" hidden="1">#REF!</definedName>
    <definedName name="IQRLargestPrivateCompaniesE207" hidden="1">#REF!</definedName>
    <definedName name="IQRLargestPrivateCompaniesE208" hidden="1">#REF!</definedName>
    <definedName name="IQRLargestPrivateCompaniesE209" hidden="1">#REF!</definedName>
    <definedName name="IQRLargestPrivateCompaniesE21" hidden="1">#REF!</definedName>
    <definedName name="IQRLargestPrivateCompaniesE210" hidden="1">#REF!</definedName>
    <definedName name="IQRLargestPrivateCompaniesE212" hidden="1">#REF!</definedName>
    <definedName name="IQRLargestPrivateCompaniesE214" hidden="1">#REF!</definedName>
    <definedName name="IQRLargestPrivateCompaniesE216" hidden="1">#REF!</definedName>
    <definedName name="IQRLargestPrivateCompaniesE217" hidden="1">#REF!</definedName>
    <definedName name="IQRLargestPrivateCompaniesE218" hidden="1">#REF!</definedName>
    <definedName name="IQRLargestPrivateCompaniesE219" hidden="1">#REF!</definedName>
    <definedName name="IQRLargestPrivateCompaniesE220" hidden="1">#REF!</definedName>
    <definedName name="IQRLargestPrivateCompaniesE221" hidden="1">#REF!</definedName>
    <definedName name="IQRLargestPrivateCompaniesE23" hidden="1">#REF!</definedName>
    <definedName name="IQRLargestPrivateCompaniesE24" hidden="1">#REF!</definedName>
    <definedName name="IQRLargestPrivateCompaniesE26" hidden="1">#REF!</definedName>
    <definedName name="IQRLargestPrivateCompaniesE28" hidden="1">#REF!</definedName>
    <definedName name="IQRLargestPrivateCompaniesE30" hidden="1">#REF!</definedName>
    <definedName name="IQRLargestPrivateCompaniesE31" hidden="1">#REF!</definedName>
    <definedName name="IQRLargestPrivateCompaniesE32" hidden="1">#REF!</definedName>
    <definedName name="IQRLargestPrivateCompaniesE33" hidden="1">#REF!</definedName>
    <definedName name="IQRLargestPrivateCompaniesE34" hidden="1">#REF!</definedName>
    <definedName name="IQRLargestPrivateCompaniesE35" hidden="1">#REF!</definedName>
    <definedName name="IQRLargestPrivateCompaniesE36" hidden="1">#REF!</definedName>
    <definedName name="IQRLargestPrivateCompaniesE37" hidden="1">#REF!</definedName>
    <definedName name="IQRLargestPrivateCompaniesE38" hidden="1">#REF!</definedName>
    <definedName name="IQRLargestPrivateCompaniesE39" hidden="1">#REF!</definedName>
    <definedName name="IQRLargestPrivateCompaniesE40" hidden="1">#REF!</definedName>
    <definedName name="IQRLargestPrivateCompaniesE41" hidden="1">#REF!</definedName>
    <definedName name="IQRLargestPrivateCompaniesE42" hidden="1">#REF!</definedName>
    <definedName name="IQRLargestPrivateCompaniesE43" hidden="1">#REF!</definedName>
    <definedName name="IQRLargestPrivateCompaniesE45" hidden="1">#REF!</definedName>
    <definedName name="IQRLargestPrivateCompaniesE46" hidden="1">#REF!</definedName>
    <definedName name="IQRLargestPrivateCompaniesE47" hidden="1">#REF!</definedName>
    <definedName name="IQRLargestPrivateCompaniesE49" hidden="1">#REF!</definedName>
    <definedName name="IQRLargestPrivateCompaniesE50" hidden="1">#REF!</definedName>
    <definedName name="IQRLargestPrivateCompaniesE51" hidden="1">#REF!</definedName>
    <definedName name="IQRLargestPrivateCompaniesE53" hidden="1">#REF!</definedName>
    <definedName name="IQRLargestPrivateCompaniesE56" hidden="1">#REF!</definedName>
    <definedName name="IQRLargestPrivateCompaniesE57" hidden="1">#REF!</definedName>
    <definedName name="IQRLargestPrivateCompaniesE59" hidden="1">#REF!</definedName>
    <definedName name="IQRLargestPrivateCompaniesE60" hidden="1">#REF!</definedName>
    <definedName name="IQRLargestPrivateCompaniesE61" hidden="1">#REF!</definedName>
    <definedName name="IQRLargestPrivateCompaniesE62" hidden="1">#REF!</definedName>
    <definedName name="IQRLargestPrivateCompaniesE63" hidden="1">#REF!</definedName>
    <definedName name="IQRLargestPrivateCompaniesE64" hidden="1">#REF!</definedName>
    <definedName name="IQRLargestPrivateCompaniesE65" hidden="1">#REF!</definedName>
    <definedName name="IQRLargestPrivateCompaniesE66" hidden="1">#REF!</definedName>
    <definedName name="IQRLargestPrivateCompaniesE67" hidden="1">#REF!</definedName>
    <definedName name="IQRLargestPrivateCompaniesE69" hidden="1">#REF!</definedName>
    <definedName name="IQRLargestPrivateCompaniesE72" hidden="1">#REF!</definedName>
    <definedName name="IQRLargestPrivateCompaniesE74" hidden="1">#REF!</definedName>
    <definedName name="IQRLargestPrivateCompaniesE75" hidden="1">#REF!</definedName>
    <definedName name="IQRLargestPrivateCompaniesE77" hidden="1">#REF!</definedName>
    <definedName name="IQRLargestPrivateCompaniesE78" hidden="1">#REF!</definedName>
    <definedName name="IQRLargestPrivateCompaniesE79" hidden="1">#REF!</definedName>
    <definedName name="IQRLargestPrivateCompaniesE8" hidden="1">#REF!</definedName>
    <definedName name="IQRLargestPrivateCompaniesE80" hidden="1">#REF!</definedName>
    <definedName name="IQRLargestPrivateCompaniesE81" hidden="1">#REF!</definedName>
    <definedName name="IQRLargestPrivateCompaniesE83" hidden="1">#REF!</definedName>
    <definedName name="IQRLargestPrivateCompaniesE86" hidden="1">#REF!</definedName>
    <definedName name="IQRLargestPrivateCompaniesE87" hidden="1">#REF!</definedName>
    <definedName name="IQRLargestPrivateCompaniesE88" hidden="1">#REF!</definedName>
    <definedName name="IQRLargestPrivateCompaniesE9" hidden="1">#REF!</definedName>
    <definedName name="IQRLargestPrivateCompaniesE90" hidden="1">#REF!</definedName>
    <definedName name="IQRLargestPrivateCompaniesE91" hidden="1">#REF!</definedName>
    <definedName name="IQRLargestPrivateCompaniesE92" hidden="1">#REF!</definedName>
    <definedName name="IQRLargestPrivateCompaniesE93" hidden="1">#REF!</definedName>
    <definedName name="IQRLargestPrivateCompaniesE94" hidden="1">#REF!</definedName>
    <definedName name="IQRLargestPrivateCompaniesE95" hidden="1">#REF!</definedName>
    <definedName name="IQRLargestPrivateCompaniesE96" hidden="1">#REF!</definedName>
    <definedName name="IQRLargestPrivateCompaniesE97" hidden="1">#REF!</definedName>
    <definedName name="IQRLargestPrivateCompaniesH6" hidden="1">#REF!</definedName>
    <definedName name="IQRLargestPrivateCompaniesP10" hidden="1">#REF!</definedName>
    <definedName name="IQRLargestPrivateCompaniesP101" hidden="1">#REF!</definedName>
    <definedName name="IQRLargestPrivateCompaniesP103" hidden="1">#REF!</definedName>
    <definedName name="IQRLargestPrivateCompaniesP104" hidden="1">#REF!</definedName>
    <definedName name="IQRLargestPrivateCompaniesP106" hidden="1">#REF!</definedName>
    <definedName name="IQRLargestPrivateCompaniesP107" hidden="1">#REF!</definedName>
    <definedName name="IQRLargestPrivateCompaniesP108" hidden="1">#REF!</definedName>
    <definedName name="IQRLargestPrivateCompaniesP109" hidden="1">#REF!</definedName>
    <definedName name="IQRLargestPrivateCompaniesP11" hidden="1">#REF!</definedName>
    <definedName name="IQRLargestPrivateCompaniesP110" hidden="1">#REF!</definedName>
    <definedName name="IQRLargestPrivateCompaniesP111" hidden="1">#REF!</definedName>
    <definedName name="IQRLargestPrivateCompaniesP112" hidden="1">#REF!</definedName>
    <definedName name="IQRLargestPrivateCompaniesP113" hidden="1">#REF!</definedName>
    <definedName name="IQRLargestPrivateCompaniesP114" hidden="1">#REF!</definedName>
    <definedName name="IQRLargestPrivateCompaniesP115" hidden="1">#REF!</definedName>
    <definedName name="IQRLargestPrivateCompaniesP116" hidden="1">#REF!</definedName>
    <definedName name="IQRLargestPrivateCompaniesP117" hidden="1">#REF!</definedName>
    <definedName name="IQRLargestPrivateCompaniesP118" hidden="1">#REF!</definedName>
    <definedName name="IQRLargestPrivateCompaniesP12" hidden="1">#REF!</definedName>
    <definedName name="IQRLargestPrivateCompaniesP121" hidden="1">#REF!</definedName>
    <definedName name="IQRLargestPrivateCompaniesP122" hidden="1">#REF!</definedName>
    <definedName name="IQRLargestPrivateCompaniesP123" hidden="1">#REF!</definedName>
    <definedName name="IQRLargestPrivateCompaniesP124" hidden="1">#REF!</definedName>
    <definedName name="IQRLargestPrivateCompaniesP125" hidden="1">#REF!</definedName>
    <definedName name="IQRLargestPrivateCompaniesP126" hidden="1">#REF!</definedName>
    <definedName name="IQRLargestPrivateCompaniesP127" hidden="1">#REF!</definedName>
    <definedName name="IQRLargestPrivateCompaniesP128" hidden="1">#REF!</definedName>
    <definedName name="IQRLargestPrivateCompaniesP129" hidden="1">#REF!</definedName>
    <definedName name="IQRLargestPrivateCompaniesP13" hidden="1">#REF!</definedName>
    <definedName name="IQRLargestPrivateCompaniesP131" hidden="1">#REF!</definedName>
    <definedName name="IQRLargestPrivateCompaniesP132" hidden="1">#REF!</definedName>
    <definedName name="IQRLargestPrivateCompaniesP133" hidden="1">#REF!</definedName>
    <definedName name="IQRLargestPrivateCompaniesP134" hidden="1">#REF!</definedName>
    <definedName name="IQRLargestPrivateCompaniesP135" hidden="1">#REF!</definedName>
    <definedName name="IQRLargestPrivateCompaniesP137" hidden="1">#REF!</definedName>
    <definedName name="IQRLargestPrivateCompaniesP138" hidden="1">#REF!</definedName>
    <definedName name="IQRLargestPrivateCompaniesP139" hidden="1">#REF!</definedName>
    <definedName name="IQRLargestPrivateCompaniesP14" hidden="1">#REF!</definedName>
    <definedName name="IQRLargestPrivateCompaniesP140" hidden="1">#REF!</definedName>
    <definedName name="IQRLargestPrivateCompaniesP141" hidden="1">#REF!</definedName>
    <definedName name="IQRLargestPrivateCompaniesP142" hidden="1">#REF!</definedName>
    <definedName name="IQRLargestPrivateCompaniesP143" hidden="1">#REF!</definedName>
    <definedName name="IQRLargestPrivateCompaniesP144" hidden="1">#REF!</definedName>
    <definedName name="IQRLargestPrivateCompaniesP146" hidden="1">#REF!</definedName>
    <definedName name="IQRLargestPrivateCompaniesP147" hidden="1">#REF!</definedName>
    <definedName name="IQRLargestPrivateCompaniesP149" hidden="1">#REF!</definedName>
    <definedName name="IQRLargestPrivateCompaniesP15" hidden="1">#REF!</definedName>
    <definedName name="IQRLargestPrivateCompaniesP150" hidden="1">#REF!</definedName>
    <definedName name="IQRLargestPrivateCompaniesP151" hidden="1">#REF!</definedName>
    <definedName name="IQRLargestPrivateCompaniesP152" hidden="1">#REF!</definedName>
    <definedName name="IQRLargestPrivateCompaniesP153" hidden="1">#REF!</definedName>
    <definedName name="IQRLargestPrivateCompaniesP154" hidden="1">#REF!</definedName>
    <definedName name="IQRLargestPrivateCompaniesP155" hidden="1">#REF!</definedName>
    <definedName name="IQRLargestPrivateCompaniesP156" hidden="1">#REF!</definedName>
    <definedName name="IQRLargestPrivateCompaniesP157" hidden="1">#REF!</definedName>
    <definedName name="IQRLargestPrivateCompaniesP158" hidden="1">#REF!</definedName>
    <definedName name="IQRLargestPrivateCompaniesP159" hidden="1">#REF!</definedName>
    <definedName name="IQRLargestPrivateCompaniesP16" hidden="1">#REF!</definedName>
    <definedName name="IQRLargestPrivateCompaniesP160" hidden="1">#REF!</definedName>
    <definedName name="IQRLargestPrivateCompaniesP161" hidden="1">#REF!</definedName>
    <definedName name="IQRLargestPrivateCompaniesP163" hidden="1">#REF!</definedName>
    <definedName name="IQRLargestPrivateCompaniesP164" hidden="1">#REF!</definedName>
    <definedName name="IQRLargestPrivateCompaniesP165" hidden="1">#REF!</definedName>
    <definedName name="IQRLargestPrivateCompaniesP166" hidden="1">#REF!</definedName>
    <definedName name="IQRLargestPrivateCompaniesP167" hidden="1">#REF!</definedName>
    <definedName name="IQRLargestPrivateCompaniesP168" hidden="1">#REF!</definedName>
    <definedName name="IQRLargestPrivateCompaniesP169" hidden="1">#REF!</definedName>
    <definedName name="IQRLargestPrivateCompaniesP17" hidden="1">#REF!</definedName>
    <definedName name="IQRLargestPrivateCompaniesP170" hidden="1">#REF!</definedName>
    <definedName name="IQRLargestPrivateCompaniesP171" hidden="1">#REF!</definedName>
    <definedName name="IQRLargestPrivateCompaniesP172" hidden="1">#REF!</definedName>
    <definedName name="IQRLargestPrivateCompaniesP173" hidden="1">#REF!</definedName>
    <definedName name="IQRLargestPrivateCompaniesP175" hidden="1">#REF!</definedName>
    <definedName name="IQRLargestPrivateCompaniesP176" hidden="1">#REF!</definedName>
    <definedName name="IQRLargestPrivateCompaniesP177" hidden="1">#REF!</definedName>
    <definedName name="IQRLargestPrivateCompaniesP178" hidden="1">#REF!</definedName>
    <definedName name="IQRLargestPrivateCompaniesP18" hidden="1">#REF!</definedName>
    <definedName name="IQRLargestPrivateCompaniesP180" hidden="1">#REF!</definedName>
    <definedName name="IQRLargestPrivateCompaniesP181" hidden="1">#REF!</definedName>
    <definedName name="IQRLargestPrivateCompaniesP182" hidden="1">#REF!</definedName>
    <definedName name="IQRLargestPrivateCompaniesP183" hidden="1">#REF!</definedName>
    <definedName name="IQRLargestPrivateCompaniesP184" hidden="1">#REF!</definedName>
    <definedName name="IQRLargestPrivateCompaniesP186" hidden="1">#REF!</definedName>
    <definedName name="IQRLargestPrivateCompaniesP187" hidden="1">#REF!</definedName>
    <definedName name="IQRLargestPrivateCompaniesP188" hidden="1">#REF!</definedName>
    <definedName name="IQRLargestPrivateCompaniesP189" hidden="1">#REF!</definedName>
    <definedName name="IQRLargestPrivateCompaniesP19" hidden="1">#REF!</definedName>
    <definedName name="IQRLargestPrivateCompaniesP190" hidden="1">#REF!</definedName>
    <definedName name="IQRLargestPrivateCompaniesP191" hidden="1">#REF!</definedName>
    <definedName name="IQRLargestPrivateCompaniesP192" hidden="1">#REF!</definedName>
    <definedName name="IQRLargestPrivateCompaniesP193" hidden="1">#REF!</definedName>
    <definedName name="IQRLargestPrivateCompaniesP194" hidden="1">#REF!</definedName>
    <definedName name="IQRLargestPrivateCompaniesP196" hidden="1">#REF!</definedName>
    <definedName name="IQRLargestPrivateCompaniesP197" hidden="1">#REF!</definedName>
    <definedName name="IQRLargestPrivateCompaniesP20" hidden="1">#REF!</definedName>
    <definedName name="IQRLargestPrivateCompaniesP200" hidden="1">#REF!</definedName>
    <definedName name="IQRLargestPrivateCompaniesP202" hidden="1">#REF!</definedName>
    <definedName name="IQRLargestPrivateCompaniesP203" hidden="1">#REF!</definedName>
    <definedName name="IQRLargestPrivateCompaniesP204" hidden="1">#REF!</definedName>
    <definedName name="IQRLargestPrivateCompaniesP205" hidden="1">#REF!</definedName>
    <definedName name="IQRLargestPrivateCompaniesP206" hidden="1">#REF!</definedName>
    <definedName name="IQRLargestPrivateCompaniesP207" hidden="1">#REF!</definedName>
    <definedName name="IQRLargestPrivateCompaniesP208" hidden="1">#REF!</definedName>
    <definedName name="IQRLargestPrivateCompaniesP209" hidden="1">#REF!</definedName>
    <definedName name="IQRLargestPrivateCompaniesP21" hidden="1">#REF!</definedName>
    <definedName name="IQRLargestPrivateCompaniesP210" hidden="1">#REF!</definedName>
    <definedName name="IQRLargestPrivateCompaniesP212" hidden="1">#REF!</definedName>
    <definedName name="IQRLargestPrivateCompaniesP214" hidden="1">#REF!</definedName>
    <definedName name="IQRLargestPrivateCompaniesP216" hidden="1">#REF!</definedName>
    <definedName name="IQRLargestPrivateCompaniesP217" hidden="1">#REF!</definedName>
    <definedName name="IQRLargestPrivateCompaniesP218" hidden="1">#REF!</definedName>
    <definedName name="IQRLargestPrivateCompaniesP219" hidden="1">#REF!</definedName>
    <definedName name="IQRLargestPrivateCompaniesP220" hidden="1">#REF!</definedName>
    <definedName name="IQRLargestPrivateCompaniesP221" hidden="1">#REF!</definedName>
    <definedName name="IQRLargestPrivateCompaniesP23" hidden="1">#REF!</definedName>
    <definedName name="IQRLargestPrivateCompaniesP24" hidden="1">#REF!</definedName>
    <definedName name="IQRLargestPrivateCompaniesP26" hidden="1">#REF!</definedName>
    <definedName name="IQRLargestPrivateCompaniesP28" hidden="1">#REF!</definedName>
    <definedName name="IQRLargestPrivateCompaniesP30" hidden="1">#REF!</definedName>
    <definedName name="IQRLargestPrivateCompaniesP31" hidden="1">#REF!</definedName>
    <definedName name="IQRLargestPrivateCompaniesP32" hidden="1">#REF!</definedName>
    <definedName name="IQRLargestPrivateCompaniesP33" hidden="1">#REF!</definedName>
    <definedName name="IQRLargestPrivateCompaniesP34" hidden="1">#REF!</definedName>
    <definedName name="IQRLargestPrivateCompaniesP35" hidden="1">#REF!</definedName>
    <definedName name="IQRLargestPrivateCompaniesP36" hidden="1">#REF!</definedName>
    <definedName name="IQRLargestPrivateCompaniesP37" hidden="1">#REF!</definedName>
    <definedName name="IQRLargestPrivateCompaniesP38" hidden="1">#REF!</definedName>
    <definedName name="IQRLargestPrivateCompaniesP39" hidden="1">#REF!</definedName>
    <definedName name="IQRLargestPrivateCompaniesP40" hidden="1">#REF!</definedName>
    <definedName name="IQRLargestPrivateCompaniesP41" hidden="1">#REF!</definedName>
    <definedName name="IQRLargestPrivateCompaniesP42" hidden="1">#REF!</definedName>
    <definedName name="IQRLargestPrivateCompaniesP43" hidden="1">#REF!</definedName>
    <definedName name="IQRLargestPrivateCompaniesP45" hidden="1">#REF!</definedName>
    <definedName name="IQRLargestPrivateCompaniesP46" hidden="1">#REF!</definedName>
    <definedName name="IQRLargestPrivateCompaniesP47" hidden="1">#REF!</definedName>
    <definedName name="IQRLargestPrivateCompaniesP49" hidden="1">#REF!</definedName>
    <definedName name="IQRLargestPrivateCompaniesP50" hidden="1">#REF!</definedName>
    <definedName name="IQRLargestPrivateCompaniesP51" hidden="1">#REF!</definedName>
    <definedName name="IQRLargestPrivateCompaniesP53" hidden="1">#REF!</definedName>
    <definedName name="IQRLargestPrivateCompaniesP56" hidden="1">#REF!</definedName>
    <definedName name="IQRLargestPrivateCompaniesP57" hidden="1">#REF!</definedName>
    <definedName name="IQRLargestPrivateCompaniesP59" hidden="1">#REF!</definedName>
    <definedName name="IQRLargestPrivateCompaniesP60" hidden="1">#REF!</definedName>
    <definedName name="IQRLargestPrivateCompaniesP61" hidden="1">#REF!</definedName>
    <definedName name="IQRLargestPrivateCompaniesP62" hidden="1">#REF!</definedName>
    <definedName name="IQRLargestPrivateCompaniesP63" hidden="1">#REF!</definedName>
    <definedName name="IQRLargestPrivateCompaniesP64" hidden="1">#REF!</definedName>
    <definedName name="IQRLargestPrivateCompaniesP65" hidden="1">#REF!</definedName>
    <definedName name="IQRLargestPrivateCompaniesP66" hidden="1">#REF!</definedName>
    <definedName name="IQRLargestPrivateCompaniesP67" hidden="1">#REF!</definedName>
    <definedName name="IQRLargestPrivateCompaniesP69" hidden="1">#REF!</definedName>
    <definedName name="IQRLargestPrivateCompaniesP72" hidden="1">#REF!</definedName>
    <definedName name="IQRLargestPrivateCompaniesP74" hidden="1">#REF!</definedName>
    <definedName name="IQRLargestPrivateCompaniesP75" hidden="1">#REF!</definedName>
    <definedName name="IQRLargestPrivateCompaniesP77" hidden="1">#REF!</definedName>
    <definedName name="IQRLargestPrivateCompaniesP78" hidden="1">#REF!</definedName>
    <definedName name="IQRLargestPrivateCompaniesP79" hidden="1">#REF!</definedName>
    <definedName name="IQRLargestPrivateCompaniesP8" hidden="1">#REF!</definedName>
    <definedName name="IQRLargestPrivateCompaniesP80" hidden="1">#REF!</definedName>
    <definedName name="IQRLargestPrivateCompaniesP81" hidden="1">#REF!</definedName>
    <definedName name="IQRLargestPrivateCompaniesP83" hidden="1">#REF!</definedName>
    <definedName name="IQRLargestPrivateCompaniesP86" hidden="1">#REF!</definedName>
    <definedName name="IQRLargestPrivateCompaniesP87" hidden="1">#REF!</definedName>
    <definedName name="IQRLargestPrivateCompaniesP88" hidden="1">#REF!</definedName>
    <definedName name="IQRLargestPrivateCompaniesP9" hidden="1">#REF!</definedName>
    <definedName name="IQRLargestPrivateCompaniesP90" hidden="1">#REF!</definedName>
    <definedName name="IQRLargestPrivateCompaniesP91" hidden="1">#REF!</definedName>
    <definedName name="IQRLargestPrivateCompaniesP92" hidden="1">#REF!</definedName>
    <definedName name="IQRLargestPrivateCompaniesP93" hidden="1">#REF!</definedName>
    <definedName name="IQRLargestPrivateCompaniesP94" hidden="1">#REF!</definedName>
    <definedName name="IQRLargestPrivateCompaniesP95" hidden="1">#REF!</definedName>
    <definedName name="IQRLargestPrivateCompaniesP96" hidden="1">#REF!</definedName>
    <definedName name="IQRLargestPrivateCompaniesP97" hidden="1">#REF!</definedName>
    <definedName name="IQRMarqueeListsAS2" hidden="1">#REF!</definedName>
    <definedName name="IQRSheet1G6" hidden="1">#REF!</definedName>
    <definedName name="MTLookup">[1]lookup!$D$2</definedName>
    <definedName name="RegionLookup">[1]lookup!$B$2</definedName>
    <definedName name="SVLfocus">[1]lookup!$H$23:$H$24</definedName>
    <definedName name="SVLimage">INDEX(#REF!,MATCH([2]Dashboard!$H$8,#REF!,0))</definedName>
    <definedName name="svlOptions">#REF!</definedName>
    <definedName name="tmImage">INDEX(#REF!,MATCH([2]Dashboard!$C$18,tmOptions,0))</definedName>
    <definedName name="tmOptions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B53" i="2"/>
  <c r="B5" i="1" a="1"/>
  <c r="B5" i="1"/>
  <c r="B2" i="2"/>
  <c r="B2" i="13"/>
  <c r="B2" i="1"/>
  <c r="E12" i="2"/>
  <c r="E8" i="2"/>
  <c r="E9" i="2"/>
  <c r="E10" i="2"/>
  <c r="E11" i="2"/>
  <c r="C75" i="2"/>
  <c r="C81" i="2"/>
  <c r="C76" i="2"/>
  <c r="C77" i="2"/>
  <c r="B82" i="2"/>
  <c r="C80" i="2"/>
  <c r="C79" i="2"/>
  <c r="C78" i="2"/>
  <c r="C18" i="2"/>
  <c r="C19" i="2"/>
  <c r="C20" i="2"/>
  <c r="C21" i="2"/>
  <c r="B23" i="2"/>
  <c r="C52" i="2"/>
  <c r="D52" i="2"/>
  <c r="C22" i="2"/>
  <c r="D8" i="2"/>
  <c r="D12" i="2"/>
  <c r="D9" i="2"/>
  <c r="D10" i="2"/>
  <c r="D11" i="2"/>
  <c r="C8" i="2"/>
  <c r="C12" i="2"/>
  <c r="C11" i="2"/>
  <c r="C9" i="2"/>
  <c r="C10" i="2"/>
  <c r="DQ5" i="1"/>
  <c r="DX5" i="1"/>
  <c r="DH5" i="1"/>
  <c r="DO5" i="1"/>
  <c r="DV5" i="1"/>
  <c r="DF5" i="1"/>
  <c r="DM5" i="1"/>
  <c r="EA5" i="1"/>
  <c r="DY5" i="1"/>
  <c r="DI5" i="1"/>
  <c r="DP5" i="1"/>
  <c r="DW5" i="1"/>
  <c r="DG5" i="1"/>
  <c r="DN5" i="1"/>
  <c r="DR5" i="1"/>
  <c r="DU5" i="1"/>
  <c r="EB5" i="1"/>
  <c r="DL5" i="1"/>
  <c r="DS5" i="1"/>
  <c r="DZ5" i="1"/>
  <c r="DJ5" i="1"/>
  <c r="EC5" i="1"/>
  <c r="DT5" i="1"/>
  <c r="DK5" i="1"/>
</calcChain>
</file>

<file path=xl/sharedStrings.xml><?xml version="1.0" encoding="utf-8"?>
<sst xmlns="http://schemas.openxmlformats.org/spreadsheetml/2006/main" count="173" uniqueCount="106">
  <si>
    <t>Region</t>
  </si>
  <si>
    <t>Midwest</t>
  </si>
  <si>
    <t>California</t>
  </si>
  <si>
    <t>West</t>
  </si>
  <si>
    <t>Florida</t>
  </si>
  <si>
    <t>Geographic Summary</t>
  </si>
  <si>
    <t>All</t>
  </si>
  <si>
    <t>State</t>
  </si>
  <si>
    <t>New Jersey</t>
  </si>
  <si>
    <t>Alaska</t>
  </si>
  <si>
    <t>Arizona</t>
  </si>
  <si>
    <t>Ohio</t>
  </si>
  <si>
    <t>Montana</t>
  </si>
  <si>
    <t>Wyoming</t>
  </si>
  <si>
    <t>Colorado</t>
  </si>
  <si>
    <t>New York</t>
  </si>
  <si>
    <t>Illinois</t>
  </si>
  <si>
    <t>Washington</t>
  </si>
  <si>
    <t>Maryland</t>
  </si>
  <si>
    <t>Minnesota</t>
  </si>
  <si>
    <t>Missouri</t>
  </si>
  <si>
    <t>New Hampshire</t>
  </si>
  <si>
    <t>Michigan</t>
  </si>
  <si>
    <t>Vermont</t>
  </si>
  <si>
    <t>Maine</t>
  </si>
  <si>
    <t>Texas</t>
  </si>
  <si>
    <t>Pennsylvania</t>
  </si>
  <si>
    <t>West Virginia</t>
  </si>
  <si>
    <t>Utah</t>
  </si>
  <si>
    <t>Tennessee</t>
  </si>
  <si>
    <t>New Mexico</t>
  </si>
  <si>
    <t>Idaho</t>
  </si>
  <si>
    <t>Black Bear Fatalities</t>
  </si>
  <si>
    <t>Brown Bear Fatalities</t>
  </si>
  <si>
    <t>Polar Bear Fatalities</t>
  </si>
  <si>
    <t>Unknown Bear Fatalities</t>
  </si>
  <si>
    <t>Total Bear Fatalities</t>
  </si>
  <si>
    <t>Alabama</t>
  </si>
  <si>
    <t>Arkansas</t>
  </si>
  <si>
    <t>Connecticut</t>
  </si>
  <si>
    <t>District of Columbia</t>
  </si>
  <si>
    <t>Delaware</t>
  </si>
  <si>
    <t>Georgia</t>
  </si>
  <si>
    <t>Hawaii</t>
  </si>
  <si>
    <t>Iowa</t>
  </si>
  <si>
    <t>Indiana</t>
  </si>
  <si>
    <t>Kansas</t>
  </si>
  <si>
    <t>Kentucky</t>
  </si>
  <si>
    <t>Louisiana</t>
  </si>
  <si>
    <t>Massachusetts</t>
  </si>
  <si>
    <t>Mississippi</t>
  </si>
  <si>
    <t>North Carolina</t>
  </si>
  <si>
    <t>North Dakota</t>
  </si>
  <si>
    <t>Nebraska</t>
  </si>
  <si>
    <t>Nevada</t>
  </si>
  <si>
    <t>Oklahoma</t>
  </si>
  <si>
    <t>Oregon</t>
  </si>
  <si>
    <t>Rhode Island</t>
  </si>
  <si>
    <t>South Carolina</t>
  </si>
  <si>
    <t>South Dakota</t>
  </si>
  <si>
    <t>Virginia</t>
  </si>
  <si>
    <t>Wisconsin</t>
  </si>
  <si>
    <t>2010 Acres of Beets Harvested</t>
  </si>
  <si>
    <t>2011 Acres of Beets Harvested</t>
  </si>
  <si>
    <t>2012 Acres of Beets Harvested</t>
  </si>
  <si>
    <t>2013 Acres of Beets Harvested</t>
  </si>
  <si>
    <t>2014 Acres of Beets Harvested</t>
  </si>
  <si>
    <t>2015 Acres of Beets Harvested</t>
  </si>
  <si>
    <t>2016 Acres of Beets Harvested</t>
  </si>
  <si>
    <t>Data set</t>
  </si>
  <si>
    <t>Source</t>
  </si>
  <si>
    <t>Bear Fatalities in North America</t>
  </si>
  <si>
    <t>Wikipedia</t>
  </si>
  <si>
    <t>Acres of Beets Harvested by State</t>
  </si>
  <si>
    <t>USDA National Agricultural Statistics Service</t>
  </si>
  <si>
    <t>Notes</t>
  </si>
  <si>
    <t>Search includes both beets and sugar beets</t>
  </si>
  <si>
    <t>Google Trends - Battle Star Galactica Interest Over Time 10/30/11-10/30/16</t>
  </si>
  <si>
    <t>Google Trends</t>
  </si>
  <si>
    <r>
      <t xml:space="preserve">Google Trends Interest Over Last 5 Years in </t>
    </r>
    <r>
      <rPr>
        <i/>
        <sz val="11"/>
        <color theme="0"/>
        <rFont val="Calibri"/>
        <scheme val="minor"/>
      </rPr>
      <t>Battlestar Galactica</t>
    </r>
  </si>
  <si>
    <t>South</t>
  </si>
  <si>
    <t>Northeast</t>
  </si>
  <si>
    <t>Sources</t>
  </si>
  <si>
    <t>2010s Acres of Beets Harvested</t>
  </si>
  <si>
    <t>Total</t>
  </si>
  <si>
    <t>Average Google Trends Interest Over Last 5 Years in Battlestar Galactica</t>
  </si>
  <si>
    <t>Visible</t>
  </si>
  <si>
    <t>Bear Attack Fatalities</t>
  </si>
  <si>
    <t>Total 2010s Acres of Beets Harvested</t>
  </si>
  <si>
    <t>Bear Type</t>
  </si>
  <si>
    <t>Black</t>
  </si>
  <si>
    <t>Brown</t>
  </si>
  <si>
    <t>Polar</t>
  </si>
  <si>
    <t>Unknown</t>
  </si>
  <si>
    <t>Acres of Beets Harvested</t>
  </si>
  <si>
    <t>Year</t>
  </si>
  <si>
    <t>Percent of Harvest Theoretically Attributable to Schrute Farms (60 acres)</t>
  </si>
  <si>
    <r>
      <t xml:space="preserve">Interest in </t>
    </r>
    <r>
      <rPr>
        <i/>
        <sz val="20"/>
        <color theme="0"/>
        <rFont val="Arial"/>
      </rPr>
      <t>Battlestar Galactica</t>
    </r>
  </si>
  <si>
    <t>Number of States</t>
  </si>
  <si>
    <t>Google Trends Interest Over Last 5 Years in Battlestar Galactica Range</t>
  </si>
  <si>
    <t>40-50</t>
  </si>
  <si>
    <t>50-60</t>
  </si>
  <si>
    <t>60-70</t>
  </si>
  <si>
    <t>70-80</t>
  </si>
  <si>
    <t>80-90</t>
  </si>
  <si>
    <t>90-100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</si>
</sst>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-* #,##0_-;\-* #,##0_-;_-* &quot;-&quot;??_-;_-@_-"/>
    <numFmt numFmtId="165" formatCode="#,###"/>
    <numFmt numFmtId="166" formatCode="0.0000%"/>
    <numFmt numFmtId="167" formatCode="0;;"/>
    <numFmt numFmtId="168" formatCode="0.0;;"/>
    <numFmt numFmtId="171" formatCode="#,#00;;"/>
    <numFmt numFmtId="172" formatCode="0.0000%;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1"/>
      <color theme="0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28"/>
      <color rgb="FF4F2D7F"/>
      <name val="Stempel Garamond"/>
    </font>
    <font>
      <sz val="18"/>
      <color rgb="FF4F2D7F"/>
      <name val="Stempel Garamond"/>
    </font>
    <font>
      <sz val="11"/>
      <color rgb="FF4F2D7F"/>
      <name val="Garamond"/>
      <family val="1"/>
    </font>
    <font>
      <sz val="11"/>
      <color rgb="FF4F2D7F"/>
      <name val="Calibri"/>
      <family val="2"/>
      <scheme val="minor"/>
    </font>
    <font>
      <sz val="28"/>
      <color rgb="FF4F2D7F"/>
      <name val="Garamond"/>
      <family val="1"/>
    </font>
    <font>
      <u/>
      <sz val="11"/>
      <color theme="10"/>
      <name val="Calibri"/>
      <family val="2"/>
      <scheme val="minor"/>
    </font>
    <font>
      <i/>
      <sz val="11"/>
      <color theme="0"/>
      <name val="Calibri"/>
      <scheme val="minor"/>
    </font>
    <font>
      <b/>
      <sz val="11"/>
      <color theme="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 (Body)"/>
    </font>
    <font>
      <sz val="11"/>
      <color rgb="FF4F2D7F"/>
      <name val="Calibri (Body)"/>
    </font>
    <font>
      <b/>
      <sz val="20"/>
      <color rgb="FF4F2D7F"/>
      <name val="Arial"/>
    </font>
    <font>
      <sz val="20"/>
      <color theme="0"/>
      <name val="Arial"/>
    </font>
    <font>
      <i/>
      <sz val="20"/>
      <color theme="0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F2D7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</borders>
  <cellStyleXfs count="10">
    <xf numFmtId="0" fontId="0" fillId="0" borderId="0"/>
    <xf numFmtId="0" fontId="5" fillId="0" borderId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/>
    <xf numFmtId="0" fontId="0" fillId="0" borderId="2" xfId="0" applyBorder="1" applyAlignment="1">
      <alignment horizontal="right"/>
    </xf>
    <xf numFmtId="0" fontId="0" fillId="0" borderId="2" xfId="0" applyBorder="1"/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right" wrapText="1"/>
    </xf>
    <xf numFmtId="0" fontId="0" fillId="0" borderId="0" xfId="0" applyAlignment="1">
      <alignment wrapText="1"/>
    </xf>
    <xf numFmtId="0" fontId="3" fillId="3" borderId="1" xfId="0" applyFont="1" applyFill="1" applyBorder="1" applyAlignment="1">
      <alignment wrapText="1"/>
    </xf>
    <xf numFmtId="0" fontId="6" fillId="0" borderId="0" xfId="0" applyFont="1" applyAlignme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center" wrapText="1"/>
    </xf>
    <xf numFmtId="0" fontId="7" fillId="2" borderId="0" xfId="0" applyFont="1" applyFill="1"/>
    <xf numFmtId="0" fontId="10" fillId="0" borderId="0" xfId="0" applyFont="1"/>
    <xf numFmtId="0" fontId="0" fillId="0" borderId="0" xfId="0" applyFont="1"/>
    <xf numFmtId="0" fontId="0" fillId="0" borderId="0" xfId="0" applyBorder="1"/>
    <xf numFmtId="0" fontId="12" fillId="0" borderId="0" xfId="0" applyFont="1" applyAlignment="1"/>
    <xf numFmtId="0" fontId="11" fillId="0" borderId="0" xfId="0" applyFont="1" applyAlignment="1">
      <alignment horizontal="left" indent="18"/>
    </xf>
    <xf numFmtId="0" fontId="13" fillId="0" borderId="0" xfId="0" applyFont="1" applyBorder="1" applyAlignment="1"/>
    <xf numFmtId="0" fontId="4" fillId="0" borderId="0" xfId="0" applyFont="1" applyAlignment="1">
      <alignment horizontal="left" indent="19"/>
    </xf>
    <xf numFmtId="0" fontId="3" fillId="0" borderId="0" xfId="0" applyFont="1"/>
    <xf numFmtId="0" fontId="3" fillId="3" borderId="3" xfId="0" applyFont="1" applyFill="1" applyBorder="1" applyAlignment="1">
      <alignment horizontal="right" wrapText="1"/>
    </xf>
    <xf numFmtId="164" fontId="0" fillId="0" borderId="0" xfId="2" applyNumberFormat="1" applyFont="1"/>
    <xf numFmtId="164" fontId="0" fillId="0" borderId="0" xfId="2" applyNumberFormat="1" applyFont="1" applyAlignment="1">
      <alignment horizontal="center"/>
    </xf>
    <xf numFmtId="164" fontId="0" fillId="0" borderId="0" xfId="2" applyNumberFormat="1" applyFont="1" applyBorder="1"/>
    <xf numFmtId="164" fontId="0" fillId="0" borderId="0" xfId="2" applyNumberFormat="1" applyFont="1" applyBorder="1" applyAlignment="1">
      <alignment horizontal="center"/>
    </xf>
    <xf numFmtId="0" fontId="14" fillId="0" borderId="0" xfId="3"/>
    <xf numFmtId="0" fontId="13" fillId="0" borderId="0" xfId="0" applyFont="1" applyBorder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wrapText="1"/>
    </xf>
    <xf numFmtId="0" fontId="16" fillId="3" borderId="0" xfId="0" applyFont="1" applyFill="1"/>
    <xf numFmtId="0" fontId="16" fillId="3" borderId="0" xfId="0" applyFont="1" applyFill="1" applyAlignment="1">
      <alignment horizontal="right" wrapText="1"/>
    </xf>
    <xf numFmtId="0" fontId="0" fillId="0" borderId="4" xfId="0" applyBorder="1"/>
    <xf numFmtId="0" fontId="16" fillId="3" borderId="4" xfId="0" applyFont="1" applyFill="1" applyBorder="1"/>
    <xf numFmtId="0" fontId="3" fillId="3" borderId="3" xfId="0" applyFont="1" applyFill="1" applyBorder="1" applyAlignment="1">
      <alignment wrapText="1"/>
    </xf>
    <xf numFmtId="0" fontId="20" fillId="0" borderId="2" xfId="0" applyFont="1" applyBorder="1"/>
    <xf numFmtId="49" fontId="0" fillId="0" borderId="4" xfId="0" applyNumberFormat="1" applyBorder="1"/>
    <xf numFmtId="165" fontId="0" fillId="0" borderId="4" xfId="0" applyNumberFormat="1" applyBorder="1"/>
    <xf numFmtId="165" fontId="16" fillId="3" borderId="4" xfId="0" applyNumberFormat="1" applyFont="1" applyFill="1" applyBorder="1"/>
    <xf numFmtId="166" fontId="16" fillId="3" borderId="4" xfId="9" applyNumberFormat="1" applyFont="1" applyFill="1" applyBorder="1"/>
    <xf numFmtId="0" fontId="16" fillId="3" borderId="0" xfId="0" applyFont="1" applyFill="1" applyAlignment="1">
      <alignment horizontal="left" wrapText="1"/>
    </xf>
    <xf numFmtId="167" fontId="0" fillId="0" borderId="4" xfId="0" applyNumberFormat="1" applyBorder="1"/>
    <xf numFmtId="167" fontId="16" fillId="3" borderId="4" xfId="0" applyNumberFormat="1" applyFont="1" applyFill="1" applyBorder="1"/>
    <xf numFmtId="168" fontId="0" fillId="0" borderId="4" xfId="0" applyNumberFormat="1" applyBorder="1"/>
    <xf numFmtId="168" fontId="16" fillId="3" borderId="4" xfId="0" applyNumberFormat="1" applyFont="1" applyFill="1" applyBorder="1"/>
    <xf numFmtId="0" fontId="9" fillId="0" borderId="0" xfId="0" applyFont="1" applyAlignment="1">
      <alignment horizontal="left" wrapText="1"/>
    </xf>
    <xf numFmtId="0" fontId="13" fillId="0" borderId="0" xfId="0" applyFont="1" applyBorder="1" applyAlignment="1">
      <alignment horizontal="left" wrapText="1"/>
    </xf>
    <xf numFmtId="0" fontId="4" fillId="0" borderId="0" xfId="0" applyFont="1" applyAlignment="1">
      <alignment horizontal="left" wrapText="1" indent="19"/>
    </xf>
    <xf numFmtId="0" fontId="21" fillId="3" borderId="0" xfId="0" applyFont="1" applyFill="1" applyBorder="1" applyAlignment="1">
      <alignment horizontal="left" vertical="center"/>
    </xf>
    <xf numFmtId="171" fontId="0" fillId="0" borderId="4" xfId="2" applyNumberFormat="1" applyFont="1" applyBorder="1" applyAlignment="1"/>
    <xf numFmtId="171" fontId="16" fillId="3" borderId="4" xfId="2" applyNumberFormat="1" applyFont="1" applyFill="1" applyBorder="1" applyAlignment="1"/>
    <xf numFmtId="172" fontId="0" fillId="0" borderId="4" xfId="9" applyNumberFormat="1" applyFont="1" applyBorder="1"/>
  </cellXfs>
  <cellStyles count="10">
    <cellStyle name="Comma" xfId="2" builtinId="3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Hyperlink" xfId="3" builtinId="8"/>
    <cellStyle name="Normal" xfId="0" builtinId="0"/>
    <cellStyle name="Normal 2" xfId="1"/>
    <cellStyle name="Percent" xfId="9" builtinId="5"/>
  </cellStyles>
  <dxfs count="33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  <alignment horizontal="center" vertical="bottom" textRotation="0" wrapText="0" indent="0" justifyLastLine="0" shrinkToFit="0" readingOrder="0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>
          <fgColor indexed="64"/>
          <bgColor rgb="FF4F2D7F"/>
        </patternFill>
      </fill>
      <alignment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5117038483843"/>
          <bgColor rgb="FFF2F2F2"/>
        </patternFill>
      </fill>
    </dxf>
    <dxf>
      <fill>
        <patternFill patternType="solid">
          <fgColor theme="4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i val="0"/>
        <color theme="0"/>
      </font>
      <fill>
        <patternFill>
          <bgColor rgb="FF4F2D7F"/>
        </patternFill>
      </fill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ont>
        <b/>
        <i val="0"/>
        <color rgb="FF4F2D7F"/>
      </font>
      <border>
        <bottom style="thin">
          <color rgb="FF4F2D7F"/>
        </bottom>
        <vertical/>
        <horizontal/>
      </border>
    </dxf>
    <dxf>
      <font>
        <color theme="1"/>
      </font>
      <border>
        <left style="thin">
          <color rgb="FF4F2D7F"/>
        </left>
        <right style="thin">
          <color rgb="FF4F2D7F"/>
        </right>
        <top style="thin">
          <color rgb="FF4F2D7F"/>
        </top>
        <bottom style="thin">
          <color rgb="FF4F2D7F"/>
        </bottom>
        <vertical/>
        <horizontal/>
      </border>
    </dxf>
  </dxfs>
  <tableStyles count="3" defaultTableStyle="TableStyleMedium2" defaultPivotStyle="PivotStyleLight16">
    <tableStyle name="SlicerStyleLight1 2" pivot="0" table="0" count="10">
      <tableStyleElement type="wholeTable" dxfId="32"/>
      <tableStyleElement type="headerRow" dxfId="31"/>
    </tableStyle>
    <tableStyle name="TableStyleLight1 2" pivot="0" count="7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  <tableStyle name="TableStyleMedium2 2" pivot="0" count="7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4F2D7F"/>
      <color rgb="FFCAC0D9"/>
      <color rgb="FFB1059D"/>
      <color rgb="FF8E9300"/>
      <color rgb="FFEDEAF2"/>
      <color rgb="FFB9BABB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rgb="FFEDEAF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4" tint="0.59999389629810485"/>
              <bgColor rgb="FF4F2D7F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EDEAF2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color rgb="FF4F2D7F"/>
          </font>
          <fill>
            <patternFill patternType="solid">
              <fgColor rgb="FFFFFFFF"/>
              <bgColor rgb="FFEDEAF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openxmlformats.org/officeDocument/2006/relationships/customXml" Target="../customXml/item1.xml"/><Relationship Id="rId16" Type="http://schemas.openxmlformats.org/officeDocument/2006/relationships/customXml" Target="../customXml/item2.xml"/><Relationship Id="rId17" Type="http://schemas.openxmlformats.org/officeDocument/2006/relationships/customXml" Target="../customXml/item3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externalLink" Target="externalLinks/externalLink3.xml"/><Relationship Id="rId10" Type="http://schemas.openxmlformats.org/officeDocument/2006/relationships/externalLink" Target="externalLinks/externalLink4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Summaries!$C$74</c:f>
              <c:strCache>
                <c:ptCount val="1"/>
                <c:pt idx="0">
                  <c:v>Number of States</c:v>
                </c:pt>
              </c:strCache>
            </c:strRef>
          </c:tx>
          <c:spPr>
            <a:solidFill>
              <a:srgbClr val="CAC0D9"/>
            </a:solidFill>
            <a:ln>
              <a:solidFill>
                <a:srgbClr val="CAC0D9"/>
              </a:solidFill>
            </a:ln>
            <a:effectLst/>
          </c:spPr>
          <c:invertIfNegative val="0"/>
          <c:cat>
            <c:strRef>
              <c:f>Summaries!$B$75:$B$80</c:f>
              <c:strCache>
                <c:ptCount val="6"/>
                <c:pt idx="0">
                  <c:v>40-50</c:v>
                </c:pt>
                <c:pt idx="1">
                  <c:v>50-60</c:v>
                </c:pt>
                <c:pt idx="2">
                  <c:v>60-70</c:v>
                </c:pt>
                <c:pt idx="3">
                  <c:v>70-80</c:v>
                </c:pt>
                <c:pt idx="4">
                  <c:v>80-90</c:v>
                </c:pt>
                <c:pt idx="5">
                  <c:v>90-100</c:v>
                </c:pt>
              </c:strCache>
            </c:strRef>
          </c:cat>
          <c:val>
            <c:numRef>
              <c:f>Summaries!$C$75:$C$80</c:f>
              <c:numCache>
                <c:formatCode>0;;</c:formatCode>
                <c:ptCount val="6"/>
                <c:pt idx="0">
                  <c:v>1.0</c:v>
                </c:pt>
                <c:pt idx="1">
                  <c:v>15.0</c:v>
                </c:pt>
                <c:pt idx="2">
                  <c:v>22.0</c:v>
                </c:pt>
                <c:pt idx="3">
                  <c:v>6.0</c:v>
                </c:pt>
                <c:pt idx="4">
                  <c:v>3.0</c:v>
                </c:pt>
                <c:pt idx="5">
                  <c:v>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35933408"/>
        <c:axId val="-1635928832"/>
      </c:barChart>
      <c:catAx>
        <c:axId val="-16359334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928832"/>
        <c:crosses val="autoZero"/>
        <c:auto val="1"/>
        <c:lblAlgn val="ctr"/>
        <c:lblOffset val="100"/>
        <c:noMultiLvlLbl val="0"/>
      </c:catAx>
      <c:valAx>
        <c:axId val="-1635928832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59334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Summaries!$C$17</c:f>
              <c:strCache>
                <c:ptCount val="1"/>
                <c:pt idx="0">
                  <c:v>Bear Attack Fatalities</c:v>
                </c:pt>
              </c:strCache>
            </c:strRef>
          </c:tx>
          <c:spPr>
            <a:solidFill>
              <a:srgbClr val="CAC0D9"/>
            </a:solidFill>
            <a:ln>
              <a:noFill/>
            </a:ln>
          </c:spPr>
          <c:invertIfNegative val="0"/>
          <c:cat>
            <c:strRef>
              <c:f>Summaries!$B$18:$B$21</c:f>
              <c:strCache>
                <c:ptCount val="4"/>
                <c:pt idx="0">
                  <c:v>Black</c:v>
                </c:pt>
                <c:pt idx="1">
                  <c:v>Brown</c:v>
                </c:pt>
                <c:pt idx="2">
                  <c:v>Polar</c:v>
                </c:pt>
                <c:pt idx="3">
                  <c:v>Unknown</c:v>
                </c:pt>
              </c:strCache>
            </c:strRef>
          </c:cat>
          <c:val>
            <c:numRef>
              <c:f>Summaries!$C$18:$C$21</c:f>
              <c:numCache>
                <c:formatCode>0;;</c:formatCode>
                <c:ptCount val="4"/>
                <c:pt idx="0">
                  <c:v>39.0</c:v>
                </c:pt>
                <c:pt idx="1">
                  <c:v>63.0</c:v>
                </c:pt>
                <c:pt idx="2">
                  <c:v>5.0</c:v>
                </c:pt>
                <c:pt idx="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5823440"/>
        <c:axId val="-1635818864"/>
      </c:barChart>
      <c:catAx>
        <c:axId val="-1635823440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-1635818864"/>
        <c:crosses val="autoZero"/>
        <c:auto val="1"/>
        <c:lblAlgn val="ctr"/>
        <c:lblOffset val="100"/>
        <c:noMultiLvlLbl val="0"/>
      </c:catAx>
      <c:valAx>
        <c:axId val="-163581886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-1635823440"/>
        <c:crosses val="autoZero"/>
        <c:crossBetween val="between"/>
      </c:valAx>
    </c:plotArea>
    <c:plotVisOnly val="0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Summaries!$C$44</c:f>
              <c:strCache>
                <c:ptCount val="1"/>
                <c:pt idx="0">
                  <c:v>Acres of Beets Harvested</c:v>
                </c:pt>
              </c:strCache>
            </c:strRef>
          </c:tx>
          <c:spPr>
            <a:ln w="28575" cap="rnd">
              <a:solidFill>
                <a:srgbClr val="CAC0D9"/>
              </a:solidFill>
              <a:round/>
            </a:ln>
            <a:effectLst/>
          </c:spPr>
          <c:marker>
            <c:symbol val="none"/>
          </c:marker>
          <c:cat>
            <c:numRef>
              <c:f>Summaries!$B$45:$B$51</c:f>
              <c:numCache>
                <c:formatCode>@</c:formatCode>
                <c:ptCount val="7"/>
                <c:pt idx="0">
                  <c:v>2010.0</c:v>
                </c:pt>
                <c:pt idx="1">
                  <c:v>2011.0</c:v>
                </c:pt>
                <c:pt idx="2">
                  <c:v>2012.0</c:v>
                </c:pt>
                <c:pt idx="3">
                  <c:v>2013.0</c:v>
                </c:pt>
                <c:pt idx="4">
                  <c:v>2014.0</c:v>
                </c:pt>
                <c:pt idx="5">
                  <c:v>2015.0</c:v>
                </c:pt>
                <c:pt idx="6">
                  <c:v>2016.0</c:v>
                </c:pt>
              </c:numCache>
            </c:numRef>
          </c:cat>
          <c:val>
            <c:numRef>
              <c:f>Summaries!$C$45:$C$51</c:f>
              <c:numCache>
                <c:formatCode>#,###</c:formatCode>
                <c:ptCount val="7"/>
                <c:pt idx="0">
                  <c:v>1.1561E6</c:v>
                </c:pt>
                <c:pt idx="1">
                  <c:v>1.2132E6</c:v>
                </c:pt>
                <c:pt idx="2">
                  <c:v>2.3780082E7</c:v>
                </c:pt>
                <c:pt idx="3">
                  <c:v>4.7048E6</c:v>
                </c:pt>
                <c:pt idx="4">
                  <c:v>6.8587E6</c:v>
                </c:pt>
                <c:pt idx="5">
                  <c:v>6.8614E6</c:v>
                </c:pt>
                <c:pt idx="6">
                  <c:v>5.7178E6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09538512"/>
        <c:axId val="-1609533856"/>
      </c:lineChart>
      <c:catAx>
        <c:axId val="-1609538512"/>
        <c:scaling>
          <c:orientation val="minMax"/>
        </c:scaling>
        <c:delete val="0"/>
        <c:axPos val="b"/>
        <c:numFmt formatCode="@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533856"/>
        <c:crosses val="autoZero"/>
        <c:auto val="1"/>
        <c:lblAlgn val="ctr"/>
        <c:lblOffset val="100"/>
        <c:noMultiLvlLbl val="0"/>
      </c:catAx>
      <c:valAx>
        <c:axId val="-1609533856"/>
        <c:scaling>
          <c:orientation val="minMax"/>
        </c:scaling>
        <c:delete val="0"/>
        <c:axPos val="l"/>
        <c:numFmt formatCode="0,,&quot;K&quot;" sourceLinked="0"/>
        <c:majorTickMark val="cross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95385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4" Type="http://schemas.openxmlformats.org/officeDocument/2006/relationships/image" Target="../media/image7.png"/><Relationship Id="rId1" Type="http://schemas.openxmlformats.org/officeDocument/2006/relationships/image" Target="../media/image4.png"/><Relationship Id="rId2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50800</xdr:rowOff>
    </xdr:from>
    <xdr:to>
      <xdr:col>1</xdr:col>
      <xdr:colOff>1238250</xdr:colOff>
      <xdr:row>0</xdr:row>
      <xdr:rowOff>403860</xdr:rowOff>
    </xdr:to>
    <xdr:sp macro="[0]!gohome" textlink="">
      <xdr:nvSpPr>
        <xdr:cNvPr id="2" name="Left Arrow 1"/>
        <xdr:cNvSpPr/>
      </xdr:nvSpPr>
      <xdr:spPr>
        <a:xfrm>
          <a:off x="76200" y="50800"/>
          <a:ext cx="1162050" cy="353060"/>
        </a:xfrm>
        <a:prstGeom prst="leftArrow">
          <a:avLst/>
        </a:prstGeom>
        <a:solidFill>
          <a:srgbClr val="4F2D7F"/>
        </a:solidFill>
        <a:ln>
          <a:solidFill>
            <a:srgbClr val="4F2D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4</xdr:row>
      <xdr:rowOff>142875</xdr:rowOff>
    </xdr:from>
    <xdr:to>
      <xdr:col>20</xdr:col>
      <xdr:colOff>133350</xdr:colOff>
      <xdr:row>26</xdr:row>
      <xdr:rowOff>57150</xdr:rowOff>
    </xdr:to>
    <xdr:sp macro="[0]!bsgReport" textlink="">
      <xdr:nvSpPr>
        <xdr:cNvPr id="4" name="Rectangle 3"/>
        <xdr:cNvSpPr/>
      </xdr:nvSpPr>
      <xdr:spPr>
        <a:xfrm>
          <a:off x="9267825" y="1381125"/>
          <a:ext cx="3667125" cy="4105275"/>
        </a:xfrm>
        <a:prstGeom prst="rect">
          <a:avLst/>
        </a:prstGeom>
        <a:solidFill>
          <a:srgbClr val="4F2D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 baseline="0">
            <a:latin typeface="Stempel Garamond" panose="02000504070000020003" pitchFamily="2" charset="0"/>
          </a:endParaRPr>
        </a:p>
        <a:p>
          <a:pPr algn="ctr"/>
          <a:r>
            <a:rPr lang="en-US" sz="4000" baseline="0">
              <a:latin typeface="Garamond"/>
              <a:cs typeface="Garamond"/>
            </a:rPr>
            <a:t>Battlestar Galactica</a:t>
          </a:r>
          <a:endParaRPr lang="en-US" sz="4000">
            <a:latin typeface="Garamond"/>
            <a:cs typeface="Garamond"/>
          </a:endParaRPr>
        </a:p>
      </xdr:txBody>
    </xdr:sp>
    <xdr:clientData/>
  </xdr:twoCellAnchor>
  <xdr:twoCellAnchor>
    <xdr:from>
      <xdr:col>7</xdr:col>
      <xdr:colOff>390525</xdr:colOff>
      <xdr:row>4</xdr:row>
      <xdr:rowOff>142875</xdr:rowOff>
    </xdr:from>
    <xdr:to>
      <xdr:col>13</xdr:col>
      <xdr:colOff>400050</xdr:colOff>
      <xdr:row>26</xdr:row>
      <xdr:rowOff>57150</xdr:rowOff>
    </xdr:to>
    <xdr:sp macro="[0]!beetsReport" textlink="">
      <xdr:nvSpPr>
        <xdr:cNvPr id="3" name="Rectangle 2"/>
        <xdr:cNvSpPr/>
      </xdr:nvSpPr>
      <xdr:spPr>
        <a:xfrm>
          <a:off x="4695825" y="1844675"/>
          <a:ext cx="4048125" cy="3825875"/>
        </a:xfrm>
        <a:prstGeom prst="rect">
          <a:avLst/>
        </a:prstGeom>
        <a:solidFill>
          <a:srgbClr val="4F2D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 baseline="0">
            <a:latin typeface="Stempel Garamond" panose="02000504070000020003" pitchFamily="2" charset="0"/>
          </a:endParaRPr>
        </a:p>
        <a:p>
          <a:pPr algn="ctr"/>
          <a:r>
            <a:rPr lang="en-US" sz="4000" baseline="0">
              <a:latin typeface="Garamond"/>
              <a:cs typeface="Garamond"/>
            </a:rPr>
            <a:t>Beets</a:t>
          </a:r>
          <a:endParaRPr lang="en-US" sz="4000">
            <a:latin typeface="Garamond"/>
            <a:cs typeface="Garamond"/>
          </a:endParaRPr>
        </a:p>
      </xdr:txBody>
    </xdr:sp>
    <xdr:clientData/>
  </xdr:twoCellAnchor>
  <xdr:twoCellAnchor>
    <xdr:from>
      <xdr:col>0</xdr:col>
      <xdr:colOff>260350</xdr:colOff>
      <xdr:row>4</xdr:row>
      <xdr:rowOff>142875</xdr:rowOff>
    </xdr:from>
    <xdr:to>
      <xdr:col>7</xdr:col>
      <xdr:colOff>5841</xdr:colOff>
      <xdr:row>26</xdr:row>
      <xdr:rowOff>66675</xdr:rowOff>
    </xdr:to>
    <xdr:sp macro="[0]!bearsReport" textlink="">
      <xdr:nvSpPr>
        <xdr:cNvPr id="2" name="BearsFront"/>
        <xdr:cNvSpPr/>
      </xdr:nvSpPr>
      <xdr:spPr>
        <a:xfrm>
          <a:off x="260350" y="1844675"/>
          <a:ext cx="4050791" cy="3835400"/>
        </a:xfrm>
        <a:prstGeom prst="rect">
          <a:avLst/>
        </a:prstGeom>
        <a:solidFill>
          <a:srgbClr val="4F2D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 baseline="0">
            <a:latin typeface="Stempel Garamond" panose="02000504070000020003" pitchFamily="2" charset="0"/>
          </a:endParaRPr>
        </a:p>
        <a:p>
          <a:pPr algn="ctr"/>
          <a:r>
            <a:rPr lang="en-US" sz="4000" baseline="0">
              <a:latin typeface="Garamond"/>
              <a:cs typeface="Garamond"/>
            </a:rPr>
            <a:t>Bears</a:t>
          </a:r>
          <a:endParaRPr lang="en-US" sz="4000">
            <a:latin typeface="Garamond"/>
            <a:cs typeface="Garamond"/>
          </a:endParaRPr>
        </a:p>
      </xdr:txBody>
    </xdr:sp>
    <xdr:clientData/>
  </xdr:twoCellAnchor>
  <xdr:twoCellAnchor editAs="oneCell">
    <xdr:from>
      <xdr:col>2</xdr:col>
      <xdr:colOff>38100</xdr:colOff>
      <xdr:row>11</xdr:row>
      <xdr:rowOff>88900</xdr:rowOff>
    </xdr:from>
    <xdr:to>
      <xdr:col>5</xdr:col>
      <xdr:colOff>482600</xdr:colOff>
      <xdr:row>25</xdr:row>
      <xdr:rowOff>63500</xdr:rowOff>
    </xdr:to>
    <xdr:pic>
      <xdr:nvPicPr>
        <xdr:cNvPr id="16" name="Picture 15" descr="bears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00" y="2997200"/>
          <a:ext cx="2463800" cy="24638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0</xdr:row>
      <xdr:rowOff>66675</xdr:rowOff>
    </xdr:from>
    <xdr:to>
      <xdr:col>2</xdr:col>
      <xdr:colOff>342900</xdr:colOff>
      <xdr:row>0</xdr:row>
      <xdr:rowOff>381000</xdr:rowOff>
    </xdr:to>
    <xdr:sp macro="[0]!unhideForm" textlink="">
      <xdr:nvSpPr>
        <xdr:cNvPr id="18" name="Welcome"/>
        <xdr:cNvSpPr/>
      </xdr:nvSpPr>
      <xdr:spPr>
        <a:xfrm>
          <a:off x="1304925" y="66675"/>
          <a:ext cx="866775" cy="314325"/>
        </a:xfrm>
        <a:prstGeom prst="rect">
          <a:avLst/>
        </a:prstGeom>
        <a:solidFill>
          <a:srgbClr val="B1059D"/>
        </a:solidFill>
        <a:ln>
          <a:solidFill>
            <a:srgbClr val="B105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Filters</a:t>
          </a:r>
        </a:p>
      </xdr:txBody>
    </xdr:sp>
    <xdr:clientData/>
  </xdr:twoCellAnchor>
  <xdr:twoCellAnchor>
    <xdr:from>
      <xdr:col>2</xdr:col>
      <xdr:colOff>419100</xdr:colOff>
      <xdr:row>0</xdr:row>
      <xdr:rowOff>66675</xdr:rowOff>
    </xdr:from>
    <xdr:to>
      <xdr:col>4</xdr:col>
      <xdr:colOff>66675</xdr:colOff>
      <xdr:row>0</xdr:row>
      <xdr:rowOff>381000</xdr:rowOff>
    </xdr:to>
    <xdr:sp macro="[0]!unhideSources" textlink="">
      <xdr:nvSpPr>
        <xdr:cNvPr id="23" name="Rectangle 22"/>
        <xdr:cNvSpPr/>
      </xdr:nvSpPr>
      <xdr:spPr>
        <a:xfrm>
          <a:off x="2247900" y="66675"/>
          <a:ext cx="866775" cy="314325"/>
        </a:xfrm>
        <a:prstGeom prst="rect">
          <a:avLst/>
        </a:prstGeom>
        <a:solidFill>
          <a:srgbClr val="8E9300"/>
        </a:solidFill>
        <a:ln>
          <a:solidFill>
            <a:srgbClr val="CAC0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Sources</a:t>
          </a:r>
        </a:p>
        <a:p>
          <a:pPr algn="ctr"/>
          <a:endParaRPr lang="en-US" sz="1100" b="1"/>
        </a:p>
      </xdr:txBody>
    </xdr:sp>
    <xdr:clientData/>
  </xdr:twoCellAnchor>
  <xdr:twoCellAnchor editAs="oneCell">
    <xdr:from>
      <xdr:col>8</xdr:col>
      <xdr:colOff>508000</xdr:colOff>
      <xdr:row>11</xdr:row>
      <xdr:rowOff>63500</xdr:rowOff>
    </xdr:from>
    <xdr:to>
      <xdr:col>12</xdr:col>
      <xdr:colOff>284480</xdr:colOff>
      <xdr:row>25</xdr:row>
      <xdr:rowOff>43180</xdr:rowOff>
    </xdr:to>
    <xdr:pic>
      <xdr:nvPicPr>
        <xdr:cNvPr id="19" name="Picture 18" descr="beets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3009900"/>
          <a:ext cx="2468880" cy="2468880"/>
        </a:xfrm>
        <a:prstGeom prst="rect">
          <a:avLst/>
        </a:prstGeom>
      </xdr:spPr>
    </xdr:pic>
    <xdr:clientData/>
  </xdr:twoCellAnchor>
  <xdr:twoCellAnchor editAs="oneCell">
    <xdr:from>
      <xdr:col>15</xdr:col>
      <xdr:colOff>292100</xdr:colOff>
      <xdr:row>11</xdr:row>
      <xdr:rowOff>88900</xdr:rowOff>
    </xdr:from>
    <xdr:to>
      <xdr:col>19</xdr:col>
      <xdr:colOff>68580</xdr:colOff>
      <xdr:row>25</xdr:row>
      <xdr:rowOff>68580</xdr:rowOff>
    </xdr:to>
    <xdr:pic>
      <xdr:nvPicPr>
        <xdr:cNvPr id="21" name="Picture 20" descr="bsg.pn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2997200"/>
          <a:ext cx="2468880" cy="24688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82</xdr:row>
      <xdr:rowOff>0</xdr:rowOff>
    </xdr:from>
    <xdr:to>
      <xdr:col>6</xdr:col>
      <xdr:colOff>963168</xdr:colOff>
      <xdr:row>97</xdr:row>
      <xdr:rowOff>77724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1244600</xdr:colOff>
      <xdr:row>0</xdr:row>
      <xdr:rowOff>120650</xdr:rowOff>
    </xdr:from>
    <xdr:to>
      <xdr:col>2</xdr:col>
      <xdr:colOff>247650</xdr:colOff>
      <xdr:row>1</xdr:row>
      <xdr:rowOff>244475</xdr:rowOff>
    </xdr:to>
    <xdr:sp macro="[0]!unhideForm" textlink="">
      <xdr:nvSpPr>
        <xdr:cNvPr id="7" name="Rectangle 6"/>
        <xdr:cNvSpPr/>
      </xdr:nvSpPr>
      <xdr:spPr>
        <a:xfrm>
          <a:off x="1435100" y="120650"/>
          <a:ext cx="946150" cy="301625"/>
        </a:xfrm>
        <a:prstGeom prst="rect">
          <a:avLst/>
        </a:prstGeom>
        <a:solidFill>
          <a:srgbClr val="B1059D"/>
        </a:solidFill>
        <a:ln>
          <a:solidFill>
            <a:srgbClr val="B105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Filters</a:t>
          </a:r>
        </a:p>
      </xdr:txBody>
    </xdr:sp>
    <xdr:clientData/>
  </xdr:twoCellAnchor>
  <xdr:twoCellAnchor>
    <xdr:from>
      <xdr:col>0</xdr:col>
      <xdr:colOff>168275</xdr:colOff>
      <xdr:row>0</xdr:row>
      <xdr:rowOff>82550</xdr:rowOff>
    </xdr:from>
    <xdr:to>
      <xdr:col>1</xdr:col>
      <xdr:colOff>1139825</xdr:colOff>
      <xdr:row>1</xdr:row>
      <xdr:rowOff>257810</xdr:rowOff>
    </xdr:to>
    <xdr:sp macro="[0]!gohome" textlink="">
      <xdr:nvSpPr>
        <xdr:cNvPr id="2" name="Left Arrow 1"/>
        <xdr:cNvSpPr/>
      </xdr:nvSpPr>
      <xdr:spPr>
        <a:xfrm>
          <a:off x="168275" y="82550"/>
          <a:ext cx="1162050" cy="353060"/>
        </a:xfrm>
        <a:prstGeom prst="leftArrow">
          <a:avLst/>
        </a:prstGeom>
        <a:solidFill>
          <a:srgbClr val="4F2D7F"/>
        </a:solidFill>
        <a:ln>
          <a:solidFill>
            <a:srgbClr val="4F2D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1</xdr:col>
      <xdr:colOff>0</xdr:colOff>
      <xdr:row>23</xdr:row>
      <xdr:rowOff>12700</xdr:rowOff>
    </xdr:from>
    <xdr:to>
      <xdr:col>7</xdr:col>
      <xdr:colOff>0</xdr:colOff>
      <xdr:row>38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1524000</xdr:colOff>
      <xdr:row>27</xdr:row>
      <xdr:rowOff>0</xdr:rowOff>
    </xdr:from>
    <xdr:to>
      <xdr:col>5</xdr:col>
      <xdr:colOff>749300</xdr:colOff>
      <xdr:row>33</xdr:row>
      <xdr:rowOff>127000</xdr:rowOff>
    </xdr:to>
    <xdr:sp macro="" textlink="B23">
      <xdr:nvSpPr>
        <xdr:cNvPr id="6" name="TextBox 5"/>
        <xdr:cNvSpPr txBox="1"/>
      </xdr:nvSpPr>
      <xdr:spPr>
        <a:xfrm>
          <a:off x="1714500" y="6832600"/>
          <a:ext cx="5575300" cy="1193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4B035E8-1200-2943-BC3F-18062F6D45C6}" type="TxLink">
            <a:rPr lang="en-US" sz="2500" b="1" i="0" u="none" strike="noStrike">
              <a:solidFill>
                <a:srgbClr val="4F2D7F"/>
              </a:solidFill>
              <a:latin typeface="Calibri"/>
              <a:ea typeface="Calibri"/>
              <a:cs typeface="Calibri"/>
            </a:rPr>
            <a:pPr algn="ctr"/>
            <a:t>Brown bears are best*.</a:t>
          </a:fld>
          <a:endParaRPr lang="en-US" sz="2500" b="1" baseline="0">
            <a:solidFill>
              <a:srgbClr val="4F2D7F"/>
            </a:solidFill>
          </a:endParaRPr>
        </a:p>
      </xdr:txBody>
    </xdr:sp>
    <xdr:clientData/>
  </xdr:twoCellAnchor>
  <xdr:twoCellAnchor>
    <xdr:from>
      <xdr:col>6</xdr:col>
      <xdr:colOff>508000</xdr:colOff>
      <xdr:row>14</xdr:row>
      <xdr:rowOff>76200</xdr:rowOff>
    </xdr:from>
    <xdr:to>
      <xdr:col>6</xdr:col>
      <xdr:colOff>863600</xdr:colOff>
      <xdr:row>14</xdr:row>
      <xdr:rowOff>520700</xdr:rowOff>
    </xdr:to>
    <xdr:sp macro="_xludf.unhide" textlink="">
      <xdr:nvSpPr>
        <xdr:cNvPr id="5" name="BestBEar"/>
        <xdr:cNvSpPr/>
      </xdr:nvSpPr>
      <xdr:spPr>
        <a:xfrm>
          <a:off x="8166100" y="4178300"/>
          <a:ext cx="355600" cy="444500"/>
        </a:xfrm>
        <a:prstGeom prst="chevron">
          <a:avLst/>
        </a:prstGeom>
        <a:solidFill>
          <a:srgbClr val="FFFFFF"/>
        </a:solidFill>
        <a:ln>
          <a:solidFill>
            <a:srgbClr val="FFFFFF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508000</xdr:colOff>
      <xdr:row>41</xdr:row>
      <xdr:rowOff>76200</xdr:rowOff>
    </xdr:from>
    <xdr:to>
      <xdr:col>6</xdr:col>
      <xdr:colOff>863600</xdr:colOff>
      <xdr:row>41</xdr:row>
      <xdr:rowOff>520700</xdr:rowOff>
    </xdr:to>
    <xdr:sp macro="_xludf.unhide" textlink="">
      <xdr:nvSpPr>
        <xdr:cNvPr id="10" name="BeetsHarvested"/>
        <xdr:cNvSpPr/>
      </xdr:nvSpPr>
      <xdr:spPr>
        <a:xfrm>
          <a:off x="8166100" y="4178300"/>
          <a:ext cx="355600" cy="444500"/>
        </a:xfrm>
        <a:prstGeom prst="chevron">
          <a:avLst/>
        </a:prstGeom>
        <a:solidFill>
          <a:srgbClr val="FFFFFF"/>
        </a:solidFill>
        <a:ln>
          <a:solidFill>
            <a:srgbClr val="FFFFFF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53</xdr:row>
      <xdr:rowOff>0</xdr:rowOff>
    </xdr:from>
    <xdr:to>
      <xdr:col>6</xdr:col>
      <xdr:colOff>963168</xdr:colOff>
      <xdr:row>68</xdr:row>
      <xdr:rowOff>77724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1397000</xdr:colOff>
      <xdr:row>58</xdr:row>
      <xdr:rowOff>0</xdr:rowOff>
    </xdr:from>
    <xdr:to>
      <xdr:col>5</xdr:col>
      <xdr:colOff>622300</xdr:colOff>
      <xdr:row>64</xdr:row>
      <xdr:rowOff>127000</xdr:rowOff>
    </xdr:to>
    <xdr:sp macro="" textlink="B53">
      <xdr:nvSpPr>
        <xdr:cNvPr id="12" name="TextBox 11"/>
        <xdr:cNvSpPr txBox="1"/>
      </xdr:nvSpPr>
      <xdr:spPr>
        <a:xfrm>
          <a:off x="1587500" y="9702800"/>
          <a:ext cx="5575300" cy="127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8A159AC-B56E-5F4E-B478-8C5127D40AB8}" type="TxLink">
            <a:rPr lang="en-US" sz="2500" b="1" i="0" u="none" strike="noStrike">
              <a:solidFill>
                <a:srgbClr val="4F2D7F"/>
              </a:solidFill>
              <a:latin typeface="Calibri"/>
              <a:ea typeface="Calibri"/>
              <a:cs typeface="Calibri"/>
            </a:rPr>
            <a:pPr algn="ctr"/>
            <a:t>Schrute Farms represented 0.0052% of the total beet harvest in 2010</a:t>
          </a:fld>
          <a:endParaRPr lang="en-US" sz="2500" b="1" baseline="0">
            <a:solidFill>
              <a:srgbClr val="4F2D7F"/>
            </a:solidFill>
          </a:endParaRPr>
        </a:p>
      </xdr:txBody>
    </xdr:sp>
    <xdr:clientData/>
  </xdr:twoCellAnchor>
  <xdr:twoCellAnchor>
    <xdr:from>
      <xdr:col>1</xdr:col>
      <xdr:colOff>1333500</xdr:colOff>
      <xdr:row>29</xdr:row>
      <xdr:rowOff>63500</xdr:rowOff>
    </xdr:from>
    <xdr:to>
      <xdr:col>5</xdr:col>
      <xdr:colOff>558800</xdr:colOff>
      <xdr:row>36</xdr:row>
      <xdr:rowOff>0</xdr:rowOff>
    </xdr:to>
    <xdr:sp macro="" textlink="">
      <xdr:nvSpPr>
        <xdr:cNvPr id="14" name="TextBox 13"/>
        <xdr:cNvSpPr txBox="1"/>
      </xdr:nvSpPr>
      <xdr:spPr>
        <a:xfrm>
          <a:off x="1524000" y="5918200"/>
          <a:ext cx="5575300" cy="127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i="0" u="none" strike="noStrike">
              <a:solidFill>
                <a:srgbClr val="4F2D7F"/>
              </a:solidFill>
              <a:latin typeface="Calibri"/>
              <a:ea typeface="Calibri"/>
              <a:cs typeface="Calibri"/>
            </a:rPr>
            <a:t>*at killing</a:t>
          </a:r>
        </a:p>
      </xdr:txBody>
    </xdr:sp>
    <xdr:clientData/>
  </xdr:twoCellAnchor>
  <xdr:twoCellAnchor>
    <xdr:from>
      <xdr:col>6</xdr:col>
      <xdr:colOff>508000</xdr:colOff>
      <xdr:row>71</xdr:row>
      <xdr:rowOff>76200</xdr:rowOff>
    </xdr:from>
    <xdr:to>
      <xdr:col>6</xdr:col>
      <xdr:colOff>863600</xdr:colOff>
      <xdr:row>71</xdr:row>
      <xdr:rowOff>520700</xdr:rowOff>
    </xdr:to>
    <xdr:sp macro="_xludf.unhide" textlink="">
      <xdr:nvSpPr>
        <xdr:cNvPr id="13" name="Battlestar"/>
        <xdr:cNvSpPr/>
      </xdr:nvSpPr>
      <xdr:spPr>
        <a:xfrm>
          <a:off x="8166100" y="4178300"/>
          <a:ext cx="355600" cy="444500"/>
        </a:xfrm>
        <a:prstGeom prst="chevron">
          <a:avLst/>
        </a:prstGeom>
        <a:solidFill>
          <a:srgbClr val="FFFFFF"/>
        </a:solidFill>
        <a:ln>
          <a:solidFill>
            <a:srgbClr val="FFFFFF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1397000</xdr:colOff>
      <xdr:row>87</xdr:row>
      <xdr:rowOff>0</xdr:rowOff>
    </xdr:from>
    <xdr:to>
      <xdr:col>5</xdr:col>
      <xdr:colOff>622300</xdr:colOff>
      <xdr:row>93</xdr:row>
      <xdr:rowOff>127000</xdr:rowOff>
    </xdr:to>
    <xdr:sp macro="" textlink="B82">
      <xdr:nvSpPr>
        <xdr:cNvPr id="16" name="TextBox 15"/>
        <xdr:cNvSpPr txBox="1"/>
      </xdr:nvSpPr>
      <xdr:spPr>
        <a:xfrm>
          <a:off x="1587500" y="11976100"/>
          <a:ext cx="5575300" cy="127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5612A1-0434-1B4E-9CF8-0C6B4F51E952}" type="TxLink">
            <a:rPr lang="en-US" sz="2500" b="1" i="0" u="none" strike="noStrike">
              <a:solidFill>
                <a:srgbClr val="4F2D7F"/>
              </a:solidFill>
              <a:latin typeface="Calibri"/>
              <a:ea typeface="Calibri"/>
              <a:cs typeface="Calibri"/>
            </a:rPr>
            <a:pPr algn="ctr"/>
            <a:t>Most states showed less than 70% of the interest in Battlestar Galactica that Washington residents showed</a:t>
          </a:fld>
          <a:endParaRPr lang="en-US" sz="2500" b="1" baseline="0">
            <a:solidFill>
              <a:srgbClr val="4F2D7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1035050</xdr:colOff>
      <xdr:row>0</xdr:row>
      <xdr:rowOff>117475</xdr:rowOff>
    </xdr:from>
    <xdr:to>
      <xdr:col>1</xdr:col>
      <xdr:colOff>2308225</xdr:colOff>
      <xdr:row>1</xdr:row>
      <xdr:rowOff>241300</xdr:rowOff>
    </xdr:to>
    <xdr:sp macro="[0]!unhideForm" textlink="">
      <xdr:nvSpPr>
        <xdr:cNvPr id="5" name="Rectangle 4"/>
        <xdr:cNvSpPr/>
      </xdr:nvSpPr>
      <xdr:spPr>
        <a:xfrm>
          <a:off x="1250950" y="117475"/>
          <a:ext cx="1273175" cy="301625"/>
        </a:xfrm>
        <a:prstGeom prst="rect">
          <a:avLst/>
        </a:prstGeom>
        <a:solidFill>
          <a:srgbClr val="B1059D"/>
        </a:solidFill>
        <a:ln>
          <a:solidFill>
            <a:srgbClr val="B105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Filters</a:t>
          </a:r>
        </a:p>
      </xdr:txBody>
    </xdr:sp>
    <xdr:clientData/>
  </xdr:twoCellAnchor>
  <xdr:twoCellAnchor>
    <xdr:from>
      <xdr:col>1</xdr:col>
      <xdr:colOff>15875</xdr:colOff>
      <xdr:row>0</xdr:row>
      <xdr:rowOff>79375</xdr:rowOff>
    </xdr:from>
    <xdr:to>
      <xdr:col>1</xdr:col>
      <xdr:colOff>930275</xdr:colOff>
      <xdr:row>1</xdr:row>
      <xdr:rowOff>254635</xdr:rowOff>
    </xdr:to>
    <xdr:sp macro="[0]!gohome" textlink="">
      <xdr:nvSpPr>
        <xdr:cNvPr id="6" name="Left Arrow 5"/>
        <xdr:cNvSpPr/>
      </xdr:nvSpPr>
      <xdr:spPr>
        <a:xfrm>
          <a:off x="231775" y="79375"/>
          <a:ext cx="914400" cy="353060"/>
        </a:xfrm>
        <a:prstGeom prst="leftArrow">
          <a:avLst/>
        </a:prstGeom>
        <a:solidFill>
          <a:srgbClr val="4F2D7F"/>
        </a:solidFill>
        <a:ln>
          <a:solidFill>
            <a:srgbClr val="4F2D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2413000</xdr:colOff>
      <xdr:row>0</xdr:row>
      <xdr:rowOff>1602308</xdr:rowOff>
    </xdr:to>
    <xdr:pic>
      <xdr:nvPicPr>
        <xdr:cNvPr id="2" name="Picture 1" descr="West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0"/>
          <a:ext cx="2413000" cy="160230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</xdr:col>
      <xdr:colOff>2414016</xdr:colOff>
      <xdr:row>1</xdr:row>
      <xdr:rowOff>1602984</xdr:rowOff>
    </xdr:to>
    <xdr:pic>
      <xdr:nvPicPr>
        <xdr:cNvPr id="3" name="Picture 2" descr="Midwest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663701"/>
          <a:ext cx="2414016" cy="160298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2414016</xdr:colOff>
      <xdr:row>2</xdr:row>
      <xdr:rowOff>1602982</xdr:rowOff>
    </xdr:to>
    <xdr:pic>
      <xdr:nvPicPr>
        <xdr:cNvPr id="4" name="Picture 3" descr="Northeast.pn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327400"/>
          <a:ext cx="2414016" cy="160298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</xdr:rowOff>
    </xdr:from>
    <xdr:to>
      <xdr:col>1</xdr:col>
      <xdr:colOff>2414016</xdr:colOff>
      <xdr:row>3</xdr:row>
      <xdr:rowOff>1602984</xdr:rowOff>
    </xdr:to>
    <xdr:pic>
      <xdr:nvPicPr>
        <xdr:cNvPr id="5" name="Picture 4" descr="South.pn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4991101"/>
          <a:ext cx="2414016" cy="16029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44962/Documents/Outlook%20Attachments/Mid-South%20-%20Target%20Market%20Database%20Tool%20for%20Client%20Program%20Selection%20(004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mcianalyticsteam/Shared%20Documents/Go-To-Market%20Dashboard/Go%20To%20Market%20Dashboard%20Stage%20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33638/Desktop/SPCIQ%20Identifier%20Converter%20201512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44962/Documents/Outlook%20Attachments/SPCIQ%20Identifier%20Converter%2020151209%20(005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Five Star Clients"/>
      <sheetName val="lookup"/>
      <sheetName val="ENABLE MACROS"/>
      <sheetName val="Dashboard"/>
      <sheetName val="Key Account Detail Report"/>
      <sheetName val="Key Account Contact Engagement"/>
      <sheetName val="Russell 2000 Contact Engagement"/>
      <sheetName val="Five Star"/>
      <sheetName val="Russell 2000"/>
      <sheetName val="Key Account Activity Report"/>
      <sheetName val="Russell 1000"/>
      <sheetName val="Top Private"/>
      <sheetName val="NFP"/>
      <sheetName val="Public Sector"/>
      <sheetName val="PE"/>
      <sheetName val="Instructions"/>
      <sheetName val="Definitions"/>
      <sheetName val="Client &amp; Prospect Attributes"/>
      <sheetName val="Diamond Accounts"/>
      <sheetName val="Growth Curve"/>
      <sheetName val="High Growth Clients"/>
      <sheetName val="Decline"/>
      <sheetName val="PPMDScorecard"/>
      <sheetName val="GT_Custom"/>
    </sheetNames>
    <sheetDataSet>
      <sheetData sheetId="0" refreshError="1"/>
      <sheetData sheetId="1" refreshError="1"/>
      <sheetData sheetId="2">
        <row r="2">
          <cell r="D2" t="str">
            <v>Mid-South</v>
          </cell>
          <cell r="F2" t="str">
            <v>Firmwide</v>
          </cell>
        </row>
        <row r="23">
          <cell r="D23" t="str">
            <v>Add to Core Account program</v>
          </cell>
          <cell r="F23" t="str">
            <v>Add to Five Star program</v>
          </cell>
          <cell r="H23" t="str">
            <v>Audit Focus</v>
          </cell>
        </row>
        <row r="24">
          <cell r="D24" t="str">
            <v>Do not add to Core Account program</v>
          </cell>
          <cell r="F24" t="str">
            <v>Do not add to Five Star program</v>
          </cell>
          <cell r="H24" t="str">
            <v>Non-Audit Focus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ABLE MACROS"/>
      <sheetName val="Sheet1"/>
      <sheetName val="Dashboard"/>
      <sheetName val="Engagement Data"/>
      <sheetName val="Calendar"/>
      <sheetName val="Calendar "/>
      <sheetName val="Annual Sponsorships"/>
      <sheetName val="Events"/>
      <sheetName val="lookup"/>
      <sheetName val="Cross-Sell"/>
      <sheetName val="Portfolio"/>
      <sheetName val="Meetings"/>
      <sheetName val="Engagement Stats"/>
      <sheetName val="images"/>
      <sheetName val="Penetration"/>
      <sheetName val="lookups"/>
      <sheetName val="Report"/>
      <sheetName val="Client Programs"/>
    </sheetNames>
    <sheetDataSet>
      <sheetData sheetId="0" refreshError="1"/>
      <sheetData sheetId="1" refreshError="1"/>
      <sheetData sheetId="2">
        <row r="8">
          <cell r="C8" t="str">
            <v>Firmwide</v>
          </cell>
          <cell r="F8" t="str">
            <v>Firmwide</v>
          </cell>
          <cell r="H8" t="str">
            <v>Firmwide</v>
          </cell>
        </row>
        <row r="18">
          <cell r="C18" t="str">
            <v>Firmwide</v>
          </cell>
          <cell r="H18" t="str">
            <v>Firmwide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anies"/>
      <sheetName val="People"/>
      <sheetName val="Sheet1"/>
    </sheetNames>
    <sheetDataSet>
      <sheetData sheetId="0" refreshError="1"/>
      <sheetData sheetId="1">
        <row r="90">
          <cell r="S90" t="str">
            <v>United Continental Holdings, Inc.</v>
          </cell>
        </row>
        <row r="104">
          <cell r="S104" t="str">
            <v>INTL FCStone Inc.</v>
          </cell>
        </row>
        <row r="136">
          <cell r="S136" t="str">
            <v>Alcoa Inc.</v>
          </cell>
          <cell r="Y136" t="str">
            <v>IQ249603</v>
          </cell>
        </row>
        <row r="238">
          <cell r="S238" t="str">
            <v>Marathon Oil Corporation</v>
          </cell>
          <cell r="Y238" t="str">
            <v>IQ314842</v>
          </cell>
        </row>
      </sheetData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anies"/>
      <sheetName val="People"/>
      <sheetName val="Sheet1"/>
    </sheetNames>
    <sheetDataSet>
      <sheetData sheetId="0" refreshError="1"/>
      <sheetData sheetId="1">
        <row r="12">
          <cell r="S12" t="str">
            <v>Harvard Bioscience Inc.</v>
          </cell>
          <cell r="T12" t="str">
            <v>BTX Inc.</v>
          </cell>
          <cell r="Y12" t="str">
            <v>IQ598656</v>
          </cell>
          <cell r="Z12" t="str">
            <v>IQ2460961</v>
          </cell>
        </row>
        <row r="13">
          <cell r="S13" t="str">
            <v>Kips Bay Medical, Inc.</v>
          </cell>
        </row>
        <row r="14">
          <cell r="S14" t="str">
            <v>Creative Realities, Inc.</v>
          </cell>
        </row>
        <row r="15">
          <cell r="S15" t="str">
            <v>Andalay Solar, Inc.</v>
          </cell>
          <cell r="T15" t="str">
            <v>Andalay Solar, Inc</v>
          </cell>
          <cell r="Y15" t="str">
            <v>IQ23145014</v>
          </cell>
          <cell r="Z15" t="str">
            <v>IQ206693765</v>
          </cell>
        </row>
        <row r="16">
          <cell r="S16" t="str">
            <v>Advanced Environmental Recycling Technologies, Inc.</v>
          </cell>
        </row>
        <row r="17">
          <cell r="S17" t="str">
            <v>Chiquita Brands International Inc.</v>
          </cell>
          <cell r="T17" t="str">
            <v>Chiquita Brands International Sarl</v>
          </cell>
          <cell r="U17" t="str">
            <v>Banadex</v>
          </cell>
          <cell r="Y17" t="str">
            <v>IQ260920</v>
          </cell>
          <cell r="Z17" t="str">
            <v>IQ265812223</v>
          </cell>
          <cell r="AA17" t="str">
            <v>IQ10306977</v>
          </cell>
        </row>
        <row r="18">
          <cell r="S18" t="str">
            <v>Crexendo, Inc.</v>
          </cell>
          <cell r="T18" t="str">
            <v>Crexendo Web Services, Inc.</v>
          </cell>
          <cell r="Y18" t="str">
            <v>IQ406782</v>
          </cell>
          <cell r="Z18" t="str">
            <v>IQ100774388</v>
          </cell>
        </row>
        <row r="19">
          <cell r="S19" t="str">
            <v>Cryo-Cell International, Inc.</v>
          </cell>
        </row>
        <row r="20">
          <cell r="S20" t="str">
            <v>Energy Transfer Partners, L.P.</v>
          </cell>
          <cell r="T20" t="str">
            <v>Energy Transfer Partners, L.L.C.</v>
          </cell>
          <cell r="U20" t="str">
            <v>Energy Transfer Partners GP, L.P</v>
          </cell>
          <cell r="V20" t="str">
            <v>Energy Transfer Partners L.P., ESOP</v>
          </cell>
          <cell r="W20" t="str">
            <v>Energy Transfer Partners Gp, L.P. 401K Plan</v>
          </cell>
        </row>
        <row r="21">
          <cell r="S21" t="str">
            <v>Glimcher Realty Trust</v>
          </cell>
          <cell r="T21" t="str">
            <v>Glimcher Realty Trust, 44 single-tenant and community center assets</v>
          </cell>
        </row>
        <row r="22">
          <cell r="S22" t="str">
            <v>Cambridge Heart Inc.</v>
          </cell>
        </row>
        <row r="23">
          <cell r="S23" t="str">
            <v>Hauppauge Digital Inc.</v>
          </cell>
          <cell r="T23" t="str">
            <v>Hauppauge Digital Europe Sarl</v>
          </cell>
          <cell r="U23" t="str">
            <v>Hauppauge Digital Inc. Taiwan</v>
          </cell>
        </row>
        <row r="24">
          <cell r="S24" t="str">
            <v>ITUS Corporation</v>
          </cell>
          <cell r="T24" t="str">
            <v>Itus Verwaltungs AG</v>
          </cell>
          <cell r="U24" t="str">
            <v>Itus Japan Co.,Ltd.</v>
          </cell>
          <cell r="V24" t="str">
            <v>IT Usaha Engineering (S) Pte Ltd.</v>
          </cell>
          <cell r="W24" t="str">
            <v>Ingenious Med, Inc.</v>
          </cell>
        </row>
        <row r="25">
          <cell r="S25" t="str">
            <v>Hollywood Media Corp.</v>
          </cell>
          <cell r="T25" t="str">
            <v>Hollywood Media Services Plc</v>
          </cell>
        </row>
        <row r="26">
          <cell r="S26" t="str">
            <v>Bioject Medical Technologies Inc.</v>
          </cell>
        </row>
        <row r="27">
          <cell r="S27" t="str">
            <v>Hoku Corporation</v>
          </cell>
          <cell r="T27" t="str">
            <v>Hokuyo Co.,Ltd.</v>
          </cell>
          <cell r="U27" t="str">
            <v>Hokuetsu Industries Co. Ltd.</v>
          </cell>
          <cell r="V27" t="str">
            <v>Hokuto Corporation</v>
          </cell>
          <cell r="W27" t="str">
            <v>Hokuriku Electric Power Company</v>
          </cell>
        </row>
        <row r="28">
          <cell r="S28" t="str">
            <v>Evergreen Energy, Inc.</v>
          </cell>
          <cell r="T28" t="str">
            <v>Evergreen Energy Ltd</v>
          </cell>
          <cell r="U28" t="str">
            <v>Ever-Green Energy, LLC</v>
          </cell>
          <cell r="V28" t="str">
            <v>Integrated Energy Solutions Pty Ltd.</v>
          </cell>
          <cell r="W28" t="str">
            <v>Evergreen Solutions Inc.</v>
          </cell>
        </row>
        <row r="29">
          <cell r="S29" t="str">
            <v>Ascent Media Group, Inc.</v>
          </cell>
          <cell r="T29" t="str">
            <v>Ascent Media Group Ltd.</v>
          </cell>
        </row>
        <row r="30">
          <cell r="S30" t="str">
            <v>Microsoft Corporation</v>
          </cell>
          <cell r="T30" t="str">
            <v>Microsoft Ventures</v>
          </cell>
          <cell r="U30" t="str">
            <v>Microsoft Dynamics Inc.</v>
          </cell>
          <cell r="V30" t="str">
            <v>Microsoft Mobile Oy</v>
          </cell>
          <cell r="W30" t="str">
            <v>Microsoft Advertising</v>
          </cell>
          <cell r="Y30" t="str">
            <v>IQ21835</v>
          </cell>
          <cell r="Z30" t="str">
            <v>IQ215555230</v>
          </cell>
          <cell r="AA30" t="str">
            <v>IQ166906</v>
          </cell>
          <cell r="AB30" t="str">
            <v>IQ254176096</v>
          </cell>
          <cell r="AC30" t="str">
            <v>IQ25325</v>
          </cell>
        </row>
        <row r="31">
          <cell r="S31" t="str">
            <v>Wal-Mart Stores Inc.</v>
          </cell>
          <cell r="T31" t="str">
            <v>Wal-Mart Stores (UK) Limited</v>
          </cell>
          <cell r="U31" t="str">
            <v>Wal-Mart Stores East, LP</v>
          </cell>
          <cell r="V31" t="str">
            <v>Wal-Mart (China) Investment Co., Ltd.</v>
          </cell>
          <cell r="W31" t="str">
            <v>Sam's West, Inc.</v>
          </cell>
        </row>
        <row r="33">
          <cell r="S33" t="str">
            <v>The Procter &amp; Gamble Company</v>
          </cell>
          <cell r="T33" t="str">
            <v>Procter &amp; Gamble Inc.</v>
          </cell>
          <cell r="U33" t="str">
            <v>Procter &amp; Gamble Hygiene and Health Care Limited</v>
          </cell>
          <cell r="V33" t="str">
            <v>Proctor &amp; Gamble Co. , Canada</v>
          </cell>
          <cell r="W33" t="str">
            <v>Procter &amp; Gamble GmbH</v>
          </cell>
        </row>
        <row r="34">
          <cell r="S34" t="str">
            <v>Pfizer Inc.</v>
          </cell>
          <cell r="T34" t="str">
            <v>Pfizer Limited</v>
          </cell>
          <cell r="U34" t="str">
            <v>Pfizer Venture Investments</v>
          </cell>
          <cell r="V34" t="str">
            <v>Pfizer Pharmaceuticals LLC</v>
          </cell>
          <cell r="W34" t="str">
            <v>Pfizer Nutrition Inc.</v>
          </cell>
        </row>
        <row r="35">
          <cell r="S35" t="str">
            <v>Verizon Communications Inc.</v>
          </cell>
          <cell r="T35" t="str">
            <v>Verizon Communications India Private Limited</v>
          </cell>
          <cell r="U35" t="str">
            <v>Verizon Communications Inc., 300,000 Square Foot Building at 1775 Grand Concourse in Bronx</v>
          </cell>
          <cell r="V35" t="str">
            <v>Verizon Foundation</v>
          </cell>
          <cell r="W35" t="str">
            <v>Fairpoint Communications, Inc.</v>
          </cell>
        </row>
        <row r="36">
          <cell r="S36" t="str">
            <v>Oracle Corporation</v>
          </cell>
          <cell r="T36" t="str">
            <v>Oracle America, Inc.</v>
          </cell>
          <cell r="U36" t="str">
            <v>Oracle Financial Services Software Limited</v>
          </cell>
          <cell r="V36" t="str">
            <v>Oracle Packaging, Inc.</v>
          </cell>
          <cell r="W36" t="str">
            <v>Oracle Partners, L.L.C.</v>
          </cell>
        </row>
        <row r="38">
          <cell r="S38" t="str">
            <v>Pepsico, Inc.</v>
          </cell>
          <cell r="T38" t="str">
            <v>PepsiCo Europe Support Center, S.L.</v>
          </cell>
          <cell r="U38" t="str">
            <v>Pepsi-Cola Products Philippines, Inc.</v>
          </cell>
          <cell r="V38" t="str">
            <v>PepsiCo International Limited</v>
          </cell>
          <cell r="W38" t="str">
            <v>Pepsi-Cola International Limited</v>
          </cell>
        </row>
        <row r="39">
          <cell r="S39" t="str">
            <v>Philip Morris International, Inc.</v>
          </cell>
          <cell r="T39" t="str">
            <v>Philip Morris International Management S.A.</v>
          </cell>
          <cell r="U39" t="str">
            <v>Philip Morris Brands Sarl</v>
          </cell>
          <cell r="V39" t="str">
            <v>Philip Morris Global Services Inc.</v>
          </cell>
          <cell r="W39" t="str">
            <v>Philip Morris International Service Center SL</v>
          </cell>
          <cell r="Y39" t="str">
            <v>IQ6569181</v>
          </cell>
          <cell r="Z39" t="str">
            <v>IQ4165214</v>
          </cell>
          <cell r="AA39" t="str">
            <v>IQ114128798</v>
          </cell>
          <cell r="AB39" t="str">
            <v>IQ106845588</v>
          </cell>
          <cell r="AC39" t="str">
            <v>IQ106582785</v>
          </cell>
        </row>
        <row r="40">
          <cell r="S40" t="str">
            <v>Visa Inc.</v>
          </cell>
          <cell r="T40" t="str">
            <v>VISANT Corporation</v>
          </cell>
          <cell r="U40" t="str">
            <v>Visa U.S.A. Inc.</v>
          </cell>
          <cell r="V40" t="str">
            <v>Visa Europe Limited</v>
          </cell>
          <cell r="W40" t="str">
            <v>Visant Holding Corp.</v>
          </cell>
        </row>
        <row r="42">
          <cell r="S42" t="str">
            <v>United Technologies Corporation</v>
          </cell>
          <cell r="T42" t="str">
            <v>United Technologies Corporation Ltd</v>
          </cell>
          <cell r="U42" t="str">
            <v>Four Coliseum Centre Building</v>
          </cell>
          <cell r="V42" t="str">
            <v>United Technology Group, LLC</v>
          </cell>
          <cell r="W42" t="str">
            <v>UTC Building &amp; Industrial Systems, Inc.</v>
          </cell>
        </row>
        <row r="44">
          <cell r="S44" t="str">
            <v>UnitedHealth Group Incorporated</v>
          </cell>
          <cell r="T44" t="str">
            <v>UnitedHealth Group Ventures, LLC</v>
          </cell>
          <cell r="U44" t="str">
            <v>United Health Group Ltd</v>
          </cell>
          <cell r="V44" t="str">
            <v>UnitedHealth Group Finance Company, Inc.</v>
          </cell>
          <cell r="W44" t="str">
            <v>United Health Foundation</v>
          </cell>
          <cell r="Y44" t="str">
            <v>IQ104673</v>
          </cell>
          <cell r="Z44" t="str">
            <v>IQ232453434</v>
          </cell>
          <cell r="AA44" t="str">
            <v>IQ112331612</v>
          </cell>
          <cell r="AB44" t="str">
            <v>IQ28956575</v>
          </cell>
          <cell r="AC44" t="str">
            <v>IQ79089263</v>
          </cell>
        </row>
        <row r="45">
          <cell r="S45" t="str">
            <v>Union Pacific Corporation</v>
          </cell>
          <cell r="T45" t="str">
            <v>Union Pacific Railroad Company Inc.</v>
          </cell>
          <cell r="U45" t="str">
            <v>Union Pacific Resource Group, Inc.</v>
          </cell>
          <cell r="V45" t="str">
            <v>Anadarko Holding Company</v>
          </cell>
          <cell r="W45" t="str">
            <v>Union Pacific Distribution Services Company Inc.</v>
          </cell>
        </row>
        <row r="46">
          <cell r="S46" t="str">
            <v>MasterCard Incorporated</v>
          </cell>
          <cell r="T46" t="str">
            <v>MasterCard International Incorporated</v>
          </cell>
          <cell r="U46" t="str">
            <v>MasterCard Europe S.P.R.L.</v>
          </cell>
          <cell r="V46" t="str">
            <v>MasterCard Advisors, LLC</v>
          </cell>
          <cell r="W46" t="str">
            <v>The MasterCard Foundation</v>
          </cell>
        </row>
        <row r="47">
          <cell r="S47" t="str">
            <v>McDonald's Corp.</v>
          </cell>
          <cell r="T47" t="str">
            <v>McDonald's Holdings Company (Japan), Ltd.</v>
          </cell>
          <cell r="U47" t="str">
            <v>Mcdonald’s Co. (Japan) Ltd.</v>
          </cell>
          <cell r="V47" t="str">
            <v>Mcdonalds</v>
          </cell>
          <cell r="W47" t="str">
            <v>McDonald's Restaurants Limited</v>
          </cell>
        </row>
        <row r="48">
          <cell r="S48" t="str">
            <v>United Parcel Service, Inc.</v>
          </cell>
          <cell r="T48" t="str">
            <v>United Parcel Service of America, Inc.</v>
          </cell>
          <cell r="U48" t="str">
            <v>United Parcel Service Co.</v>
          </cell>
          <cell r="V48" t="str">
            <v>United Parcel Service Italia, S.R.L.</v>
          </cell>
          <cell r="W48" t="str">
            <v>United Parcel Service Canada Ltd.</v>
          </cell>
          <cell r="Y48" t="str">
            <v>IQ238570</v>
          </cell>
          <cell r="Z48" t="str">
            <v>IQ3029296</v>
          </cell>
          <cell r="AA48" t="str">
            <v>IQ62407326</v>
          </cell>
          <cell r="AB48" t="str">
            <v>IQ5547156</v>
          </cell>
          <cell r="AC48" t="str">
            <v>IQ4223211</v>
          </cell>
        </row>
        <row r="49">
          <cell r="S49" t="str">
            <v>Medtronic plc</v>
          </cell>
          <cell r="T49" t="str">
            <v>Medtronic, Inc.</v>
          </cell>
          <cell r="U49" t="str">
            <v>Medtronic Ltd</v>
          </cell>
          <cell r="V49" t="str">
            <v>Medtronic USA, Inc.</v>
          </cell>
          <cell r="W49" t="str">
            <v>Medtronic Navigation, Inc.</v>
          </cell>
        </row>
        <row r="50">
          <cell r="S50" t="str">
            <v>Time Warner Inc.</v>
          </cell>
          <cell r="T50" t="str">
            <v>Time Warner Cable Inc.</v>
          </cell>
          <cell r="U50" t="str">
            <v>TW Telecom Inc.</v>
          </cell>
          <cell r="V50" t="str">
            <v>Time Warner Investments</v>
          </cell>
          <cell r="W50" t="str">
            <v>Time Warner Cable LLC</v>
          </cell>
        </row>
        <row r="51">
          <cell r="S51" t="str">
            <v>Morgan Stanley</v>
          </cell>
          <cell r="T51" t="str">
            <v>Morgan Stanley Private Equity</v>
          </cell>
          <cell r="U51" t="str">
            <v>Morgan Stanley &amp; Co. LLC</v>
          </cell>
          <cell r="V51" t="str">
            <v>Morgan Stanley Smith Barney LLC</v>
          </cell>
          <cell r="W51" t="str">
            <v>Morgan Stanley, Research Division</v>
          </cell>
        </row>
        <row r="52">
          <cell r="S52" t="str">
            <v>Lowe's Companies Inc.</v>
          </cell>
          <cell r="T52" t="str">
            <v>Lowes Holdings Ltd</v>
          </cell>
          <cell r="U52" t="str">
            <v>Lowe's Home Centers, LLC</v>
          </cell>
          <cell r="V52" t="str">
            <v>Lowes Foods, LLC</v>
          </cell>
          <cell r="W52" t="str">
            <v>Pay and Save, Inc.</v>
          </cell>
        </row>
        <row r="53">
          <cell r="S53" t="str">
            <v>NIKE, Inc.</v>
          </cell>
          <cell r="T53" t="str">
            <v>Nike USA, Inc.</v>
          </cell>
          <cell r="U53" t="str">
            <v>Nike Co., Ltd</v>
          </cell>
          <cell r="V53" t="str">
            <v>NIKE Canada Corp.</v>
          </cell>
          <cell r="W53" t="str">
            <v>Nike Golf, Inc.</v>
          </cell>
        </row>
        <row r="54">
          <cell r="S54" t="str">
            <v>Simon Property Group Inc.</v>
          </cell>
          <cell r="T54" t="str">
            <v>Simon Property Group, L.P.</v>
          </cell>
        </row>
        <row r="55">
          <cell r="S55" t="str">
            <v>Mondelez International, Inc.</v>
          </cell>
          <cell r="T55" t="str">
            <v>Mondelez International Finance AG</v>
          </cell>
          <cell r="U55" t="str">
            <v>Mondelez International, Inc., Coffee Business in France</v>
          </cell>
          <cell r="V55" t="str">
            <v>Mondelez International (Thailand) Co., Ltd.</v>
          </cell>
          <cell r="W55" t="str">
            <v>Mondelez New Zealand</v>
          </cell>
        </row>
        <row r="56">
          <cell r="S56" t="str">
            <v>Lockheed Martin Corporation</v>
          </cell>
          <cell r="T56" t="str">
            <v>Lockheed Martin Space Systems Company</v>
          </cell>
          <cell r="U56" t="str">
            <v>Lockheed Martin Information Systems &amp; Global Solutions, Inc.</v>
          </cell>
          <cell r="V56" t="str">
            <v>Lockheed Martin UK Limited</v>
          </cell>
          <cell r="W56" t="str">
            <v>Lockheed Martin Aerospace Corp.</v>
          </cell>
        </row>
        <row r="57">
          <cell r="S57" t="str">
            <v>Occidental Petroleum Corporation</v>
          </cell>
          <cell r="T57" t="str">
            <v>Occidental Petroleum Investment Co.</v>
          </cell>
          <cell r="U57" t="str">
            <v>California Resources Corporation</v>
          </cell>
          <cell r="V57" t="str">
            <v>American Occidental Petroleum Corporation</v>
          </cell>
          <cell r="W57" t="str">
            <v>CITGO Petroleum Corporation</v>
          </cell>
        </row>
        <row r="60">
          <cell r="S60" t="str">
            <v>Texas Instruments Inc.</v>
          </cell>
          <cell r="T60" t="str">
            <v>Texas Instruments Limited</v>
          </cell>
          <cell r="U60" t="str">
            <v>Texas Instruments Singapore (Pte) Limited</v>
          </cell>
          <cell r="V60" t="str">
            <v>Texas Instruments Belgium S.A.</v>
          </cell>
          <cell r="W60" t="str">
            <v>Texas Instruments Japan Limited</v>
          </cell>
        </row>
        <row r="61">
          <cell r="S61" t="str">
            <v>MetLife, Inc.</v>
          </cell>
          <cell r="T61" t="str">
            <v>Metlifecare Limited</v>
          </cell>
          <cell r="U61" t="str">
            <v>MetLife Investments Ltd.</v>
          </cell>
          <cell r="V61" t="str">
            <v>Metlife</v>
          </cell>
          <cell r="W61" t="str">
            <v>MetLife Limited</v>
          </cell>
        </row>
        <row r="62">
          <cell r="S62" t="str">
            <v>The Priceline Group Inc.</v>
          </cell>
          <cell r="T62" t="str">
            <v>Priceline Group Treasury Company B.V.</v>
          </cell>
          <cell r="Y62" t="str">
            <v>IQ33254</v>
          </cell>
          <cell r="Z62" t="str">
            <v>IQ271669787</v>
          </cell>
        </row>
        <row r="63">
          <cell r="S63" t="str">
            <v>Thermo Fisher Scientific, Inc.</v>
          </cell>
          <cell r="T63" t="str">
            <v>Thermo Fisher Scientific (Bremen) GmbH</v>
          </cell>
          <cell r="U63" t="str">
            <v>Thermo Fisher Scientific GmbH</v>
          </cell>
          <cell r="V63" t="str">
            <v>Thermo Fisher Scientific Oy</v>
          </cell>
          <cell r="W63" t="str">
            <v>Thermo Fisher Scientific B.V.</v>
          </cell>
        </row>
        <row r="64">
          <cell r="S64" t="str">
            <v>McKesson Corporation</v>
          </cell>
          <cell r="T64" t="str">
            <v>McKesson Health Solutions LLC</v>
          </cell>
          <cell r="U64" t="str">
            <v>McKesson Technologies Inc.</v>
          </cell>
          <cell r="V64" t="str">
            <v>McKesson Canada Corporation</v>
          </cell>
          <cell r="W64" t="str">
            <v>McKesson Automation Systems, Inc.</v>
          </cell>
        </row>
        <row r="65">
          <cell r="S65" t="str">
            <v>Target Corp.</v>
          </cell>
          <cell r="T65" t="str">
            <v>TargetX.com LLC</v>
          </cell>
          <cell r="U65" t="str">
            <v>Target Logistics Inc.</v>
          </cell>
          <cell r="V65" t="str">
            <v>Target Partners GmbH</v>
          </cell>
          <cell r="W65" t="str">
            <v>Targetbase Marketing, Inc.</v>
          </cell>
        </row>
        <row r="66">
          <cell r="S66" t="str">
            <v>Twenty-First Century Fox, Inc.</v>
          </cell>
          <cell r="T66" t="str">
            <v>Twenty-First Century Fox, Inc.</v>
          </cell>
          <cell r="U66" t="str">
            <v>Twentyfirst Century Management Services Ltd.</v>
          </cell>
          <cell r="V66" t="str">
            <v>Twentieth Century Fox Film Corporation</v>
          </cell>
        </row>
        <row r="67">
          <cell r="S67" t="str">
            <v>NextEra Energy, Inc.</v>
          </cell>
          <cell r="T67" t="str">
            <v>NextEra Energy Partners, LP</v>
          </cell>
          <cell r="U67" t="str">
            <v>NextEra Energy Resources, LLC</v>
          </cell>
          <cell r="V67" t="str">
            <v>NextEra Energy Capital Holdings, Inc.</v>
          </cell>
          <cell r="W67" t="str">
            <v>NextEra Energy Power Marketing, LLC</v>
          </cell>
        </row>
        <row r="68">
          <cell r="S68" t="str">
            <v>Southern Company</v>
          </cell>
          <cell r="T68" t="str">
            <v>Southern Copper Corp.</v>
          </cell>
          <cell r="U68" t="str">
            <v>Southern California Edison Company</v>
          </cell>
          <cell r="V68" t="str">
            <v>Southern Tide, LLC</v>
          </cell>
          <cell r="W68" t="str">
            <v>Southern Pacific Resource Corp.</v>
          </cell>
        </row>
        <row r="70">
          <cell r="S70" t="str">
            <v>The PNC Financial Services Group, Inc.</v>
          </cell>
          <cell r="T70" t="str">
            <v>PNC Financial Services Group, Inc., ESOP</v>
          </cell>
          <cell r="U70" t="str">
            <v>PNC Financial Services Group, The 113,000 Square Foot Building at Penn Avenue and Spruce Street</v>
          </cell>
          <cell r="V70" t="str">
            <v>The PNC Financial Services Group, Inc. Pension Plan</v>
          </cell>
          <cell r="W70" t="str">
            <v>PNC Financial Services Group Inc., $400 Million Package of Nonperforming Second Liens</v>
          </cell>
        </row>
        <row r="71">
          <cell r="S71" t="str">
            <v>Yahoo! Inc.</v>
          </cell>
          <cell r="T71" t="str">
            <v>Yahoo Japan Corporation</v>
          </cell>
          <cell r="U71" t="str">
            <v>Yahoo! Communications, Inc.</v>
          </cell>
          <cell r="V71" t="str">
            <v>Yahoo! Sports Radio</v>
          </cell>
          <cell r="W71" t="str">
            <v>Yahoo!7 Travel Pty Limited</v>
          </cell>
        </row>
        <row r="72">
          <cell r="S72" t="str">
            <v>Time Warner Cable Inc.</v>
          </cell>
          <cell r="T72" t="str">
            <v>Time Warner Cable LLC</v>
          </cell>
          <cell r="U72" t="str">
            <v>Time Warner Cable Enterprises LLC</v>
          </cell>
          <cell r="V72" t="str">
            <v>Cable Information Systems, Inc.</v>
          </cell>
          <cell r="W72" t="str">
            <v>Time Warner Inc.</v>
          </cell>
          <cell r="Y72" t="str">
            <v>IQ862598</v>
          </cell>
          <cell r="Z72" t="str">
            <v>IQ33194048</v>
          </cell>
          <cell r="AA72" t="str">
            <v>IQ231777241</v>
          </cell>
          <cell r="AB72" t="str">
            <v>IQ61836168</v>
          </cell>
          <cell r="AC72" t="str">
            <v>IQ24689</v>
          </cell>
        </row>
        <row r="73">
          <cell r="S73" t="str">
            <v>Regeneron Pharmaceuticals, Inc.</v>
          </cell>
        </row>
        <row r="74">
          <cell r="S74" t="str">
            <v>Prudential Financial, Inc.</v>
          </cell>
          <cell r="T74" t="str">
            <v>Prudential Financial, Inc, Asset Management Arm</v>
          </cell>
          <cell r="U74" t="str">
            <v>Prudential Financial Services Limited</v>
          </cell>
          <cell r="V74" t="str">
            <v>Prudential Finance (UK) PLC</v>
          </cell>
          <cell r="W74" t="str">
            <v>The Prudential Gibraltar Financial Life Insurance Co., Ltd.</v>
          </cell>
          <cell r="Y74" t="str">
            <v>IQ1038328</v>
          </cell>
          <cell r="Z74" t="str">
            <v>IQ49916542</v>
          </cell>
          <cell r="AA74" t="str">
            <v>IQ7911625</v>
          </cell>
          <cell r="AB74" t="str">
            <v>IQ12505244</v>
          </cell>
          <cell r="AC74" t="str">
            <v>IQ6476347</v>
          </cell>
        </row>
        <row r="75">
          <cell r="S75" t="str">
            <v>Praxair Inc.</v>
          </cell>
          <cell r="T75" t="str">
            <v>Praxair Surface Technologies, Inc.</v>
          </cell>
          <cell r="U75" t="str">
            <v>Praxair Distribution, Inc.</v>
          </cell>
          <cell r="V75" t="str">
            <v>Praxair Surface Technologies (Europe) S.A.</v>
          </cell>
          <cell r="W75" t="str">
            <v>Praxair India Private Limited</v>
          </cell>
        </row>
        <row r="76">
          <cell r="S76" t="str">
            <v>Reynolds American Inc.</v>
          </cell>
          <cell r="T76" t="str">
            <v>Reynolds American Foundation</v>
          </cell>
          <cell r="U76" t="str">
            <v>Reynolds American Defined Benefit Master Trust</v>
          </cell>
        </row>
        <row r="77">
          <cell r="S77" t="str">
            <v>salesforce.com, inc.</v>
          </cell>
          <cell r="T77" t="str">
            <v>Kabushiki Kaisha salesforce.com</v>
          </cell>
          <cell r="U77" t="str">
            <v>Salesforce.Com Foundation</v>
          </cell>
          <cell r="V77" t="str">
            <v>salesforce.com Singapore Pte. Ltd.</v>
          </cell>
          <cell r="W77" t="str">
            <v>salesforce.com sàrl</v>
          </cell>
        </row>
        <row r="78">
          <cell r="S78" t="str">
            <v>The Travelers Companies, Inc.</v>
          </cell>
          <cell r="T78" t="str">
            <v>Travelers Insurance Co</v>
          </cell>
          <cell r="U78" t="str">
            <v>Travelers Insurance Company of Canada</v>
          </cell>
          <cell r="V78" t="str">
            <v>Travelers Corp.</v>
          </cell>
          <cell r="W78" t="str">
            <v>Travelers Insurance Group Holdings Inc.</v>
          </cell>
        </row>
        <row r="79">
          <cell r="S79" t="str">
            <v>Schwab Charles Family Fund - Money Market Portfolio</v>
          </cell>
          <cell r="T79" t="str">
            <v>The Charles Schwab Corporation</v>
          </cell>
          <cell r="U79" t="str">
            <v>Schwab Charles Family Funds - Variable Share Price Money Fund</v>
          </cell>
          <cell r="V79" t="str">
            <v>Schwab Charles Family Funds - Government Money Fund</v>
          </cell>
          <cell r="W79" t="str">
            <v>Charles Schwab Investment Management, Inc.</v>
          </cell>
        </row>
        <row r="80">
          <cell r="S80" t="str">
            <v>Stryker Corporation</v>
          </cell>
          <cell r="T80" t="str">
            <v>Howmedica Osteonics Corporation</v>
          </cell>
          <cell r="U80" t="str">
            <v>Stryker Spine SA</v>
          </cell>
          <cell r="V80" t="str">
            <v>Stryker Energy, LLC</v>
          </cell>
          <cell r="W80" t="str">
            <v>Stryker Biotech LLC</v>
          </cell>
        </row>
        <row r="81">
          <cell r="S81" t="str">
            <v>Public Storage</v>
          </cell>
          <cell r="T81" t="str">
            <v>Public Storage Canadian Properties Inc.</v>
          </cell>
          <cell r="U81" t="str">
            <v>Public Storage Properties Ltd.</v>
          </cell>
          <cell r="V81" t="str">
            <v>Public Storage Properties XI Inc.</v>
          </cell>
          <cell r="W81" t="str">
            <v>Public Storage Properties V, Ltd.</v>
          </cell>
        </row>
        <row r="82">
          <cell r="S82" t="str">
            <v>Phillips 66</v>
          </cell>
          <cell r="T82" t="str">
            <v>Phillips 66 Company</v>
          </cell>
          <cell r="U82" t="str">
            <v>Phillips 66 Partners LP</v>
          </cell>
          <cell r="V82" t="str">
            <v>Phillips 66 UK Holdings Limited</v>
          </cell>
          <cell r="W82" t="str">
            <v>Phillips 66 Limited</v>
          </cell>
          <cell r="Y82" t="str">
            <v>IQ27306532</v>
          </cell>
          <cell r="Z82" t="str">
            <v>IQ217621429</v>
          </cell>
          <cell r="AA82" t="str">
            <v>IQ233582617</v>
          </cell>
          <cell r="AB82" t="str">
            <v>IQ214162427</v>
          </cell>
          <cell r="AC82" t="str">
            <v>IQ6437784</v>
          </cell>
        </row>
        <row r="83">
          <cell r="S83" t="str">
            <v>Hawker Beechcraft Corporation</v>
          </cell>
          <cell r="T83" t="str">
            <v>Raytheon Missile Systems Company</v>
          </cell>
          <cell r="U83" t="str">
            <v>Raytheon Training, Inc.</v>
          </cell>
          <cell r="V83" t="str">
            <v>Aircraft Raytheon Corporation</v>
          </cell>
          <cell r="W83" t="str">
            <v>Raytheon Systems Limited</v>
          </cell>
        </row>
        <row r="84">
          <cell r="S84" t="str">
            <v>Norfolk Southern Corporation</v>
          </cell>
          <cell r="T84" t="str">
            <v>Southern Railway Co. Mobile &amp; Ohio RR Co.</v>
          </cell>
          <cell r="U84" t="str">
            <v>Norfolk Southern Railway Co., 135 Miles of Railroad</v>
          </cell>
          <cell r="V84" t="str">
            <v>Norfolk Southern Cross Ltd.</v>
          </cell>
          <cell r="W84" t="str">
            <v>NorfolkSouthernMexicana , S. de R.L. de C.V.</v>
          </cell>
        </row>
        <row r="85">
          <cell r="S85" t="str">
            <v>Thomson Reuters Canada Limited</v>
          </cell>
          <cell r="T85" t="str">
            <v>Thomson Reuters Corporation</v>
          </cell>
        </row>
        <row r="86">
          <cell r="S86" t="str">
            <v>Yum! Brands, Inc.</v>
          </cell>
          <cell r="T86" t="str">
            <v>Yum Brands Foundation, Inc.</v>
          </cell>
          <cell r="U86" t="str">
            <v>Yum! Brands, Inc. Master Trust</v>
          </cell>
          <cell r="V86" t="str">
            <v>Yum! Brands, Inc., 120 Unit Kentucky Fried Chicken Portfolio</v>
          </cell>
          <cell r="W86" t="str">
            <v>Yum! Brands Canada Management LP</v>
          </cell>
        </row>
        <row r="87">
          <cell r="S87" t="str">
            <v>PPG Industries, Inc.</v>
          </cell>
          <cell r="T87" t="str">
            <v>PPG Industries (UK) Limited</v>
          </cell>
          <cell r="U87" t="str">
            <v>PPG Industries Inc., Oil and Gas Operations</v>
          </cell>
          <cell r="V87" t="str">
            <v>PPG Industries Europe Sarl</v>
          </cell>
          <cell r="W87" t="str">
            <v>PPG Industries Fiber Glass B.V.</v>
          </cell>
        </row>
        <row r="88">
          <cell r="S88" t="str">
            <v>Williams Companies, Inc.</v>
          </cell>
          <cell r="T88" t="str">
            <v>Williams-Sonoma Inc.</v>
          </cell>
          <cell r="U88" t="str">
            <v>Williams Partners L.P.</v>
          </cell>
          <cell r="V88" t="str">
            <v>Williams Lea Limited</v>
          </cell>
          <cell r="W88" t="str">
            <v>Williams Scotsman, Inc.</v>
          </cell>
        </row>
        <row r="89">
          <cell r="S89" t="str">
            <v>V.F. Corporation</v>
          </cell>
          <cell r="T89" t="str">
            <v>VFA, Inc.</v>
          </cell>
          <cell r="U89" t="str">
            <v>Village Farms International, Inc.</v>
          </cell>
          <cell r="V89" t="str">
            <v>Vanguard Index Funds - Vanguard S&amp;P 500 ETF</v>
          </cell>
          <cell r="W89" t="str">
            <v>Leonardo Worldwide Corporation</v>
          </cell>
        </row>
        <row r="90">
          <cell r="S90" t="str">
            <v>Micron Technology, Inc.</v>
          </cell>
          <cell r="T90" t="str">
            <v>Micron Technologies, Inc.</v>
          </cell>
          <cell r="U90" t="str">
            <v>Micron Technologies Limited</v>
          </cell>
          <cell r="V90" t="str">
            <v>Marsica Innovation &amp; Technology S.R.L.</v>
          </cell>
          <cell r="W90" t="str">
            <v>Micron Technology Asia Pacific, Inc.</v>
          </cell>
        </row>
        <row r="91">
          <cell r="S91" t="str">
            <v>Northrop Grumman Corporation</v>
          </cell>
          <cell r="T91" t="str">
            <v>Northrop Grumman Systems Corporation</v>
          </cell>
          <cell r="U91" t="str">
            <v>Northrop Grumman Aerospace Systems</v>
          </cell>
          <cell r="V91" t="str">
            <v>Northrop Grumman LITEF GmbH</v>
          </cell>
          <cell r="W91" t="str">
            <v>Northrop Grumman Information Systems</v>
          </cell>
          <cell r="Y91" t="str">
            <v>IQ97199</v>
          </cell>
          <cell r="Z91" t="str">
            <v>IQ4161352</v>
          </cell>
          <cell r="AA91" t="str">
            <v>IQ7939414</v>
          </cell>
          <cell r="AB91" t="str">
            <v>IQ5794442</v>
          </cell>
          <cell r="AC91" t="str">
            <v>IQ271076421</v>
          </cell>
        </row>
        <row r="92">
          <cell r="S92" t="str">
            <v>State Street Corporation</v>
          </cell>
          <cell r="T92" t="str">
            <v>State Street Global Advisors, Inc.</v>
          </cell>
          <cell r="U92" t="str">
            <v>State Street Bank &amp; Trust Company (Boston, MA)</v>
          </cell>
          <cell r="V92" t="str">
            <v>State Street Bank And Trust Company</v>
          </cell>
          <cell r="W92" t="str">
            <v>State Street Global Advisors Limited</v>
          </cell>
        </row>
        <row r="93">
          <cell r="S93" t="str">
            <v>Marsh &amp; McLennan Companies, Inc.</v>
          </cell>
          <cell r="T93" t="str">
            <v>Marsh &amp; McLennan Agency LLC</v>
          </cell>
          <cell r="U93" t="str">
            <v>Marsh &amp; McLennan Agency Pty Ltd.</v>
          </cell>
          <cell r="V93" t="str">
            <v>MMC Securities (Europe) Limited</v>
          </cell>
          <cell r="W93" t="str">
            <v>Marsh GmbH</v>
          </cell>
        </row>
        <row r="95">
          <cell r="S95" t="str">
            <v>Precision Castparts Corp.</v>
          </cell>
          <cell r="T95" t="str">
            <v>Precision Castparts Aviation, Inc.</v>
          </cell>
          <cell r="U95" t="str">
            <v>Precision Castparts Corp. Master Trust</v>
          </cell>
          <cell r="V95" t="str">
            <v>Precision Aerostructures, Inc.</v>
          </cell>
          <cell r="W95" t="str">
            <v>Sandvik Medical Solutions Ltd.</v>
          </cell>
        </row>
        <row r="97">
          <cell r="S97" t="str">
            <v>PGE Polska Grupa Energetyczna S.A.</v>
          </cell>
          <cell r="T97" t="str">
            <v>Ply Gem Holdings, Inc</v>
          </cell>
          <cell r="U97" t="str">
            <v>PG&amp;E Corporation</v>
          </cell>
          <cell r="V97" t="str">
            <v>Portland General Electric Company</v>
          </cell>
          <cell r="W97" t="str">
            <v>UGI Penn Natural Gas, Inc.</v>
          </cell>
        </row>
        <row r="98">
          <cell r="S98" t="str">
            <v>Southwest Airlines Co.</v>
          </cell>
          <cell r="T98" t="str">
            <v>Southwest Vacations</v>
          </cell>
          <cell r="U98" t="str">
            <v>BlackRock Institutional Trust Company, N.A. - Southwest Airlines Pilots Association FTSE RAFI US 10</v>
          </cell>
          <cell r="V98" t="str">
            <v>Southwest Airlines Pilots Association</v>
          </cell>
          <cell r="W98" t="str">
            <v>Southwest Airlines Co., Retirement Savings Plan</v>
          </cell>
        </row>
        <row r="99">
          <cell r="S99" t="str">
            <v>The Sherwin-Williams Company</v>
          </cell>
          <cell r="T99" t="str">
            <v>Sherwin-Williams Protective &amp; Marine Coatings</v>
          </cell>
          <cell r="U99" t="str">
            <v>Sherwin-Williams Automotive Finishes Corp.</v>
          </cell>
          <cell r="V99" t="str">
            <v>Sherwin-Williams do Brasil Industria e Comercio Ltda.</v>
          </cell>
          <cell r="W99" t="str">
            <v>Sherwin-Williams Sweden Ab</v>
          </cell>
        </row>
        <row r="100">
          <cell r="S100" t="str">
            <v>National Oilwell Varco, Inc.</v>
          </cell>
          <cell r="T100" t="str">
            <v>National Oilwell Varco, L.P.</v>
          </cell>
          <cell r="U100" t="str">
            <v>National Oilwell Varco Norway AS</v>
          </cell>
          <cell r="V100" t="str">
            <v>National Oilwell Varco Denmark I/S</v>
          </cell>
          <cell r="W100" t="str">
            <v>National Oilwell Varco UK Limited</v>
          </cell>
        </row>
        <row r="101">
          <cell r="S101" t="str">
            <v>Western Digital Corporation</v>
          </cell>
          <cell r="T101" t="str">
            <v>Western Digital Technologies, Inc.</v>
          </cell>
          <cell r="U101" t="str">
            <v>Western Digital Capital</v>
          </cell>
          <cell r="V101" t="str">
            <v>Western Digital (S.E. Asia) Pte Ltd.</v>
          </cell>
          <cell r="W101" t="str">
            <v>Western Digital (Malaysia) Sdn. Bhd.</v>
          </cell>
        </row>
        <row r="102">
          <cell r="S102" t="str">
            <v>McGraw Hill Financial, Inc.</v>
          </cell>
          <cell r="T102" t="str">
            <v>Mcgraw Hill Financial, Inc. Singapore Branch</v>
          </cell>
          <cell r="U102" t="str">
            <v>McGraw-Hill Finance Europe Limited</v>
          </cell>
          <cell r="V102" t="str">
            <v>S&amp;P Capital IQ Financial Communications</v>
          </cell>
          <cell r="W102" t="str">
            <v>Standard &amp; Poor's Financial Services LLC</v>
          </cell>
        </row>
        <row r="103">
          <cell r="S103" t="str">
            <v>Viacom, Inc.</v>
          </cell>
          <cell r="T103" t="str">
            <v>Viacom, prior to spinning off Viacom and CBS Corporation</v>
          </cell>
          <cell r="U103" t="str">
            <v>Viacom International Inc.</v>
          </cell>
          <cell r="V103" t="str">
            <v>Viacom Music &amp; Logo Group</v>
          </cell>
          <cell r="W103" t="str">
            <v>Viacom International Media Networks Inc.</v>
          </cell>
        </row>
        <row r="104">
          <cell r="S104" t="str">
            <v>United Continental Holdings, Inc.</v>
          </cell>
        </row>
        <row r="105">
          <cell r="S105" t="str">
            <v>Tesla Motors, Inc.</v>
          </cell>
          <cell r="T105" t="str">
            <v>Tesla Motors Ltd</v>
          </cell>
          <cell r="U105" t="str">
            <v>Tesla Motors Netherlands B.V.</v>
          </cell>
          <cell r="V105" t="str">
            <v>Tesla Motors Norway AS</v>
          </cell>
          <cell r="W105" t="str">
            <v>Tesla Motors Belgium Sprl</v>
          </cell>
        </row>
        <row r="106">
          <cell r="S106" t="str">
            <v>Synchrony Financial</v>
          </cell>
          <cell r="T106" t="str">
            <v>Symphony Financial</v>
          </cell>
          <cell r="Y106" t="str">
            <v>IQ260334235</v>
          </cell>
          <cell r="Z106" t="str">
            <v>IQ243684365</v>
          </cell>
        </row>
        <row r="107">
          <cell r="S107" t="str">
            <v>Waste Management, Inc.</v>
          </cell>
          <cell r="T107" t="str">
            <v>Waste Management of Canada Corporation</v>
          </cell>
          <cell r="U107" t="str">
            <v>Beijing Capital Waste Management NZ Ltd.</v>
          </cell>
          <cell r="V107" t="str">
            <v>Veolia ES Industrial Services, Inc.</v>
          </cell>
          <cell r="W107" t="str">
            <v>Waste Management Holdings, Inc.</v>
          </cell>
        </row>
        <row r="108">
          <cell r="S108" t="str">
            <v>Twitter, Inc.</v>
          </cell>
          <cell r="T108" t="str">
            <v>Twitterfeed, Inc.</v>
          </cell>
          <cell r="U108" t="str">
            <v>Buy Real Twitter Followers</v>
          </cell>
          <cell r="V108" t="str">
            <v>Twitter UK Ltd</v>
          </cell>
          <cell r="W108" t="str">
            <v>Amplify</v>
          </cell>
        </row>
        <row r="110">
          <cell r="S110" t="str">
            <v>T-Mobile US, Inc.</v>
          </cell>
          <cell r="T110" t="str">
            <v>T-Mobile USA, Inc.</v>
          </cell>
          <cell r="U110" t="str">
            <v>T-Mobile USA Tower, LLC</v>
          </cell>
        </row>
        <row r="111">
          <cell r="S111" t="str">
            <v>Sysco Corporation</v>
          </cell>
          <cell r="T111" t="str">
            <v>Sysco Food Services Inc.</v>
          </cell>
          <cell r="U111" t="str">
            <v>Sysco Guest Supply, LLC</v>
          </cell>
          <cell r="V111" t="str">
            <v>SYSCOM, Inc.</v>
          </cell>
          <cell r="W111" t="str">
            <v>Systems Control, Inc.</v>
          </cell>
        </row>
        <row r="112">
          <cell r="S112" t="str">
            <v>PPL Corporation</v>
          </cell>
          <cell r="T112" t="str">
            <v>Talen Energy Supply, LLC</v>
          </cell>
          <cell r="U112" t="str">
            <v>PPL Group LLC</v>
          </cell>
          <cell r="V112" t="str">
            <v>Pembina Pipeline Corporation</v>
          </cell>
          <cell r="W112" t="str">
            <v>Shanghai SynaCast Media Tech. Co., Ltd.</v>
          </cell>
        </row>
        <row r="113">
          <cell r="S113" t="str">
            <v>Lorillard, Inc.</v>
          </cell>
          <cell r="T113" t="str">
            <v>Lorillard Tobacco Company, Inc.</v>
          </cell>
          <cell r="U113" t="str">
            <v>Etablissements Lorillard</v>
          </cell>
          <cell r="V113" t="str">
            <v>Lorillard International SA</v>
          </cell>
          <cell r="W113" t="str">
            <v>P. Lorillard S.A.R.L.</v>
          </cell>
        </row>
        <row r="114">
          <cell r="S114" t="str">
            <v>LinkedIn Corporation</v>
          </cell>
          <cell r="T114" t="str">
            <v>LinkedIn Europe Limited</v>
          </cell>
          <cell r="U114" t="str">
            <v>LinkedIn Ireland Limited</v>
          </cell>
          <cell r="V114" t="str">
            <v>Linkedin Technology</v>
          </cell>
          <cell r="W114" t="str">
            <v>Linkedin Technology UK Ltd</v>
          </cell>
        </row>
        <row r="115">
          <cell r="S115" t="str">
            <v>Ventas, Inc.</v>
          </cell>
          <cell r="T115" t="str">
            <v>Ventas Healthcare Properties, Inc.</v>
          </cell>
          <cell r="U115" t="str">
            <v>Ventas REIT US Holdings, LLC</v>
          </cell>
          <cell r="V115" t="str">
            <v>Ventas Realty, Limited Partnership</v>
          </cell>
          <cell r="W115" t="str">
            <v>Ventas Canada Finance Limited</v>
          </cell>
        </row>
        <row r="116">
          <cell r="S116" t="str">
            <v>PACCAR Inc.</v>
          </cell>
          <cell r="T116" t="str">
            <v>PACCAR Financial Corp.</v>
          </cell>
          <cell r="U116" t="str">
            <v>PACCAR Mexico, S.A. de C.V.</v>
          </cell>
          <cell r="V116" t="str">
            <v>PACCAR Parts U.K. Limited</v>
          </cell>
          <cell r="W116" t="str">
            <v>PACCAR Australia Pty Ltd.</v>
          </cell>
        </row>
        <row r="117">
          <cell r="S117" t="str">
            <v>Spectra Energy Corp.</v>
          </cell>
          <cell r="T117" t="str">
            <v>Spectra Energy Partners, LP</v>
          </cell>
          <cell r="U117" t="str">
            <v>Spectra Energy Capital, LLC</v>
          </cell>
          <cell r="V117" t="str">
            <v>Spectra Energy Transmission, LLC</v>
          </cell>
          <cell r="W117" t="str">
            <v>Spectra Energy Gas Services, LLC</v>
          </cell>
        </row>
        <row r="118">
          <cell r="S118" t="str">
            <v>Pioneer Natural Resources Co.</v>
          </cell>
          <cell r="T118" t="str">
            <v>Pioneer Natural Resources USA, Inc.</v>
          </cell>
          <cell r="U118" t="str">
            <v>Pioneer Natural Resources Canada, Inc.</v>
          </cell>
          <cell r="V118" t="str">
            <v>Pioneer Natural Resources Algeria Limited</v>
          </cell>
          <cell r="W118" t="str">
            <v>Pioneer Natural Resources Alaska Inc.</v>
          </cell>
        </row>
        <row r="119">
          <cell r="S119" t="str">
            <v>Zoetis Inc.</v>
          </cell>
          <cell r="T119" t="str">
            <v>Zoetis LLC</v>
          </cell>
          <cell r="U119" t="str">
            <v>Zoetis Polska sp. z o.o</v>
          </cell>
          <cell r="V119" t="str">
            <v>Zoetis B.V.</v>
          </cell>
          <cell r="W119" t="str">
            <v>Zoetis Industria de Produtos Veterinarios Ltda</v>
          </cell>
        </row>
        <row r="120">
          <cell r="S120" t="str">
            <v>Southern Copper Corp.</v>
          </cell>
          <cell r="Y120" t="str">
            <v>IQ350405</v>
          </cell>
        </row>
        <row r="121">
          <cell r="S121" t="str">
            <v>Prologis, Inc.</v>
          </cell>
          <cell r="T121" t="str">
            <v>Prologis</v>
          </cell>
          <cell r="U121" t="str">
            <v>Prologis LP</v>
          </cell>
          <cell r="V121" t="str">
            <v>ProLogis European Properties Fund</v>
          </cell>
          <cell r="W121" t="str">
            <v>Prologis Property México, S.A. de C.V.</v>
          </cell>
          <cell r="Y121" t="str">
            <v>IQ330123</v>
          </cell>
          <cell r="Z121" t="str">
            <v>IQ223239928</v>
          </cell>
          <cell r="AA121" t="str">
            <v>IQ3571487</v>
          </cell>
          <cell r="AB121" t="str">
            <v>IQ27370868</v>
          </cell>
          <cell r="AC121" t="str">
            <v>IQ248639241</v>
          </cell>
        </row>
        <row r="122">
          <cell r="S122" t="str">
            <v>Public Service Enterprise Group Inc.</v>
          </cell>
          <cell r="T122" t="str">
            <v>Public Service Enterprise Group Incorporated Master Retirement Trust</v>
          </cell>
          <cell r="U122" t="str">
            <v>Public Service Enterprise Group, Pension Arm</v>
          </cell>
          <cell r="V122" t="str">
            <v>PSEG Philippine Holdings LLC</v>
          </cell>
        </row>
        <row r="123">
          <cell r="S123" t="str">
            <v>Macy's, Inc.</v>
          </cell>
          <cell r="T123" t="str">
            <v>Macys.com, Inc.</v>
          </cell>
          <cell r="U123" t="str">
            <v>Macy's Retail Holdings, Inc.</v>
          </cell>
          <cell r="V123" t="str">
            <v>Macys Furniture</v>
          </cell>
          <cell r="W123" t="str">
            <v>Macy's Merchandising Group Inc.</v>
          </cell>
        </row>
        <row r="124">
          <cell r="S124" t="str">
            <v>Marathon Petroleum Corporation</v>
          </cell>
          <cell r="T124" t="str">
            <v>Marathon Petroleum Company LP</v>
          </cell>
          <cell r="U124" t="str">
            <v>Marathon Petroleum Company (Norway) LLC</v>
          </cell>
          <cell r="V124" t="str">
            <v>Marathon Petroleum West of Shetlands Limited</v>
          </cell>
          <cell r="W124" t="str">
            <v>Marathon Petroleum Company Canada, Ltd.</v>
          </cell>
        </row>
        <row r="126">
          <cell r="S126" t="str">
            <v>Vornado Realty Trust</v>
          </cell>
        </row>
        <row r="128">
          <cell r="S128" t="str">
            <v>Mylan N.V.</v>
          </cell>
          <cell r="T128" t="str">
            <v>Mylan Pharmaceuticals Inc.</v>
          </cell>
          <cell r="U128" t="str">
            <v>Mylan, Inc.</v>
          </cell>
          <cell r="V128" t="str">
            <v>Mylan Laboratories Limited</v>
          </cell>
          <cell r="W128" t="str">
            <v>Mylan Specialty L.P</v>
          </cell>
        </row>
        <row r="129">
          <cell r="S129" t="str">
            <v>Netflix, Inc.</v>
          </cell>
          <cell r="T129" t="str">
            <v>Netflix Streaming Services, Inc.</v>
          </cell>
          <cell r="U129" t="str">
            <v>Netflix Luxembourg S.a r.l.</v>
          </cell>
          <cell r="V129" t="str">
            <v>Netflix Entretenimento Brasil Ltda.</v>
          </cell>
          <cell r="W129" t="str">
            <v>Netflix Sdn. Bhd.</v>
          </cell>
        </row>
        <row r="130">
          <cell r="S130" t="str">
            <v>Mead Johnson Nutrition Company</v>
          </cell>
          <cell r="T130" t="str">
            <v>Mead Johnson Nutrition (Asia Pacific) Pte. Ltd.</v>
          </cell>
          <cell r="U130" t="str">
            <v>Mead Johnson Nutrition (India) Private Limited</v>
          </cell>
          <cell r="V130" t="str">
            <v>Mead Johnson Nutrition (Colombia) Ltda.</v>
          </cell>
          <cell r="W130" t="str">
            <v>Mead Johnson Nutritionals (China) Ltd.</v>
          </cell>
        </row>
        <row r="131">
          <cell r="S131" t="str">
            <v>Monster Beverage Corporation</v>
          </cell>
          <cell r="T131" t="str">
            <v>Monster Beverage Company</v>
          </cell>
        </row>
        <row r="132">
          <cell r="S132" t="str">
            <v>SunTrust Banks, Inc.</v>
          </cell>
          <cell r="T132" t="str">
            <v>SunTrust Banks, Inc., Asset Management Arm</v>
          </cell>
          <cell r="U132" t="str">
            <v>SunTrust Banks of Georgia, Inc.</v>
          </cell>
          <cell r="V132" t="str">
            <v>Suntrust Bank, South Florida, National Association</v>
          </cell>
          <cell r="W132" t="str">
            <v>Suntrust Bank, South Central Tennessee, N.A.</v>
          </cell>
        </row>
        <row r="133">
          <cell r="S133" t="str">
            <v>Zimmer Biomet Holdings, Inc.</v>
          </cell>
          <cell r="T133" t="str">
            <v>Zimmer Holdings LLC</v>
          </cell>
          <cell r="U133" t="str">
            <v>Zimmer Holdings Inc., Unicompartmental High Flex Knee System in US</v>
          </cell>
          <cell r="V133" t="str">
            <v>ZimmerGroup A/S</v>
          </cell>
          <cell r="W133" t="str">
            <v>Village Main Reef Limited</v>
          </cell>
        </row>
        <row r="134">
          <cell r="S134" t="str">
            <v>Moody's Corporation</v>
          </cell>
          <cell r="T134" t="str">
            <v>Moody's Analytics, Inc.</v>
          </cell>
          <cell r="U134" t="str">
            <v>Moodys Bond Yield Avg - BAA Rated Corporates</v>
          </cell>
          <cell r="V134" t="str">
            <v>Moody's Investors Service, Inc.</v>
          </cell>
          <cell r="W134" t="str">
            <v>Moodys Bond Yield Avg - BAA Rated Public Utilities</v>
          </cell>
        </row>
        <row r="135">
          <cell r="S135" t="str">
            <v>Sirius XM Holdings Inc.</v>
          </cell>
          <cell r="T135" t="str">
            <v>Sirius XM Canada Holdings Inc.</v>
          </cell>
        </row>
        <row r="137">
          <cell r="S137" t="str">
            <v>Weyerhaeuser Co.</v>
          </cell>
          <cell r="T137" t="str">
            <v>Weyerhaeuser Company Limited</v>
          </cell>
          <cell r="U137" t="str">
            <v>Weyerhaeuser NR Company</v>
          </cell>
          <cell r="V137" t="str">
            <v>TRI Pointe Group, Inc.</v>
          </cell>
          <cell r="W137" t="str">
            <v>Weyerhaeuser Forestlands International, Inc.</v>
          </cell>
        </row>
        <row r="138">
          <cell r="S138" t="str">
            <v>St. Jude Medical Inc.</v>
          </cell>
          <cell r="T138" t="str">
            <v>St. Jude Medical GmbH</v>
          </cell>
          <cell r="U138" t="str">
            <v>Advanced Neuromodulation Systems, Inc.</v>
          </cell>
          <cell r="V138" t="str">
            <v>St Jude Medical Inc. Profit Sharing Employee Savings</v>
          </cell>
          <cell r="W138" t="str">
            <v>St. Jude Medical (Schweiz) AG</v>
          </cell>
        </row>
        <row r="139">
          <cell r="S139" t="str">
            <v>Xcel Energy Inc.</v>
          </cell>
          <cell r="T139" t="str">
            <v>Xcel Energy Services Inc.</v>
          </cell>
          <cell r="U139" t="str">
            <v>Xcel Energy Inc., Certain Parts of Electric Delivery System</v>
          </cell>
          <cell r="V139" t="str">
            <v>Xcel Energy WYCO Inc.</v>
          </cell>
          <cell r="W139" t="str">
            <v>Xcel Energy Markets Holdings Inc.</v>
          </cell>
          <cell r="Y139" t="str">
            <v>IQ527542</v>
          </cell>
          <cell r="Z139" t="str">
            <v>IQ6513336</v>
          </cell>
          <cell r="AA139" t="str">
            <v>IQ256095535</v>
          </cell>
          <cell r="AB139" t="str">
            <v>IQ145251051</v>
          </cell>
          <cell r="AC139" t="str">
            <v>IQ6877234</v>
          </cell>
        </row>
        <row r="140">
          <cell r="S140" t="str">
            <v>Plains All American Pipeline, L.P.</v>
          </cell>
          <cell r="T140" t="str">
            <v>PAA Natural Gas Storage, L.P.</v>
          </cell>
          <cell r="Y140" t="str">
            <v>IQ393940</v>
          </cell>
          <cell r="Z140" t="str">
            <v>IQ23644436</v>
          </cell>
        </row>
        <row r="142">
          <cell r="S142" t="str">
            <v>Whole Foods Market, Inc.</v>
          </cell>
          <cell r="T142" t="str">
            <v>Whole Foods Market Services, Inc.</v>
          </cell>
          <cell r="U142" t="str">
            <v>Whole Foods Market California, Inc.</v>
          </cell>
          <cell r="V142" t="str">
            <v>Whole Foods Market Group, Inc.</v>
          </cell>
          <cell r="W142" t="str">
            <v>Whole Foods Market, Inc., 1651 Broadway Store</v>
          </cell>
        </row>
        <row r="143">
          <cell r="S143" t="str">
            <v>Royal Caribbean Cruises Ltd.</v>
          </cell>
          <cell r="T143" t="str">
            <v>Royal Caribbean Cruises Service (China) Company Limited</v>
          </cell>
          <cell r="U143" t="str">
            <v>Royal Caribbean Cruises ( Asia) Pte Ltd</v>
          </cell>
          <cell r="V143" t="str">
            <v>Royal Caribbean Cruises EspaIa Sl (Extinguida)</v>
          </cell>
        </row>
        <row r="144">
          <cell r="S144" t="str">
            <v>Williams Partners L.P.</v>
          </cell>
          <cell r="T144" t="str">
            <v>Williams Partners Holdings LLC</v>
          </cell>
          <cell r="U144" t="str">
            <v>Williams Partners Operating LLC</v>
          </cell>
          <cell r="V144" t="str">
            <v>Williams Partners Finance Corporation</v>
          </cell>
          <cell r="W144" t="str">
            <v>Williams Partners GP LLC</v>
          </cell>
        </row>
        <row r="145">
          <cell r="S145" t="str">
            <v>Omnicom Group Inc.</v>
          </cell>
          <cell r="T145" t="str">
            <v>Omnicom Group Inc., Asset Management Arm</v>
          </cell>
          <cell r="U145" t="str">
            <v>Omnicom Holdings Inc.</v>
          </cell>
          <cell r="V145" t="str">
            <v>Publicis Groupe SA</v>
          </cell>
        </row>
        <row r="146">
          <cell r="S146" t="str">
            <v>Marathon Oil Corporation</v>
          </cell>
          <cell r="T146" t="str">
            <v>Marathon Oil Company</v>
          </cell>
          <cell r="U146" t="str">
            <v>Marathon Oil Canada Corporation</v>
          </cell>
          <cell r="V146" t="str">
            <v>Marathon Petroleum Norge AS</v>
          </cell>
          <cell r="W146" t="str">
            <v>Marathon Oil U.K. LLC</v>
          </cell>
        </row>
        <row r="147">
          <cell r="S147" t="str">
            <v>TD Ameritrade Holding Corporation</v>
          </cell>
          <cell r="T147" t="str">
            <v>TD Ameritrade Holding Corporation, Home Office Building of Ameritrade Holding Corporation</v>
          </cell>
          <cell r="U147" t="str">
            <v>TD AMERITRADE Holding Corporation, ESOP</v>
          </cell>
        </row>
        <row r="148">
          <cell r="S148" t="str">
            <v>Parker-Hannifin Corporation</v>
          </cell>
          <cell r="T148" t="str">
            <v>Parker Hannifin GmbH</v>
          </cell>
          <cell r="U148" t="str">
            <v>Parker Hannifin GmbH &amp; Co. KG</v>
          </cell>
          <cell r="V148" t="str">
            <v>Parker Hannifin (Holdings) Limited</v>
          </cell>
          <cell r="W148" t="str">
            <v>Parker Hannifin Canada Inc.</v>
          </cell>
        </row>
        <row r="149">
          <cell r="S149" t="str">
            <v>Magellan Midstream Partners LP</v>
          </cell>
          <cell r="T149" t="str">
            <v>Magellan Midstream Partners LP, Refined Fuels Terminal near Ft. Dodge, Iowa</v>
          </cell>
        </row>
        <row r="150">
          <cell r="S150" t="str">
            <v>Symantec Corporation</v>
          </cell>
          <cell r="T150" t="str">
            <v>Symantec Australia Pty Ltd.</v>
          </cell>
          <cell r="U150" t="str">
            <v>Symantec Canada Corp.</v>
          </cell>
          <cell r="V150" t="str">
            <v>Symantec (UK) Limited</v>
          </cell>
          <cell r="W150" t="str">
            <v>Symantec Limited</v>
          </cell>
        </row>
        <row r="151">
          <cell r="S151" t="str">
            <v>Eversource Energy</v>
          </cell>
          <cell r="T151" t="str">
            <v>Northeast Utilities Service Company, Inc.</v>
          </cell>
          <cell r="U151" t="str">
            <v>Northeast Utilities, Pension Arm</v>
          </cell>
          <cell r="V151" t="str">
            <v>NU Enterprises, Inc.</v>
          </cell>
          <cell r="W151" t="str">
            <v>Northeast Utilities Service Company Master Trust</v>
          </cell>
        </row>
        <row r="152">
          <cell r="S152" t="str">
            <v>SanDisk Corp.</v>
          </cell>
          <cell r="T152" t="str">
            <v>SanDisk Ventures</v>
          </cell>
          <cell r="U152" t="str">
            <v>SanDisk Limited</v>
          </cell>
          <cell r="V152" t="str">
            <v>SanDisk Manufacturing Limited</v>
          </cell>
          <cell r="W152" t="str">
            <v>SanDisk 3D LLC</v>
          </cell>
        </row>
        <row r="153">
          <cell r="S153" t="str">
            <v>Paychex, Inc.</v>
          </cell>
          <cell r="T153" t="str">
            <v>Paychex Business Solutions, LLC</v>
          </cell>
          <cell r="U153" t="str">
            <v>Paychex Insurance Agency, Inc.</v>
          </cell>
          <cell r="V153" t="str">
            <v>Paychex Benefit Technologies, Inc.</v>
          </cell>
          <cell r="W153" t="str">
            <v>Paychex Investment Partnership LP</v>
          </cell>
          <cell r="Y153" t="str">
            <v>IQ295368</v>
          </cell>
          <cell r="Z153" t="str">
            <v>IQ28434837</v>
          </cell>
          <cell r="AA153" t="str">
            <v>IQ26019331</v>
          </cell>
          <cell r="AB153" t="str">
            <v>IQ7928377</v>
          </cell>
          <cell r="AC153" t="str">
            <v>IQ35851775</v>
          </cell>
        </row>
        <row r="154">
          <cell r="S154" t="str">
            <v>Noble Energy, Inc.</v>
          </cell>
          <cell r="T154" t="str">
            <v>Noble Energy, LLC</v>
          </cell>
          <cell r="U154" t="str">
            <v>Noble Energy, LP</v>
          </cell>
          <cell r="V154" t="str">
            <v>Noble Energy International Holdings, Inc.</v>
          </cell>
          <cell r="W154" t="str">
            <v>Be Noble Energy Solutions, Inc.</v>
          </cell>
        </row>
        <row r="155">
          <cell r="S155" t="str">
            <v>Sigma-Aldrich Corporation</v>
          </cell>
          <cell r="T155" t="str">
            <v>Sigma-Aldrich, Inc.</v>
          </cell>
          <cell r="U155" t="str">
            <v>SAFC, Inc.</v>
          </cell>
          <cell r="V155" t="str">
            <v>Sigma-Aldrich Production GmbH</v>
          </cell>
          <cell r="W155" t="str">
            <v>Sigma-Aldrich Company Limited</v>
          </cell>
        </row>
        <row r="156">
          <cell r="S156" t="str">
            <v>Sprint Bioscience AB (publ)</v>
          </cell>
          <cell r="T156" t="str">
            <v>Sprint Corporation</v>
          </cell>
          <cell r="U156" t="str">
            <v>Sprint Industrial Holdings LLC</v>
          </cell>
          <cell r="V156" t="str">
            <v>Sprint Corporation</v>
          </cell>
          <cell r="W156" t="str">
            <v>Sprinturf, LLC</v>
          </cell>
        </row>
        <row r="157">
          <cell r="S157" t="str">
            <v>Level 3 Communications, Inc.</v>
          </cell>
          <cell r="T157" t="str">
            <v>Level 3 Communications Limited (UK)</v>
          </cell>
          <cell r="U157" t="str">
            <v>Level 3 Communications Inc., European Metro Fiber Optic Networks</v>
          </cell>
          <cell r="V157" t="str">
            <v>Level 3 Communications Gmbh</v>
          </cell>
          <cell r="W157" t="str">
            <v>Level 3 Communications, LLC</v>
          </cell>
        </row>
        <row r="158">
          <cell r="S158" t="str">
            <v>Spectra Energy Partners, LP</v>
          </cell>
          <cell r="T158" t="str">
            <v>Spectra Energy Partners, LP, Oneok's Gas Utility Business</v>
          </cell>
          <cell r="U158" t="str">
            <v>Spectra Energy Partners GP, LLC</v>
          </cell>
          <cell r="V158" t="str">
            <v>Spectra Energy Partners (DE) GP, LP</v>
          </cell>
          <cell r="W158" t="str">
            <v>Spectra Energy Corp.</v>
          </cell>
        </row>
        <row r="159">
          <cell r="S159" t="str">
            <v>Whirlpool Corp.</v>
          </cell>
          <cell r="T159" t="str">
            <v>Whirlpool S.A.</v>
          </cell>
          <cell r="U159" t="str">
            <v>Whirlpool of India Limited</v>
          </cell>
          <cell r="V159" t="str">
            <v>Whirlpool Europe s.r.l.</v>
          </cell>
          <cell r="W159" t="str">
            <v>Whirlpool do Brasil Ltda.</v>
          </cell>
        </row>
        <row r="160">
          <cell r="S160" t="str">
            <v>Xerox Corporation</v>
          </cell>
          <cell r="T160" t="str">
            <v>Xerox Global Services, Inc.</v>
          </cell>
          <cell r="U160" t="str">
            <v>Xerox Business Services, LLC</v>
          </cell>
          <cell r="V160" t="str">
            <v>Xerox Services BV</v>
          </cell>
          <cell r="W160" t="str">
            <v>Xerox Corp, ESOP</v>
          </cell>
        </row>
        <row r="162">
          <cell r="S162" t="str">
            <v>The Mosaic Company</v>
          </cell>
          <cell r="T162" t="str">
            <v>Mosaic, Inc.</v>
          </cell>
          <cell r="U162" t="str">
            <v>Mosaic Capital Corporation</v>
          </cell>
          <cell r="V162" t="str">
            <v>Mosaic Group Inc.</v>
          </cell>
          <cell r="W162" t="str">
            <v>Mosaic US Holdings Inc.</v>
          </cell>
          <cell r="Y162" t="str">
            <v>IQ890498</v>
          </cell>
          <cell r="Z162" t="str">
            <v>IQ7714939</v>
          </cell>
          <cell r="AA162" t="str">
            <v>IQ131246571</v>
          </cell>
          <cell r="AB162" t="str">
            <v>IQ423526</v>
          </cell>
          <cell r="AC162" t="str">
            <v>IQ5794379</v>
          </cell>
        </row>
        <row r="163">
          <cell r="S163" t="str">
            <v>M&amp;T Bank Corporation</v>
          </cell>
          <cell r="T163" t="str">
            <v>M &amp; T Bank</v>
          </cell>
          <cell r="U163" t="str">
            <v>Manufacturers and Traders Trust Company</v>
          </cell>
          <cell r="V163" t="str">
            <v>Wilmington Trust, National Association</v>
          </cell>
          <cell r="W163" t="str">
            <v>M&amp;T Bank Corp, Asset Management Arm</v>
          </cell>
        </row>
        <row r="164">
          <cell r="S164" t="str">
            <v>Motorola Solutions, Inc.</v>
          </cell>
          <cell r="T164" t="str">
            <v>Motorola Solutions Venture Capital</v>
          </cell>
          <cell r="U164" t="str">
            <v>Quest Marketing, Inc.</v>
          </cell>
          <cell r="V164" t="str">
            <v>Motorola Solutions Germany GmbH</v>
          </cell>
          <cell r="W164" t="str">
            <v>Motorola Solutions Canada Inc.</v>
          </cell>
        </row>
        <row r="165">
          <cell r="S165" t="str">
            <v>Wynn Resorts Ltd.</v>
          </cell>
          <cell r="T165" t="str">
            <v>Wynn Resorts (Macau) S.A.</v>
          </cell>
          <cell r="U165" t="str">
            <v>Wynn Resorts Holdings, LLC</v>
          </cell>
          <cell r="V165" t="str">
            <v>Wynn Resorts, International, Ltd.</v>
          </cell>
          <cell r="W165" t="str">
            <v>Wynn Resorts Funding LLC</v>
          </cell>
        </row>
        <row r="166">
          <cell r="S166" t="str">
            <v>Loews Corporation</v>
          </cell>
          <cell r="T166" t="str">
            <v>Loews Hotels, Inc.</v>
          </cell>
          <cell r="U166" t="str">
            <v>Loews Corp., Asset Management Arm</v>
          </cell>
          <cell r="V166" t="str">
            <v>Loews Cineplex Entertainment Corporation</v>
          </cell>
          <cell r="W166" t="str">
            <v>Loews Cineplex Theatres, Inc.</v>
          </cell>
        </row>
        <row r="167">
          <cell r="S167" t="str">
            <v>Northern Trust Corporation</v>
          </cell>
          <cell r="T167" t="str">
            <v>The Northern Trust Company</v>
          </cell>
          <cell r="U167" t="str">
            <v>Northern Trust Global Investments</v>
          </cell>
          <cell r="V167" t="str">
            <v>Northern Trust Co. Ltd.</v>
          </cell>
          <cell r="W167" t="str">
            <v>Northern Trust Bank, FSB</v>
          </cell>
        </row>
        <row r="168">
          <cell r="S168" t="str">
            <v>Nordstrom Inc.</v>
          </cell>
          <cell r="T168" t="str">
            <v>Nordstrom fsb</v>
          </cell>
          <cell r="U168" t="str">
            <v>Nordstrom.com</v>
          </cell>
          <cell r="V168" t="str">
            <v>Nordströms Sverige Ab</v>
          </cell>
          <cell r="W168" t="str">
            <v>Nordstrom Fulfillment Center</v>
          </cell>
        </row>
        <row r="169">
          <cell r="S169" t="str">
            <v>Roper Technologies, Inc.</v>
          </cell>
          <cell r="T169" t="str">
            <v>Roper Industries Limited</v>
          </cell>
          <cell r="U169" t="str">
            <v>Roper Industries Deutschland GmbH</v>
          </cell>
          <cell r="V169" t="str">
            <v>Robor Industrial Holdings, Ltd.</v>
          </cell>
          <cell r="W169" t="str">
            <v>Roper Industries Denmark ApS</v>
          </cell>
        </row>
        <row r="170">
          <cell r="S170" t="str">
            <v>Stanley Black &amp; Decker, Inc.</v>
          </cell>
          <cell r="T170" t="str">
            <v>Stanley Black &amp; Decker Deutschland GmbH</v>
          </cell>
          <cell r="U170" t="str">
            <v>Stanley Black &amp; Decker NZ Limited</v>
          </cell>
          <cell r="V170" t="str">
            <v>Black &amp; Decker India Private Limited</v>
          </cell>
          <cell r="W170" t="str">
            <v>Stanley Black &amp; Decker Netherlands B.V.</v>
          </cell>
        </row>
        <row r="171">
          <cell r="S171" t="str">
            <v>Republic Services, Inc.</v>
          </cell>
          <cell r="T171" t="str">
            <v>Republic Services Group, LLC</v>
          </cell>
          <cell r="U171" t="str">
            <v>Republic Services Holding Company, Inc.</v>
          </cell>
          <cell r="V171" t="str">
            <v>Republic Services Financial LP, Inc.</v>
          </cell>
          <cell r="W171" t="str">
            <v>Republic Services Of Ohio IV, LLC</v>
          </cell>
        </row>
        <row r="172">
          <cell r="S172" t="str">
            <v>Rockwell Automation Inc.</v>
          </cell>
          <cell r="T172" t="str">
            <v>Rockwell Automation B.V.</v>
          </cell>
          <cell r="U172" t="str">
            <v>Rockwell Automation (Pty) Ltd.</v>
          </cell>
          <cell r="V172" t="str">
            <v>Rockwell Automation GmbH</v>
          </cell>
          <cell r="W172" t="str">
            <v>Rockwell Automation Canada Inc.</v>
          </cell>
          <cell r="Y172" t="str">
            <v>IQ300504</v>
          </cell>
          <cell r="Z172" t="str">
            <v>IQ6457222</v>
          </cell>
          <cell r="AA172" t="str">
            <v>IQ32527172</v>
          </cell>
          <cell r="AB172" t="str">
            <v>IQ5720061</v>
          </cell>
          <cell r="AC172" t="str">
            <v>IQ4221238</v>
          </cell>
        </row>
        <row r="174">
          <cell r="S174" t="str">
            <v>SBA Communications Corp.</v>
          </cell>
          <cell r="T174" t="str">
            <v>SBA Communications International Inc</v>
          </cell>
          <cell r="U174" t="str">
            <v>SBA Communications Corp., Asset Management Arm</v>
          </cell>
        </row>
        <row r="175">
          <cell r="S175" t="str">
            <v>Principal Financial Group Inc.</v>
          </cell>
          <cell r="T175" t="str">
            <v>Principal Funds, Inc. - Short-Term Income Fund</v>
          </cell>
          <cell r="U175" t="str">
            <v>Principal Life Insurance Company - Principal Financial Group Individual Disability</v>
          </cell>
          <cell r="V175" t="str">
            <v>Principal Financial Group, S.A. de C.V., Grupo Financiero</v>
          </cell>
          <cell r="W175" t="str">
            <v>Principal Financial Group (Mauritius) Ltd.</v>
          </cell>
          <cell r="Y175" t="str">
            <v>IQ201105</v>
          </cell>
          <cell r="Z175" t="str">
            <v>IQ54917083</v>
          </cell>
          <cell r="AA175" t="str">
            <v>IQ206462358</v>
          </cell>
          <cell r="AB175" t="str">
            <v>IQ129780048</v>
          </cell>
          <cell r="AC175" t="str">
            <v>IQ6097187</v>
          </cell>
        </row>
        <row r="176">
          <cell r="S176" t="str">
            <v>Skyworks Solutions Inc.</v>
          </cell>
          <cell r="T176" t="str">
            <v>Skyworks Solutions Worldwide, Inc.</v>
          </cell>
          <cell r="U176" t="str">
            <v>Skyworks Solutions Co., Ltd.</v>
          </cell>
          <cell r="V176" t="str">
            <v>Skyworks Solutions Korea Limited</v>
          </cell>
          <cell r="W176" t="str">
            <v>Skyworks Solutions Ltd.</v>
          </cell>
        </row>
        <row r="177">
          <cell r="S177" t="str">
            <v>The Macerich Company</v>
          </cell>
          <cell r="T177" t="str">
            <v>The Macerich Partnership, L.P.</v>
          </cell>
          <cell r="U177" t="str">
            <v>Macerich Queens L.P.</v>
          </cell>
          <cell r="V177" t="str">
            <v>Macerich Citadel Limited Partnership</v>
          </cell>
          <cell r="W177" t="str">
            <v>SDG Macerich Properties L.P.</v>
          </cell>
        </row>
        <row r="179">
          <cell r="S179" t="str">
            <v>Lincoln National Corporation</v>
          </cell>
          <cell r="T179" t="str">
            <v>The Lincoln National Life Insurance Company</v>
          </cell>
          <cell r="U179" t="str">
            <v>Lincoln National (UK) PLC</v>
          </cell>
          <cell r="V179" t="str">
            <v>Fort Wayne Health &amp; Casualty Insurance Company</v>
          </cell>
          <cell r="W179" t="str">
            <v>Lincoln National Pension Insurance Company</v>
          </cell>
        </row>
        <row r="181">
          <cell r="S181" t="str">
            <v>Western Gas Equity Partners, LP</v>
          </cell>
        </row>
        <row r="182">
          <cell r="S182" t="str">
            <v>WEC Energy Group, Inc.</v>
          </cell>
          <cell r="T182" t="str">
            <v>Wisconsin Energy Conservation Corporation</v>
          </cell>
          <cell r="U182" t="str">
            <v>Wisconsin Energy Independence Fund</v>
          </cell>
          <cell r="V182" t="str">
            <v>Wisconsin Energy Capital Corporation</v>
          </cell>
          <cell r="W182" t="str">
            <v>Wisconsin Leasing Services, L.L.C.</v>
          </cell>
        </row>
        <row r="183">
          <cell r="S183" t="str">
            <v>Liberty Interactive Corporation</v>
          </cell>
          <cell r="T183" t="str">
            <v>Liberty Interactive LLC</v>
          </cell>
          <cell r="U183" t="str">
            <v>Liberty Interactive, Inc.</v>
          </cell>
          <cell r="V183" t="str">
            <v>QVC Group</v>
          </cell>
          <cell r="W183" t="str">
            <v>Liberty TripAdvisor Holdings, Inc.</v>
          </cell>
        </row>
        <row r="184">
          <cell r="S184" t="str">
            <v>Regions Financial Corporation</v>
          </cell>
          <cell r="T184" t="str">
            <v>Regions Financial Corporation</v>
          </cell>
          <cell r="U184" t="str">
            <v>Regions Investment Management, Inc.</v>
          </cell>
          <cell r="V184" t="str">
            <v>Regions Financing Trust V</v>
          </cell>
          <cell r="W184" t="str">
            <v>Regions Financing Trust IV</v>
          </cell>
        </row>
        <row r="185">
          <cell r="S185" t="str">
            <v>SL Green Realty Corp.</v>
          </cell>
          <cell r="T185" t="str">
            <v>Green Realty Corp.</v>
          </cell>
          <cell r="U185" t="str">
            <v>Green Realty Trust, Inc.</v>
          </cell>
        </row>
        <row r="186">
          <cell r="S186" t="str">
            <v>Tyson Foods, Inc.</v>
          </cell>
          <cell r="T186" t="str">
            <v>Tyson Foods Huadong Development Co., Ltd.</v>
          </cell>
          <cell r="U186" t="str">
            <v>Tyson Foods Inc Group Benefits Plan Trust</v>
          </cell>
          <cell r="V186" t="str">
            <v>Jiangsu Tyson Foods Co., Ltd.</v>
          </cell>
          <cell r="W186" t="str">
            <v>Mondelez Brasil Ltda</v>
          </cell>
        </row>
        <row r="187">
          <cell r="S187" t="str">
            <v>Mohawk Industries Inc.</v>
          </cell>
          <cell r="T187" t="str">
            <v>Mohawk Industries Ltd.</v>
          </cell>
          <cell r="Y187" t="str">
            <v>IQ31670</v>
          </cell>
          <cell r="Z187" t="str">
            <v>IQ127536556</v>
          </cell>
        </row>
        <row r="188">
          <cell r="S188" t="str">
            <v>Molson Coors Brewing Company</v>
          </cell>
          <cell r="T188" t="str">
            <v>Molson Coors Brewing Company (UK) Ltd</v>
          </cell>
          <cell r="U188" t="str">
            <v>Molson Coors Brewing International, LLC</v>
          </cell>
          <cell r="V188" t="str">
            <v>Molson Coors Holding Ltd.</v>
          </cell>
          <cell r="W188" t="str">
            <v>Molson Coors Canada Inc.</v>
          </cell>
        </row>
        <row r="189">
          <cell r="S189" t="str">
            <v>NetApp, Inc.</v>
          </cell>
          <cell r="T189" t="str">
            <v>NetApp, S.L.</v>
          </cell>
          <cell r="U189" t="str">
            <v>NetApp B.V.</v>
          </cell>
          <cell r="V189" t="str">
            <v>Net Applications Holdings</v>
          </cell>
          <cell r="W189" t="str">
            <v>NetApp France SAS</v>
          </cell>
        </row>
        <row r="190">
          <cell r="S190" t="str">
            <v>Pentair plc</v>
          </cell>
          <cell r="T190" t="str">
            <v>Pentair, Inc.</v>
          </cell>
          <cell r="U190" t="str">
            <v>Plymouth Products, Inc.</v>
          </cell>
          <cell r="V190" t="str">
            <v>Pentair Water Pool and Spa, Inc.</v>
          </cell>
          <cell r="W190" t="str">
            <v>Pentair Water Treatment Company</v>
          </cell>
          <cell r="Y190" t="str">
            <v>IQ295688</v>
          </cell>
          <cell r="Z190" t="str">
            <v>IQ245223800</v>
          </cell>
          <cell r="AA190" t="str">
            <v>IQ3000179</v>
          </cell>
          <cell r="AB190" t="str">
            <v>IQ4217624</v>
          </cell>
          <cell r="AC190" t="str">
            <v>IQ131346084</v>
          </cell>
        </row>
        <row r="191">
          <cell r="S191" t="str">
            <v>Red Hat, Inc.</v>
          </cell>
          <cell r="T191" t="str">
            <v>Red Hat Ventures</v>
          </cell>
          <cell r="U191" t="str">
            <v>Red Hat K.K.</v>
          </cell>
          <cell r="V191" t="str">
            <v>Red Hat Canada Limited</v>
          </cell>
          <cell r="W191" t="str">
            <v>Red Hat AB</v>
          </cell>
        </row>
        <row r="193">
          <cell r="S193" t="str">
            <v>Realty Income Corporation</v>
          </cell>
          <cell r="T193" t="str">
            <v>Paladin Realty Income Properties Inc.</v>
          </cell>
          <cell r="U193" t="str">
            <v>Realty Income Properties 31, LLC</v>
          </cell>
          <cell r="V193" t="str">
            <v>Realty Income Properties 25 LLC</v>
          </cell>
          <cell r="W193" t="str">
            <v>Realty Income Ltd.</v>
          </cell>
        </row>
        <row r="194">
          <cell r="S194" t="str">
            <v>Henry Schein, Inc.</v>
          </cell>
          <cell r="T194" t="str">
            <v>Henry Schein Animal Health Holdings Ltd</v>
          </cell>
          <cell r="U194" t="str">
            <v>Henry Schein Medical Systems, Inc.</v>
          </cell>
          <cell r="V194" t="str">
            <v>Henry Schein Dental Holding Gmbh</v>
          </cell>
          <cell r="W194" t="str">
            <v>Butler Schein Animal Health Supply, LLC</v>
          </cell>
        </row>
        <row r="196">
          <cell r="S196" t="str">
            <v>Tiffany &amp; Co.</v>
          </cell>
          <cell r="T196" t="str">
            <v>Tiffany &amp; Co. (Shanghai) Commercial Company Limited</v>
          </cell>
          <cell r="U196" t="str">
            <v>Tiffany and Company</v>
          </cell>
          <cell r="V196" t="str">
            <v>Tiffany Foods Limited</v>
          </cell>
          <cell r="W196" t="str">
            <v>Tiffany Korea Ltd.</v>
          </cell>
        </row>
        <row r="197">
          <cell r="S197" t="str">
            <v>ZF TRW Automotive Holdings Corp.</v>
          </cell>
          <cell r="T197" t="str">
            <v>TRW Automotive Holding GmbH &amp; Co. KG</v>
          </cell>
          <cell r="U197" t="str">
            <v>TRW Automotive Holdings Corp., Production Facility in Washington</v>
          </cell>
          <cell r="V197" t="str">
            <v>Trw Automotive Holding Italia Srl</v>
          </cell>
          <cell r="W197" t="str">
            <v>TRW Automotive Inc.</v>
          </cell>
        </row>
        <row r="198">
          <cell r="S198" t="str">
            <v>Stericycle, Inc.</v>
          </cell>
          <cell r="T198" t="str">
            <v>Stericycle ULC CANADA</v>
          </cell>
          <cell r="U198" t="str">
            <v>Stericycle International, Ltd.</v>
          </cell>
          <cell r="V198" t="str">
            <v>Stericycle International Holdings, Ltd</v>
          </cell>
          <cell r="W198" t="str">
            <v>SRCL Ireland Limited</v>
          </cell>
        </row>
        <row r="199">
          <cell r="S199" t="str">
            <v>Rockwell Collins Inc.</v>
          </cell>
          <cell r="T199" t="str">
            <v>Rockwell Collins Aerospace &amp; Electronics, Inc.</v>
          </cell>
          <cell r="U199" t="str">
            <v>Rockwell Collins Deutschland GmbH</v>
          </cell>
          <cell r="V199" t="str">
            <v>Rockwell Collins Control Technologies, Inc.</v>
          </cell>
          <cell r="W199" t="str">
            <v>Rockwell Collins Rollmet Co.</v>
          </cell>
        </row>
        <row r="200">
          <cell r="S200" t="str">
            <v>Newmont Mining Corporation</v>
          </cell>
          <cell r="T200" t="str">
            <v>Newmont Mining Corporation of Canada Limited</v>
          </cell>
          <cell r="U200" t="str">
            <v>Newmont Mining Corporation (Australia)</v>
          </cell>
          <cell r="V200" t="str">
            <v>Newmont Mining Services (Canada) Inc.</v>
          </cell>
          <cell r="W200" t="str">
            <v>Newmont Mining Holdings Pty Ltd.</v>
          </cell>
        </row>
        <row r="201">
          <cell r="S201" t="str">
            <v>Staples, Inc.</v>
          </cell>
          <cell r="T201" t="str">
            <v>Staple Street Capital LLC</v>
          </cell>
          <cell r="U201" t="str">
            <v>Staples Contract and Commercial, Inc.</v>
          </cell>
          <cell r="V201" t="str">
            <v>American Identity, Inc.</v>
          </cell>
          <cell r="W201" t="str">
            <v>Staples Australia Pty Limited</v>
          </cell>
        </row>
        <row r="202">
          <cell r="S202" t="str">
            <v>Pharmacyclics LLC</v>
          </cell>
          <cell r="T202" t="str">
            <v>Pharmacyclics Switzerland GmbH</v>
          </cell>
          <cell r="U202" t="str">
            <v>Janssen Pharmaceuticals, Inc.</v>
          </cell>
        </row>
        <row r="203">
          <cell r="S203" t="str">
            <v>Xilinx Inc.</v>
          </cell>
          <cell r="T203" t="str">
            <v>Xilinx Technology Ventures</v>
          </cell>
          <cell r="U203" t="str">
            <v>Xilinx Asia Pacific Pte. Ltd.</v>
          </cell>
          <cell r="V203" t="str">
            <v>Xilinx Ireland</v>
          </cell>
          <cell r="W203" t="str">
            <v>Xilinx India Technology Services Private Limited</v>
          </cell>
        </row>
        <row r="204">
          <cell r="S204" t="str">
            <v>NVIDIA Corporation</v>
          </cell>
          <cell r="T204" t="str">
            <v>NVIDIA Ltd.</v>
          </cell>
          <cell r="U204" t="str">
            <v>NVIDIA International Inc.</v>
          </cell>
          <cell r="V204" t="str">
            <v>NVIDIA GmbH</v>
          </cell>
          <cell r="W204" t="str">
            <v>NVIDIA Semiconductor Shanghai Co. Ltd.</v>
          </cell>
        </row>
        <row r="206">
          <cell r="S206" t="str">
            <v>TransDigm Group Incorporated</v>
          </cell>
        </row>
        <row r="207">
          <cell r="S207" t="str">
            <v>ETFS Palladium Trust</v>
          </cell>
          <cell r="T207" t="str">
            <v>Pall Australia Pty Ltd.</v>
          </cell>
          <cell r="U207" t="str">
            <v>Palladium</v>
          </cell>
          <cell r="V207" t="str">
            <v>Pall Corporation</v>
          </cell>
          <cell r="W207" t="str">
            <v>Palladium Equity Partners</v>
          </cell>
        </row>
        <row r="208">
          <cell r="S208" t="str">
            <v>MarkWest Energy Partners, L.P.</v>
          </cell>
          <cell r="T208" t="str">
            <v>Markwest Energy Partners, L.P., Asset Management Arm</v>
          </cell>
        </row>
        <row r="209">
          <cell r="S209" t="str">
            <v>VMware, Inc.</v>
          </cell>
          <cell r="T209" t="str">
            <v>VMware International Ltd.</v>
          </cell>
          <cell r="U209" t="str">
            <v>Vmware Uk Ltd</v>
          </cell>
          <cell r="V209" t="str">
            <v>VMware Software India Private Limited</v>
          </cell>
          <cell r="W209" t="str">
            <v>VMware Canada Inc.</v>
          </cell>
        </row>
        <row r="210">
          <cell r="S210" t="str">
            <v>Wyndham Worldwide Corporation</v>
          </cell>
          <cell r="T210" t="str">
            <v>Wyndham Worldwide Operations, Inc.</v>
          </cell>
          <cell r="U210" t="str">
            <v>Wyndham Worldwide Canada Inc.</v>
          </cell>
          <cell r="V210" t="str">
            <v>Worldwide Indonesia, PT</v>
          </cell>
          <cell r="W210" t="str">
            <v>Wyndham Hotel Corporation</v>
          </cell>
        </row>
        <row r="211">
          <cell r="S211" t="str">
            <v>Ralph Lauren Corporation</v>
          </cell>
          <cell r="T211" t="str">
            <v>Ralph Lauren Home Collection, Inc.</v>
          </cell>
          <cell r="U211" t="str">
            <v>Ralph Lauren Asia Pacific Limited</v>
          </cell>
          <cell r="V211" t="str">
            <v>Ralph Lauren Corporation Japan</v>
          </cell>
          <cell r="W211" t="str">
            <v>Ralph Lauren Europe Sàrl</v>
          </cell>
        </row>
        <row r="212">
          <cell r="S212" t="str">
            <v>Tractor Supply Company</v>
          </cell>
          <cell r="T212" t="str">
            <v>Tractor Supply Inc.</v>
          </cell>
          <cell r="U212" t="str">
            <v>Tractor Supply Company, Tupelo Store</v>
          </cell>
          <cell r="V212" t="str">
            <v>Tractor Supply Co. of Texas, LP</v>
          </cell>
          <cell r="W212" t="str">
            <v>Retail Store at 1301 Greta Lane, Starkville, Mississippi</v>
          </cell>
        </row>
        <row r="214">
          <cell r="S214" t="str">
            <v>The J. M. Smucker Company</v>
          </cell>
          <cell r="T214" t="str">
            <v>Simply Smucker’s, Inc.</v>
          </cell>
          <cell r="U214" t="str">
            <v>J.M. Smucker LLC</v>
          </cell>
          <cell r="V214" t="str">
            <v>JM Smucker (Scotland) Limited</v>
          </cell>
          <cell r="W214" t="str">
            <v>Big Heart Pet Brands</v>
          </cell>
        </row>
        <row r="215">
          <cell r="S215" t="str">
            <v>Newell Rubbermaid Inc.</v>
          </cell>
          <cell r="T215" t="str">
            <v>Newell Rubbermaid Inc., Portfolio of U.S. Home Improvement and Hardware Businesses</v>
          </cell>
          <cell r="U215" t="str">
            <v>Newell Rubbermaid Inc., Teach Platform</v>
          </cell>
          <cell r="V215" t="str">
            <v>Newell Industries Canada Inc.</v>
          </cell>
          <cell r="W215" t="str">
            <v>Newell Rubbermaid UK Limited</v>
          </cell>
        </row>
        <row r="216">
          <cell r="S216" t="str">
            <v>Quest Diagnostics Inc.</v>
          </cell>
          <cell r="T216" t="str">
            <v>Quest Diagnostics Limited</v>
          </cell>
          <cell r="U216" t="str">
            <v>Quest Diagnostics Clinical Laboratories, Inc.</v>
          </cell>
          <cell r="V216" t="str">
            <v>Quest Diagnostics Incorporated (MI)</v>
          </cell>
          <cell r="W216" t="str">
            <v>Quest Diagnostics India Pvt. Ltd.</v>
          </cell>
          <cell r="Y216" t="str">
            <v>IQ361335</v>
          </cell>
          <cell r="Z216" t="str">
            <v>IQ30463042</v>
          </cell>
          <cell r="AA216" t="str">
            <v>IQ886866</v>
          </cell>
          <cell r="AB216" t="str">
            <v>IQ4249090</v>
          </cell>
          <cell r="AC216" t="str">
            <v>IQ37443200</v>
          </cell>
        </row>
        <row r="217">
          <cell r="S217" t="str">
            <v>Palo Alto Networks, Inc.</v>
          </cell>
          <cell r="T217" t="str">
            <v>Palo Alto Networks (Netherlands), B.V.</v>
          </cell>
          <cell r="U217" t="str">
            <v>Palo Alto Networks (uk) Ltd</v>
          </cell>
          <cell r="V217" t="str">
            <v>Palo Alto Networks Belgium Bvba</v>
          </cell>
          <cell r="W217" t="str">
            <v>Palo Alto Networks (Israel) Ltd.</v>
          </cell>
        </row>
        <row r="218">
          <cell r="S218" t="str">
            <v>Norwegian Cruise Line Holdings Ltd.</v>
          </cell>
          <cell r="Y218" t="str">
            <v>IQ4180463</v>
          </cell>
        </row>
        <row r="219">
          <cell r="S219" t="str">
            <v>Signet Jewelers Limited</v>
          </cell>
          <cell r="T219" t="str">
            <v>Signet Jewelers Limited, Building on Queen Street</v>
          </cell>
          <cell r="U219" t="str">
            <v>Signet Jewelers, Ltd.</v>
          </cell>
          <cell r="V219" t="str">
            <v>Signet Group Services Limited</v>
          </cell>
        </row>
        <row r="220">
          <cell r="S220" t="str">
            <v>Universal Health Services Inc.</v>
          </cell>
          <cell r="T220" t="str">
            <v>Universal Health Services</v>
          </cell>
          <cell r="U220" t="str">
            <v>Universal Health Service Of Pa, Inc</v>
          </cell>
          <cell r="V220" t="str">
            <v>Universal Health Care of Nevada, Inc.</v>
          </cell>
          <cell r="W220" t="str">
            <v>Universal Health Services Inc Veba Welfare Trust</v>
          </cell>
          <cell r="Y220" t="str">
            <v>IQ36040</v>
          </cell>
          <cell r="Z220" t="str">
            <v>IQ280549739</v>
          </cell>
          <cell r="AA220" t="str">
            <v>IQ251911398</v>
          </cell>
          <cell r="AB220" t="str">
            <v>IQ246845907</v>
          </cell>
          <cell r="AC220" t="str">
            <v>IQ131585699</v>
          </cell>
        </row>
        <row r="221">
          <cell r="S221" t="str">
            <v>MGM Resorts International</v>
          </cell>
          <cell r="T221" t="str">
            <v>MGM Resorts International Global Gaming Development, LLC</v>
          </cell>
          <cell r="U221" t="str">
            <v>MGM Resorts International, Four Long Term Ground Leases and 11.3 Acres of Land</v>
          </cell>
        </row>
        <row r="222">
          <cell r="S222" t="str">
            <v>Markel Corp.</v>
          </cell>
          <cell r="T222" t="str">
            <v>Markel Ventures, Inc.</v>
          </cell>
          <cell r="U222" t="str">
            <v>Markel Corporation</v>
          </cell>
          <cell r="V222" t="str">
            <v>Markel Insurance Company, Inc.</v>
          </cell>
          <cell r="W222" t="str">
            <v>Markel International Limited</v>
          </cell>
        </row>
        <row r="223">
          <cell r="S223" t="str">
            <v>ServiceNow, Inc.</v>
          </cell>
          <cell r="T223" t="str">
            <v>Service Now, Inc.</v>
          </cell>
          <cell r="U223" t="str">
            <v>Servicenow France Sas</v>
          </cell>
          <cell r="V223" t="str">
            <v>Servicenow Nederland B.V.</v>
          </cell>
          <cell r="W223" t="str">
            <v>Service Canada</v>
          </cell>
          <cell r="Y223" t="str">
            <v>IQ22967487</v>
          </cell>
          <cell r="Z223" t="str">
            <v>IQ24439125</v>
          </cell>
          <cell r="AA223" t="str">
            <v>IQ289484715</v>
          </cell>
          <cell r="AB223" t="str">
            <v>IQ262606351</v>
          </cell>
          <cell r="AC223" t="str">
            <v>IQ260126160</v>
          </cell>
        </row>
        <row r="224">
          <cell r="S224" t="str">
            <v>Waters Corporation</v>
          </cell>
          <cell r="T224" t="str">
            <v>Water Street Healthcare Partners</v>
          </cell>
          <cell r="U224" t="str">
            <v>Water Standard Company, LLC</v>
          </cell>
          <cell r="V224" t="str">
            <v>Water Street Capital, Inc.</v>
          </cell>
          <cell r="W224" t="str">
            <v>WaterSmart Software, Inc.</v>
          </cell>
        </row>
        <row r="225">
          <cell r="S225" t="str">
            <v>Mattel, Inc.</v>
          </cell>
          <cell r="T225" t="str">
            <v>Mattel B.V.</v>
          </cell>
          <cell r="U225" t="str">
            <v>Mattelli Ltd</v>
          </cell>
          <cell r="V225" t="str">
            <v>La Mauritano-Tunisienne De Telecommunications SA</v>
          </cell>
          <cell r="W225" t="str">
            <v>Mattel Italy S.r.l.</v>
          </cell>
        </row>
        <row r="226">
          <cell r="S226" t="str">
            <v>Voya Financial, Inc.</v>
          </cell>
          <cell r="T226" t="str">
            <v>Voya Financial, Inc., Asset Management Arm</v>
          </cell>
          <cell r="U226" t="str">
            <v>Vista Financial Advisors Inc</v>
          </cell>
          <cell r="V226" t="str">
            <v>ING Financial Advisers, LLC, Asset Management Arm</v>
          </cell>
          <cell r="W226" t="str">
            <v>Voya Financial Advisors, Inc.</v>
          </cell>
        </row>
        <row r="227">
          <cell r="S227" t="str">
            <v>Regency Energy Partners LP</v>
          </cell>
        </row>
        <row r="228">
          <cell r="S228" t="str">
            <v>PVH Corp.</v>
          </cell>
          <cell r="T228" t="str">
            <v>PVH B.V.</v>
          </cell>
          <cell r="U228" t="str">
            <v>PVH Brands Australia Pty Limited</v>
          </cell>
          <cell r="V228" t="str">
            <v>PVH Holdings GmbH &amp; Co. KG</v>
          </cell>
          <cell r="W228" t="str">
            <v>PVH Europe B.V.</v>
          </cell>
        </row>
        <row r="230">
          <cell r="S230" t="str">
            <v>Maxim Integrated Products, Inc.</v>
          </cell>
          <cell r="T230" t="str">
            <v>Maxim Integrated Products, Corporate Venture Group</v>
          </cell>
          <cell r="U230" t="str">
            <v>Maxim Integrated Products, Inc., Wafer Manufacturing Plant</v>
          </cell>
          <cell r="V230" t="str">
            <v>Maxim Integrated Products International Limited</v>
          </cell>
          <cell r="W230" t="str">
            <v>Maxim Integrated Products (Thailand) Company Limited</v>
          </cell>
        </row>
        <row r="231">
          <cell r="S231" t="str">
            <v>Microchip Technology Inc.</v>
          </cell>
          <cell r="T231" t="str">
            <v>Microchip Technology (India) Private Limited</v>
          </cell>
          <cell r="U231" t="str">
            <v>Microchip Technology Mexico, S.DE R.L. DE C.V.</v>
          </cell>
          <cell r="V231" t="str">
            <v>Microchip Technology Japan K.K.</v>
          </cell>
          <cell r="W231" t="str">
            <v>Microchip Technology SRL</v>
          </cell>
        </row>
        <row r="232">
          <cell r="S232" t="str">
            <v>The Western Union Company</v>
          </cell>
          <cell r="T232" t="str">
            <v>Western Union</v>
          </cell>
          <cell r="U232" t="str">
            <v>Western Union Financial Services, Inc.</v>
          </cell>
          <cell r="V232" t="str">
            <v>Western Union</v>
          </cell>
          <cell r="W232" t="str">
            <v>Western Union Business Solutions (USA), LLC</v>
          </cell>
        </row>
        <row r="233">
          <cell r="S233" t="str">
            <v>Sunoco Logistics Partners L.P.</v>
          </cell>
          <cell r="T233" t="str">
            <v>Sunoco Logistics Partners Operations L.P.</v>
          </cell>
          <cell r="U233" t="str">
            <v>Sunoco Logistics Partners Operations GP LLC</v>
          </cell>
          <cell r="V233" t="str">
            <v>Sunoco Logistics Partners GP LLC</v>
          </cell>
        </row>
        <row r="236">
          <cell r="S236" t="str">
            <v>SCANA Corp.</v>
          </cell>
          <cell r="T236" t="str">
            <v>Scanadu Incorporated</v>
          </cell>
          <cell r="U236" t="str">
            <v>Scana Industrier ASA</v>
          </cell>
          <cell r="V236" t="str">
            <v>Scana Noliko International NV</v>
          </cell>
          <cell r="W236" t="str">
            <v>SCANA Energy</v>
          </cell>
          <cell r="Y236" t="str">
            <v>IQ188244</v>
          </cell>
          <cell r="Z236" t="str">
            <v>IQ142664870</v>
          </cell>
          <cell r="AA236" t="str">
            <v>IQ881976</v>
          </cell>
          <cell r="AB236" t="str">
            <v>IQ254934928</v>
          </cell>
          <cell r="AC236" t="str">
            <v>IQ8250700</v>
          </cell>
        </row>
        <row r="237">
          <cell r="S237" t="str">
            <v>NRG Energy, Inc.</v>
          </cell>
          <cell r="T237" t="str">
            <v>NRG Energy Services LLC</v>
          </cell>
          <cell r="U237" t="str">
            <v>Nrg Energy Holdings Inc.</v>
          </cell>
          <cell r="V237" t="str">
            <v>NRG Energy Efficiency-P LLC</v>
          </cell>
          <cell r="W237" t="str">
            <v>NRG Energy Labor Services LLC</v>
          </cell>
        </row>
        <row r="238">
          <cell r="S238" t="str">
            <v>TripAdvisor Inc.</v>
          </cell>
          <cell r="T238" t="str">
            <v>Tripadvisor Limited</v>
          </cell>
          <cell r="U238" t="str">
            <v>TripAdvisor LLC</v>
          </cell>
          <cell r="V238" t="str">
            <v>TripAdvisor Holdings, LLC</v>
          </cell>
          <cell r="W238" t="str">
            <v>Tripadvisor Singapore Private Limited</v>
          </cell>
        </row>
        <row r="239">
          <cell r="S239" t="str">
            <v>Southwestern Energy Company</v>
          </cell>
          <cell r="T239" t="str">
            <v>Southwestern Energy Production Company</v>
          </cell>
          <cell r="U239" t="str">
            <v>Southwestern Energy Services Company</v>
          </cell>
          <cell r="V239" t="str">
            <v>Southwestern Energy Production Company, Certain Oil &amp; Gas Assets in East Texas</v>
          </cell>
          <cell r="W239" t="str">
            <v>Southwestern Energy Co., Mid-Continent Properties in Oklahoma</v>
          </cell>
          <cell r="Y239" t="str">
            <v>IQ304260</v>
          </cell>
          <cell r="Z239" t="str">
            <v>IQ4217770</v>
          </cell>
          <cell r="AA239" t="str">
            <v>IQ24659900</v>
          </cell>
          <cell r="AB239" t="str">
            <v>IQ108098929</v>
          </cell>
          <cell r="AC239" t="str">
            <v>IQ12421293</v>
          </cell>
        </row>
        <row r="240">
          <cell r="S240" t="str">
            <v>Pilgrim's Pride Corporation</v>
          </cell>
          <cell r="T240" t="str">
            <v>Gold Kist, Inc.</v>
          </cell>
          <cell r="U240" t="str">
            <v>Pilgrims Pride Inc</v>
          </cell>
          <cell r="V240" t="str">
            <v>Avicola Pilgrim’s Pride De Mexico, S. De R.L. De C.V</v>
          </cell>
          <cell r="W240" t="str">
            <v>Pilgrims Pride de Mexico, S.A. de C.V.</v>
          </cell>
        </row>
        <row r="242">
          <cell r="S242" t="str">
            <v>Vulcan Materials Company</v>
          </cell>
          <cell r="T242" t="str">
            <v>Legacy Vulcan Corp.</v>
          </cell>
          <cell r="U242" t="str">
            <v>Vulcan Materials Corporation</v>
          </cell>
          <cell r="V242" t="str">
            <v>Vulcan Materials Company, Pension Arm</v>
          </cell>
          <cell r="W242" t="str">
            <v>Vulcan Materials Company, Non-Strategic Aggregates Facilities</v>
          </cell>
        </row>
        <row r="243">
          <cell r="S243" t="str">
            <v>Varian Medical Systems, Inc.</v>
          </cell>
          <cell r="T243" t="str">
            <v>Varian Medical Systems Deutschland G.m.b.H.</v>
          </cell>
          <cell r="U243" t="str">
            <v>Varian Medical Systems Particle Therapy GmbH</v>
          </cell>
          <cell r="V243" t="str">
            <v>Varian Medical Systems UK Ltd.</v>
          </cell>
          <cell r="W243" t="str">
            <v>Varian Medical Systems International A.G.</v>
          </cell>
        </row>
        <row r="244">
          <cell r="S244" t="str">
            <v>WestRock Company</v>
          </cell>
          <cell r="T244" t="str">
            <v>WestRock RKT Company</v>
          </cell>
          <cell r="U244" t="str">
            <v>RockTenn CP, LLC</v>
          </cell>
          <cell r="V244" t="str">
            <v>RockTenn Merchandising Display Company of Canada</v>
          </cell>
          <cell r="W244" t="str">
            <v>Rock-Tenn</v>
          </cell>
          <cell r="Y244" t="str">
            <v>IQ33897</v>
          </cell>
          <cell r="Z244" t="str">
            <v>IQ288103726</v>
          </cell>
          <cell r="AA244" t="str">
            <v>IQ305467</v>
          </cell>
          <cell r="AB244" t="str">
            <v>IQ138414204</v>
          </cell>
          <cell r="AC244" t="str">
            <v>IQ281407744</v>
          </cell>
        </row>
        <row r="245">
          <cell r="S245" t="str">
            <v>McCormick &amp; Company, Incorporated</v>
          </cell>
          <cell r="T245" t="str">
            <v>McCormick &amp; Schmick's Seafood Restaurants, Inc.</v>
          </cell>
          <cell r="U245" t="str">
            <v>Mc Cormick, Inc.</v>
          </cell>
          <cell r="V245" t="str">
            <v>Mccormick Systems Co</v>
          </cell>
          <cell r="W245" t="str">
            <v>McCormick (UK) Ltd</v>
          </cell>
        </row>
        <row r="246">
          <cell r="S246" t="str">
            <v>Western Gas Partners LP</v>
          </cell>
          <cell r="T246" t="str">
            <v>Western Gas Partners Finance Corp.</v>
          </cell>
        </row>
        <row r="247">
          <cell r="S247" t="str">
            <v>Masco Corporation</v>
          </cell>
          <cell r="T247" t="str">
            <v>Mascoma Corporation</v>
          </cell>
          <cell r="U247" t="str">
            <v>Mascorp, Ltd.</v>
          </cell>
          <cell r="V247" t="str">
            <v>MASCO, Inc.</v>
          </cell>
          <cell r="W247" t="str">
            <v>HengTen Networks Group Limited</v>
          </cell>
        </row>
        <row r="248">
          <cell r="S248" t="str">
            <v>ResMed Inc.</v>
          </cell>
          <cell r="T248" t="str">
            <v>ResMed Inc (Australia)</v>
          </cell>
          <cell r="U248" t="str">
            <v>Resmed Corp.</v>
          </cell>
          <cell r="V248" t="str">
            <v>ResMed Limited</v>
          </cell>
          <cell r="W248" t="str">
            <v>Resource Medical Group, LLC</v>
          </cell>
        </row>
        <row r="249">
          <cell r="S249" t="str">
            <v>Murphy Oil Corporation</v>
          </cell>
          <cell r="T249" t="str">
            <v>Murphy Oil USA, Inc.</v>
          </cell>
          <cell r="U249" t="str">
            <v>Murphy Canada, Ltd.</v>
          </cell>
          <cell r="V249" t="str">
            <v>Murphy Oil Company, Ltd.</v>
          </cell>
          <cell r="W249" t="str">
            <v>Murphy Energy Corporation</v>
          </cell>
        </row>
        <row r="250">
          <cell r="S250" t="str">
            <v>UDR, Inc.</v>
          </cell>
          <cell r="T250" t="str">
            <v>GbR Süsskind &amp; Rokeach Grundbesitz KG, A. Süsskind u. Dr. L. Rokeach</v>
          </cell>
          <cell r="U250" t="str">
            <v>U Drive Acceptance Corporation, Inc.</v>
          </cell>
          <cell r="V250" t="str">
            <v>U Drive Auto LLC</v>
          </cell>
          <cell r="W250" t="str">
            <v>UDR Rancho Cucamonga, L.P.</v>
          </cell>
        </row>
        <row r="251">
          <cell r="S251" t="str">
            <v>Medivation, Inc.</v>
          </cell>
          <cell r="T251" t="str">
            <v>MediVation, Inc.</v>
          </cell>
          <cell r="U251" t="str">
            <v>Medivation Prostate Therapeutics, Inc.</v>
          </cell>
          <cell r="V251" t="str">
            <v>SimpleChoice</v>
          </cell>
          <cell r="Y251" t="str">
            <v>IQ13356885</v>
          </cell>
          <cell r="Z251" t="str">
            <v>IQ682276</v>
          </cell>
          <cell r="AA251" t="str">
            <v>IQ27692863</v>
          </cell>
          <cell r="AB251" t="str">
            <v>IQ1450888</v>
          </cell>
        </row>
        <row r="252">
          <cell r="S252" t="str">
            <v>Range Resources Corporation</v>
          </cell>
          <cell r="T252" t="str">
            <v>Range Resources Limited</v>
          </cell>
          <cell r="U252" t="str">
            <v>Range Resources (Cayman) Limited</v>
          </cell>
          <cell r="V252" t="str">
            <v>Range Resources Development Company</v>
          </cell>
          <cell r="W252" t="str">
            <v>Range Resources-Appalachia, LLC</v>
          </cell>
        </row>
        <row r="253">
          <cell r="S253" t="str">
            <v>ULTA Salon, Cosmetics &amp; Fragrance, Inc.</v>
          </cell>
        </row>
        <row r="255">
          <cell r="S255" t="str">
            <v>Navient Corporation</v>
          </cell>
          <cell r="T255" t="str">
            <v>Navient Solutions, Inc.</v>
          </cell>
          <cell r="U255" t="str">
            <v>Navient, LLC</v>
          </cell>
          <cell r="V255" t="str">
            <v>SLM Corporation</v>
          </cell>
          <cell r="W255" t="str">
            <v>Navient Credit Funding, LLC</v>
          </cell>
          <cell r="Y255" t="str">
            <v>IQ260005529</v>
          </cell>
          <cell r="Z255" t="str">
            <v>IQ4165039</v>
          </cell>
          <cell r="AA255" t="str">
            <v>IQ264144086</v>
          </cell>
          <cell r="AB255" t="str">
            <v>IQ301714</v>
          </cell>
          <cell r="AC255" t="str">
            <v>IQ3606318</v>
          </cell>
        </row>
        <row r="256">
          <cell r="S256" t="str">
            <v>United Rentals, Inc.</v>
          </cell>
          <cell r="T256" t="str">
            <v>United Rentals (North America), Inc.</v>
          </cell>
          <cell r="U256" t="str">
            <v>United Rentals of Canada, Inc.</v>
          </cell>
          <cell r="V256" t="str">
            <v>United Rentals Financing Limited Partnership</v>
          </cell>
          <cell r="W256" t="str">
            <v>United Rentals, Inc. (WA)</v>
          </cell>
          <cell r="Y256" t="str">
            <v>IQ36005</v>
          </cell>
          <cell r="Z256" t="str">
            <v>IQ3029295</v>
          </cell>
          <cell r="AA256" t="str">
            <v>IQ4325425</v>
          </cell>
          <cell r="AB256" t="str">
            <v>IQ40108455</v>
          </cell>
          <cell r="AC256" t="str">
            <v>IQ29603440</v>
          </cell>
        </row>
        <row r="257">
          <cell r="S257" t="str">
            <v>Safeway Inc.</v>
          </cell>
          <cell r="T257" t="str">
            <v>Safeway Limited</v>
          </cell>
          <cell r="U257" t="str">
            <v>Safeway Services LLC</v>
          </cell>
          <cell r="V257" t="str">
            <v>Safeway Company L.L.C.</v>
          </cell>
          <cell r="W257" t="str">
            <v>Safeway Canada Holdings, Inc.</v>
          </cell>
        </row>
        <row r="258">
          <cell r="S258" t="str">
            <v>PetSmart, Inc.</v>
          </cell>
          <cell r="T258" t="str">
            <v>PetSmart Headquarters Building</v>
          </cell>
          <cell r="U258" t="str">
            <v>PetSmart Canada, Inc.</v>
          </cell>
          <cell r="V258" t="str">
            <v>Petsmart Direct, Inc.</v>
          </cell>
          <cell r="W258" t="str">
            <v>Petsmart.com, Inc.</v>
          </cell>
          <cell r="Y258" t="str">
            <v>IQ32919</v>
          </cell>
          <cell r="Z258" t="str">
            <v>IQ139647995</v>
          </cell>
          <cell r="AA258" t="str">
            <v>IQ90012724</v>
          </cell>
          <cell r="AB258" t="str">
            <v>IQ4439858</v>
          </cell>
          <cell r="AC258" t="str">
            <v>IQ768259</v>
          </cell>
        </row>
        <row r="259">
          <cell r="S259" t="str">
            <v>Leucadia National Corporation</v>
          </cell>
          <cell r="T259" t="str">
            <v>Leucadia National Corp., Asset Management Arm</v>
          </cell>
          <cell r="U259" t="str">
            <v>Leucadia National Corp-Arizona</v>
          </cell>
          <cell r="Y259" t="str">
            <v>IQ285359</v>
          </cell>
          <cell r="Z259" t="str">
            <v>IQ108338765</v>
          </cell>
          <cell r="AA259" t="str">
            <v>IQ3604771</v>
          </cell>
        </row>
        <row r="260">
          <cell r="S260" t="str">
            <v>Westinghouse Air Brake Technologies Corporation</v>
          </cell>
          <cell r="T260" t="str">
            <v>Westinghouse Air Brake Technologies Corp., ESOP</v>
          </cell>
        </row>
        <row r="261">
          <cell r="S261" t="str">
            <v>Unum Group</v>
          </cell>
          <cell r="T261" t="str">
            <v>Unum Group Pension Plan</v>
          </cell>
          <cell r="U261" t="str">
            <v>Unum Group Financing Trust I</v>
          </cell>
          <cell r="Y261" t="str">
            <v>IQ166762</v>
          </cell>
          <cell r="Z261" t="str">
            <v>IQ271927513</v>
          </cell>
          <cell r="AA261" t="str">
            <v>IQ3660452</v>
          </cell>
        </row>
        <row r="262">
          <cell r="S262" t="str">
            <v>Towers Watson &amp; Co.</v>
          </cell>
          <cell r="T262" t="str">
            <v>Towers Watson Limited</v>
          </cell>
          <cell r="U262" t="str">
            <v>Towers Watson</v>
          </cell>
          <cell r="V262" t="str">
            <v>Towers Watson UK Limited</v>
          </cell>
          <cell r="W262" t="str">
            <v>Towers Watson &amp; Co., ESOP</v>
          </cell>
        </row>
        <row r="264">
          <cell r="S264" t="str">
            <v>NetSuite Inc.</v>
          </cell>
          <cell r="T264" t="str">
            <v>Netsuite Uk Ltd</v>
          </cell>
          <cell r="U264" t="str">
            <v>Netsuite Australia Pty Ltd</v>
          </cell>
          <cell r="V264" t="str">
            <v>NetSuite (Philippines) Inc.</v>
          </cell>
          <cell r="W264" t="str">
            <v>NetSuite(TM) Development Corporation</v>
          </cell>
        </row>
        <row r="265">
          <cell r="S265" t="str">
            <v>Marvell Technology Group Ltd.</v>
          </cell>
          <cell r="T265" t="str">
            <v>Marvell Semiconductor, Inc.</v>
          </cell>
        </row>
        <row r="266">
          <cell r="S266" t="str">
            <v>Packaging Corporation of America</v>
          </cell>
          <cell r="T266" t="str">
            <v>Chemical Packaging Corporation Of America Inc</v>
          </cell>
          <cell r="U266" t="str">
            <v>Pak Technologies, Inc.</v>
          </cell>
          <cell r="V266" t="str">
            <v>Kobusch UK Ltd</v>
          </cell>
          <cell r="W266" t="str">
            <v>Pactiv LLC</v>
          </cell>
        </row>
        <row r="267">
          <cell r="S267" t="str">
            <v>Pinnacle West Capital Corporation</v>
          </cell>
          <cell r="T267" t="str">
            <v>Pinnacle West Capital Corporation Retirement Plan</v>
          </cell>
          <cell r="U267" t="str">
            <v>Pinnacle West Capital Corp., ESOP</v>
          </cell>
        </row>
        <row r="268">
          <cell r="S268" t="str">
            <v>Plum Creek Timber Co. Inc.</v>
          </cell>
          <cell r="T268" t="str">
            <v>Plum Creek Timberlands, L.P.</v>
          </cell>
          <cell r="U268" t="str">
            <v>Plum Creek Timber Company, Inc., Southern Timberlands</v>
          </cell>
          <cell r="V268" t="str">
            <v>Plum Creek Timber Co. Inc., 320,000 Acres of Western Montana Timberland</v>
          </cell>
          <cell r="W268" t="str">
            <v>Plum Creek Timber Co. Inc., Prior to Reverse Merger with The Timber Company</v>
          </cell>
          <cell r="Y268" t="str">
            <v>IQ297268</v>
          </cell>
          <cell r="Z268" t="str">
            <v>IQ4717396</v>
          </cell>
          <cell r="AA268" t="str">
            <v>IQ311777488</v>
          </cell>
          <cell r="AB268" t="str">
            <v>IQ51712139</v>
          </cell>
          <cell r="AC268" t="str">
            <v>IQ1080624</v>
          </cell>
        </row>
        <row r="270">
          <cell r="S270" t="str">
            <v>LKQ Corp.</v>
          </cell>
          <cell r="T270" t="str">
            <v>Keystone Automotive Industries ON, Inc.</v>
          </cell>
          <cell r="U270" t="str">
            <v>LKQ Euro Ltd.</v>
          </cell>
          <cell r="V270" t="str">
            <v>LKQ Coatings Ltd.</v>
          </cell>
          <cell r="W270" t="str">
            <v>LKQ A&amp;R Auto Parts, Inc.</v>
          </cell>
        </row>
        <row r="271">
          <cell r="S271" t="str">
            <v>Nasdaq, Inc.</v>
          </cell>
          <cell r="T271" t="str">
            <v>Nasdaq OMX Group Inc., Asset Management Arm</v>
          </cell>
          <cell r="U271" t="str">
            <v>NASDAQ OMX Group Corporate Services, Inc.</v>
          </cell>
          <cell r="V271" t="str">
            <v>The NASDAQ OMX Group Educational Foundation, Inc.</v>
          </cell>
        </row>
        <row r="272">
          <cell r="S272" t="str">
            <v>Workday, Inc.</v>
          </cell>
          <cell r="T272" t="str">
            <v>Workday Services Company</v>
          </cell>
          <cell r="U272" t="str">
            <v>Workday Limited</v>
          </cell>
          <cell r="V272" t="str">
            <v>Wordplay Learning LLC</v>
          </cell>
          <cell r="W272" t="str">
            <v>Concept To Implementation Inc</v>
          </cell>
        </row>
        <row r="273">
          <cell r="S273" t="str">
            <v>Snap-on Incorporated</v>
          </cell>
          <cell r="T273" t="str">
            <v>SnapOne, Inc.</v>
          </cell>
          <cell r="U273" t="str">
            <v>Snap-on Tools Company, LLC</v>
          </cell>
          <cell r="V273" t="str">
            <v>LifeLogger Technologies Corp.</v>
          </cell>
          <cell r="W273" t="str">
            <v>Snap-on Business Solutions, Inc.</v>
          </cell>
        </row>
        <row r="274">
          <cell r="S274" t="str">
            <v>Salix Pharmaceuticals Ltd.</v>
          </cell>
          <cell r="T274" t="str">
            <v>Salix Pharmaceuticals, Inc.</v>
          </cell>
          <cell r="U274" t="str">
            <v>Salix Pharmaceuticals Ltd, Asset Management Arm</v>
          </cell>
        </row>
        <row r="275">
          <cell r="S275" t="str">
            <v>Westlake Chemical Corp.</v>
          </cell>
          <cell r="T275" t="str">
            <v>Westlake Chemical Partners LP</v>
          </cell>
          <cell r="U275" t="str">
            <v>Westlake Chemical OpCo LP</v>
          </cell>
          <cell r="V275" t="str">
            <v>Westlake Chemical Partners GP LLC</v>
          </cell>
          <cell r="W275" t="str">
            <v>Westlake Chemical Holdings Inc</v>
          </cell>
          <cell r="Y275" t="str">
            <v>IQ701143</v>
          </cell>
          <cell r="Z275" t="str">
            <v>IQ262786915</v>
          </cell>
          <cell r="AA275" t="str">
            <v>IQ271792787</v>
          </cell>
          <cell r="AB275" t="str">
            <v>IQ270430722</v>
          </cell>
          <cell r="AC275" t="str">
            <v>IQ29832117</v>
          </cell>
        </row>
        <row r="276">
          <cell r="S276" t="str">
            <v>Scripps Networks Interactive, Inc.</v>
          </cell>
          <cell r="T276" t="str">
            <v>Interactive Networks Inc.</v>
          </cell>
        </row>
        <row r="277">
          <cell r="S277" t="str">
            <v>Lennar New Jersey Properties Inc.</v>
          </cell>
          <cell r="T277" t="str">
            <v>Lennar New York, LLC</v>
          </cell>
        </row>
        <row r="278">
          <cell r="S278" t="str">
            <v>W. P. Carey Inc.</v>
          </cell>
          <cell r="T278" t="str">
            <v>W. P. Carey International LLC</v>
          </cell>
          <cell r="U278" t="str">
            <v>W. P. Carey &amp; Co. Limited</v>
          </cell>
          <cell r="V278" t="str">
            <v>W.P. Carey &amp; Co., Inc.</v>
          </cell>
          <cell r="W278" t="str">
            <v>Corporate Property Associates 17 - Global Incorporated</v>
          </cell>
        </row>
        <row r="279">
          <cell r="S279" t="str">
            <v>Raymond James Financial, Inc.</v>
          </cell>
          <cell r="T279" t="str">
            <v>Raymond James Financial Services, Inc.</v>
          </cell>
          <cell r="U279" t="str">
            <v>Raymond James Financial Inc., Asset Management Arm</v>
          </cell>
          <cell r="V279" t="str">
            <v>Raymond James Financial Svcs</v>
          </cell>
          <cell r="W279" t="str">
            <v>Raymond James Financial Services Advisors, Inc.</v>
          </cell>
        </row>
        <row r="280">
          <cell r="S280" t="str">
            <v>MeadWestvaco Corporation</v>
          </cell>
          <cell r="T280" t="str">
            <v>MeadWestvaco Corporation</v>
          </cell>
          <cell r="U280" t="str">
            <v>MWV Specialty Chemicals</v>
          </cell>
          <cell r="V280" t="str">
            <v>MeadWestvaco Calmar Inc.</v>
          </cell>
          <cell r="W280" t="str">
            <v>MeadWestvaco South Carolina, LLC</v>
          </cell>
        </row>
        <row r="281">
          <cell r="S281" t="str">
            <v>Quintiles Transnational Holdings Inc.</v>
          </cell>
          <cell r="Y281" t="str">
            <v>IQ137473239</v>
          </cell>
        </row>
        <row r="282">
          <cell r="S282" t="str">
            <v>ONEOK Partners, L.P.</v>
          </cell>
          <cell r="T282" t="str">
            <v>ONEOK Partners GP, L.L.C</v>
          </cell>
          <cell r="U282" t="str">
            <v>ONEOK Partners Intermediate Limited Partnership</v>
          </cell>
        </row>
        <row r="283">
          <cell r="S283" t="str">
            <v>Omnicare Inc.</v>
          </cell>
          <cell r="T283" t="str">
            <v>Omnicare Clinical Research, LLC</v>
          </cell>
          <cell r="U283" t="str">
            <v>Theorem Clinical Research Inc.</v>
          </cell>
          <cell r="V283" t="str">
            <v>Omnicare Plc</v>
          </cell>
          <cell r="W283" t="str">
            <v>Aetna Better Health of Michigan Inc.</v>
          </cell>
        </row>
        <row r="284">
          <cell r="S284" t="str">
            <v>Rite Aid Corporation</v>
          </cell>
          <cell r="T284" t="str">
            <v>Rite Aid Employees Credit Union</v>
          </cell>
          <cell r="U284" t="str">
            <v>Rite Aid of New York, Inc.</v>
          </cell>
          <cell r="V284" t="str">
            <v>Rite Aid Hdqtrs. Corp.</v>
          </cell>
          <cell r="W284" t="str">
            <v>Rite Aid Financing I</v>
          </cell>
        </row>
        <row r="285">
          <cell r="S285" t="str">
            <v>Martin Marietta Materials, Inc.</v>
          </cell>
          <cell r="T285" t="str">
            <v>Martin Marietta Materials Southwest, Inc.</v>
          </cell>
          <cell r="U285" t="str">
            <v>Martin Marietta Materials of Louisiana, Inc.</v>
          </cell>
          <cell r="V285" t="str">
            <v>Martin Marietta Materials of Florida, LLC</v>
          </cell>
          <cell r="W285" t="str">
            <v>Martin Marietta Materials Canada Limited</v>
          </cell>
        </row>
        <row r="286">
          <cell r="S286" t="str">
            <v>Zayo Group Holdings, Inc.</v>
          </cell>
          <cell r="T286" t="str">
            <v>Zayo Group, LLC</v>
          </cell>
        </row>
        <row r="287">
          <cell r="S287" t="str">
            <v>The Valspar Corporation</v>
          </cell>
          <cell r="T287" t="str">
            <v>Valspar Inc.</v>
          </cell>
          <cell r="U287" t="str">
            <v>Valspar Coatings Finance Corporation</v>
          </cell>
          <cell r="V287" t="str">
            <v>Valspar Industries (UK) Ltd</v>
          </cell>
          <cell r="W287" t="str">
            <v>The Valspar (Switzerland) Corporation AG</v>
          </cell>
        </row>
        <row r="288">
          <cell r="S288" t="str">
            <v>Williams-Sonoma Inc.</v>
          </cell>
          <cell r="T288" t="str">
            <v>Williams-Sonoma Stores, Inc.</v>
          </cell>
          <cell r="U288" t="str">
            <v>Williams-Sonoma Canada, Inc.</v>
          </cell>
          <cell r="V288" t="str">
            <v>Pottery Barn, Inc.</v>
          </cell>
          <cell r="W288" t="str">
            <v>Williams-Sonoma Singapore Pte. Ltd.</v>
          </cell>
        </row>
        <row r="289">
          <cell r="S289" t="str">
            <v>OGE Energy Corp.</v>
          </cell>
          <cell r="T289" t="str">
            <v>Enable Energy Resources, LLC</v>
          </cell>
          <cell r="U289" t="str">
            <v>Oge Energy Corp Employees Medical Benefits</v>
          </cell>
          <cell r="V289" t="str">
            <v>OGE Energy Capital Trust I</v>
          </cell>
        </row>
        <row r="290">
          <cell r="S290" t="str">
            <v>Pepco Holdings, Inc.</v>
          </cell>
          <cell r="T290" t="str">
            <v>PEPCO Holdings Retirement Plan Master Trust</v>
          </cell>
          <cell r="U290" t="str">
            <v>Pepco Holdings Inc Veba Trust 22</v>
          </cell>
        </row>
        <row r="292">
          <cell r="S292" t="str">
            <v>New York Community Bancorp Inc.</v>
          </cell>
          <cell r="T292" t="str">
            <v>New York Community Bank</v>
          </cell>
          <cell r="U292" t="str">
            <v>New York Community Bank, New York Branch</v>
          </cell>
        </row>
        <row r="293">
          <cell r="S293" t="str">
            <v>Santander Consumer USA Holdings Inc.</v>
          </cell>
        </row>
        <row r="294">
          <cell r="S294" t="str">
            <v>Splunk, Inc.</v>
          </cell>
          <cell r="T294" t="str">
            <v>Splunk Services Uk Ltd</v>
          </cell>
          <cell r="U294" t="str">
            <v>DK Splunk Holding LLC</v>
          </cell>
          <cell r="Y294" t="str">
            <v>IQ13289149</v>
          </cell>
          <cell r="Z294" t="str">
            <v>IQ254621724</v>
          </cell>
          <cell r="AA294" t="str">
            <v>IQ234503690</v>
          </cell>
        </row>
        <row r="295">
          <cell r="S295" t="str">
            <v>United Therapeutics Corporation</v>
          </cell>
          <cell r="T295" t="str">
            <v>United Therapeutics Research</v>
          </cell>
          <cell r="U295" t="str">
            <v>United Therapeutics Europe, Ltd.</v>
          </cell>
        </row>
        <row r="296">
          <cell r="S296" t="str">
            <v>Torchmark Corporation</v>
          </cell>
          <cell r="T296" t="str">
            <v>Torchmark Capital Trust III</v>
          </cell>
          <cell r="U296" t="str">
            <v>Torchmark Investment Advisory Company, Inc.</v>
          </cell>
          <cell r="V296" t="str">
            <v>Torchmark Capital Trust II</v>
          </cell>
          <cell r="W296" t="str">
            <v>Torchmark Capital Trust I</v>
          </cell>
        </row>
        <row r="297">
          <cell r="S297" t="str">
            <v>SEI Investments Co.</v>
          </cell>
          <cell r="T297" t="str">
            <v>SEI Investments Management Corporation</v>
          </cell>
          <cell r="U297" t="str">
            <v>SEI Investments Distribution Co.</v>
          </cell>
          <cell r="V297" t="str">
            <v>SEI Investments Global Funds Services</v>
          </cell>
          <cell r="W297" t="str">
            <v>SEI Investments Canada Company</v>
          </cell>
        </row>
        <row r="298">
          <cell r="S298" t="str">
            <v>Rackspace Hosting, Inc.</v>
          </cell>
          <cell r="T298" t="str">
            <v>Rackspace Limited</v>
          </cell>
          <cell r="U298" t="str">
            <v>Rackspace Hosting Australia Pty Limited</v>
          </cell>
        </row>
        <row r="299">
          <cell r="S299" t="str">
            <v>Teradata Corporation</v>
          </cell>
          <cell r="T299" t="str">
            <v>Teradata Operations, Inc.</v>
          </cell>
          <cell r="U299" t="str">
            <v>Teradata US, Inc.</v>
          </cell>
          <cell r="V299" t="str">
            <v>Teradata Australia Pty Ltd.</v>
          </cell>
          <cell r="W299" t="str">
            <v>Teradata GmbH (Germany)</v>
          </cell>
        </row>
        <row r="300">
          <cell r="S300" t="str">
            <v>MEDNAX, Inc.</v>
          </cell>
          <cell r="T300" t="str">
            <v>Mednax Services, Inc.</v>
          </cell>
          <cell r="U300" t="str">
            <v>Madison Funds - Madison Covered Call &amp; Equity Income Fund</v>
          </cell>
          <cell r="V300" t="str">
            <v>Sheridan Systems</v>
          </cell>
          <cell r="W300" t="str">
            <v>The Sheridan Group, Inc.</v>
          </cell>
        </row>
        <row r="301">
          <cell r="S301" t="str">
            <v>Regency Centers Corporation</v>
          </cell>
          <cell r="T301" t="str">
            <v>Regency Centers LP</v>
          </cell>
          <cell r="U301" t="str">
            <v>Regency Centers Texas LLC</v>
          </cell>
          <cell r="V301" t="str">
            <v>Regency Centers Corporation, Regency Retail Portfolio</v>
          </cell>
        </row>
        <row r="302">
          <cell r="S302" t="str">
            <v>Puma Biotechnology, Inc.</v>
          </cell>
        </row>
        <row r="303">
          <cell r="S303" t="str">
            <v>UGI Corporation</v>
          </cell>
          <cell r="T303" t="str">
            <v>UGI Utilities Inc.</v>
          </cell>
          <cell r="U303" t="str">
            <v>UGint Co.Ltd.</v>
          </cell>
          <cell r="V303" t="str">
            <v>UGI Energy Services, LLC</v>
          </cell>
          <cell r="W303" t="str">
            <v>ugichem GmbH</v>
          </cell>
        </row>
        <row r="304">
          <cell r="S304" t="str">
            <v>Synopsys Inc.</v>
          </cell>
          <cell r="T304" t="str">
            <v>Synopsys SARL</v>
          </cell>
          <cell r="U304" t="str">
            <v>Synopsys Emulation and Verification S.A.S.</v>
          </cell>
          <cell r="V304" t="str">
            <v>Synopsys (India) Private Limited</v>
          </cell>
          <cell r="W304" t="str">
            <v>Synopsys Ireland Limited</v>
          </cell>
          <cell r="Y304" t="str">
            <v>IQ35028</v>
          </cell>
          <cell r="Z304" t="str">
            <v>IQ46645220</v>
          </cell>
          <cell r="AA304" t="str">
            <v>IQ5014324</v>
          </cell>
          <cell r="AB304" t="str">
            <v>IQ40155802</v>
          </cell>
          <cell r="AC304" t="str">
            <v>IQ22596297</v>
          </cell>
        </row>
        <row r="305">
          <cell r="S305" t="str">
            <v>Trimble Navigation Limited</v>
          </cell>
          <cell r="T305" t="str">
            <v>Trimble Navigation Limited, Asset Management Arm</v>
          </cell>
          <cell r="U305" t="str">
            <v>Trimble Navigation International Limited</v>
          </cell>
          <cell r="V305" t="str">
            <v>QuickPen International Corp.</v>
          </cell>
          <cell r="W305" t="str">
            <v>Trimble Navigation New Zealand Limited</v>
          </cell>
        </row>
        <row r="306">
          <cell r="S306" t="str">
            <v>Total System Services, Inc.</v>
          </cell>
          <cell r="T306" t="str">
            <v>Total System Services Sales Europe Limited</v>
          </cell>
          <cell r="U306" t="str">
            <v>Total System Services Processing Europe Limited</v>
          </cell>
          <cell r="V306" t="str">
            <v>Total System Services Holding Europe LP</v>
          </cell>
          <cell r="W306" t="str">
            <v>Total System Services de Mexico, S.A. de C.V.</v>
          </cell>
        </row>
        <row r="307">
          <cell r="S307" t="str">
            <v>Xylem Inc.</v>
          </cell>
          <cell r="T307" t="str">
            <v>Xyleme, Inc.</v>
          </cell>
          <cell r="U307" t="str">
            <v>Rotork Midland Limited</v>
          </cell>
          <cell r="V307" t="str">
            <v>Xylem Consulting, LLC</v>
          </cell>
          <cell r="W307" t="str">
            <v>Xylem Water Solutions U.S.A., Inc.</v>
          </cell>
        </row>
        <row r="310">
          <cell r="S310" t="str">
            <v>Mid-America Apartment Communities Inc.</v>
          </cell>
          <cell r="T310" t="str">
            <v>Avalonbay Communities Inc.</v>
          </cell>
        </row>
        <row r="311">
          <cell r="S311" t="str">
            <v>Leggett &amp; Platt, Incorporated</v>
          </cell>
          <cell r="T311" t="str">
            <v>Leggett &amp; Platt Store Fixtures Group, Inc.</v>
          </cell>
          <cell r="U311" t="str">
            <v>Leggett &amp; Platt Commercial Vehicle Products, Inc.</v>
          </cell>
          <cell r="V311" t="str">
            <v>L&amp;P Plastics Holdings LLC</v>
          </cell>
          <cell r="W311" t="str">
            <v>Leggett &amp; Platt Canada Co.</v>
          </cell>
          <cell r="Y311" t="str">
            <v>IQ30760</v>
          </cell>
          <cell r="Z311" t="str">
            <v>IQ275843081</v>
          </cell>
          <cell r="AA311" t="str">
            <v>IQ113279236</v>
          </cell>
          <cell r="AB311" t="str">
            <v>IQ28693356</v>
          </cell>
          <cell r="AC311" t="str">
            <v>IQ4772303</v>
          </cell>
        </row>
        <row r="312">
          <cell r="S312" t="str">
            <v>Legg Mason Inc.</v>
          </cell>
          <cell r="T312" t="str">
            <v>Legg Mason Investments Limited</v>
          </cell>
          <cell r="U312" t="str">
            <v>Legg Mason Wood Walker, Incorporated</v>
          </cell>
          <cell r="V312" t="str">
            <v>Legg Mason &amp; Co., LLC</v>
          </cell>
          <cell r="W312" t="str">
            <v>ClearBridge, LLC</v>
          </cell>
          <cell r="Y312" t="str">
            <v>IQ180481</v>
          </cell>
          <cell r="Z312" t="str">
            <v>IQ36396084</v>
          </cell>
          <cell r="AA312" t="str">
            <v>IQ21461</v>
          </cell>
          <cell r="AB312" t="str">
            <v>IQ59149470</v>
          </cell>
          <cell r="AC312" t="str">
            <v>IQ4755027</v>
          </cell>
        </row>
        <row r="313">
          <cell r="S313" t="str">
            <v>MSCI Inc.</v>
          </cell>
          <cell r="T313" t="str">
            <v>MSCI World Index</v>
          </cell>
          <cell r="U313" t="str">
            <v>MSC Industrial Direct Co. Inc.</v>
          </cell>
          <cell r="V313" t="str">
            <v>MSCI Europe</v>
          </cell>
          <cell r="W313" t="str">
            <v>MSCI EAFE</v>
          </cell>
        </row>
        <row r="314">
          <cell r="S314" t="str">
            <v>Liberty Property Trust</v>
          </cell>
          <cell r="T314" t="str">
            <v>Liberty Property Trust Lux S.A R.L.</v>
          </cell>
          <cell r="U314" t="str">
            <v>Liberty Property Trust, Cambridge Biomedical Campus</v>
          </cell>
          <cell r="V314" t="str">
            <v>Liberty Property Trust UK Ltd</v>
          </cell>
        </row>
        <row r="315">
          <cell r="S315" t="str">
            <v>Toll Brothers Inc.</v>
          </cell>
          <cell r="T315" t="str">
            <v>Toll Brothers Inc., Asset Management Arm</v>
          </cell>
          <cell r="U315" t="str">
            <v>Toll Brothers Commercial</v>
          </cell>
          <cell r="V315" t="str">
            <v>Toll Brothers HK Investment Co., Limited</v>
          </cell>
          <cell r="W315" t="str">
            <v>Toll Brothers Real Estate, Inc.</v>
          </cell>
        </row>
        <row r="316">
          <cell r="S316" t="str">
            <v>Spirit AeroSystems Holdings, Inc.</v>
          </cell>
          <cell r="Y316" t="str">
            <v>IQ27860587</v>
          </cell>
        </row>
        <row r="317">
          <cell r="S317" t="str">
            <v>The ADT Corporation</v>
          </cell>
          <cell r="T317" t="str">
            <v>ADTRAN Inc.</v>
          </cell>
          <cell r="U317" t="str">
            <v>Adaptive Medias, Inc.</v>
          </cell>
          <cell r="V317" t="str">
            <v>Adtech, Inc.</v>
          </cell>
          <cell r="W317" t="str">
            <v>AdTheorent, Inc.</v>
          </cell>
        </row>
        <row r="318">
          <cell r="S318" t="str">
            <v>Reinsurance Group of America Inc.</v>
          </cell>
          <cell r="T318" t="str">
            <v>Reinsurance Company of America Inc.</v>
          </cell>
          <cell r="U318" t="str">
            <v>The Reinsurance Association Of America</v>
          </cell>
          <cell r="V318" t="str">
            <v>XL Reinsurance America, Inc.</v>
          </cell>
        </row>
        <row r="319">
          <cell r="S319" t="str">
            <v>National Retail Properties, Inc.</v>
          </cell>
          <cell r="T319" t="str">
            <v>National Retail Properties, LP</v>
          </cell>
        </row>
        <row r="320">
          <cell r="S320" t="str">
            <v>NewStar Financial, Inc.</v>
          </cell>
          <cell r="T320" t="str">
            <v>News Corporation</v>
          </cell>
          <cell r="U320" t="str">
            <v>NewSpring Capital</v>
          </cell>
          <cell r="V320" t="str">
            <v>NewsCred, Inc.</v>
          </cell>
          <cell r="W320" t="str">
            <v>Material Sciences Corporation</v>
          </cell>
        </row>
        <row r="321">
          <cell r="S321" t="str">
            <v>The WhiteWave Foods Company</v>
          </cell>
          <cell r="T321" t="str">
            <v>WWF Operating Company</v>
          </cell>
          <cell r="U321" t="str">
            <v>The WhiteWave Foods Company, Salad Processing Facility in Yuma, Arizona</v>
          </cell>
          <cell r="V321" t="str">
            <v>Arla Foods, Inc.</v>
          </cell>
        </row>
        <row r="322">
          <cell r="S322" t="str">
            <v>Oceaneering International, Inc.</v>
          </cell>
          <cell r="T322" t="str">
            <v>Oceaneering International Holdings LLC SCS</v>
          </cell>
          <cell r="U322" t="str">
            <v>Oceaneering International, S.A. de C.V.</v>
          </cell>
          <cell r="V322" t="str">
            <v>Oceaneering International Pte. Ltd.</v>
          </cell>
          <cell r="W322" t="str">
            <v>Consolidated Launcher Technology, Inc.</v>
          </cell>
        </row>
        <row r="323">
          <cell r="S323" t="str">
            <v>National Fuel Gas Company</v>
          </cell>
          <cell r="T323" t="str">
            <v>National Fuel Gas Distribution Corporation</v>
          </cell>
          <cell r="U323" t="str">
            <v>National Fuel Gas Supply Corporation</v>
          </cell>
          <cell r="V323" t="str">
            <v>National Fuel Gas Company Retirement Fund</v>
          </cell>
          <cell r="W323" t="str">
            <v>National Fuel Gas Co, ESOP</v>
          </cell>
        </row>
        <row r="324">
          <cell r="S324" t="str">
            <v>WABCO Holdings Inc.</v>
          </cell>
          <cell r="T324" t="str">
            <v>Wabco Holding Gmbh</v>
          </cell>
        </row>
        <row r="325">
          <cell r="S325" t="str">
            <v>Omega Healthcare Investors Inc.</v>
          </cell>
          <cell r="T325" t="str">
            <v>Omega Healthcare Investors, Nursing Facility</v>
          </cell>
        </row>
        <row r="326">
          <cell r="S326" t="str">
            <v>Quanta Services, Inc.</v>
          </cell>
          <cell r="T326" t="str">
            <v>Quanta Services Inc., ESOP</v>
          </cell>
          <cell r="U326" t="str">
            <v>Quanta Services Australia Pty Ltd.</v>
          </cell>
          <cell r="V326" t="str">
            <v>Quanta Services Management Partnership, L.P.</v>
          </cell>
          <cell r="W326" t="str">
            <v>Quanta Service Incorporation</v>
          </cell>
          <cell r="Y326" t="str">
            <v>IQ33509</v>
          </cell>
          <cell r="Z326" t="str">
            <v>IQ58528478</v>
          </cell>
          <cell r="AA326" t="str">
            <v>IQ317808348</v>
          </cell>
          <cell r="AB326" t="str">
            <v>IQ142437119</v>
          </cell>
          <cell r="AC326" t="str">
            <v>IQ114981138</v>
          </cell>
        </row>
        <row r="327">
          <cell r="S327" t="str">
            <v>PartnerRe Ltd.</v>
          </cell>
          <cell r="T327" t="str">
            <v>Partner Reinsurance Europe Limited</v>
          </cell>
          <cell r="U327" t="str">
            <v>Partner Reinsurance Company Ltd.</v>
          </cell>
          <cell r="V327" t="str">
            <v>PartnerRe Capital Markets Corp.</v>
          </cell>
          <cell r="W327" t="str">
            <v>Partner Reinsurance Company of the U.S.</v>
          </cell>
          <cell r="Y327" t="str">
            <v>IQ330070</v>
          </cell>
          <cell r="Z327" t="str">
            <v>IQ27622797</v>
          </cell>
          <cell r="AA327" t="str">
            <v>IQ22473911</v>
          </cell>
          <cell r="AB327" t="str">
            <v>IQ51755209</v>
          </cell>
          <cell r="AC327" t="str">
            <v>IQ4211821</v>
          </cell>
        </row>
        <row r="328">
          <cell r="S328" t="str">
            <v>Protective Life Corporation</v>
          </cell>
          <cell r="T328" t="str">
            <v>Protective Life Insurance Company</v>
          </cell>
          <cell r="U328" t="str">
            <v>Protective Life Global Funding</v>
          </cell>
          <cell r="V328" t="str">
            <v>Protective Life Insurance Co - Protective Dimensions II Fund</v>
          </cell>
          <cell r="W328" t="str">
            <v>Protective Life Insurance Company - Protective Dimensions II Fund</v>
          </cell>
        </row>
        <row r="329">
          <cell r="S329" t="str">
            <v>Westar Energy, Inc.</v>
          </cell>
          <cell r="T329" t="str">
            <v>Westar Energy Inc P R &amp; D B Tr</v>
          </cell>
          <cell r="U329" t="str">
            <v>Western Energy Resources, Inc.</v>
          </cell>
          <cell r="V329" t="str">
            <v>Westar Energy Inc., Natural Gas-Fired Power Plant</v>
          </cell>
        </row>
        <row r="330">
          <cell r="S330" t="str">
            <v>Plains GP Holdings, L.P.</v>
          </cell>
          <cell r="Y330" t="str">
            <v>IQ22143565</v>
          </cell>
        </row>
        <row r="331">
          <cell r="S331" t="str">
            <v>Middleby Corp.</v>
          </cell>
          <cell r="T331" t="str">
            <v>Middleby Marshall Inc.</v>
          </cell>
          <cell r="U331" t="str">
            <v>The Middleby Corporation, Asset Management Arm</v>
          </cell>
          <cell r="V331" t="str">
            <v>Middleby Commercial Food Innovations Private Limited</v>
          </cell>
          <cell r="W331" t="str">
            <v>Middleby Australia Pty Ltd</v>
          </cell>
        </row>
        <row r="332">
          <cell r="S332" t="str">
            <v>SVB Financial Group</v>
          </cell>
          <cell r="T332" t="str">
            <v>SVB Financial Group UK Limited</v>
          </cell>
        </row>
        <row r="333">
          <cell r="S333" t="str">
            <v>Waste Connections Inc.</v>
          </cell>
          <cell r="T333" t="str">
            <v>Waste Connections of Nebraska, Inc.</v>
          </cell>
          <cell r="U333" t="str">
            <v>Waste Connections Transportation Co., Inc.</v>
          </cell>
          <cell r="V333" t="str">
            <v>Waste Connections of South Dakota, Inc.</v>
          </cell>
          <cell r="W333" t="str">
            <v>Waste Connections Of Colorado, Inc.</v>
          </cell>
        </row>
        <row r="334">
          <cell r="S334" t="str">
            <v>NewMarket Corporation</v>
          </cell>
          <cell r="T334" t="str">
            <v>Newmarket International, Inc.</v>
          </cell>
          <cell r="U334" t="str">
            <v>New Markets Venture Partners</v>
          </cell>
          <cell r="V334" t="str">
            <v>NewMarket Technology Inc.</v>
          </cell>
          <cell r="W334" t="str">
            <v>Newmarket Gold Inc.</v>
          </cell>
        </row>
        <row r="335">
          <cell r="S335" t="str">
            <v>Taubman Centers, Inc.</v>
          </cell>
          <cell r="T335" t="str">
            <v>Taubman Centers, Inc., La Cumbre Plaza</v>
          </cell>
        </row>
        <row r="336">
          <cell r="S336" t="str">
            <v>Starwood Property Trust, Inc.</v>
          </cell>
          <cell r="T336" t="str">
            <v>Starwood Property Trust, Inc., Asset Management Arm</v>
          </cell>
          <cell r="U336" t="str">
            <v>Starwood Waypoint Residential Trust</v>
          </cell>
          <cell r="Y336" t="str">
            <v>IQ59665769</v>
          </cell>
          <cell r="Z336" t="str">
            <v>IQ254363306</v>
          </cell>
          <cell r="AA336" t="str">
            <v>IQ249319773</v>
          </cell>
        </row>
        <row r="337">
          <cell r="S337" t="str">
            <v>NVR, Inc.</v>
          </cell>
          <cell r="T337" t="str">
            <v>Nevro Corp.</v>
          </cell>
          <cell r="U337" t="str">
            <v>Nvrdul, LLC</v>
          </cell>
          <cell r="V337" t="str">
            <v>Nvr-Universal-Fonds</v>
          </cell>
          <cell r="W337" t="str">
            <v>N. Vriesekoop Beheer B.V.</v>
          </cell>
        </row>
        <row r="338">
          <cell r="S338" t="str">
            <v>Sabre Corporation</v>
          </cell>
          <cell r="T338" t="str">
            <v>Sabre Holdings Corporation</v>
          </cell>
          <cell r="U338" t="str">
            <v>Sabre Industries, Inc.</v>
          </cell>
          <cell r="V338" t="str">
            <v>Sabre GLBL Inc.</v>
          </cell>
          <cell r="W338" t="str">
            <v>Sabre Corporation</v>
          </cell>
        </row>
        <row r="339">
          <cell r="S339" t="str">
            <v>ManpowerGroup Inc.</v>
          </cell>
          <cell r="T339" t="str">
            <v>ManpowerGroup Solutions SAS</v>
          </cell>
          <cell r="U339" t="str">
            <v>ManpowerGroup Solutions AB</v>
          </cell>
          <cell r="V339" t="str">
            <v>Manpowergroup Solutions Oy</v>
          </cell>
          <cell r="W339" t="str">
            <v>ManpowerGroup Solutions LDA</v>
          </cell>
        </row>
        <row r="340">
          <cell r="S340" t="str">
            <v>Patterson Companies, Inc.</v>
          </cell>
          <cell r="T340" t="str">
            <v>Patterson Medical Products, Inc.</v>
          </cell>
          <cell r="U340" t="str">
            <v>Patterson-UTI Energy Inc.</v>
          </cell>
          <cell r="V340" t="str">
            <v>Patterson Medical Holdings, Inc.</v>
          </cell>
          <cell r="W340" t="str">
            <v>Patterson Medical Limited</v>
          </cell>
        </row>
        <row r="341">
          <cell r="S341" t="str">
            <v>SunEdison, Inc.</v>
          </cell>
          <cell r="T341" t="str">
            <v>SunEdison Semiconductor Limited</v>
          </cell>
          <cell r="U341" t="str">
            <v>Sun Edison LLC</v>
          </cell>
          <cell r="V341" t="str">
            <v>TerraForm Power, Inc.</v>
          </cell>
          <cell r="W341" t="str">
            <v>SunEdison Yieldco, LLC</v>
          </cell>
        </row>
        <row r="342">
          <cell r="S342" t="str">
            <v>Targa Resources Partners LP</v>
          </cell>
          <cell r="T342" t="str">
            <v>Targa Resources Partners Finance Corp.</v>
          </cell>
        </row>
        <row r="343">
          <cell r="S343" t="str">
            <v>Spirit Airlines, Inc.</v>
          </cell>
          <cell r="T343" t="str">
            <v>Spirit Airlines Inc</v>
          </cell>
        </row>
        <row r="344">
          <cell r="S344" t="str">
            <v>Sprouts Farmers Market, Inc.</v>
          </cell>
          <cell r="T344" t="str">
            <v>Sprouts Farmers Markets Holdings LLC</v>
          </cell>
        </row>
        <row r="345">
          <cell r="S345" t="str">
            <v>Windstream Holdings, Inc.</v>
          </cell>
          <cell r="T345" t="str">
            <v>Windstream Holding of the Midwest, Inc.</v>
          </cell>
          <cell r="Y345" t="str">
            <v>IQ25090458</v>
          </cell>
          <cell r="Z345" t="str">
            <v>IQ29293119</v>
          </cell>
        </row>
        <row r="346">
          <cell r="S346" t="str">
            <v>Lincoln Electric Holdings Inc.</v>
          </cell>
          <cell r="T346" t="str">
            <v>Lincoln Electric Holdings S.a.r.l.</v>
          </cell>
          <cell r="U346" t="str">
            <v>Lincoln Electric Holdings Inc., ESOP</v>
          </cell>
        </row>
        <row r="347">
          <cell r="S347" t="str">
            <v>Spirit Realty Capital, Inc.</v>
          </cell>
        </row>
        <row r="349">
          <cell r="S349" t="str">
            <v>Sirona Dental Systems Inc.</v>
          </cell>
          <cell r="T349" t="str">
            <v>Sirona Dental Systems GmbH</v>
          </cell>
          <cell r="U349" t="str">
            <v>Sirona Dental Systems (HK) Ltd.</v>
          </cell>
          <cell r="V349" t="str">
            <v>Sirona Dental Systems SARL</v>
          </cell>
          <cell r="W349" t="str">
            <v>Sirona Dental Systems LLC</v>
          </cell>
        </row>
        <row r="350">
          <cell r="S350" t="str">
            <v>Live Nation Entertainment, Inc.</v>
          </cell>
          <cell r="T350" t="str">
            <v>Live Nation Enterprise Ltd</v>
          </cell>
          <cell r="U350" t="str">
            <v>Beijing Gehua Live Nation Entertainment and Sports Company Ltd.</v>
          </cell>
        </row>
        <row r="351">
          <cell r="S351" t="str">
            <v>Vantiv, Inc.</v>
          </cell>
          <cell r="T351" t="str">
            <v>Vantiv, LLC</v>
          </cell>
          <cell r="U351" t="str">
            <v>Vantive Corporation</v>
          </cell>
          <cell r="V351" t="str">
            <v>Vantiv Holding, LLC</v>
          </cell>
          <cell r="W351" t="str">
            <v>Vativ Technologies, Inc.</v>
          </cell>
          <cell r="Y351" t="str">
            <v>IQ1059251</v>
          </cell>
          <cell r="Z351" t="str">
            <v>IQ215476863</v>
          </cell>
          <cell r="AA351" t="str">
            <v>IQ36152</v>
          </cell>
          <cell r="AB351" t="str">
            <v>IQ226044288</v>
          </cell>
          <cell r="AC351" t="str">
            <v>IQ2105443</v>
          </cell>
        </row>
        <row r="352">
          <cell r="S352" t="str">
            <v>Macquarie Infrastructure Corporation</v>
          </cell>
          <cell r="T352" t="str">
            <v>Macquarie Infrastructure Partners Inc.</v>
          </cell>
          <cell r="U352" t="str">
            <v>Macquarie Infrastructure and Real Assets (Europe) Limited</v>
          </cell>
          <cell r="V352" t="str">
            <v>Macquarie Infrastructure and Real Assets, Inc.</v>
          </cell>
          <cell r="W352" t="str">
            <v>Intoll Group</v>
          </cell>
        </row>
        <row r="353">
          <cell r="S353" t="str">
            <v>TECO Energy, Inc.</v>
          </cell>
          <cell r="T353" t="str">
            <v>TECO EnergySource, Inc.</v>
          </cell>
          <cell r="U353" t="str">
            <v>Tampa Electric Company</v>
          </cell>
          <cell r="V353" t="str">
            <v>BGA Inc.</v>
          </cell>
        </row>
        <row r="354">
          <cell r="S354" t="str">
            <v>PerkinElmer Inc.</v>
          </cell>
          <cell r="T354" t="str">
            <v>PerkinElmer Life Sciences</v>
          </cell>
          <cell r="U354" t="str">
            <v>PerkinElmer Optoelectronics, Inc.</v>
          </cell>
          <cell r="V354" t="str">
            <v>Applied Biosystems, Inc., Prior to Merger with Perkin Elmer Corp.</v>
          </cell>
          <cell r="W354" t="str">
            <v>PerkinElmer Sciex Instruments</v>
          </cell>
        </row>
        <row r="355">
          <cell r="S355" t="str">
            <v>NPS Pharmaceuticals, Inc.</v>
          </cell>
          <cell r="T355" t="str">
            <v>Nps Pharma International Limited</v>
          </cell>
        </row>
        <row r="356">
          <cell r="S356" t="str">
            <v>Senior Housing Properties Trust</v>
          </cell>
          <cell r="Y356" t="str">
            <v>IQ405201</v>
          </cell>
        </row>
        <row r="357">
          <cell r="S357" t="str">
            <v>Rollins Inc.</v>
          </cell>
          <cell r="T357" t="str">
            <v>Rollins Capital Management LLC</v>
          </cell>
          <cell r="U357" t="str">
            <v>Rollins College</v>
          </cell>
          <cell r="V357" t="str">
            <v>Rollins Leasing Corp.</v>
          </cell>
          <cell r="W357" t="str">
            <v>Rollins Truck Leasing Corp.</v>
          </cell>
        </row>
        <row r="358">
          <cell r="S358" t="str">
            <v>Service Corporation International</v>
          </cell>
          <cell r="T358" t="str">
            <v>Services International Corporation</v>
          </cell>
          <cell r="U358" t="str">
            <v>Service Corporation International (Canada)ULC</v>
          </cell>
          <cell r="V358" t="str">
            <v>Service Corporation International, Lee Funeral Home</v>
          </cell>
          <cell r="W358" t="str">
            <v>Services International LLC</v>
          </cell>
        </row>
        <row r="359">
          <cell r="S359" t="str">
            <v>Pitney Bowes Inc.</v>
          </cell>
          <cell r="T359" t="str">
            <v>Pitney Bowes Software Inc.</v>
          </cell>
          <cell r="U359" t="str">
            <v>Pitney Bowes Management Services Ltd.</v>
          </cell>
          <cell r="V359" t="str">
            <v>Novitex Enterprise Solutions, Inc.</v>
          </cell>
          <cell r="W359" t="str">
            <v>Pitney Bowes Canada Holdings Limited</v>
          </cell>
        </row>
        <row r="360">
          <cell r="S360" t="str">
            <v>Whiting Petroleum Corp.</v>
          </cell>
          <cell r="T360" t="str">
            <v>Whiting Petroleum Corp., Two Packages of Non-Operated Properties</v>
          </cell>
          <cell r="U360" t="str">
            <v>Whiting Petroleum Corporation, Conventional, Operated and Non-Operated Properties</v>
          </cell>
          <cell r="V360" t="str">
            <v>Whiting Petroleum Corp., 32,183 Net Acres In Big Tex Prospect Area In Delaware Basin</v>
          </cell>
          <cell r="W360" t="str">
            <v>Whiting Petroleum Corp., Robinson Lake Gas Plant and Oil and Gas Gathering System</v>
          </cell>
        </row>
        <row r="361">
          <cell r="S361" t="str">
            <v>MSG Networks Inc.</v>
          </cell>
          <cell r="T361" t="str">
            <v>The Madison Square Garden Company</v>
          </cell>
          <cell r="U361" t="str">
            <v>Madison Square Garden Network</v>
          </cell>
          <cell r="V361" t="str">
            <v>Madison Square Boys &amp; Girls Club</v>
          </cell>
          <cell r="Y361" t="str">
            <v>IQ61761808</v>
          </cell>
          <cell r="Z361" t="str">
            <v>IQ289813109</v>
          </cell>
          <cell r="AA361" t="str">
            <v>IQ12864729</v>
          </cell>
          <cell r="AB361" t="str">
            <v>IQ23927423</v>
          </cell>
        </row>
        <row r="362">
          <cell r="S362" t="str">
            <v>RLJ Lodging Trust</v>
          </cell>
          <cell r="T362" t="str">
            <v>RLJ Lodging Trust, L.P.</v>
          </cell>
          <cell r="Y362" t="str">
            <v>IQ1050056</v>
          </cell>
          <cell r="Z362" t="str">
            <v>IQ136802159</v>
          </cell>
        </row>
        <row r="363">
          <cell r="S363" t="str">
            <v>Royal Gold, Inc.</v>
          </cell>
          <cell r="T363" t="str">
            <v>P.T. RGE Indonesia</v>
          </cell>
          <cell r="U363" t="str">
            <v>Royal Gold Inc., Royalties at Cortez Pipeline Mining Complex, Nevada</v>
          </cell>
          <cell r="V363" t="str">
            <v>Royal Gold International Limited</v>
          </cell>
          <cell r="W363" t="str">
            <v>Pretzels, Inc.</v>
          </cell>
        </row>
        <row r="364">
          <cell r="S364" t="str">
            <v>Ryder System, Inc.</v>
          </cell>
          <cell r="T364" t="str">
            <v>CTI Billing Solutions Ltd.</v>
          </cell>
          <cell r="U364" t="str">
            <v>The Ryder System Charitable Foundation</v>
          </cell>
          <cell r="V364" t="str">
            <v>Ryder System Inc H And W Trust Veba</v>
          </cell>
          <cell r="W364" t="str">
            <v>Flexible Benefit Plans, Inc.</v>
          </cell>
        </row>
        <row r="365">
          <cell r="S365" t="str">
            <v>Michaels Stores, Inc.</v>
          </cell>
          <cell r="T365" t="str">
            <v>The Michaels Companies, Inc.</v>
          </cell>
          <cell r="U365" t="str">
            <v>Michael Foods, Inc.</v>
          </cell>
          <cell r="V365" t="str">
            <v>Michael Stores 4818</v>
          </cell>
          <cell r="W365" t="str">
            <v>Michael's Finer Meats &amp; Seafoods, Inc.</v>
          </cell>
        </row>
        <row r="366">
          <cell r="S366" t="str">
            <v>Sally Beauty Holdings Inc.</v>
          </cell>
        </row>
        <row r="367">
          <cell r="S367" t="str">
            <v>SS&amp;C Technologies Holdings, Inc.</v>
          </cell>
          <cell r="T367" t="str">
            <v>SS&amp;C Technologies Holdings Europe S.A.R.L.</v>
          </cell>
          <cell r="U367" t="str">
            <v>SS&amp;C Technologies Holdings, Inc, ESOP</v>
          </cell>
          <cell r="Y367" t="str">
            <v>IQ34709</v>
          </cell>
          <cell r="Z367" t="str">
            <v>IQ204739674</v>
          </cell>
          <cell r="AA367" t="str">
            <v>IQ54787446</v>
          </cell>
        </row>
        <row r="368">
          <cell r="S368" t="str">
            <v>NuStar Energy L.P.</v>
          </cell>
          <cell r="T368" t="str">
            <v>Nustar Energy Inc.</v>
          </cell>
          <cell r="U368" t="str">
            <v>NuStar Energy L.P., Asset Management Arm</v>
          </cell>
          <cell r="V368" t="str">
            <v>NuStar GP, LLC</v>
          </cell>
          <cell r="W368" t="str">
            <v>Nustar Energy Corp.</v>
          </cell>
        </row>
        <row r="369">
          <cell r="S369" t="str">
            <v>SolarCity Corporation</v>
          </cell>
          <cell r="T369" t="str">
            <v>Solar City, Inc.</v>
          </cell>
          <cell r="U369" t="str">
            <v>SolarCity LMC Series I, LLC</v>
          </cell>
          <cell r="V369" t="str">
            <v>SolarCity LMC Series III, LLC</v>
          </cell>
          <cell r="W369" t="str">
            <v>Solar Capital Ltd.</v>
          </cell>
        </row>
        <row r="370">
          <cell r="S370" t="str">
            <v>MDU Resources Group Inc.</v>
          </cell>
          <cell r="T370" t="str">
            <v>MDU Resources Group Inc Employee Benefit Trust</v>
          </cell>
          <cell r="U370" t="str">
            <v>Mdu Resources Group, Inc. 401(k) Retirement Plan</v>
          </cell>
        </row>
        <row r="371">
          <cell r="S371" t="str">
            <v>Weingarten Realty Investors</v>
          </cell>
          <cell r="Y371" t="str">
            <v>IQ313509</v>
          </cell>
        </row>
        <row r="372">
          <cell r="S372" t="str">
            <v>Questar Corporation</v>
          </cell>
          <cell r="T372" t="str">
            <v>Questar Assessment, Inc.</v>
          </cell>
          <cell r="U372" t="str">
            <v>Questar, Inc.</v>
          </cell>
          <cell r="V372" t="str">
            <v>Questar Gas Company</v>
          </cell>
          <cell r="W372" t="str">
            <v>Questar Pipeline Company</v>
          </cell>
        </row>
        <row r="373">
          <cell r="S373" t="str">
            <v>Teleflex Incorporated</v>
          </cell>
          <cell r="T373" t="str">
            <v>Teleflex Medical Incorporated</v>
          </cell>
          <cell r="U373" t="str">
            <v>Teleflex Medical OEM</v>
          </cell>
          <cell r="V373" t="str">
            <v>SeaStar Solutions Incorporated</v>
          </cell>
          <cell r="W373" t="str">
            <v>Teleflex Inc., Marine Gauge Business</v>
          </cell>
        </row>
        <row r="374">
          <cell r="S374" t="str">
            <v>Lennox International, Inc.</v>
          </cell>
          <cell r="T374" t="str">
            <v>Lennox International Inc., Asset Management Arm</v>
          </cell>
        </row>
        <row r="375">
          <cell r="S375" t="str">
            <v>Nordson Corporation</v>
          </cell>
          <cell r="T375" t="str">
            <v>Nordson Medical Corporation</v>
          </cell>
          <cell r="U375" t="str">
            <v>Dage Precision Industries, Inc.</v>
          </cell>
          <cell r="V375" t="str">
            <v>March Plasma Systems, Inc.</v>
          </cell>
          <cell r="W375" t="str">
            <v>Nordson Extrusion Dies Industries, LLC</v>
          </cell>
        </row>
        <row r="376">
          <cell r="S376" t="str">
            <v>Sonoco Products Co.</v>
          </cell>
          <cell r="T376" t="str">
            <v>Sonoco Products Company UK</v>
          </cell>
          <cell r="U376" t="str">
            <v>Sonoco Products (Malaysia) Sdn Bhd</v>
          </cell>
          <cell r="V376" t="str">
            <v>Hilex Poly Co. LLC</v>
          </cell>
        </row>
        <row r="377">
          <cell r="S377" t="str">
            <v>Tesoro Logistics LP</v>
          </cell>
          <cell r="T377" t="str">
            <v>Tesoro Logistics Northwest Pipeline LLC</v>
          </cell>
          <cell r="U377" t="str">
            <v>Tesoro Logistics GP, LLC</v>
          </cell>
          <cell r="V377" t="str">
            <v>Tesoro Logistics Finance Corp.</v>
          </cell>
          <cell r="W377" t="str">
            <v>Tesoro Logistics Operations, LLC</v>
          </cell>
        </row>
        <row r="378">
          <cell r="S378" t="str">
            <v>Owens Corning</v>
          </cell>
          <cell r="T378" t="str">
            <v>Owens Corning Fiberglas EspaIa Sl</v>
          </cell>
          <cell r="U378" t="str">
            <v>Owens Corning Sales, LLC</v>
          </cell>
          <cell r="V378" t="str">
            <v>Owens Corning Fiberglas France</v>
          </cell>
          <cell r="W378" t="str">
            <v>Owens Corning Canada LP</v>
          </cell>
        </row>
        <row r="379">
          <cell r="S379" t="str">
            <v>Tenet Healthcare Corp.</v>
          </cell>
          <cell r="T379" t="str">
            <v>Tenet Healthcare-Florida, Inc.</v>
          </cell>
          <cell r="U379" t="str">
            <v>Tenet Healthcare Corp., North Carolina Hospitals And Related Operations</v>
          </cell>
          <cell r="V379" t="str">
            <v>Tenet Healthcare Corp., Five Atlanta Area Hospitals and Certain Related Facilities</v>
          </cell>
          <cell r="W379" t="str">
            <v>AHMC Healthcare Inc.</v>
          </cell>
          <cell r="Y379" t="str">
            <v>IQ107911</v>
          </cell>
          <cell r="Z379" t="str">
            <v>IQ39175890</v>
          </cell>
          <cell r="AA379" t="str">
            <v>IQ316047882</v>
          </cell>
          <cell r="AB379" t="str">
            <v>IQ318232877</v>
          </cell>
          <cell r="AC379" t="str">
            <v>IQ10877673</v>
          </cell>
        </row>
        <row r="380">
          <cell r="S380" t="str">
            <v>People's United Financial Inc.</v>
          </cell>
          <cell r="T380" t="str">
            <v>United Financial Bancorp, Inc.</v>
          </cell>
          <cell r="U380" t="str">
            <v>United Finance Company SAOG</v>
          </cell>
          <cell r="V380" t="str">
            <v>Alliance Bancorp, Inc.</v>
          </cell>
          <cell r="W380" t="str">
            <v>United Companies Financial Corporation</v>
          </cell>
        </row>
        <row r="381">
          <cell r="S381" t="str">
            <v>Urban Outfitters Inc.</v>
          </cell>
          <cell r="T381" t="str">
            <v>Urban Outfitters UK Limited</v>
          </cell>
          <cell r="U381" t="str">
            <v>Urban Outfitters I Sverige AB</v>
          </cell>
          <cell r="V381" t="str">
            <v>urbanoutfitters.com LP</v>
          </cell>
          <cell r="W381" t="str">
            <v>Urban Outfitters (Delaware), Inc.</v>
          </cell>
        </row>
        <row r="382">
          <cell r="S382" t="str">
            <v>Panera Bread Company</v>
          </cell>
          <cell r="T382" t="str">
            <v>Panera Bread Company, 45 Bakery-Cafes</v>
          </cell>
          <cell r="U382" t="str">
            <v>Panera Bread Company, 73 Cafes</v>
          </cell>
          <cell r="V382" t="str">
            <v>Panera Bread Foundation, Inc.</v>
          </cell>
          <cell r="W382" t="str">
            <v>Panera Bread ULC</v>
          </cell>
        </row>
        <row r="383">
          <cell r="S383" t="str">
            <v>Visteon Corporation</v>
          </cell>
          <cell r="T383" t="str">
            <v>Visteon Automotive Holdings, LLC</v>
          </cell>
          <cell r="U383" t="str">
            <v>Visteon Engineering Services Ltd</v>
          </cell>
          <cell r="V383" t="str">
            <v>Visteon Deutschland GmbH</v>
          </cell>
          <cell r="W383" t="str">
            <v>Visteon Climate Control Systems, Ltd.</v>
          </cell>
          <cell r="Y383" t="str">
            <v>IQ245507</v>
          </cell>
          <cell r="Z383" t="str">
            <v>IQ32985237</v>
          </cell>
          <cell r="AA383" t="str">
            <v>IQ47194474</v>
          </cell>
          <cell r="AB383" t="str">
            <v>IQ22562564</v>
          </cell>
          <cell r="AC383" t="str">
            <v>IQ4204375</v>
          </cell>
        </row>
        <row r="384">
          <cell r="S384" t="str">
            <v>Nuance Communications, Inc.</v>
          </cell>
          <cell r="T384" t="str">
            <v>Nuance Communications Inc., Prior to Acquisition by ScanSoft Inc.</v>
          </cell>
          <cell r="U384" t="str">
            <v>Nuance Communications Deutschland Gmbh</v>
          </cell>
          <cell r="V384" t="str">
            <v>Nuance Communications Austria Gmbh</v>
          </cell>
          <cell r="W384" t="str">
            <v>Nuance Communications Limited</v>
          </cell>
        </row>
        <row r="385">
          <cell r="S385" t="str">
            <v>NCR Corporation</v>
          </cell>
          <cell r="T385" t="str">
            <v>National Council of Real Estate Investment Fiduciaries</v>
          </cell>
          <cell r="U385" t="str">
            <v>NCR Limited</v>
          </cell>
          <cell r="V385" t="str">
            <v>NCR (Nigeria) PLC</v>
          </cell>
          <cell r="W385" t="str">
            <v>NCREIF National 1 Year Total Return Swap Index</v>
          </cell>
          <cell r="Y385" t="str">
            <v>IQ169308</v>
          </cell>
          <cell r="Z385" t="str">
            <v>IQ116961264</v>
          </cell>
          <cell r="AA385" t="str">
            <v>IQ5481745</v>
          </cell>
          <cell r="AB385" t="str">
            <v>IQ20387148</v>
          </cell>
          <cell r="AC385" t="str">
            <v>IQ214243032</v>
          </cell>
        </row>
        <row r="386">
          <cell r="S386" t="str">
            <v>Opko Health, Inc.</v>
          </cell>
          <cell r="T386" t="str">
            <v>OPKO Health Mexico</v>
          </cell>
          <cell r="U386" t="str">
            <v>OPKO Health Spain S.L.U</v>
          </cell>
        </row>
        <row r="387">
          <cell r="S387" t="str">
            <v>PacWest Bancorp</v>
          </cell>
          <cell r="T387" t="str">
            <v>PacWest Bancorp</v>
          </cell>
        </row>
        <row r="388">
          <cell r="S388" t="str">
            <v>Office Depot, Inc.</v>
          </cell>
          <cell r="T388" t="str">
            <v>Office Depot de México S.A. de C.V.</v>
          </cell>
          <cell r="U388" t="str">
            <v>Office Depot Netherlands B.V.</v>
          </cell>
          <cell r="V388" t="str">
            <v>Office Depot UK Limited</v>
          </cell>
          <cell r="W388" t="str">
            <v>AxiSource Inc.</v>
          </cell>
        </row>
        <row r="389">
          <cell r="S389" t="str">
            <v>ON Semiconductor Corp.</v>
          </cell>
          <cell r="T389" t="str">
            <v>On Semiconductor, Inc</v>
          </cell>
          <cell r="U389" t="str">
            <v>ON Semiconductor Technology Japan Ltd.</v>
          </cell>
          <cell r="V389" t="str">
            <v>ON Semiconductor Philippines, Inc.</v>
          </cell>
          <cell r="W389" t="str">
            <v>ON Semiconductor Belgium BVBA</v>
          </cell>
          <cell r="Y389" t="str">
            <v>IQ411950</v>
          </cell>
          <cell r="Z389" t="str">
            <v>IQ35077349</v>
          </cell>
          <cell r="AA389" t="str">
            <v>IQ23316662</v>
          </cell>
          <cell r="AB389" t="str">
            <v>IQ41901539</v>
          </cell>
          <cell r="AC389" t="str">
            <v>IQ22711283</v>
          </cell>
        </row>
        <row r="390">
          <cell r="S390" t="str">
            <v>Penske Automotive Group, Inc.</v>
          </cell>
          <cell r="T390" t="str">
            <v>Penske Automotive Group Italy S.r.l.</v>
          </cell>
        </row>
        <row r="391">
          <cell r="S391" t="str">
            <v>Retail Properties of America, Inc.</v>
          </cell>
          <cell r="Y391" t="str">
            <v>IQ4860367</v>
          </cell>
        </row>
        <row r="392">
          <cell r="S392" t="str">
            <v>Pinnacle Foods Inc.</v>
          </cell>
          <cell r="T392" t="str">
            <v>Pinnacle Foods Finance LLC</v>
          </cell>
          <cell r="U392" t="str">
            <v>Pinnacle Foods Corporation</v>
          </cell>
          <cell r="V392" t="str">
            <v>Pinnacle Foods Group LLC</v>
          </cell>
          <cell r="W392" t="str">
            <v>Pinnacle Foods Finance Corp.</v>
          </cell>
        </row>
        <row r="393">
          <cell r="S393" t="str">
            <v>VCA Inc.</v>
          </cell>
          <cell r="T393" t="str">
            <v>VCA Animal Hospitals, Inc.</v>
          </cell>
          <cell r="U393" t="str">
            <v>VCAP Securities, LLC</v>
          </cell>
          <cell r="V393" t="str">
            <v>VCA Corp.</v>
          </cell>
          <cell r="W393" t="str">
            <v>VCampus Corporation</v>
          </cell>
        </row>
        <row r="394">
          <cell r="S394" t="str">
            <v>TFS Financial Corp</v>
          </cell>
          <cell r="T394" t="str">
            <v>Tfs Finance Ltd (1)</v>
          </cell>
          <cell r="U394" t="str">
            <v>TFS Financial Planning Pty Ltd.</v>
          </cell>
        </row>
        <row r="395">
          <cell r="S395" t="str">
            <v>Zebra Technologies Corporation</v>
          </cell>
          <cell r="T395" t="str">
            <v>Zebra Technologeies</v>
          </cell>
          <cell r="U395" t="str">
            <v>Zebra Technologies Ltd.</v>
          </cell>
          <cell r="V395" t="str">
            <v>ZEBRA Technical Services, LLC</v>
          </cell>
          <cell r="W395" t="str">
            <v>Zebra Technologies International, LLC</v>
          </cell>
        </row>
        <row r="396">
          <cell r="S396" t="str">
            <v>USG Corporation</v>
          </cell>
          <cell r="T396" t="str">
            <v>USG People NV</v>
          </cell>
          <cell r="U396" t="str">
            <v>USGI Medical, Inc.</v>
          </cell>
          <cell r="V396" t="str">
            <v>RedWave B.V.</v>
          </cell>
          <cell r="W396" t="str">
            <v>USG Energy Corp</v>
          </cell>
        </row>
        <row r="398">
          <cell r="S398" t="str">
            <v>Steel Dynamics Inc.</v>
          </cell>
          <cell r="T398" t="str">
            <v>Steel Dynamics, Inc.</v>
          </cell>
          <cell r="U398" t="str">
            <v>Steel Dynamics Ferrous Resources LLC</v>
          </cell>
          <cell r="V398" t="str">
            <v>Steel Dynamics Sales North America, Inc.</v>
          </cell>
          <cell r="W398" t="str">
            <v>Roanoke Electric Steel Corporation</v>
          </cell>
        </row>
        <row r="399">
          <cell r="S399" t="str">
            <v>Reliance Steel &amp; Aluminum Co.</v>
          </cell>
          <cell r="T399" t="str">
            <v>Reliance Steel &amp; Aluminum Co., Asset Management Arm</v>
          </cell>
          <cell r="Y399" t="str">
            <v>IQ331205</v>
          </cell>
          <cell r="Z399" t="str">
            <v>IQ52889528</v>
          </cell>
        </row>
        <row r="400">
          <cell r="S400" t="str">
            <v>NorthStar Realty Finance Corp.</v>
          </cell>
          <cell r="T400" t="str">
            <v>Northstar Realty Finance Limited Partnership</v>
          </cell>
          <cell r="U400" t="str">
            <v>Northstar Asset Management Group Inc.</v>
          </cell>
          <cell r="V400" t="str">
            <v>Northstar Realty Europe Corp.</v>
          </cell>
          <cell r="W400" t="str">
            <v>NorthStar Realty Healthcare, LLC</v>
          </cell>
        </row>
        <row r="401">
          <cell r="S401" t="str">
            <v>SLM Corporation</v>
          </cell>
          <cell r="T401" t="str">
            <v>SLM Solutions Group AG</v>
          </cell>
          <cell r="U401" t="str">
            <v>Navient Corporation</v>
          </cell>
          <cell r="V401" t="str">
            <v>SLM Solutions Gesellschaft mit beschränkter Haftung</v>
          </cell>
          <cell r="W401" t="str">
            <v>Slm</v>
          </cell>
        </row>
        <row r="402">
          <cell r="S402" t="str">
            <v>TC PipeLines, LP</v>
          </cell>
          <cell r="T402" t="str">
            <v>TC PipeLines GP, Inc.</v>
          </cell>
          <cell r="U402" t="str">
            <v>TC PipeLines Intermediate Limited Partnership</v>
          </cell>
          <cell r="V402" t="str">
            <v>TransCanada Corporation</v>
          </cell>
        </row>
        <row r="403">
          <cell r="S403" t="str">
            <v>Paramount Group, Inc.</v>
          </cell>
          <cell r="T403" t="str">
            <v>Paramount Group</v>
          </cell>
          <cell r="U403" t="str">
            <v>Paramount Limited</v>
          </cell>
          <cell r="V403" t="str">
            <v>Paramount Group, LLC</v>
          </cell>
          <cell r="W403" t="str">
            <v>Paramount Group Limited</v>
          </cell>
        </row>
        <row r="404">
          <cell r="S404" t="str">
            <v>LPL Financial Holdings Inc.</v>
          </cell>
          <cell r="T404" t="str">
            <v>LPL Financial Holdings Inc, Asset Management Arm</v>
          </cell>
        </row>
        <row r="405">
          <cell r="S405" t="str">
            <v>Vectren Corporation</v>
          </cell>
          <cell r="T405" t="str">
            <v>Vectren Utility Holdings, Inc.</v>
          </cell>
          <cell r="U405" t="str">
            <v>Indiana Gas Company Inc.</v>
          </cell>
          <cell r="V405" t="str">
            <v>Vectren Fuels, Inc.</v>
          </cell>
          <cell r="W405" t="str">
            <v>Vectren Retail, LLC</v>
          </cell>
        </row>
        <row r="406">
          <cell r="S406" t="str">
            <v>The Ultimate Software Group, Inc.</v>
          </cell>
          <cell r="T406" t="str">
            <v>The Ultimate Software Group of Canada, Inc.</v>
          </cell>
          <cell r="U406" t="str">
            <v>The Ultimate Software Group UK, Ltd.</v>
          </cell>
        </row>
        <row r="408">
          <cell r="S408" t="str">
            <v>Six Flags Entertainment Corporation</v>
          </cell>
          <cell r="T408" t="str">
            <v>Six Flags Entertainment Corp.</v>
          </cell>
        </row>
        <row r="409">
          <cell r="S409" t="str">
            <v>Teradyne Inc.</v>
          </cell>
          <cell r="T409" t="str">
            <v>Teradyne Thailand Ltd.</v>
          </cell>
          <cell r="U409" t="str">
            <v>Teradyne (Sweden) AB</v>
          </cell>
          <cell r="V409" t="str">
            <v>Teradyne STD Korea Ltd.</v>
          </cell>
          <cell r="W409" t="str">
            <v>Teradyne Japan, Ltd.</v>
          </cell>
        </row>
        <row r="410">
          <cell r="S410" t="str">
            <v>Synageva BioPharma Corp.</v>
          </cell>
          <cell r="T410" t="str">
            <v>Alexion Pharma Llc</v>
          </cell>
        </row>
        <row r="411">
          <cell r="S411" t="str">
            <v>Trinity Industries Inc.</v>
          </cell>
          <cell r="T411" t="str">
            <v>Trinity Industries Leasing Company, Inc.</v>
          </cell>
          <cell r="U411" t="str">
            <v>Trinity Industrial Services, LLC</v>
          </cell>
          <cell r="V411" t="str">
            <v>Trinity Industrial Corporation</v>
          </cell>
          <cell r="W411" t="str">
            <v>Trinity Industries, Inc.</v>
          </cell>
          <cell r="Y411" t="str">
            <v>IQ309456</v>
          </cell>
          <cell r="Z411" t="str">
            <v>IQ3694577</v>
          </cell>
          <cell r="AA411" t="str">
            <v>IQ113856957</v>
          </cell>
          <cell r="AB411" t="str">
            <v>IQ5898919</v>
          </cell>
          <cell r="AC411" t="str">
            <v>IQ1625981</v>
          </cell>
        </row>
        <row r="412">
          <cell r="S412" t="str">
            <v>PTC Inc.</v>
          </cell>
          <cell r="T412" t="str">
            <v>PTC Therapeutics, Inc.</v>
          </cell>
          <cell r="U412" t="str">
            <v>PTC Group Holdings Corp.</v>
          </cell>
          <cell r="V412" t="str">
            <v>Pakistan Telecommunication Company Limited</v>
          </cell>
          <cell r="W412" t="str">
            <v>PTC India Limited</v>
          </cell>
        </row>
        <row r="413">
          <cell r="S413" t="str">
            <v>Northstar Asset Management Group Inc.</v>
          </cell>
          <cell r="T413" t="str">
            <v>NSAM US LLC</v>
          </cell>
        </row>
        <row r="414">
          <cell r="S414" t="str">
            <v>Owens-Illinois, Inc.</v>
          </cell>
          <cell r="T414" t="str">
            <v>Owens Illinois Group Inc.</v>
          </cell>
          <cell r="U414" t="str">
            <v>Owens-Illinois General Inc.</v>
          </cell>
          <cell r="V414" t="str">
            <v>Owens-Illinois (Australia) Pty. Ltd.</v>
          </cell>
          <cell r="W414" t="str">
            <v>Owens Illinois Prescription Products Inc.</v>
          </cell>
        </row>
        <row r="415">
          <cell r="S415" t="str">
            <v>Tanger Factory Outlet Centers Inc.</v>
          </cell>
        </row>
        <row r="416">
          <cell r="S416" t="str">
            <v>United Natural Foods, Inc.</v>
          </cell>
          <cell r="T416" t="str">
            <v>United Natural Foods West, Inc.</v>
          </cell>
          <cell r="U416" t="str">
            <v>United Natural Foods Pennsylvania, Inc.</v>
          </cell>
          <cell r="Y416" t="str">
            <v>IQ365303</v>
          </cell>
          <cell r="Z416" t="str">
            <v>IQ4249149</v>
          </cell>
          <cell r="AA416" t="str">
            <v>IQ26142565</v>
          </cell>
        </row>
        <row r="417">
          <cell r="S417" t="str">
            <v>Seattle Genetics, Inc.</v>
          </cell>
        </row>
        <row r="418">
          <cell r="S418" t="str">
            <v>VeriFone Systems, Inc.</v>
          </cell>
          <cell r="T418" t="str">
            <v>Verifone Systems Australia Pty. Ltd.</v>
          </cell>
          <cell r="U418" t="str">
            <v>Verifone Systems Ireland Limited</v>
          </cell>
          <cell r="V418" t="str">
            <v>Vertigo Systems International Inc</v>
          </cell>
          <cell r="W418" t="str">
            <v>VeriFone Systems Spain S.L.U.</v>
          </cell>
        </row>
        <row r="419">
          <cell r="S419" t="str">
            <v>White Mountains Insurance Group, Ltd.</v>
          </cell>
        </row>
        <row r="420">
          <cell r="S420" t="str">
            <v>Syntel, Inc.</v>
          </cell>
          <cell r="T420" t="str">
            <v>Enghouse Interactive Inc.</v>
          </cell>
          <cell r="U420" t="str">
            <v>Syntel Limited</v>
          </cell>
          <cell r="V420" t="str">
            <v>Syntell (Pty) Ltd.</v>
          </cell>
          <cell r="W420" t="str">
            <v>Syntellect Technology Corporation</v>
          </cell>
          <cell r="Y420" t="str">
            <v>IQ220874</v>
          </cell>
          <cell r="Z420" t="str">
            <v>IQ35033</v>
          </cell>
          <cell r="AA420" t="str">
            <v>IQ29790114</v>
          </cell>
          <cell r="AB420" t="str">
            <v>IQ39832477</v>
          </cell>
          <cell r="AC420" t="str">
            <v>IQ7912968</v>
          </cell>
        </row>
        <row r="421">
          <cell r="S421" t="str">
            <v>Steris Plc</v>
          </cell>
          <cell r="T421" t="str">
            <v>STERIS Corporation</v>
          </cell>
          <cell r="U421" t="str">
            <v>STERIS SA</v>
          </cell>
          <cell r="V421" t="str">
            <v>Sterisystems Ltd.</v>
          </cell>
          <cell r="W421" t="str">
            <v>STERIS Isomedix Services, Inc.</v>
          </cell>
          <cell r="Y421" t="str">
            <v>IQ34783</v>
          </cell>
          <cell r="Z421" t="str">
            <v>IQ278600124</v>
          </cell>
          <cell r="AA421" t="str">
            <v>IQ83483200</v>
          </cell>
          <cell r="AB421" t="str">
            <v>IQ60526986</v>
          </cell>
          <cell r="AC421" t="str">
            <v>IQ26367801</v>
          </cell>
        </row>
        <row r="422">
          <cell r="S422" t="str">
            <v>Team Health Holdings, Inc.</v>
          </cell>
          <cell r="Y422" t="str">
            <v>IQ29962</v>
          </cell>
        </row>
        <row r="423">
          <cell r="S423" t="str">
            <v>National Instruments Corporation</v>
          </cell>
          <cell r="T423" t="str">
            <v>National Instruments Germany GmbH</v>
          </cell>
          <cell r="U423" t="str">
            <v>National Instruments Canada Corporation</v>
          </cell>
          <cell r="V423" t="str">
            <v>National Instruments China Corporation</v>
          </cell>
          <cell r="W423" t="str">
            <v>National Instruments (Ireland) Ltd.</v>
          </cell>
          <cell r="Y423" t="str">
            <v>IQ336718</v>
          </cell>
          <cell r="Z423" t="str">
            <v>IQ12755737</v>
          </cell>
          <cell r="AA423" t="str">
            <v>IQ41269308</v>
          </cell>
          <cell r="AB423" t="str">
            <v>IQ41269322</v>
          </cell>
          <cell r="AC423" t="str">
            <v>IQ23093837</v>
          </cell>
        </row>
        <row r="424">
          <cell r="S424" t="str">
            <v>SolarWinds, Inc.</v>
          </cell>
          <cell r="T424" t="str">
            <v>SolarWinds Worldwide, LLC</v>
          </cell>
          <cell r="U424" t="str">
            <v>SolarWinds Software Europe Limited</v>
          </cell>
          <cell r="V424" t="str">
            <v>Solarwinds Czech S.R.O.</v>
          </cell>
          <cell r="W424" t="str">
            <v>SolarWinds Real Estate, Inc</v>
          </cell>
        </row>
        <row r="425">
          <cell r="S425" t="str">
            <v>Treehouse Foods, Inc.</v>
          </cell>
          <cell r="T425" t="str">
            <v>Treehouse Foods, Inc. 401(K) Plan</v>
          </cell>
          <cell r="Y425" t="str">
            <v>IQ22413056</v>
          </cell>
          <cell r="Z425" t="str">
            <v>IQ83978422</v>
          </cell>
        </row>
        <row r="426">
          <cell r="S426" t="str">
            <v>The Scotts Miracle-Gro Company</v>
          </cell>
          <cell r="T426" t="str">
            <v>Scotts Miracle-Gro Products, Inc.</v>
          </cell>
          <cell r="Y426" t="str">
            <v>IQ322121</v>
          </cell>
          <cell r="Z426" t="str">
            <v>IQ224021259</v>
          </cell>
        </row>
        <row r="427">
          <cell r="S427" t="str">
            <v>Two Harbors Investment Corp.</v>
          </cell>
          <cell r="T427" t="str">
            <v>Two Harbors Investment Corp., Prior to merger with Capitol Acquisition Corp.</v>
          </cell>
        </row>
        <row r="428">
          <cell r="S428" t="str">
            <v>Targa Resources Partners LP</v>
          </cell>
          <cell r="T428" t="str">
            <v>Targa Resources Corp.</v>
          </cell>
          <cell r="U428" t="str">
            <v>Ontario Power Generation Inc.</v>
          </cell>
          <cell r="V428" t="str">
            <v>TRI Resources Inc.</v>
          </cell>
          <cell r="W428" t="str">
            <v>Targa Resources LLC</v>
          </cell>
        </row>
        <row r="429">
          <cell r="S429" t="str">
            <v>Old Republic International Corporation</v>
          </cell>
          <cell r="T429" t="str">
            <v>Old Republic International Corporation, ESOP</v>
          </cell>
          <cell r="U429" t="str">
            <v>Old Republic International Corp., Asset Management Arm</v>
          </cell>
          <cell r="V429" t="str">
            <v>Old Republic International Employees Retirement Plan</v>
          </cell>
          <cell r="W429" t="str">
            <v>Old Republic International Insurancw Group Inc</v>
          </cell>
        </row>
        <row r="430">
          <cell r="S430" t="str">
            <v>OneMain Holdings, Inc.</v>
          </cell>
          <cell r="T430" t="str">
            <v>Springleaf Holdings, Inc., 127 Branch Offices And Related Loan Assets</v>
          </cell>
          <cell r="U430" t="str">
            <v>Springleaf Financial Holdings, LLC</v>
          </cell>
          <cell r="V430" t="str">
            <v>American Financial Group Inc.</v>
          </cell>
        </row>
        <row r="431">
          <cell r="S431" t="str">
            <v>ServiceMaster Global Holdings, Inc.</v>
          </cell>
        </row>
        <row r="432">
          <cell r="S432" t="str">
            <v>RenaissanceRe Holdings Ltd.</v>
          </cell>
          <cell r="T432" t="str">
            <v>RenaissanceRe Holdings Ltd, Asset Management Arm</v>
          </cell>
        </row>
        <row r="433">
          <cell r="S433" t="str">
            <v>Strategic Hotels &amp; Resorts, Inc.</v>
          </cell>
          <cell r="Y433" t="str">
            <v>IQ1059237</v>
          </cell>
        </row>
        <row r="434">
          <cell r="S434" t="str">
            <v>Tableau Software, Inc.</v>
          </cell>
          <cell r="T434" t="str">
            <v>Tableau Software Uk Ltd</v>
          </cell>
          <cell r="Y434" t="str">
            <v>IQ11421199</v>
          </cell>
          <cell r="Z434" t="str">
            <v>IQ316661347</v>
          </cell>
        </row>
        <row r="435">
          <cell r="S435" t="str">
            <v>MAXIMUS, Inc.</v>
          </cell>
          <cell r="T435" t="str">
            <v>MaxiNutrition Limited</v>
          </cell>
          <cell r="U435" t="str">
            <v>Maximus Inc.</v>
          </cell>
          <cell r="V435" t="str">
            <v>Maximuscle Holdings Limited</v>
          </cell>
          <cell r="W435" t="str">
            <v>Maximus Coffee Group, LP</v>
          </cell>
          <cell r="Y435" t="str">
            <v>IQ218451</v>
          </cell>
          <cell r="Z435" t="str">
            <v>IQ10600371</v>
          </cell>
          <cell r="AA435" t="str">
            <v>IQ53462152</v>
          </cell>
          <cell r="AB435" t="str">
            <v>IQ47199407</v>
          </cell>
          <cell r="AC435" t="str">
            <v>IQ46050652</v>
          </cell>
        </row>
        <row r="436">
          <cell r="S436" t="str">
            <v>Oiltanking Partners, L.P.</v>
          </cell>
        </row>
        <row r="437">
          <cell r="S437" t="str">
            <v>West Pharmaceutical Services, Inc.</v>
          </cell>
          <cell r="T437" t="str">
            <v>West Pharmaceutical Services of Delaware, Inc.</v>
          </cell>
          <cell r="U437" t="str">
            <v>West Pharmaceutical Services France S.A.</v>
          </cell>
          <cell r="V437" t="str">
            <v>West Pharmaceutical Services Limited Danmark A/S</v>
          </cell>
          <cell r="W437" t="str">
            <v>West Pharmaceutical Services Colombia S.A.</v>
          </cell>
          <cell r="Y437" t="str">
            <v>IQ313784</v>
          </cell>
          <cell r="Z437" t="str">
            <v>IQ26255258</v>
          </cell>
          <cell r="AA437" t="str">
            <v>IQ23064261</v>
          </cell>
          <cell r="AB437" t="str">
            <v>IQ46726523</v>
          </cell>
          <cell r="AC437" t="str">
            <v>IQ46726205</v>
          </cell>
        </row>
        <row r="438">
          <cell r="S438" t="str">
            <v>Outfront Media Inc.</v>
          </cell>
          <cell r="T438" t="str">
            <v>Outfront Media VW Communications LLC</v>
          </cell>
          <cell r="U438" t="str">
            <v>Outfront Media LLC</v>
          </cell>
          <cell r="V438" t="str">
            <v>CBS Outdoor Americas Capital LLC</v>
          </cell>
          <cell r="W438" t="str">
            <v>Outfront Media Chicago LLC</v>
          </cell>
        </row>
        <row r="439">
          <cell r="S439" t="str">
            <v>The Wendy's Company</v>
          </cell>
          <cell r="T439" t="str">
            <v>Wendy's International, LLC</v>
          </cell>
          <cell r="U439" t="str">
            <v>Wendy's Restaurants LLC</v>
          </cell>
          <cell r="V439" t="str">
            <v>Wendy's Global Inc.</v>
          </cell>
          <cell r="W439" t="str">
            <v>Wendy's Of Las Vegas, Inc</v>
          </cell>
          <cell r="Y439" t="str">
            <v>IQ23557</v>
          </cell>
          <cell r="Z439" t="str">
            <v>IQ313659</v>
          </cell>
          <cell r="AA439" t="str">
            <v>IQ54008595</v>
          </cell>
          <cell r="AB439" t="str">
            <v>IQ62361744</v>
          </cell>
          <cell r="AC439" t="str">
            <v>IQ4475315</v>
          </cell>
        </row>
        <row r="440">
          <cell r="S440" t="str">
            <v>MSC Industrial Direct Co. Inc.</v>
          </cell>
        </row>
        <row r="441">
          <cell r="S441" t="str">
            <v>Sears Holdings Corporation</v>
          </cell>
          <cell r="T441" t="str">
            <v>Sears Holdings Management Corporation</v>
          </cell>
          <cell r="U441" t="str">
            <v>Sears Holdings Corporation, 135,000 Square Foot Site at Polaris</v>
          </cell>
          <cell r="V441" t="str">
            <v>Sears Holdings Corporation, 12 Properties at GGP Malls</v>
          </cell>
          <cell r="W441" t="str">
            <v>Sears Holdings Corporation, La Plaza Mall in McAllen</v>
          </cell>
        </row>
        <row r="442">
          <cell r="S442" t="str">
            <v>Rayonier Inc.</v>
          </cell>
          <cell r="T442" t="str">
            <v>Rayonier Advanced Materials Inc.</v>
          </cell>
          <cell r="U442" t="str">
            <v>Rayonier A.M. Products Inc.</v>
          </cell>
          <cell r="V442" t="str">
            <v>Rayonier Forest Resources, L.P.</v>
          </cell>
          <cell r="W442" t="str">
            <v>Rayonier Performance Fibers LLC</v>
          </cell>
        </row>
        <row r="443">
          <cell r="S443" t="str">
            <v>Sunstone Hotel Investors Inc.</v>
          </cell>
          <cell r="T443" t="str">
            <v>Sunstone Hotel Investors, L.L.C.</v>
          </cell>
          <cell r="U443" t="str">
            <v>Sunstone Hotel Investors, Inc., Six Hotels</v>
          </cell>
          <cell r="Y443" t="str">
            <v>IQ10636442</v>
          </cell>
          <cell r="Z443" t="str">
            <v>IQ59364530</v>
          </cell>
          <cell r="AA443" t="str">
            <v>IQ35388097</v>
          </cell>
        </row>
        <row r="444">
          <cell r="S444" t="str">
            <v>WEX Inc.</v>
          </cell>
          <cell r="T444" t="str">
            <v>Wexford Capital LLC</v>
          </cell>
          <cell r="U444" t="str">
            <v>Wexford Health Sources, Inc.</v>
          </cell>
          <cell r="V444" t="str">
            <v>Wexford Capital, LLC, Private Equity Arm</v>
          </cell>
          <cell r="W444" t="str">
            <v>Wexco Incorporated</v>
          </cell>
          <cell r="Y444" t="str">
            <v>IQ36731</v>
          </cell>
          <cell r="Z444" t="str">
            <v>IQ30764509</v>
          </cell>
          <cell r="AA444" t="str">
            <v>IQ852373</v>
          </cell>
          <cell r="AB444" t="str">
            <v>IQ3250912</v>
          </cell>
          <cell r="AC444" t="str">
            <v>IQ4280814</v>
          </cell>
        </row>
        <row r="445">
          <cell r="S445" t="str">
            <v>The Timken Company</v>
          </cell>
          <cell r="T445" t="str">
            <v>TimkenSteel Corporation</v>
          </cell>
          <cell r="U445" t="str">
            <v>Timken US LLC</v>
          </cell>
          <cell r="V445" t="str">
            <v>Timken India Limited</v>
          </cell>
          <cell r="W445" t="str">
            <v>The Timken Company (France)</v>
          </cell>
        </row>
        <row r="446">
          <cell r="S446" t="str">
            <v>Restoration Hardware Holdings, Inc.</v>
          </cell>
          <cell r="Y446" t="str">
            <v>IQ33797</v>
          </cell>
        </row>
        <row r="447">
          <cell r="S447" t="str">
            <v>Sun Communities Inc.</v>
          </cell>
          <cell r="T447" t="str">
            <v>Sun Communities Operating Limited Partnership</v>
          </cell>
          <cell r="U447" t="str">
            <v>Sun Communities Finance, LLC,</v>
          </cell>
          <cell r="V447" t="str">
            <v>Sun Communities Funding Limited Partnership</v>
          </cell>
          <cell r="W447" t="str">
            <v>Sun Communities LP</v>
          </cell>
          <cell r="Y447" t="str">
            <v>IQ331908</v>
          </cell>
          <cell r="Z447" t="str">
            <v>IQ3037265</v>
          </cell>
          <cell r="AA447" t="str">
            <v>IQ28320991</v>
          </cell>
          <cell r="AB447" t="str">
            <v>IQ28320986</v>
          </cell>
          <cell r="AC447" t="str">
            <v>IQ3037274</v>
          </cell>
        </row>
        <row r="448">
          <cell r="S448" t="str">
            <v>QEP Resources, Inc.</v>
          </cell>
          <cell r="T448" t="str">
            <v>QEP Resources, Inc., Non-Core Properties in Southern Oklahoma</v>
          </cell>
          <cell r="U448" t="str">
            <v>QEP Resources, Inc., Non-Core Properties in the Northern Region</v>
          </cell>
          <cell r="V448" t="str">
            <v>QEP Resources Education Foundation</v>
          </cell>
          <cell r="Y448" t="str">
            <v>IQ1565109</v>
          </cell>
          <cell r="Z448" t="str">
            <v>IQ276178786</v>
          </cell>
          <cell r="AA448" t="str">
            <v>IQ237813193</v>
          </cell>
          <cell r="AB448" t="str">
            <v>IQ131730895</v>
          </cell>
        </row>
        <row r="449">
          <cell r="S449" t="str">
            <v>Tyler Technologies, Inc.</v>
          </cell>
          <cell r="T449" t="str">
            <v>Tyler Technologies Inc., Asset Management Arm</v>
          </cell>
          <cell r="Y449" t="str">
            <v>IQ309821</v>
          </cell>
          <cell r="Z449" t="str">
            <v>IQ49256956</v>
          </cell>
        </row>
        <row r="450">
          <cell r="S450" t="str">
            <v>Pacira Pharmaceuticals, Inc.</v>
          </cell>
          <cell r="T450" t="str">
            <v>Pacira Pharmaceuticals, Inc., a California Corporation</v>
          </cell>
          <cell r="Y450" t="str">
            <v>IQ27508</v>
          </cell>
          <cell r="Z450" t="str">
            <v>IQ129620629</v>
          </cell>
        </row>
        <row r="451">
          <cell r="S451" t="str">
            <v>Solera Holdings Inc.</v>
          </cell>
          <cell r="T451" t="str">
            <v>Solera Holdings Limited</v>
          </cell>
          <cell r="Y451" t="str">
            <v>IQ32588621</v>
          </cell>
          <cell r="Z451" t="str">
            <v>IQ39360448</v>
          </cell>
        </row>
        <row r="452">
          <cell r="S452" t="str">
            <v>Memorial Resource Development Corp.</v>
          </cell>
          <cell r="T452" t="str">
            <v>Memorial Resource Development LLC</v>
          </cell>
        </row>
        <row r="453">
          <cell r="S453" t="str">
            <v>Newfield Exploration Co.</v>
          </cell>
          <cell r="T453" t="str">
            <v>Newfield Exploration Mid-Continent Inc.</v>
          </cell>
          <cell r="U453" t="str">
            <v>Newfield Exploration Co., Oil and Gas Properties in Mid-Continent Region</v>
          </cell>
          <cell r="V453" t="str">
            <v>Newfield Exploration Mid-Continent, Inc., Certain Coalbed Methane Properties in Cherokee Basin</v>
          </cell>
          <cell r="W453" t="str">
            <v>Newfield Exploration Gulf Coast, Inc.</v>
          </cell>
        </row>
        <row r="454">
          <cell r="S454" t="str">
            <v>Waddell &amp; Reed Financial, Inc.</v>
          </cell>
          <cell r="T454" t="str">
            <v>Waddell &amp; Reed Financial Services, Inc.</v>
          </cell>
          <cell r="U454" t="str">
            <v>Waddell &amp; Reed Financial Inc. Retirement Income Plan</v>
          </cell>
          <cell r="V454" t="str">
            <v>Waddell &amp; Reed Financial Inc. 401(k) and Thrift Plan</v>
          </cell>
          <cell r="Y454" t="str">
            <v>IQ381463</v>
          </cell>
          <cell r="Z454" t="str">
            <v>IQ4221029</v>
          </cell>
          <cell r="AA454" t="str">
            <v>IQ215764024</v>
          </cell>
          <cell r="AB454" t="str">
            <v>IQ60445148</v>
          </cell>
        </row>
        <row r="455">
          <cell r="S455" t="str">
            <v>Teledyne Technologies Inc.</v>
          </cell>
          <cell r="T455" t="str">
            <v>Teledyne Technologies International Corp.</v>
          </cell>
          <cell r="U455" t="str">
            <v>Teledyne Technologies (Bermuda) Limited</v>
          </cell>
          <cell r="V455" t="str">
            <v>Allegheny Technologies Inc.</v>
          </cell>
          <cell r="Y455" t="str">
            <v>IQ406526</v>
          </cell>
          <cell r="Z455" t="str">
            <v>IQ128388593</v>
          </cell>
          <cell r="AA455" t="str">
            <v>IQ95152245</v>
          </cell>
          <cell r="AB455" t="str">
            <v>IQ348893</v>
          </cell>
        </row>
        <row r="456">
          <cell r="S456" t="str">
            <v>Validus Holdings, Ltd.</v>
          </cell>
          <cell r="T456" t="str">
            <v>Carter Validus Holdings I, LLC</v>
          </cell>
          <cell r="U456" t="str">
            <v>Validus Holdings Ltd, Asset Management Arm</v>
          </cell>
          <cell r="V456" t="str">
            <v>Validus Holdings, LLLP</v>
          </cell>
          <cell r="W456" t="str">
            <v>Flagstone Reinsurance Holdings SA</v>
          </cell>
          <cell r="Y456" t="str">
            <v>IQ25754038</v>
          </cell>
          <cell r="Z456" t="str">
            <v>IQ264208734</v>
          </cell>
          <cell r="AA456" t="str">
            <v>IQ216608915</v>
          </cell>
          <cell r="AB456" t="str">
            <v>IQ102226234</v>
          </cell>
          <cell r="AC456" t="str">
            <v>IQ29782466</v>
          </cell>
        </row>
        <row r="457">
          <cell r="S457" t="str">
            <v>Sapient Corp.</v>
          </cell>
          <cell r="T457" t="str">
            <v>Sapientnitro USA, Inc.</v>
          </cell>
          <cell r="U457" t="str">
            <v>Sapientnitro Ltd</v>
          </cell>
          <cell r="V457" t="str">
            <v>SapientNitro Inc.</v>
          </cell>
          <cell r="W457" t="str">
            <v>Sapient Global Markets</v>
          </cell>
          <cell r="Y457" t="str">
            <v>IQ97870</v>
          </cell>
          <cell r="Z457" t="str">
            <v>IQ60278446</v>
          </cell>
          <cell r="AA457" t="str">
            <v>IQ46052506</v>
          </cell>
          <cell r="AB457" t="str">
            <v>IQ172025370</v>
          </cell>
          <cell r="AC457" t="str">
            <v>IQ226412926</v>
          </cell>
        </row>
        <row r="458">
          <cell r="S458" t="str">
            <v>Pebblebrook Hotel Trust</v>
          </cell>
          <cell r="Y458" t="str">
            <v>IQ74859451</v>
          </cell>
        </row>
        <row r="459">
          <cell r="Y459" t="str">
            <v>IQ32717</v>
          </cell>
          <cell r="Z459" t="str">
            <v>IQ23732927</v>
          </cell>
          <cell r="AA459" t="str">
            <v>IQ24528902</v>
          </cell>
          <cell r="AB459" t="str">
            <v>IQ23722049</v>
          </cell>
          <cell r="AC459" t="str">
            <v>IQ6638049</v>
          </cell>
        </row>
        <row r="460">
          <cell r="S460" t="str">
            <v>Receptos, Inc.</v>
          </cell>
        </row>
        <row r="461">
          <cell r="S461" t="str">
            <v>Post Properties Inc.</v>
          </cell>
          <cell r="T461" t="str">
            <v>Post Properties Ltd</v>
          </cell>
          <cell r="U461" t="str">
            <v>Post Properties S.A R.L.</v>
          </cell>
          <cell r="Y461" t="str">
            <v>IQ329287</v>
          </cell>
          <cell r="Z461" t="str">
            <v>IQ35756710</v>
          </cell>
          <cell r="AA461" t="str">
            <v>IQ262029290</v>
          </cell>
        </row>
        <row r="462">
          <cell r="S462" t="str">
            <v>Toro Limited</v>
          </cell>
          <cell r="T462" t="str">
            <v>The Toro Company</v>
          </cell>
          <cell r="U462" t="str">
            <v>Toromont Industries Ltd.</v>
          </cell>
          <cell r="V462" t="str">
            <v>TSX Inc.</v>
          </cell>
          <cell r="W462" t="str">
            <v>The Toronto-Dominion Bank</v>
          </cell>
        </row>
        <row r="463">
          <cell r="S463" t="str">
            <v>Synovus Financial Corporation</v>
          </cell>
          <cell r="T463" t="str">
            <v>Synovus Financial Corp., Distressed Assets</v>
          </cell>
          <cell r="U463" t="str">
            <v>Synovus Financial Corp., Distressed Assets</v>
          </cell>
          <cell r="V463" t="str">
            <v>Synovus Financial Corp. Of Alabama</v>
          </cell>
          <cell r="W463" t="str">
            <v>Synovus Financial Corp., 150 construction loans and tranche of land development loans in Florida</v>
          </cell>
        </row>
        <row r="464">
          <cell r="S464" t="str">
            <v>Umpqua Holdings Corporation</v>
          </cell>
          <cell r="T464" t="str">
            <v>Umpqua Holdings Statutory Trust I</v>
          </cell>
          <cell r="Y464" t="str">
            <v>IQ386159</v>
          </cell>
          <cell r="Z464" t="str">
            <v>IQ24047831</v>
          </cell>
        </row>
        <row r="465">
          <cell r="S465" t="str">
            <v>Spirax-Sarco Engineering plc</v>
          </cell>
          <cell r="T465" t="str">
            <v>SPX Corporation</v>
          </cell>
          <cell r="U465" t="str">
            <v>SPX FLOW, Inc.</v>
          </cell>
          <cell r="V465" t="str">
            <v>S&amp;P 500 Index</v>
          </cell>
          <cell r="W465" t="str">
            <v>PCX Aerostructures, LLC</v>
          </cell>
        </row>
        <row r="466">
          <cell r="S466" t="str">
            <v>World Fuel Services Corp.</v>
          </cell>
          <cell r="T466" t="str">
            <v>World Fuel Services, Inc.</v>
          </cell>
          <cell r="U466" t="str">
            <v>World Fuel Services (Singapore) Pte. Ltd.</v>
          </cell>
          <cell r="V466" t="str">
            <v>World Fuel Services Ltd.</v>
          </cell>
          <cell r="W466" t="str">
            <v>World Fuel Services Americas, Inc.</v>
          </cell>
          <cell r="Y466" t="str">
            <v>IQ281599</v>
          </cell>
          <cell r="Z466" t="str">
            <v>IQ6492237</v>
          </cell>
          <cell r="AA466" t="str">
            <v>IQ23927925</v>
          </cell>
          <cell r="AB466" t="str">
            <v>IQ6043039</v>
          </cell>
          <cell r="AC466" t="str">
            <v>IQ4861499</v>
          </cell>
        </row>
        <row r="467">
          <cell r="S467" t="str">
            <v>WellCare Health Plans, Inc.</v>
          </cell>
          <cell r="T467" t="str">
            <v>Wellcare Health Plans Of Kentucky, Inc.</v>
          </cell>
          <cell r="U467" t="str">
            <v>WellCare Health Plans of New Jersey, Inc.</v>
          </cell>
          <cell r="Y467" t="str">
            <v>IQ9026347</v>
          </cell>
          <cell r="Z467" t="str">
            <v>IQ319070766</v>
          </cell>
          <cell r="AA467" t="str">
            <v>IQ84159288</v>
          </cell>
        </row>
        <row r="468">
          <cell r="S468" t="str">
            <v>Verint Systems Inc.</v>
          </cell>
          <cell r="T468" t="str">
            <v>Verint Systems B.V.</v>
          </cell>
          <cell r="U468" t="str">
            <v>Verint Systems (Asia Pacific) Limited</v>
          </cell>
          <cell r="V468" t="str">
            <v>Verint Systems (Singapore) Pte. Ltd.</v>
          </cell>
          <cell r="W468" t="str">
            <v>Verint Systems, Ltd.</v>
          </cell>
          <cell r="Y468" t="str">
            <v>IQ1717518</v>
          </cell>
          <cell r="Z468" t="str">
            <v>IQ30397055</v>
          </cell>
          <cell r="AA468" t="str">
            <v>IQ105601961</v>
          </cell>
          <cell r="AB468" t="str">
            <v>IQ30397544</v>
          </cell>
          <cell r="AC468" t="str">
            <v>IQ5452861</v>
          </cell>
        </row>
        <row r="469">
          <cell r="S469" t="str">
            <v>Manhattan Associates, Inc.</v>
          </cell>
          <cell r="T469" t="str">
            <v>Manhattan Associates Ltd.</v>
          </cell>
          <cell r="U469" t="str">
            <v>Manhattan Associates (India) Development Centre Private Limited</v>
          </cell>
          <cell r="V469" t="str">
            <v>Manhattan Associates Software Pte Ltd.</v>
          </cell>
          <cell r="W469" t="str">
            <v>Manhattan Associates Europe B.V.</v>
          </cell>
          <cell r="Y469" t="str">
            <v>IQ382975</v>
          </cell>
          <cell r="Z469" t="str">
            <v>IQ23779680</v>
          </cell>
          <cell r="AA469" t="str">
            <v>IQ23779917</v>
          </cell>
          <cell r="AB469" t="str">
            <v>IQ23779841</v>
          </cell>
          <cell r="AC469" t="str">
            <v>IQ23779698</v>
          </cell>
        </row>
        <row r="470">
          <cell r="S470" t="str">
            <v>Zillow Group, Inc.</v>
          </cell>
          <cell r="T470" t="str">
            <v>Zillow, Inc.</v>
          </cell>
          <cell r="U470" t="str">
            <v>Caledonia Zillow Trusts Fund</v>
          </cell>
          <cell r="V470" t="str">
            <v>Glassdoor, Inc.</v>
          </cell>
          <cell r="W470" t="str">
            <v>Richelieu Foods Inc.</v>
          </cell>
        </row>
        <row r="471">
          <cell r="S471" t="str">
            <v>Pandora Media, Inc.</v>
          </cell>
          <cell r="T471" t="str">
            <v>Pandora Media SARL</v>
          </cell>
          <cell r="U471" t="str">
            <v>Pan Media Group AS</v>
          </cell>
          <cell r="V471" t="str">
            <v>Pandora A/S</v>
          </cell>
          <cell r="W471" t="str">
            <v>PA Media Group.</v>
          </cell>
          <cell r="Y471" t="str">
            <v>IQ6890373</v>
          </cell>
          <cell r="Z471" t="str">
            <v>IQ214533510</v>
          </cell>
          <cell r="AA471" t="str">
            <v>IQ264503829</v>
          </cell>
          <cell r="AB471" t="str">
            <v>IQ42153793</v>
          </cell>
          <cell r="AC471" t="str">
            <v>IQ4451721</v>
          </cell>
        </row>
        <row r="472">
          <cell r="S472" t="str">
            <v>Silgan Holdings Inc.</v>
          </cell>
          <cell r="T472" t="str">
            <v>Silgan Holdings LLC</v>
          </cell>
          <cell r="U472" t="str">
            <v>Silgan Holdings Partnership C.V.</v>
          </cell>
          <cell r="V472" t="str">
            <v>Silgan Holdings Austria GmbH</v>
          </cell>
          <cell r="W472" t="str">
            <v>Silgan Holdings Inc., Asset Management Arm</v>
          </cell>
        </row>
        <row r="473">
          <cell r="S473" t="str">
            <v>Prosperity Bank</v>
          </cell>
          <cell r="T473" t="str">
            <v>Prosperity Bancshares Inc.</v>
          </cell>
          <cell r="U473" t="str">
            <v>Prosperity Bank</v>
          </cell>
          <cell r="V473" t="str">
            <v>Prosperity Bank</v>
          </cell>
          <cell r="W473" t="str">
            <v>The Prosperity Banking Company</v>
          </cell>
          <cell r="Y473" t="str">
            <v>IQ4453332</v>
          </cell>
          <cell r="Z473" t="str">
            <v>IQ393970</v>
          </cell>
          <cell r="AA473" t="str">
            <v>IQ4469745</v>
          </cell>
          <cell r="AB473" t="str">
            <v>IQ253965519</v>
          </cell>
          <cell r="AC473" t="str">
            <v>IQ45593926</v>
          </cell>
        </row>
        <row r="474">
          <cell r="S474" t="str">
            <v>Tempur Sealy International Inc.</v>
          </cell>
          <cell r="Y474" t="str">
            <v>IQ3289679</v>
          </cell>
        </row>
        <row r="475">
          <cell r="S475" t="str">
            <v>PolyOne Corporation</v>
          </cell>
          <cell r="T475" t="str">
            <v>PolyOne Designed Structures and Solutions LLC</v>
          </cell>
          <cell r="U475" t="str">
            <v>PolyOne Distribution de Mexico S.A. de C.V.</v>
          </cell>
          <cell r="V475" t="str">
            <v>Polyone Canada Inc.</v>
          </cell>
          <cell r="W475" t="str">
            <v>PolyOne Polymers India Private Limited</v>
          </cell>
          <cell r="Y475" t="str">
            <v>IQ203002</v>
          </cell>
          <cell r="Z475" t="str">
            <v>IQ237906701</v>
          </cell>
          <cell r="AA475" t="str">
            <v>IQ47865795</v>
          </cell>
          <cell r="AB475" t="str">
            <v>IQ4522643</v>
          </cell>
          <cell r="AC475" t="str">
            <v>IQ46883856</v>
          </cell>
        </row>
        <row r="476">
          <cell r="S476" t="str">
            <v>Vail Resorts Inc.</v>
          </cell>
          <cell r="T476" t="str">
            <v>The Vail Corporation</v>
          </cell>
          <cell r="U476" t="str">
            <v>Vail Resorts Management Company</v>
          </cell>
          <cell r="V476" t="str">
            <v>Vail Resorts Retail  LLC</v>
          </cell>
          <cell r="W476" t="str">
            <v>Vail Resorts Development Company</v>
          </cell>
          <cell r="Y476" t="str">
            <v>IQ36122</v>
          </cell>
          <cell r="Z476" t="str">
            <v>IQ26183600</v>
          </cell>
          <cell r="AA476" t="str">
            <v>IQ24949826</v>
          </cell>
          <cell r="AB476" t="str">
            <v>IQ4426123</v>
          </cell>
          <cell r="AC476" t="str">
            <v>IQ26354061</v>
          </cell>
        </row>
        <row r="477">
          <cell r="S477" t="str">
            <v>Riverbed Technology, Inc.</v>
          </cell>
          <cell r="T477" t="str">
            <v>Riverbed Technology Limited (UK)</v>
          </cell>
          <cell r="U477" t="str">
            <v>Aether Software, Inc.</v>
          </cell>
          <cell r="V477" t="str">
            <v>Riverbed Technology Korea, Inc.</v>
          </cell>
          <cell r="W477" t="str">
            <v>Riverbed Technology GmbH (Germany)</v>
          </cell>
          <cell r="Y477" t="str">
            <v>IQ3198786</v>
          </cell>
          <cell r="Z477" t="str">
            <v>IQ112336000</v>
          </cell>
          <cell r="AA477" t="str">
            <v>IQ33876</v>
          </cell>
          <cell r="AB477" t="str">
            <v>IQ138464502</v>
          </cell>
          <cell r="AC477" t="str">
            <v>IQ138464054</v>
          </cell>
        </row>
        <row r="478">
          <cell r="S478" t="str">
            <v>Western Refining, Inc.</v>
          </cell>
          <cell r="T478" t="str">
            <v>Western Refining Logistics, LP</v>
          </cell>
          <cell r="U478" t="str">
            <v>Western Refining Company, L.P.</v>
          </cell>
          <cell r="V478" t="str">
            <v>Western Refining Southwest, Inc.</v>
          </cell>
          <cell r="W478" t="str">
            <v>Western Refining Pipeline Company</v>
          </cell>
          <cell r="Y478" t="str">
            <v>IQ24080914</v>
          </cell>
          <cell r="Z478" t="str">
            <v>IQ243649654</v>
          </cell>
          <cell r="AA478" t="str">
            <v>IQ225025385</v>
          </cell>
          <cell r="AB478" t="str">
            <v>IQ4180261</v>
          </cell>
          <cell r="AC478" t="str">
            <v>IQ144081061</v>
          </cell>
        </row>
        <row r="479">
          <cell r="S479" t="str">
            <v>SunPower Corporation</v>
          </cell>
          <cell r="T479" t="str">
            <v>Sunpower, Inc.</v>
          </cell>
          <cell r="U479" t="str">
            <v>Sunpower Group Ltd.</v>
          </cell>
          <cell r="V479" t="str">
            <v>Sunpower</v>
          </cell>
          <cell r="W479" t="str">
            <v>Cardinal Minerals Inc.</v>
          </cell>
        </row>
        <row r="480">
          <cell r="S480" t="str">
            <v>Yelp Inc.</v>
          </cell>
          <cell r="T480" t="str">
            <v>Cypress Energy Partners, L.P.</v>
          </cell>
          <cell r="U480" t="str">
            <v>Barking Dog Pty Ltd</v>
          </cell>
          <cell r="V480" t="str">
            <v>Yelp About It Management, LLC</v>
          </cell>
          <cell r="W480" t="str">
            <v>Annual Reports</v>
          </cell>
        </row>
        <row r="481">
          <cell r="S481" t="str">
            <v>Banco Popular S.A.</v>
          </cell>
          <cell r="T481" t="str">
            <v>Popular, Inc.</v>
          </cell>
          <cell r="U481" t="str">
            <v>Popular Holdings Limited</v>
          </cell>
          <cell r="V481" t="str">
            <v>Banco Popular North America, Inc.</v>
          </cell>
          <cell r="W481" t="str">
            <v>Popular Pays LLC</v>
          </cell>
          <cell r="Y481" t="str">
            <v>IQ877041</v>
          </cell>
          <cell r="Z481" t="str">
            <v>IQ253660</v>
          </cell>
          <cell r="AA481" t="str">
            <v>IQ1476999</v>
          </cell>
          <cell r="AB481" t="str">
            <v>IQ4213618</v>
          </cell>
          <cell r="AC481" t="str">
            <v>IQ242761484</v>
          </cell>
        </row>
        <row r="482">
          <cell r="S482" t="str">
            <v>United States Steel Corp.</v>
          </cell>
          <cell r="T482" t="str">
            <v>U.S. Steel &amp; Carnegie Pension Fund Inc.</v>
          </cell>
          <cell r="U482" t="str">
            <v>U.S. Steel Canada Inc.</v>
          </cell>
          <cell r="V482" t="str">
            <v>United States Steel Corporation Represented Retirees Benefit Trust</v>
          </cell>
          <cell r="W482" t="str">
            <v>United States Steel International Inc.</v>
          </cell>
          <cell r="Y482" t="str">
            <v>IQ314896</v>
          </cell>
          <cell r="Z482" t="str">
            <v>IQ6183147</v>
          </cell>
          <cell r="AA482" t="str">
            <v>IQ873829</v>
          </cell>
          <cell r="AB482" t="str">
            <v>IQ260818570</v>
          </cell>
          <cell r="AC482" t="str">
            <v>IQ8190081</v>
          </cell>
        </row>
        <row r="483">
          <cell r="S483" t="str">
            <v>Mercury General Corporation</v>
          </cell>
          <cell r="T483" t="str">
            <v>Mercury General Corporation, Asset Management Arm</v>
          </cell>
          <cell r="U483" t="str">
            <v>Mercury General LPC &amp; Partners</v>
          </cell>
          <cell r="V483" t="str">
            <v>Media General, Inc.</v>
          </cell>
        </row>
        <row r="484">
          <cell r="S484" t="str">
            <v>Linn Energy, LLC</v>
          </cell>
          <cell r="T484" t="str">
            <v>Linn Energy Holdings, LLC</v>
          </cell>
          <cell r="U484" t="str">
            <v>Linn Energy, LLC, Oil and Gas Properties in the Western Anadarko Basin and an Oil Terminal in Texas</v>
          </cell>
          <cell r="V484" t="str">
            <v>Linn Energy, LLC, Certain Oil and Gas Properties of Permian Basin</v>
          </cell>
          <cell r="W484" t="str">
            <v>26,000 Acres U.S. Oil And Natural Gas Portfolio In Permian Basin</v>
          </cell>
        </row>
        <row r="485">
          <cell r="S485" t="str">
            <v>Piedmont Natural Gas Co. Inc.</v>
          </cell>
          <cell r="T485" t="str">
            <v>Retirement Plan of Piedmont Natural Gas Company, Inc.</v>
          </cell>
          <cell r="U485" t="str">
            <v>Piedmont Natural Gas</v>
          </cell>
          <cell r="Y485" t="str">
            <v>IQ296799</v>
          </cell>
          <cell r="Z485" t="str">
            <v>IQ224436284</v>
          </cell>
          <cell r="AA485" t="str">
            <v>IQ3358273</v>
          </cell>
        </row>
        <row r="486">
          <cell r="S486" t="str">
            <v>Watsco Inc.</v>
          </cell>
          <cell r="T486" t="str">
            <v>Watsco Components, Inc.</v>
          </cell>
          <cell r="U486" t="str">
            <v>Watsco Canada Inc.</v>
          </cell>
          <cell r="V486" t="str">
            <v>Watsco Holdings, Inc.</v>
          </cell>
          <cell r="W486" t="str">
            <v>Watco Companies, LLC</v>
          </cell>
          <cell r="Y486" t="str">
            <v>IQ313461</v>
          </cell>
          <cell r="Z486" t="str">
            <v>IQ13389113</v>
          </cell>
          <cell r="AA486" t="str">
            <v>IQ206510029</v>
          </cell>
          <cell r="AB486" t="str">
            <v>IQ24271468</v>
          </cell>
          <cell r="AC486" t="str">
            <v>IQ4301730</v>
          </cell>
        </row>
        <row r="487">
          <cell r="S487" t="str">
            <v>Sovran Self Storage Inc.</v>
          </cell>
          <cell r="Y487" t="str">
            <v>IQ346270</v>
          </cell>
        </row>
        <row r="488">
          <cell r="S488" t="str">
            <v>Murphy USA Inc.</v>
          </cell>
          <cell r="T488" t="str">
            <v>Murphy Oil USA, Inc.</v>
          </cell>
        </row>
        <row r="489">
          <cell r="S489" t="str">
            <v>VWR Corporation</v>
          </cell>
          <cell r="T489" t="str">
            <v>VWR International LLC</v>
          </cell>
          <cell r="U489" t="str">
            <v>VWR Funding, Inc.</v>
          </cell>
          <cell r="V489" t="str">
            <v>VWR, Inc.</v>
          </cell>
          <cell r="W489" t="str">
            <v>VWR International Ltd.</v>
          </cell>
          <cell r="Y489" t="str">
            <v>IQ266745628</v>
          </cell>
          <cell r="Z489" t="str">
            <v>IQ311453</v>
          </cell>
          <cell r="AA489" t="str">
            <v>IQ20506419</v>
          </cell>
          <cell r="AB489" t="str">
            <v>IQ39650045</v>
          </cell>
          <cell r="AC489" t="str">
            <v>IQ4882988</v>
          </cell>
        </row>
        <row r="490">
          <cell r="S490" t="str">
            <v>Leidos Holdings, Inc.</v>
          </cell>
          <cell r="T490" t="str">
            <v>Leidos Holdings, Inc, ESOP</v>
          </cell>
          <cell r="Y490" t="str">
            <v>IQ110741</v>
          </cell>
          <cell r="Z490" t="str">
            <v>IQ61374630</v>
          </cell>
        </row>
        <row r="491">
          <cell r="S491" t="str">
            <v>Regal Beloit Corporation</v>
          </cell>
          <cell r="T491" t="str">
            <v>Regal Beloit America, Inc.</v>
          </cell>
          <cell r="U491" t="str">
            <v>Regal Beloit Logistics, LLC</v>
          </cell>
          <cell r="V491" t="str">
            <v>RBC Manufacturing Corporation</v>
          </cell>
          <cell r="W491" t="str">
            <v>Regal Beloit Canada, an Alberta Limited Partnership</v>
          </cell>
        </row>
        <row r="492">
          <cell r="S492" t="str">
            <v>Portland General Electric Company</v>
          </cell>
          <cell r="T492" t="str">
            <v>Portland General Electric N.V.</v>
          </cell>
          <cell r="U492" t="str">
            <v>Portland General Electric Inc Emp</v>
          </cell>
          <cell r="V492" t="str">
            <v>Portland General Electric Company, Hawthorne Building</v>
          </cell>
          <cell r="W492" t="str">
            <v>Portland General Electric Company Pension Plan</v>
          </cell>
          <cell r="Y492" t="str">
            <v>IQ297526</v>
          </cell>
          <cell r="Z492" t="str">
            <v>IQ138623321</v>
          </cell>
          <cell r="AA492" t="str">
            <v>IQ283179474</v>
          </cell>
          <cell r="AB492" t="str">
            <v>IQ245914505</v>
          </cell>
          <cell r="AC492" t="str">
            <v>IQ224482713</v>
          </cell>
        </row>
        <row r="493">
          <cell r="S493" t="str">
            <v>Stifel Financial Corp.</v>
          </cell>
          <cell r="T493" t="str">
            <v>Stifel Financial Corp., ESOP</v>
          </cell>
          <cell r="U493" t="str">
            <v>Stifel Financial Capital Trust IV</v>
          </cell>
          <cell r="V493" t="str">
            <v>Stifel Financial Capital Trust III</v>
          </cell>
          <cell r="W493" t="str">
            <v>Stifel Financial Capital Trust I</v>
          </cell>
          <cell r="Y493" t="str">
            <v>IQ305275</v>
          </cell>
          <cell r="Z493" t="str">
            <v>IQ27060314</v>
          </cell>
          <cell r="AA493" t="str">
            <v>IQ48936121</v>
          </cell>
          <cell r="AB493" t="str">
            <v>IQ33679227</v>
          </cell>
          <cell r="AC493" t="str">
            <v>IQ3604595</v>
          </cell>
        </row>
        <row r="494">
          <cell r="S494" t="str">
            <v>LifePoint Health, Inc.</v>
          </cell>
          <cell r="T494" t="str">
            <v>Lifepoint Hospitals Inc., ESOT</v>
          </cell>
          <cell r="U494" t="str">
            <v>LifePoint Hospitals Holdings, Inc.</v>
          </cell>
        </row>
        <row r="495">
          <cell r="S495" t="str">
            <v>SYNNEX Corp.</v>
          </cell>
          <cell r="T495" t="str">
            <v>Synnex Technology International Corporation</v>
          </cell>
          <cell r="U495" t="str">
            <v>Synnex (Thailand) Public Company Limited</v>
          </cell>
          <cell r="V495" t="str">
            <v>Synnex Canada Limited</v>
          </cell>
          <cell r="W495" t="str">
            <v>Synnex Australia Pty. Ltd.</v>
          </cell>
          <cell r="Y495" t="str">
            <v>IQ419781</v>
          </cell>
          <cell r="Z495" t="str">
            <v>IQ882379</v>
          </cell>
          <cell r="AA495" t="str">
            <v>IQ6490423</v>
          </cell>
          <cell r="AB495" t="str">
            <v>IQ1032655</v>
          </cell>
          <cell r="AC495" t="str">
            <v>IQ5647546</v>
          </cell>
        </row>
        <row r="496">
          <cell r="S496" t="str">
            <v>Tupperware Brands Corporation</v>
          </cell>
          <cell r="T496" t="str">
            <v>Tupperware Brands Investments B.V.</v>
          </cell>
          <cell r="U496" t="str">
            <v>Tupperware Brands Korea Ltd.</v>
          </cell>
          <cell r="V496" t="str">
            <v>Tupperware Brands Malaysia Sdn. Bhd.</v>
          </cell>
          <cell r="W496" t="str">
            <v>Tupperware Brands Argentina S.A.</v>
          </cell>
        </row>
        <row r="497">
          <cell r="S497" t="str">
            <v>Medical Properties Trust Inc.</v>
          </cell>
          <cell r="T497" t="str">
            <v>Medical Properties Trust, LLC</v>
          </cell>
          <cell r="Y497" t="str">
            <v>IQ12344550</v>
          </cell>
          <cell r="Z497" t="str">
            <v>IQ164672218</v>
          </cell>
        </row>
        <row r="498">
          <cell r="S498" t="str">
            <v>Tenneco Inc.</v>
          </cell>
          <cell r="T498" t="str">
            <v>Pactiv LLC</v>
          </cell>
          <cell r="U498" t="str">
            <v>Tenneco Inc.</v>
          </cell>
          <cell r="V498" t="str">
            <v>Tenneco GmbH</v>
          </cell>
          <cell r="W498" t="str">
            <v>Tenneco Automotive Deutschland Gmbh</v>
          </cell>
          <cell r="Y498" t="str">
            <v>IQ35259</v>
          </cell>
          <cell r="Z498" t="str">
            <v>IQ405869</v>
          </cell>
          <cell r="AA498" t="str">
            <v>IQ33330607</v>
          </cell>
          <cell r="AB498" t="str">
            <v>IQ916563</v>
          </cell>
          <cell r="AC498" t="str">
            <v>IQ6153257</v>
          </cell>
        </row>
        <row r="499">
          <cell r="S499" t="str">
            <v>Oshkosh Corporation</v>
          </cell>
          <cell r="T499" t="str">
            <v>Oshkosh Defense Inc.</v>
          </cell>
          <cell r="U499" t="str">
            <v>Oshkosh Cheese Sales &amp; Storage</v>
          </cell>
          <cell r="V499" t="str">
            <v>Oshkosh Truck (UK) Limited</v>
          </cell>
          <cell r="W499" t="str">
            <v>OshKosh B'gosh, Inc.</v>
          </cell>
          <cell r="Y499" t="str">
            <v>IQ294167</v>
          </cell>
          <cell r="Z499" t="str">
            <v>IQ128517487</v>
          </cell>
          <cell r="AA499" t="str">
            <v>IQ35748229</v>
          </cell>
          <cell r="AB499" t="str">
            <v>IQ25039073</v>
          </cell>
          <cell r="AC499" t="str">
            <v>IQ294131</v>
          </cell>
        </row>
        <row r="500">
          <cell r="S500" t="str">
            <v>MPLX LP</v>
          </cell>
          <cell r="T500" t="str">
            <v>MPLX Pipe Line Holdings LP</v>
          </cell>
          <cell r="U500" t="str">
            <v>MPLX Operations LLC</v>
          </cell>
          <cell r="V500" t="str">
            <v>Mplx Terminal and Storage Llc</v>
          </cell>
          <cell r="W500" t="str">
            <v>MPLX Gp Llc</v>
          </cell>
          <cell r="Y500" t="str">
            <v>IQ212766522</v>
          </cell>
          <cell r="Z500" t="str">
            <v>IQ237778541</v>
          </cell>
          <cell r="AA500" t="str">
            <v>IQ235032372</v>
          </cell>
          <cell r="AB500" t="str">
            <v>IQ244229223</v>
          </cell>
          <cell r="AC500" t="str">
            <v>IQ233581364</v>
          </cell>
        </row>
        <row r="501">
          <cell r="S501" t="str">
            <v>Nabors Industries Ltd.</v>
          </cell>
          <cell r="T501" t="str">
            <v>Nabors Industries, Inc.</v>
          </cell>
          <cell r="U501" t="str">
            <v>Nabors Industries Ltd., Oil and Gas Properties Located on the North Slope of Alaska</v>
          </cell>
          <cell r="V501" t="str">
            <v>Nabors Industries Ltd., Eagle Ford Oil and Gas Properties</v>
          </cell>
        </row>
        <row r="502">
          <cell r="S502" t="str">
            <v>Triumph Group, Inc.</v>
          </cell>
          <cell r="T502" t="str">
            <v>Triumph Group Inc - 401K Plan - Stable Value Fund</v>
          </cell>
          <cell r="U502" t="str">
            <v>Triumph Aerostructures, LLC</v>
          </cell>
          <cell r="V502" t="str">
            <v>Triumph Group, LLC</v>
          </cell>
          <cell r="W502" t="str">
            <v>Triumph Beheer B.V.</v>
          </cell>
        </row>
        <row r="503">
          <cell r="S503" t="str">
            <v>Teekay Corporation</v>
          </cell>
          <cell r="T503" t="str">
            <v>Teekay Tankers Ltd.</v>
          </cell>
          <cell r="U503" t="str">
            <v>Teekay Offshore Partners LP</v>
          </cell>
          <cell r="V503" t="str">
            <v>Teekay LNG Partners LP.</v>
          </cell>
          <cell r="W503" t="str">
            <v>Teekay Corporation</v>
          </cell>
          <cell r="Y503" t="str">
            <v>IQ329438</v>
          </cell>
          <cell r="Z503" t="str">
            <v>IQ39279824</v>
          </cell>
          <cell r="AA503" t="str">
            <v>IQ30484742</v>
          </cell>
          <cell r="AB503" t="str">
            <v>IQ12775219</v>
          </cell>
          <cell r="AC503" t="str">
            <v>IQ254717397</v>
          </cell>
        </row>
        <row r="504">
          <cell r="S504" t="str">
            <v>Radian Group Inc.</v>
          </cell>
          <cell r="T504" t="str">
            <v>Radian Group Ltd</v>
          </cell>
          <cell r="U504" t="str">
            <v>Radian Group Inc., Investment Arm</v>
          </cell>
          <cell r="V504" t="str">
            <v>Radian Group Capital Trust II</v>
          </cell>
          <cell r="W504" t="str">
            <v>Radian Group Capital Trust I</v>
          </cell>
          <cell r="Y504" t="str">
            <v>IQ320709</v>
          </cell>
          <cell r="Z504" t="str">
            <v>IQ30588250</v>
          </cell>
          <cell r="AA504" t="str">
            <v>IQ78822232</v>
          </cell>
          <cell r="AB504" t="str">
            <v>IQ29454909</v>
          </cell>
          <cell r="AC504" t="str">
            <v>IQ29454904</v>
          </cell>
        </row>
        <row r="505">
          <cell r="S505" t="str">
            <v>Piedmont Office Realty Trust Inc.</v>
          </cell>
        </row>
        <row r="506">
          <cell r="S506" t="str">
            <v>Prospect Capital Corporation</v>
          </cell>
          <cell r="T506" t="str">
            <v>Prospect Capital Management L.P.</v>
          </cell>
          <cell r="U506" t="str">
            <v>Prospect Capital Group</v>
          </cell>
          <cell r="V506" t="str">
            <v>Prospect Partners, LLC</v>
          </cell>
          <cell r="W506" t="str">
            <v>Prospect Capital Limited</v>
          </cell>
        </row>
        <row r="507">
          <cell r="S507" t="str">
            <v>WESCO International Inc.</v>
          </cell>
          <cell r="T507" t="str">
            <v>Wesco International, Inc.</v>
          </cell>
          <cell r="U507" t="str">
            <v>WeSC AB (publ)</v>
          </cell>
          <cell r="Y507" t="str">
            <v>IQ398674</v>
          </cell>
          <cell r="Z507" t="str">
            <v>IQ6579616</v>
          </cell>
          <cell r="AA507" t="str">
            <v>IQ6297899</v>
          </cell>
        </row>
        <row r="508">
          <cell r="S508" t="str">
            <v>Thor Industries Inc.</v>
          </cell>
          <cell r="T508" t="str">
            <v>Thor Industries, LLC</v>
          </cell>
          <cell r="U508" t="str">
            <v>THOR Industriemontagen GmbH &amp; Co. KG</v>
          </cell>
          <cell r="Y508" t="str">
            <v>IQ308299</v>
          </cell>
          <cell r="Z508" t="str">
            <v>IQ183643210</v>
          </cell>
          <cell r="AA508" t="str">
            <v>IQ105703982</v>
          </cell>
        </row>
        <row r="509">
          <cell r="S509" t="str">
            <v>John Wiley &amp; Sons Canada, Limited</v>
          </cell>
          <cell r="T509" t="str">
            <v>John Wiley &amp; Sons Inc.</v>
          </cell>
        </row>
        <row r="510">
          <cell r="S510" t="str">
            <v>Southwest Gas Corporation</v>
          </cell>
          <cell r="T510" t="str">
            <v>Southwest Gas Corporation Foundation</v>
          </cell>
          <cell r="U510" t="str">
            <v>Southwest Gas Storage Company</v>
          </cell>
          <cell r="V510" t="str">
            <v>Southwest Gas Transmission Company</v>
          </cell>
          <cell r="W510" t="str">
            <v>Southwest Gas Capital I</v>
          </cell>
          <cell r="Y510" t="str">
            <v>IQ304227</v>
          </cell>
          <cell r="Z510" t="str">
            <v>IQ59078397</v>
          </cell>
          <cell r="AA510" t="str">
            <v>IQ24603801</v>
          </cell>
          <cell r="AB510" t="str">
            <v>IQ24047597</v>
          </cell>
          <cell r="AC510" t="str">
            <v>IQ3205466</v>
          </cell>
        </row>
        <row r="511">
          <cell r="S511" t="str">
            <v>XPO Logistics, Inc.</v>
          </cell>
          <cell r="T511" t="str">
            <v>XPO Logistics, LLC</v>
          </cell>
          <cell r="U511" t="str">
            <v>XPO Logistics Supply Chain, Inc.</v>
          </cell>
          <cell r="V511" t="str">
            <v>XPO Logistics Supply Chain Of South Carolina, LLC</v>
          </cell>
          <cell r="W511" t="str">
            <v>Xpo Logistics Canada Inc</v>
          </cell>
          <cell r="Y511" t="str">
            <v>IQ3181355</v>
          </cell>
          <cell r="Z511" t="str">
            <v>IQ223695332</v>
          </cell>
          <cell r="AA511" t="str">
            <v>IQ217236136</v>
          </cell>
          <cell r="AB511" t="str">
            <v>IQ316072869</v>
          </cell>
          <cell r="AC511" t="str">
            <v>IQ316053797</v>
          </cell>
        </row>
        <row r="512">
          <cell r="S512" t="str">
            <v>Sensient Technologies Corporation</v>
          </cell>
          <cell r="T512" t="str">
            <v>Sensient Technologies MENA FZE</v>
          </cell>
          <cell r="U512" t="str">
            <v>Sensient Technologies Luxembourg S.a.r.l.</v>
          </cell>
          <cell r="V512" t="str">
            <v>Sensient Technologies Colombia Ltda.</v>
          </cell>
          <cell r="W512" t="str">
            <v>Sensient Technologies Australia Pty Ltd.</v>
          </cell>
          <cell r="Y512" t="str">
            <v>IQ311239</v>
          </cell>
          <cell r="Z512" t="str">
            <v>IQ281454591</v>
          </cell>
          <cell r="AA512" t="str">
            <v>IQ281449777</v>
          </cell>
          <cell r="AB512" t="str">
            <v>IQ281406666</v>
          </cell>
          <cell r="AC512" t="str">
            <v>IQ40405083</v>
          </cell>
        </row>
        <row r="513">
          <cell r="S513" t="str">
            <v>Valmont Industries, Inc.</v>
          </cell>
          <cell r="T513" t="str">
            <v>Valmont Industries de Argentina S.A.</v>
          </cell>
          <cell r="U513" t="str">
            <v>Valmont Industries Holland B.V.</v>
          </cell>
          <cell r="V513" t="str">
            <v>Engineered Structures, Inc.</v>
          </cell>
          <cell r="W513" t="str">
            <v>Engineered Support Systems, Inc.</v>
          </cell>
        </row>
        <row r="514">
          <cell r="S514" t="str">
            <v>MGIC Investment Corp.</v>
          </cell>
          <cell r="T514" t="str">
            <v>MGIC Investor Services Corporation</v>
          </cell>
          <cell r="Y514" t="str">
            <v>IQ319993</v>
          </cell>
          <cell r="Z514" t="str">
            <v>IQ7717679</v>
          </cell>
        </row>
        <row r="515">
          <cell r="S515" t="str">
            <v>MFA Financial, Inc.</v>
          </cell>
          <cell r="T515" t="str">
            <v>MFA Finance Allegro Fund</v>
          </cell>
          <cell r="U515" t="str">
            <v>MFA Finance</v>
          </cell>
          <cell r="Y515" t="str">
            <v>IQ235682</v>
          </cell>
          <cell r="Z515" t="str">
            <v>IQ216298206</v>
          </cell>
          <cell r="AA515" t="str">
            <v>IQ211909978</v>
          </cell>
        </row>
        <row r="516">
          <cell r="S516" t="str">
            <v>Superior Energy Services, Inc.</v>
          </cell>
          <cell r="T516" t="str">
            <v>Superior Energy Services, L.L.C.</v>
          </cell>
          <cell r="U516" t="str">
            <v>Superior Energy Services (UK) Limited</v>
          </cell>
          <cell r="V516" t="str">
            <v>Superior Energy Services Inc., Bullwinkle Platform and Related Assets Located in Gulf of Mexico</v>
          </cell>
          <cell r="W516" t="str">
            <v>Superior Energy Services S.A.</v>
          </cell>
          <cell r="Y516" t="str">
            <v>IQ93025</v>
          </cell>
          <cell r="Z516" t="str">
            <v>IQ4277659</v>
          </cell>
          <cell r="AA516" t="str">
            <v>IQ82859169</v>
          </cell>
          <cell r="AB516" t="str">
            <v>IQ90450973</v>
          </cell>
          <cell r="AC516" t="str">
            <v>IQ52134019</v>
          </cell>
        </row>
        <row r="517">
          <cell r="S517" t="str">
            <v>Ryman Hospitality Properties, Inc.</v>
          </cell>
          <cell r="Y517" t="str">
            <v>IQ320269</v>
          </cell>
        </row>
        <row r="518">
          <cell r="S518" t="str">
            <v>Morningstar Inc.</v>
          </cell>
          <cell r="T518" t="str">
            <v>Morningstar Foods, LLC</v>
          </cell>
          <cell r="U518" t="str">
            <v>MorningStar Partners, L.P.</v>
          </cell>
          <cell r="V518" t="str">
            <v>Morningstar Farms L.C.</v>
          </cell>
          <cell r="W518" t="str">
            <v>Morning Star Financial Services Inc.</v>
          </cell>
          <cell r="Y518" t="str">
            <v>IQ31721</v>
          </cell>
          <cell r="Z518" t="str">
            <v>IQ29982444</v>
          </cell>
          <cell r="AA518" t="str">
            <v>IQ214034447</v>
          </cell>
          <cell r="AB518" t="str">
            <v>IQ204882315</v>
          </cell>
          <cell r="AC518" t="str">
            <v>IQ226574345</v>
          </cell>
        </row>
        <row r="519">
          <cell r="S519" t="str">
            <v>WGL Holdings Inc.</v>
          </cell>
          <cell r="T519" t="str">
            <v>Washington Gas Light Company</v>
          </cell>
          <cell r="Y519" t="str">
            <v>IQ313220</v>
          </cell>
          <cell r="Z519" t="str">
            <v>IQ3027743</v>
          </cell>
        </row>
        <row r="520">
          <cell r="S520" t="str">
            <v>Myriad Genetics, Inc.</v>
          </cell>
          <cell r="T520" t="str">
            <v>Myriad Espana S.L.</v>
          </cell>
          <cell r="U520" t="str">
            <v>Myriad Genetics GmbH</v>
          </cell>
          <cell r="Y520" t="str">
            <v>IQ31822</v>
          </cell>
          <cell r="Z520" t="str">
            <v>IQ100714498</v>
          </cell>
          <cell r="AA520" t="str">
            <v>IQ254386842</v>
          </cell>
        </row>
        <row r="521">
          <cell r="S521" t="str">
            <v>National Health Investors Inc.</v>
          </cell>
          <cell r="T521" t="str">
            <v>National HealthCare Corporation</v>
          </cell>
          <cell r="Y521" t="str">
            <v>IQ320908</v>
          </cell>
          <cell r="Z521" t="str">
            <v>IQ31869</v>
          </cell>
        </row>
        <row r="522">
          <cell r="S522" t="str">
            <v>WP GLIMCHER Inc.</v>
          </cell>
          <cell r="T522" t="str">
            <v>Washington Prime Group, L.P.</v>
          </cell>
          <cell r="U522" t="str">
            <v>Washington Real Estate Investment Trust</v>
          </cell>
          <cell r="Y522" t="str">
            <v>IQ261233469</v>
          </cell>
          <cell r="Z522" t="str">
            <v>IQ262186284</v>
          </cell>
          <cell r="AA522" t="str">
            <v>IQ313393</v>
          </cell>
        </row>
        <row r="523">
          <cell r="Y523" t="str">
            <v>IQ315210</v>
          </cell>
          <cell r="Z523" t="str">
            <v>IQ129206618</v>
          </cell>
          <cell r="AA523" t="str">
            <v>IQ26763214</v>
          </cell>
          <cell r="AB523" t="str">
            <v>IQ24311109</v>
          </cell>
          <cell r="AC523" t="str">
            <v>IQ22414286</v>
          </cell>
        </row>
        <row r="524">
          <cell r="S524" t="str">
            <v>Sotheby's</v>
          </cell>
          <cell r="T524" t="str">
            <v>Sotheby's</v>
          </cell>
          <cell r="U524" t="str">
            <v>Sotheby's International Realty, Inc.</v>
          </cell>
          <cell r="V524" t="str">
            <v>Sotheby's, Inc.</v>
          </cell>
          <cell r="W524" t="str">
            <v>Sotheby's Financial Services Inc.</v>
          </cell>
          <cell r="Y524" t="str">
            <v>IQ303923</v>
          </cell>
          <cell r="Z524" t="str">
            <v>IQ22799381</v>
          </cell>
          <cell r="AA524" t="str">
            <v>IQ7372347</v>
          </cell>
          <cell r="AB524" t="str">
            <v>IQ4548038</v>
          </cell>
          <cell r="AC524" t="str">
            <v>IQ25127363</v>
          </cell>
        </row>
        <row r="525">
          <cell r="S525" t="str">
            <v>PRA Group, Inc.</v>
          </cell>
          <cell r="T525" t="str">
            <v>P.R.A. Company</v>
          </cell>
          <cell r="U525" t="str">
            <v>PRA Group, Inc.</v>
          </cell>
          <cell r="V525" t="str">
            <v>Pra Group (Uk) Ltd</v>
          </cell>
          <cell r="W525" t="str">
            <v>PRA Group Holdings, Inc.</v>
          </cell>
          <cell r="Y525" t="str">
            <v>IQ1538503</v>
          </cell>
          <cell r="Z525" t="str">
            <v>IQ49795569</v>
          </cell>
          <cell r="AA525" t="str">
            <v>IQ275535491</v>
          </cell>
          <cell r="AB525" t="str">
            <v>IQ47604772</v>
          </cell>
          <cell r="AC525" t="str">
            <v>IQ309755883</v>
          </cell>
        </row>
        <row r="526">
          <cell r="S526" t="str">
            <v>Woodward, Inc.</v>
          </cell>
          <cell r="T526" t="str">
            <v>Woodward Inc.</v>
          </cell>
          <cell r="U526" t="str">
            <v>Woodward Communications, Inc.</v>
          </cell>
          <cell r="V526" t="str">
            <v>Woodward HRT, Inc.</v>
          </cell>
          <cell r="W526" t="str">
            <v>Woodward Company, LLC</v>
          </cell>
          <cell r="Y526" t="str">
            <v>IQ314690</v>
          </cell>
          <cell r="Z526" t="str">
            <v>IQ8032794</v>
          </cell>
          <cell r="AA526" t="str">
            <v>IQ695024</v>
          </cell>
          <cell r="AB526" t="str">
            <v>IQ4240880</v>
          </cell>
          <cell r="AC526" t="str">
            <v>IQ108745989</v>
          </cell>
        </row>
        <row r="527">
          <cell r="S527" t="str">
            <v>Pool Corp.</v>
          </cell>
          <cell r="T527" t="str">
            <v>Poolia AB (publ)</v>
          </cell>
          <cell r="U527" t="str">
            <v>POOL4TOOL AG</v>
          </cell>
          <cell r="V527" t="str">
            <v>Pool Water Products, Inc.</v>
          </cell>
          <cell r="W527" t="str">
            <v>Poole &amp; Associates, Inc.</v>
          </cell>
          <cell r="Y527" t="str">
            <v>IQ34117</v>
          </cell>
          <cell r="Z527" t="str">
            <v>IQ4493313</v>
          </cell>
          <cell r="AA527" t="str">
            <v>IQ217380417</v>
          </cell>
          <cell r="AB527" t="str">
            <v>IQ4297568</v>
          </cell>
          <cell r="AC527" t="str">
            <v>IQ129852018</v>
          </cell>
        </row>
        <row r="528">
          <cell r="S528" t="str">
            <v>Time Inc.</v>
          </cell>
          <cell r="T528" t="str">
            <v>Time Warner Inc.</v>
          </cell>
          <cell r="U528" t="str">
            <v>Time Warner Cable Inc.</v>
          </cell>
          <cell r="V528" t="str">
            <v>Timex Group USA, Inc.</v>
          </cell>
          <cell r="W528" t="str">
            <v>Titanium Metals Corporation</v>
          </cell>
          <cell r="Y528" t="str">
            <v>IQ639301</v>
          </cell>
          <cell r="Z528" t="str">
            <v>IQ24689</v>
          </cell>
          <cell r="AA528" t="str">
            <v>IQ862598</v>
          </cell>
          <cell r="AB528" t="str">
            <v>IQ969238</v>
          </cell>
          <cell r="AC528" t="str">
            <v>IQ361722</v>
          </cell>
        </row>
        <row r="529">
          <cell r="S529" t="str">
            <v>Suburban Propane Partners, L.P.</v>
          </cell>
        </row>
        <row r="530">
          <cell r="Y530" t="str">
            <v>IQ291335</v>
          </cell>
          <cell r="Z530" t="str">
            <v>IQ207174163</v>
          </cell>
        </row>
        <row r="531">
          <cell r="S531" t="str">
            <v>Andalay Solar, Inc.</v>
          </cell>
          <cell r="T531" t="str">
            <v>The Western Union Company</v>
          </cell>
          <cell r="U531" t="str">
            <v>Western Digital Corporation</v>
          </cell>
          <cell r="V531" t="str">
            <v>West Corporation</v>
          </cell>
          <cell r="W531" t="str">
            <v>Weston Presidio</v>
          </cell>
          <cell r="Y531" t="str">
            <v>IQ23145014</v>
          </cell>
          <cell r="Z531" t="str">
            <v>IQ909408</v>
          </cell>
          <cell r="AA531" t="str">
            <v>IQ314057</v>
          </cell>
          <cell r="AB531" t="str">
            <v>IQ359017</v>
          </cell>
          <cell r="AC531" t="str">
            <v>IQ23933</v>
          </cell>
        </row>
        <row r="532">
          <cell r="S532" t="str">
            <v>Rowan Companies plc</v>
          </cell>
          <cell r="T532" t="str">
            <v>Rowan Companies, Inc.</v>
          </cell>
          <cell r="U532" t="str">
            <v>Rowan Technologies Inc.</v>
          </cell>
          <cell r="V532" t="str">
            <v>Rowan University</v>
          </cell>
          <cell r="W532" t="str">
            <v>Rowan Recruitment Ltd</v>
          </cell>
        </row>
        <row r="533">
          <cell r="S533" t="str">
            <v>MarketAxess Holdings Inc.</v>
          </cell>
          <cell r="T533" t="str">
            <v>MarketAxess Holdings Inc., Asset Management Arm</v>
          </cell>
          <cell r="Y533" t="str">
            <v>IQ109450</v>
          </cell>
          <cell r="Z533" t="str">
            <v>IQ54257103</v>
          </cell>
        </row>
        <row r="534">
          <cell r="S534" t="str">
            <v>StanCorp Financial Group Inc.</v>
          </cell>
          <cell r="T534" t="str">
            <v>StanCorp Financial Group Inc., Asset Management Arm</v>
          </cell>
        </row>
        <row r="535">
          <cell r="S535" t="str">
            <v>Primerica, Inc.</v>
          </cell>
          <cell r="T535" t="str">
            <v>Primerica Financial Services, Inc.</v>
          </cell>
          <cell r="U535" t="str">
            <v>Primerica Life Insurance Company, Inc.</v>
          </cell>
          <cell r="V535" t="str">
            <v>Primerica Group One, Inc</v>
          </cell>
          <cell r="W535" t="str">
            <v>Primerica Holdings, Inc.</v>
          </cell>
          <cell r="Y535" t="str">
            <v>IQ869527</v>
          </cell>
          <cell r="Z535" t="str">
            <v>IQ4275419</v>
          </cell>
          <cell r="AA535" t="str">
            <v>IQ4166726</v>
          </cell>
          <cell r="AB535" t="str">
            <v>IQ260660780</v>
          </cell>
          <cell r="AC535" t="str">
            <v>IQ20528460</v>
          </cell>
        </row>
        <row r="536">
          <cell r="S536" t="str">
            <v>SemGroup Corporation</v>
          </cell>
          <cell r="T536" t="str">
            <v>Blueknight Energy Partners, L.P.</v>
          </cell>
          <cell r="U536" t="str">
            <v>SemGroup Holdings, L.P.</v>
          </cell>
          <cell r="V536" t="str">
            <v>BKEP Crude, L.L.C.</v>
          </cell>
          <cell r="W536" t="str">
            <v>SEM Group Limited</v>
          </cell>
          <cell r="Y536" t="str">
            <v>IQ3405946</v>
          </cell>
          <cell r="Z536" t="str">
            <v>IQ33136011</v>
          </cell>
          <cell r="AA536" t="str">
            <v>IQ39973851</v>
          </cell>
          <cell r="AB536" t="str">
            <v>IQ44786934</v>
          </cell>
          <cell r="AC536" t="str">
            <v>IQ115208816</v>
          </cell>
        </row>
        <row r="537">
          <cell r="S537" t="str">
            <v>Moog Inc.</v>
          </cell>
          <cell r="T537" t="str">
            <v>Moogsoft Inc.</v>
          </cell>
          <cell r="U537" t="str">
            <v>Moog Components Group, Inc.</v>
          </cell>
          <cell r="V537" t="str">
            <v>Moog Inc., Ethox Medical</v>
          </cell>
          <cell r="W537" t="str">
            <v>Moog GmbH</v>
          </cell>
          <cell r="Y537" t="str">
            <v>IQ289620</v>
          </cell>
          <cell r="Z537" t="str">
            <v>IQ240935767</v>
          </cell>
          <cell r="AA537" t="str">
            <v>IQ6676208</v>
          </cell>
          <cell r="AB537" t="str">
            <v>IQ242323338</v>
          </cell>
          <cell r="AC537" t="str">
            <v>IQ5451245</v>
          </cell>
        </row>
        <row r="538">
          <cell r="S538" t="str">
            <v>Webster Financial Corp.</v>
          </cell>
          <cell r="T538" t="str">
            <v>Webster Finance Pty Ltd</v>
          </cell>
          <cell r="U538" t="str">
            <v>Webster Financial Advisors</v>
          </cell>
          <cell r="Y538" t="str">
            <v>IQ108443</v>
          </cell>
          <cell r="Z538" t="str">
            <v>IQ30800283</v>
          </cell>
          <cell r="AA538" t="str">
            <v>IQ21841613</v>
          </cell>
        </row>
        <row r="539">
          <cell r="S539" t="str">
            <v>Lexington Realty Trust</v>
          </cell>
          <cell r="Y539" t="str">
            <v>IQ343802</v>
          </cell>
        </row>
        <row r="540">
          <cell r="S540" t="str">
            <v>Regal Entertainment Group</v>
          </cell>
          <cell r="Y540" t="str">
            <v>IQ33710</v>
          </cell>
        </row>
        <row r="541">
          <cell r="S541" t="str">
            <v>Northwestern Corporation</v>
          </cell>
          <cell r="T541" t="str">
            <v>The Northwestern Mutual Life Insurance Company</v>
          </cell>
          <cell r="U541" t="str">
            <v>Northwestern University</v>
          </cell>
          <cell r="V541" t="str">
            <v>Northwestern Mutual Financial</v>
          </cell>
          <cell r="W541" t="str">
            <v>Northwestern Memorial Hospital</v>
          </cell>
          <cell r="Y541" t="str">
            <v>IQ184841</v>
          </cell>
          <cell r="Z541" t="str">
            <v>IQ22155</v>
          </cell>
          <cell r="AA541" t="str">
            <v>IQ3758915</v>
          </cell>
          <cell r="AB541" t="str">
            <v>IQ58534379</v>
          </cell>
          <cell r="AC541" t="str">
            <v>IQ752327</v>
          </cell>
        </row>
        <row r="542">
          <cell r="S542" t="str">
            <v>ViaSat Inc.</v>
          </cell>
          <cell r="T542" t="str">
            <v>Viasat Group S.p.A.</v>
          </cell>
          <cell r="U542" t="str">
            <v>Viasat AB</v>
          </cell>
          <cell r="V542" t="str">
            <v>Modern Times Group Mtg Limited</v>
          </cell>
          <cell r="W542" t="str">
            <v>ViaSat Communications, Inc.</v>
          </cell>
          <cell r="Y542" t="str">
            <v>IQ359638</v>
          </cell>
          <cell r="Z542" t="str">
            <v>IQ107798588</v>
          </cell>
          <cell r="AA542" t="str">
            <v>IQ22933287</v>
          </cell>
          <cell r="AB542" t="str">
            <v>IQ8781301</v>
          </cell>
          <cell r="AC542" t="str">
            <v>IQ598744</v>
          </cell>
        </row>
        <row r="543">
          <cell r="Y543" t="str">
            <v>IQ46449080</v>
          </cell>
          <cell r="Z543" t="str">
            <v>IQ25018106</v>
          </cell>
          <cell r="AA543" t="str">
            <v>IQ419143</v>
          </cell>
          <cell r="AB543" t="str">
            <v>IQ111803146</v>
          </cell>
          <cell r="AC543" t="str">
            <v>IQ171407630</v>
          </cell>
        </row>
        <row r="544">
          <cell r="S544" t="str">
            <v>UIL Holdings Corporation</v>
          </cell>
          <cell r="T544" t="str">
            <v>UIL Holdings Corporation, Nonutility Businesses</v>
          </cell>
          <cell r="Y544" t="str">
            <v>IQ310736</v>
          </cell>
          <cell r="Z544" t="str">
            <v>IQ265679838</v>
          </cell>
        </row>
        <row r="545">
          <cell r="S545" t="str">
            <v>Rexnord Corporation</v>
          </cell>
          <cell r="T545" t="str">
            <v>Rexnord LLC</v>
          </cell>
          <cell r="U545" t="str">
            <v>Rexnord Industries, LLC</v>
          </cell>
          <cell r="V545" t="str">
            <v>Rexnord Electronics and Controls Limited</v>
          </cell>
          <cell r="W545" t="str">
            <v>RHI Holdings, Inc.</v>
          </cell>
          <cell r="Y545" t="str">
            <v>IQ46888354</v>
          </cell>
          <cell r="Z545" t="str">
            <v>IQ327230</v>
          </cell>
          <cell r="AA545" t="str">
            <v>IQ25065199</v>
          </cell>
          <cell r="AB545" t="str">
            <v>IQ20962799</v>
          </cell>
          <cell r="AC545" t="str">
            <v>IQ3670232</v>
          </cell>
        </row>
        <row r="546">
          <cell r="S546" t="str">
            <v>Phillips 66 Partners LP</v>
          </cell>
          <cell r="T546" t="str">
            <v>Phillips 66 Partners Finance Corp</v>
          </cell>
          <cell r="U546" t="str">
            <v>Phillips 66 Partners Holdings LLC</v>
          </cell>
          <cell r="V546" t="str">
            <v>Phillips 66 Partners GP LLC</v>
          </cell>
          <cell r="Y546" t="str">
            <v>IQ233582617</v>
          </cell>
          <cell r="Z546" t="str">
            <v>IQ269615797</v>
          </cell>
          <cell r="AA546" t="str">
            <v>IQ266318492</v>
          </cell>
          <cell r="AB546" t="str">
            <v>IQ257021412</v>
          </cell>
        </row>
        <row r="547">
          <cell r="S547" t="str">
            <v>Navistar International Corporation</v>
          </cell>
          <cell r="T547" t="str">
            <v>Navistar, Inc.</v>
          </cell>
          <cell r="U547" t="str">
            <v>Navistar International Corporation, Former Monaco Complex</v>
          </cell>
          <cell r="V547" t="str">
            <v>NC2 Trucks Southern Africa Pty Ltd.</v>
          </cell>
          <cell r="Y547" t="str">
            <v>IQ291250</v>
          </cell>
          <cell r="Z547" t="str">
            <v>IQ1267117</v>
          </cell>
          <cell r="AA547" t="str">
            <v>IQ208544043</v>
          </cell>
          <cell r="AB547" t="str">
            <v>IQ116657849</v>
          </cell>
        </row>
        <row r="548">
          <cell r="S548" t="str">
            <v>ProAssurance Corporation</v>
          </cell>
          <cell r="T548" t="str">
            <v>ProAssurance Specialty Insurance Company, Inc.</v>
          </cell>
          <cell r="U548" t="str">
            <v>IAO, Inc.</v>
          </cell>
          <cell r="V548" t="str">
            <v>ProAssurance Indemnity Company, Inc.</v>
          </cell>
          <cell r="W548" t="str">
            <v>ProAssurance Wisconsin Insurance Company</v>
          </cell>
          <cell r="Y548" t="str">
            <v>IQ322563</v>
          </cell>
          <cell r="Z548" t="str">
            <v>IQ24320499</v>
          </cell>
          <cell r="AA548" t="str">
            <v>IQ81849639</v>
          </cell>
          <cell r="AB548" t="str">
            <v>IQ6529502</v>
          </cell>
          <cell r="AC548" t="str">
            <v>IQ4421960</v>
          </cell>
        </row>
        <row r="549">
          <cell r="S549" t="str">
            <v>STORE Capital Corporation</v>
          </cell>
          <cell r="T549" t="str">
            <v>Store Capital Acquisitions, LLC</v>
          </cell>
          <cell r="Y549" t="str">
            <v>IQ129158437</v>
          </cell>
          <cell r="Z549" t="str">
            <v>IQ273670988</v>
          </cell>
        </row>
        <row r="550">
          <cell r="S550" t="str">
            <v>ServiceNow, Inc.</v>
          </cell>
          <cell r="T550" t="str">
            <v>NOW Inc.</v>
          </cell>
          <cell r="U550" t="str">
            <v>NOW Health Group, Inc.</v>
          </cell>
          <cell r="V550" t="str">
            <v>NowSecure, Inc.</v>
          </cell>
          <cell r="W550" t="str">
            <v>Now, Inc.</v>
          </cell>
          <cell r="Y550" t="str">
            <v>IQ22967487</v>
          </cell>
          <cell r="Z550" t="str">
            <v>IQ247252999</v>
          </cell>
          <cell r="AA550" t="str">
            <v>IQ4204042</v>
          </cell>
          <cell r="AB550" t="str">
            <v>IQ279833020</v>
          </cell>
          <cell r="AC550" t="str">
            <v>IQ113061913</v>
          </cell>
        </row>
        <row r="551">
          <cell r="S551" t="str">
            <v>Nu Skin Enterprises Inc.</v>
          </cell>
          <cell r="T551" t="str">
            <v>Nu Skin Enterprises United States, Inc.</v>
          </cell>
          <cell r="U551" t="str">
            <v>Nu Skin Enterprises Philippines, Inc.</v>
          </cell>
          <cell r="V551" t="str">
            <v>Nu Skin Enterprises (Thailand) Ltd.</v>
          </cell>
          <cell r="W551" t="str">
            <v>Nyu Skin Enterpraisiz Rs, Ooo</v>
          </cell>
          <cell r="Y551" t="str">
            <v>IQ352094</v>
          </cell>
          <cell r="Z551" t="str">
            <v>IQ4213046</v>
          </cell>
          <cell r="AA551" t="str">
            <v>IQ246909011</v>
          </cell>
          <cell r="AB551" t="str">
            <v>IQ24009020</v>
          </cell>
          <cell r="AC551" t="str">
            <v>IQ257560173</v>
          </cell>
        </row>
        <row r="552">
          <cell r="S552" t="str">
            <v>Mentor Graphics Corp.</v>
          </cell>
          <cell r="T552" t="str">
            <v>Mentor Graphics (Japan) Company, Limited</v>
          </cell>
          <cell r="U552" t="str">
            <v>Mentor Graphics (India) Private Limited</v>
          </cell>
          <cell r="V552" t="str">
            <v>Mentor Graphics (Deutschland) GmbH</v>
          </cell>
          <cell r="W552" t="str">
            <v>Mentor Graphics (Holdings)</v>
          </cell>
          <cell r="Y552" t="str">
            <v>IQ31380</v>
          </cell>
          <cell r="Z552" t="str">
            <v>IQ39665928</v>
          </cell>
          <cell r="AA552" t="str">
            <v>IQ39665842</v>
          </cell>
          <cell r="AB552" t="str">
            <v>IQ39665594</v>
          </cell>
          <cell r="AC552" t="str">
            <v>IQ22399998</v>
          </cell>
        </row>
        <row r="553">
          <cell r="S553" t="str">
            <v>Vector Group Ltd.</v>
          </cell>
          <cell r="T553" t="str">
            <v>Vector Group</v>
          </cell>
          <cell r="U553" t="str">
            <v>Vector Group, Inc.</v>
          </cell>
          <cell r="V553" t="str">
            <v>Vector Informatik GmbH</v>
          </cell>
          <cell r="W553" t="str">
            <v>Freudenberg Oil &amp; Gas Technologies AS</v>
          </cell>
          <cell r="Y553" t="str">
            <v>IQ256689</v>
          </cell>
          <cell r="Z553" t="str">
            <v>IQ228988404</v>
          </cell>
          <cell r="AA553" t="str">
            <v>IQ245181880</v>
          </cell>
          <cell r="AB553" t="str">
            <v>IQ30640391</v>
          </cell>
          <cell r="AC553" t="str">
            <v>IQ13579172</v>
          </cell>
        </row>
        <row r="554">
          <cell r="S554" t="str">
            <v>PriceSmart Inc.</v>
          </cell>
          <cell r="T554" t="str">
            <v>Pricesmart Colombia SAS</v>
          </cell>
          <cell r="U554" t="str">
            <v>PriceSmart El Salvador, S.A. de C.V.</v>
          </cell>
          <cell r="V554" t="str">
            <v>Pricesmart Mexico S.A. De C.V</v>
          </cell>
          <cell r="W554" t="str">
            <v>PriceSmart (Guatemala), S.A.</v>
          </cell>
          <cell r="Y554" t="str">
            <v>IQ377097</v>
          </cell>
          <cell r="Z554" t="str">
            <v>IQ116646988</v>
          </cell>
          <cell r="AA554" t="str">
            <v>IQ263959766</v>
          </cell>
          <cell r="AB554" t="str">
            <v>IQ27514628</v>
          </cell>
          <cell r="AC554" t="str">
            <v>IQ22167379</v>
          </cell>
        </row>
        <row r="555">
          <cell r="S555" t="str">
            <v>Ubiquiti Networks, Inc.</v>
          </cell>
          <cell r="T555" t="str">
            <v>Ubiquiti Networks International Limited</v>
          </cell>
          <cell r="Y555" t="str">
            <v>IQ46084519</v>
          </cell>
          <cell r="Z555" t="str">
            <v>IQ223962261</v>
          </cell>
        </row>
        <row r="556">
          <cell r="S556" t="str">
            <v>Shell Midstream Partners, L.P.</v>
          </cell>
          <cell r="T556" t="str">
            <v>Shell Midstream Partners GP LLC</v>
          </cell>
          <cell r="Y556" t="str">
            <v>IQ266354093</v>
          </cell>
          <cell r="Z556" t="str">
            <v>IQ275566327</v>
          </cell>
        </row>
        <row r="557">
          <cell r="S557" t="str">
            <v>SUPERVALU Inc.</v>
          </cell>
          <cell r="T557" t="str">
            <v>Supervalue, Inc.</v>
          </cell>
          <cell r="U557" t="str">
            <v>Super Value Co., Ltd.</v>
          </cell>
          <cell r="V557" t="str">
            <v>SUPERVALU Holdings, Inc.</v>
          </cell>
          <cell r="W557" t="str">
            <v>SUPERVALU Pharmacies, Inc.</v>
          </cell>
          <cell r="Y557" t="str">
            <v>IQ306013</v>
          </cell>
          <cell r="Z557" t="str">
            <v>IQ5531858</v>
          </cell>
          <cell r="AA557" t="str">
            <v>IQ40146737</v>
          </cell>
          <cell r="AB557" t="str">
            <v>IQ4878020</v>
          </cell>
          <cell r="AC557" t="str">
            <v>IQ30772923</v>
          </cell>
        </row>
        <row r="558">
          <cell r="S558" t="str">
            <v>Microsemi Corporation</v>
          </cell>
          <cell r="T558" t="str">
            <v>Microsemi Frequency And Time Corporation</v>
          </cell>
          <cell r="U558" t="str">
            <v>Actel Corporation</v>
          </cell>
          <cell r="V558" t="str">
            <v>Microsemi Semiconductors, Ltd.</v>
          </cell>
          <cell r="W558" t="str">
            <v>Microsemi Corp. - Analog Mixed Signal Group</v>
          </cell>
          <cell r="Y558" t="str">
            <v>IQ287798</v>
          </cell>
          <cell r="Z558" t="str">
            <v>IQ279863446</v>
          </cell>
          <cell r="AA558" t="str">
            <v>IQ24264</v>
          </cell>
          <cell r="AB558" t="str">
            <v>IQ213114555</v>
          </cell>
          <cell r="AC558" t="str">
            <v>IQ6730792</v>
          </cell>
        </row>
        <row r="559">
          <cell r="S559" t="str">
            <v>Swift Transportation Company</v>
          </cell>
          <cell r="T559" t="str">
            <v>Swift Transportation Co., LLC</v>
          </cell>
          <cell r="U559" t="str">
            <v>Swift Transportation Services, LLC</v>
          </cell>
          <cell r="V559" t="str">
            <v>Swift Transportation Co. Of Arizona, LLC</v>
          </cell>
          <cell r="W559" t="str">
            <v>Blue Thunder Auto Transport, Inc.</v>
          </cell>
          <cell r="Y559" t="str">
            <v>IQ306496</v>
          </cell>
          <cell r="Z559" t="str">
            <v>IQ131713857</v>
          </cell>
          <cell r="AA559" t="str">
            <v>IQ131713064</v>
          </cell>
          <cell r="AB559" t="str">
            <v>IQ131701877</v>
          </cell>
          <cell r="AC559" t="str">
            <v>IQ20500993</v>
          </cell>
        </row>
        <row r="560">
          <cell r="S560" t="str">
            <v>The Manitowoc Company, Inc.</v>
          </cell>
          <cell r="T560" t="str">
            <v>Manitowoc Foodservice Companies, LLC</v>
          </cell>
          <cell r="U560" t="str">
            <v>Manitowoc Cranes, Inc.</v>
          </cell>
          <cell r="V560" t="str">
            <v>Manitowoc Crane Companies, LLC</v>
          </cell>
          <cell r="W560" t="str">
            <v>Manitowoc Emea Holding Sarl</v>
          </cell>
          <cell r="Y560" t="str">
            <v>IQ286163</v>
          </cell>
          <cell r="Z560" t="str">
            <v>IQ4730628</v>
          </cell>
          <cell r="AA560" t="str">
            <v>IQ4288164</v>
          </cell>
          <cell r="AB560" t="str">
            <v>IQ24390133</v>
          </cell>
          <cell r="AC560" t="str">
            <v>IQ99411663</v>
          </cell>
        </row>
        <row r="561">
          <cell r="S561" t="str">
            <v>Papa John's International Inc.</v>
          </cell>
          <cell r="T561" t="str">
            <v>Papa John's International Inc., 10 Papa John’s Restaurants in Albuquerque, New Mexico</v>
          </cell>
          <cell r="U561" t="str">
            <v>Papa John's International Inc., Russian Business</v>
          </cell>
          <cell r="V561" t="str">
            <v>PJCOMN Acquisition Corporation</v>
          </cell>
          <cell r="Y561" t="str">
            <v>IQ325388</v>
          </cell>
          <cell r="Z561" t="str">
            <v>IQ58841502</v>
          </cell>
          <cell r="AA561" t="str">
            <v>IQ69178928</v>
          </cell>
          <cell r="AB561" t="str">
            <v>IQ23585035</v>
          </cell>
        </row>
        <row r="562">
          <cell r="S562" t="str">
            <v>PrivateBancorp, Inc.</v>
          </cell>
          <cell r="T562" t="str">
            <v>San Diego Private Bank</v>
          </cell>
          <cell r="U562" t="str">
            <v>PrivateBancorp Statutory Trust III</v>
          </cell>
          <cell r="V562" t="str">
            <v>PrivateBancorp Capital Trust IV</v>
          </cell>
          <cell r="W562" t="str">
            <v>Privatebancorp Capital Trust I</v>
          </cell>
          <cell r="Y562" t="str">
            <v>IQ400495</v>
          </cell>
          <cell r="Z562" t="str">
            <v>IQ84543003</v>
          </cell>
          <cell r="AA562" t="str">
            <v>IQ79740526</v>
          </cell>
          <cell r="AB562" t="str">
            <v>IQ44678580</v>
          </cell>
          <cell r="AC562" t="str">
            <v>IQ3203079</v>
          </cell>
        </row>
        <row r="563">
          <cell r="S563" t="str">
            <v>RPC Group Plc</v>
          </cell>
          <cell r="T563" t="str">
            <v>RPC Inc.</v>
          </cell>
          <cell r="U563" t="str">
            <v>RP Crown Parent, LLC</v>
          </cell>
          <cell r="V563" t="str">
            <v>RPC, Inc.</v>
          </cell>
          <cell r="W563" t="str">
            <v>RPC Technologies Pty Ltd.</v>
          </cell>
        </row>
        <row r="564">
          <cell r="S564" t="str">
            <v>Take-Two Interactive Software Inc.</v>
          </cell>
          <cell r="T564" t="str">
            <v>Take-Two Interactive Software Uk Limited</v>
          </cell>
          <cell r="U564" t="str">
            <v>Take-Two Interactive Software Canada Inc.</v>
          </cell>
          <cell r="V564" t="str">
            <v>Take-Two Interactive Software Pty. Ltd.  (New Zealand)</v>
          </cell>
          <cell r="W564" t="str">
            <v>Take-Two Interactive Software Europe Limited</v>
          </cell>
          <cell r="Y564" t="str">
            <v>IQ371281</v>
          </cell>
          <cell r="Z564" t="str">
            <v>IQ301190990</v>
          </cell>
          <cell r="AA564" t="str">
            <v>IQ25914273</v>
          </cell>
          <cell r="AB564" t="str">
            <v>IQ25035952</v>
          </cell>
          <cell r="AC564" t="str">
            <v>IQ22759899</v>
          </cell>
        </row>
        <row r="565">
          <cell r="S565" t="str">
            <v>MWI Veterinary Supply, Inc.</v>
          </cell>
          <cell r="T565" t="str">
            <v>MWI Veterinary Supply Co.</v>
          </cell>
        </row>
        <row r="566">
          <cell r="S566" t="str">
            <v>Marriott Vacations Worldwide Corp.</v>
          </cell>
          <cell r="Y566" t="str">
            <v>IQ127149531</v>
          </cell>
        </row>
        <row r="568">
          <cell r="S568" t="str">
            <v>Terex Corporation</v>
          </cell>
          <cell r="T568" t="str">
            <v>Terex MHPS GmbH</v>
          </cell>
          <cell r="U568" t="str">
            <v>Terex Cranes, Inc.</v>
          </cell>
          <cell r="V568" t="str">
            <v>Terex Mining Equipment, Inc.</v>
          </cell>
          <cell r="W568" t="str">
            <v>Terex</v>
          </cell>
          <cell r="Y568" t="str">
            <v>IQ307982</v>
          </cell>
          <cell r="Z568" t="str">
            <v>IQ7422602</v>
          </cell>
          <cell r="AA568" t="str">
            <v>IQ4143395</v>
          </cell>
          <cell r="AB568" t="str">
            <v>IQ969424</v>
          </cell>
          <cell r="AC568" t="str">
            <v>IQ271929264</v>
          </cell>
        </row>
        <row r="569">
          <cell r="S569" t="str">
            <v>Symetra Financial Corporation</v>
          </cell>
          <cell r="T569" t="str">
            <v>W2007 Seattle Office Symetra Financial Center Realty, LLC</v>
          </cell>
          <cell r="U569" t="str">
            <v>Symetra Financial Corporation, Asset Management Arm</v>
          </cell>
          <cell r="Y569" t="str">
            <v>IQ1592869</v>
          </cell>
          <cell r="Z569" t="str">
            <v>IQ247739366</v>
          </cell>
          <cell r="AA569" t="str">
            <v>IQ91880481</v>
          </cell>
        </row>
        <row r="570">
          <cell r="S570" t="str">
            <v>PNM Resources, Inc.</v>
          </cell>
          <cell r="T570" t="str">
            <v>PNM Resources, Inc. Master Trust Agreement for Defined Benefit Plans</v>
          </cell>
          <cell r="Y570" t="str">
            <v>IQ298441</v>
          </cell>
          <cell r="Z570" t="str">
            <v>IQ224439367</v>
          </cell>
        </row>
        <row r="571">
          <cell r="S571" t="str">
            <v>Molina Healthcare, Inc.</v>
          </cell>
          <cell r="T571" t="str">
            <v>Molina Healthcare of California</v>
          </cell>
          <cell r="U571" t="str">
            <v>Molina Healthcare of Florida, Inc.</v>
          </cell>
          <cell r="V571" t="str">
            <v>Molina Healthcare of Texas, Inc.</v>
          </cell>
          <cell r="W571" t="str">
            <v>Molina Healthcare of Washington, Inc.</v>
          </cell>
          <cell r="Y571" t="str">
            <v>IQ4107517</v>
          </cell>
          <cell r="Z571" t="str">
            <v>IQ47284010</v>
          </cell>
          <cell r="AA571" t="str">
            <v>IQ49580753</v>
          </cell>
          <cell r="AB571" t="str">
            <v>IQ23011513</v>
          </cell>
          <cell r="AC571" t="str">
            <v>IQ1039661</v>
          </cell>
        </row>
        <row r="572">
          <cell r="S572" t="str">
            <v>SM Energy Company</v>
          </cell>
          <cell r="T572" t="str">
            <v>SM Energy Company, Certain Ark-LA-Tex Assets</v>
          </cell>
          <cell r="U572" t="str">
            <v>S.M. Energy Co. Ltd</v>
          </cell>
          <cell r="V572" t="str">
            <v>SM Energy Teknik &amp; Electronics Ltd.</v>
          </cell>
          <cell r="W572" t="str">
            <v>SM Energy Company, Mid-Continent Assets</v>
          </cell>
          <cell r="Y572" t="str">
            <v>IQ323532</v>
          </cell>
          <cell r="Z572" t="str">
            <v>IQ305708585</v>
          </cell>
          <cell r="AA572" t="str">
            <v>IQ99666025</v>
          </cell>
          <cell r="AB572" t="str">
            <v>IQ24183595</v>
          </cell>
          <cell r="AC572" t="str">
            <v>IQ296292538</v>
          </cell>
        </row>
        <row r="573">
          <cell r="S573" t="str">
            <v>Lexmark International Inc.</v>
          </cell>
          <cell r="T573" t="str">
            <v>Lexmark International Technology S.A.</v>
          </cell>
          <cell r="U573" t="str">
            <v>Lexmark International SASU</v>
          </cell>
          <cell r="V573" t="str">
            <v>Lexmark International (Australia) Pty Limited</v>
          </cell>
          <cell r="W573" t="str">
            <v>Lexmark International De Argentina, Inc.</v>
          </cell>
        </row>
        <row r="574">
          <cell r="S574" t="str">
            <v>WPX Energy, Inc.</v>
          </cell>
          <cell r="T574" t="str">
            <v>WPX Energy Rocky Mountain, LLC</v>
          </cell>
          <cell r="U574" t="str">
            <v>WPX Energy, Inc., Certain Barnett Shale and Arkoma Basin Properties</v>
          </cell>
          <cell r="V574" t="str">
            <v>WPX Energy Marketing, LLC</v>
          </cell>
          <cell r="W574" t="str">
            <v>WPX Energy Rocky Mountain, LLC, Certain Piceance Basin Wells</v>
          </cell>
        </row>
        <row r="575">
          <cell r="S575" t="str">
            <v>Telephone &amp; Data Systems Inc.</v>
          </cell>
          <cell r="T575" t="str">
            <v>Telephone &amp; Data Systems Inc, ESOP</v>
          </cell>
          <cell r="U575" t="str">
            <v>Medlink Conectividade em Saúde Ltda.</v>
          </cell>
          <cell r="V575" t="str">
            <v>United States Cellular Corporation</v>
          </cell>
        </row>
        <row r="576">
          <cell r="S576" t="str">
            <v>Neurocrine Biosciences Inc.</v>
          </cell>
          <cell r="Y576" t="str">
            <v>IQ32073</v>
          </cell>
        </row>
        <row r="577">
          <cell r="S577" t="str">
            <v>Oaktree Capital Group, LLC</v>
          </cell>
          <cell r="T577" t="str">
            <v>Oaktree Capital Management, L.P.</v>
          </cell>
          <cell r="U577" t="str">
            <v>Oaktree Capital Group Holdings GP, LLC</v>
          </cell>
          <cell r="V577" t="str">
            <v>Oaktree Capital Group Holdings, L.P.</v>
          </cell>
        </row>
        <row r="578">
          <cell r="S578" t="str">
            <v>TCF Financial Corporation</v>
          </cell>
          <cell r="T578" t="str">
            <v>TCF Financial Corporation, 90 acres in Brooklyn Park</v>
          </cell>
          <cell r="U578" t="str">
            <v>TCF Financial Corporation, Asset Management Arm</v>
          </cell>
          <cell r="V578" t="str">
            <v>TCF Financial Corporation, ESOP</v>
          </cell>
          <cell r="W578" t="str">
            <v>TCF Insurance Agency Inc.</v>
          </cell>
          <cell r="Y578" t="str">
            <v>IQ306515</v>
          </cell>
          <cell r="Z578" t="str">
            <v>IQ145628771</v>
          </cell>
          <cell r="AA578" t="str">
            <v>IQ61545427</v>
          </cell>
          <cell r="AB578" t="str">
            <v>IQ33444833</v>
          </cell>
          <cell r="AC578" t="str">
            <v>IQ6949267</v>
          </cell>
        </row>
        <row r="579">
          <cell r="S579" t="str">
            <v>Skechers U.S.A., Inc.</v>
          </cell>
          <cell r="T579" t="str">
            <v>Skechers U.S.A., Inc. II</v>
          </cell>
          <cell r="U579" t="str">
            <v>Skechers USA Deutschland GmbH</v>
          </cell>
          <cell r="V579" t="str">
            <v>Skechers USA Iberia S.L.U.</v>
          </cell>
          <cell r="W579" t="str">
            <v>Skechers USA France SAS</v>
          </cell>
        </row>
        <row r="580">
          <cell r="S580" t="str">
            <v>Texas Roadhouse, Inc.</v>
          </cell>
          <cell r="T580" t="str">
            <v>Texas Roadhouse Holdings LLC</v>
          </cell>
          <cell r="U580" t="str">
            <v>Texas Roadhouse of Gainesville Inc.</v>
          </cell>
          <cell r="V580" t="str">
            <v>Texas Roadhouse Management Corp.</v>
          </cell>
          <cell r="W580" t="str">
            <v>Texas Roadhouse Development Corporation</v>
          </cell>
          <cell r="Y580" t="str">
            <v>IQ4717668</v>
          </cell>
          <cell r="Z580" t="str">
            <v>IQ24886720</v>
          </cell>
          <cell r="AA580" t="str">
            <v>IQ47585594</v>
          </cell>
          <cell r="AB580" t="str">
            <v>IQ47585485</v>
          </cell>
          <cell r="AC580" t="str">
            <v>IQ47585433</v>
          </cell>
        </row>
        <row r="581">
          <cell r="S581" t="str">
            <v>Science Applications International Corporation</v>
          </cell>
          <cell r="T581" t="str">
            <v>Leidos Holdings, Inc.</v>
          </cell>
          <cell r="U581" t="str">
            <v>Leidos, Inc.</v>
          </cell>
          <cell r="V581" t="str">
            <v>Science Applications International Corporation</v>
          </cell>
          <cell r="W581" t="str">
            <v>Leidos, Inc. (Florida)</v>
          </cell>
          <cell r="Y581" t="str">
            <v>IQ231691952</v>
          </cell>
          <cell r="Z581" t="str">
            <v>IQ110741</v>
          </cell>
          <cell r="AA581" t="str">
            <v>IQ137475620</v>
          </cell>
          <cell r="AB581" t="str">
            <v>IQ259661443</v>
          </cell>
          <cell r="AC581" t="str">
            <v>IQ251911651</v>
          </cell>
        </row>
        <row r="582">
          <cell r="S582" t="str">
            <v>ONE Gas, Inc.</v>
          </cell>
          <cell r="T582" t="str">
            <v>ONE Gas Inc. Master Trust for Defined Benefit Plans</v>
          </cell>
          <cell r="U582" t="str">
            <v>Onega Srl</v>
          </cell>
          <cell r="Y582" t="str">
            <v>IQ243685856</v>
          </cell>
          <cell r="Z582" t="str">
            <v>IQ272446593</v>
          </cell>
          <cell r="AA582" t="str">
            <v>IQ228353378</v>
          </cell>
        </row>
        <row r="583">
          <cell r="Y583" t="str">
            <v>IQ310364</v>
          </cell>
          <cell r="Z583" t="str">
            <v>IQ27588645</v>
          </cell>
          <cell r="AA583" t="str">
            <v>IQ52291642</v>
          </cell>
          <cell r="AB583" t="str">
            <v>IQ27060209</v>
          </cell>
          <cell r="AC583" t="str">
            <v>IQ301907331</v>
          </cell>
        </row>
        <row r="584">
          <cell r="S584" t="str">
            <v>Medidata Solutions, Inc.</v>
          </cell>
          <cell r="T584" t="str">
            <v>Medidata Solutions Inc</v>
          </cell>
          <cell r="U584" t="str">
            <v>Mdsol Europe Ltd</v>
          </cell>
          <cell r="Y584" t="str">
            <v>IQ1876050</v>
          </cell>
          <cell r="Z584" t="str">
            <v>IQ296007294</v>
          </cell>
          <cell r="AA584" t="str">
            <v>IQ112565875</v>
          </cell>
        </row>
        <row r="585">
          <cell r="S585" t="str">
            <v>Susquehanna Bancshares, Inc.</v>
          </cell>
          <cell r="T585" t="str">
            <v>Susquehanna Bank</v>
          </cell>
          <cell r="U585" t="str">
            <v>Susquehanna Bank (Baltimore, MD)</v>
          </cell>
          <cell r="V585" t="str">
            <v>Susquehanna Bank, Portfolio Of 30 Branch Bank Properties</v>
          </cell>
          <cell r="W585" t="str">
            <v>Susquehanna Bancshares South</v>
          </cell>
          <cell r="Y585" t="str">
            <v>IQ306426</v>
          </cell>
          <cell r="Z585" t="str">
            <v>IQ4271960</v>
          </cell>
          <cell r="AA585" t="str">
            <v>IQ3118747</v>
          </cell>
          <cell r="AB585" t="str">
            <v>IQ253506725</v>
          </cell>
          <cell r="AC585" t="str">
            <v>IQ6534884</v>
          </cell>
        </row>
        <row r="586">
          <cell r="S586" t="str">
            <v>TriNet Group, Inc.</v>
          </cell>
          <cell r="Y586" t="str">
            <v>IQ124565</v>
          </cell>
        </row>
        <row r="587">
          <cell r="S587" t="str">
            <v>TRI Pointe Homes, Inc.</v>
          </cell>
          <cell r="T587" t="str">
            <v>TRI Pointe Group, Inc.</v>
          </cell>
          <cell r="U587" t="str">
            <v>TRI Pointe Homes Colorado</v>
          </cell>
        </row>
        <row r="588">
          <cell r="S588" t="str">
            <v>Rice Energy Inc.</v>
          </cell>
          <cell r="T588" t="str">
            <v>Rice Midstream Partners LP</v>
          </cell>
          <cell r="U588" t="str">
            <v>Rice Energy Management LLC</v>
          </cell>
          <cell r="V588" t="str">
            <v>Rice Energy Holdings LLC</v>
          </cell>
          <cell r="W588" t="str">
            <v>Rice Energy Family Holdings, L.P.</v>
          </cell>
          <cell r="Y588" t="str">
            <v>IQ105291345</v>
          </cell>
          <cell r="Z588" t="str">
            <v>IQ276216220</v>
          </cell>
          <cell r="AA588" t="str">
            <v>IQ270073350</v>
          </cell>
          <cell r="AB588" t="str">
            <v>IQ255959381</v>
          </cell>
          <cell r="AC588" t="str">
            <v>IQ254900002</v>
          </cell>
        </row>
        <row r="591">
          <cell r="S591" t="str">
            <v>Oil States International Inc.</v>
          </cell>
          <cell r="T591" t="str">
            <v>Civeo Corporation</v>
          </cell>
          <cell r="Y591" t="str">
            <v>IQ94197</v>
          </cell>
          <cell r="Z591" t="str">
            <v>IQ243907022</v>
          </cell>
        </row>
        <row r="592">
          <cell r="S592" t="str">
            <v>Tahoe Resources Inc.</v>
          </cell>
          <cell r="T592" t="str">
            <v>Tahoe Resources Inc</v>
          </cell>
          <cell r="Y592" t="str">
            <v>IQ104753562</v>
          </cell>
          <cell r="Z592" t="str">
            <v>IQ252374039</v>
          </cell>
        </row>
        <row r="593">
          <cell r="S593" t="str">
            <v>NuVasive, Inc.</v>
          </cell>
          <cell r="T593" t="str">
            <v>NuVasive Manufacturing LLC</v>
          </cell>
          <cell r="U593" t="str">
            <v>NuVasive Germany GmbH</v>
          </cell>
          <cell r="V593" t="str">
            <v>NuVasive UK Limited</v>
          </cell>
          <cell r="W593" t="str">
            <v>NuVasive Japan KK</v>
          </cell>
          <cell r="Y593" t="str">
            <v>IQ32305</v>
          </cell>
          <cell r="Z593" t="str">
            <v>IQ238386637</v>
          </cell>
          <cell r="AA593" t="str">
            <v>IQ310202681</v>
          </cell>
          <cell r="AB593" t="str">
            <v>IQ236703478</v>
          </cell>
          <cell r="AC593" t="str">
            <v>IQ236700985</v>
          </cell>
        </row>
        <row r="594">
          <cell r="Y594" t="str">
            <v>IQ286119</v>
          </cell>
          <cell r="Z594" t="str">
            <v>IQ39600690</v>
          </cell>
          <cell r="AA594" t="str">
            <v>IQ30659489</v>
          </cell>
          <cell r="AB594" t="str">
            <v>IQ24405400</v>
          </cell>
          <cell r="AC594" t="str">
            <v>IQ4290958</v>
          </cell>
        </row>
        <row r="595">
          <cell r="S595" t="str">
            <v>Littelfuse Inc.</v>
          </cell>
          <cell r="T595" t="str">
            <v>Littelfuse KK</v>
          </cell>
          <cell r="U595" t="str">
            <v>Littelfuse GmbH</v>
          </cell>
          <cell r="V595" t="str">
            <v>Littelfuse, B.V.</v>
          </cell>
          <cell r="W595" t="str">
            <v>Littelfuse Ireland Ltd.</v>
          </cell>
          <cell r="Y595" t="str">
            <v>IQ327381</v>
          </cell>
          <cell r="Z595" t="str">
            <v>IQ23810644</v>
          </cell>
          <cell r="AA595" t="str">
            <v>IQ23810046</v>
          </cell>
          <cell r="AB595" t="str">
            <v>IQ23810021</v>
          </cell>
          <cell r="AC595" t="str">
            <v>IQ5100997</v>
          </cell>
        </row>
        <row r="596">
          <cell r="S596" t="str">
            <v>Synaptics Inc.</v>
          </cell>
          <cell r="T596" t="str">
            <v>Synaptic Systems GmbH</v>
          </cell>
          <cell r="U596" t="str">
            <v>Synaptics Japan (K.K.) Limited</v>
          </cell>
          <cell r="V596" t="str">
            <v>Synaptec Software, Inc.</v>
          </cell>
          <cell r="W596" t="str">
            <v>Synaptech Solutions, Inc.</v>
          </cell>
          <cell r="Y596" t="str">
            <v>IQ35013</v>
          </cell>
          <cell r="Z596" t="str">
            <v>IQ183296470</v>
          </cell>
          <cell r="AA596" t="str">
            <v>IQ78885447</v>
          </cell>
          <cell r="AB596" t="str">
            <v>IQ28805457</v>
          </cell>
          <cell r="AC596" t="str">
            <v>IQ23037907</v>
          </cell>
        </row>
        <row r="597">
          <cell r="S597" t="str">
            <v>Plantronics, Inc.</v>
          </cell>
          <cell r="T597" t="str">
            <v>Plantronics Communications Technology (Suzhou) Co. Ltd</v>
          </cell>
          <cell r="U597" t="str">
            <v>Plantronics Limited</v>
          </cell>
          <cell r="V597" t="str">
            <v>Plantronics B.V.</v>
          </cell>
          <cell r="W597" t="str">
            <v>Plantronics A.G.</v>
          </cell>
          <cell r="Y597" t="str">
            <v>IQ33067</v>
          </cell>
          <cell r="Z597" t="str">
            <v>IQ39045614</v>
          </cell>
          <cell r="AA597" t="str">
            <v>IQ24965613</v>
          </cell>
          <cell r="AB597" t="str">
            <v>IQ5533293</v>
          </cell>
          <cell r="AC597" t="str">
            <v>IQ22226589</v>
          </cell>
        </row>
        <row r="598">
          <cell r="S598" t="str">
            <v>Western Alliance Bank</v>
          </cell>
          <cell r="T598" t="str">
            <v>Western Alliance Bancorporation</v>
          </cell>
          <cell r="U598" t="str">
            <v>West Alliance Bancorp</v>
          </cell>
          <cell r="Y598" t="str">
            <v>IQ24458765</v>
          </cell>
          <cell r="Z598" t="str">
            <v>IQ22211534</v>
          </cell>
          <cell r="AA598" t="str">
            <v>IQ39413604</v>
          </cell>
        </row>
        <row r="601">
          <cell r="S601" t="str">
            <v>Tech Data Corp.</v>
          </cell>
          <cell r="T601" t="str">
            <v>Tech Data Europe GmbH</v>
          </cell>
          <cell r="U601" t="str">
            <v>Tech Data Limited</v>
          </cell>
          <cell r="V601" t="str">
            <v>Tech Data Mobile Limited</v>
          </cell>
          <cell r="W601" t="str">
            <v>Tech Data bvba/sprl</v>
          </cell>
          <cell r="Y601" t="str">
            <v>IQ307265</v>
          </cell>
          <cell r="Z601" t="str">
            <v>IQ916308</v>
          </cell>
          <cell r="AA601" t="str">
            <v>IQ5478573</v>
          </cell>
          <cell r="AB601" t="str">
            <v>IQ32412635</v>
          </cell>
          <cell r="AC601" t="str">
            <v>IQ5490407</v>
          </cell>
        </row>
        <row r="602">
          <cell r="S602" t="str">
            <v>MannKind Corp.</v>
          </cell>
          <cell r="T602" t="str">
            <v>Mannkind Netherlands B.V.</v>
          </cell>
          <cell r="U602" t="str">
            <v>Mankind Pharma Limited</v>
          </cell>
          <cell r="Y602" t="str">
            <v>IQ9282918</v>
          </cell>
          <cell r="Z602" t="str">
            <v>IQ58977117</v>
          </cell>
          <cell r="AA602" t="str">
            <v>IQ28445986</v>
          </cell>
        </row>
        <row r="603">
          <cell r="S603" t="str">
            <v>Ultra Petroleum Corp.</v>
          </cell>
          <cell r="T603" t="str">
            <v>Ultra Petroleum Corp., Liquids Gathering System</v>
          </cell>
          <cell r="U603" t="str">
            <v>Ultra Petroleum Corp., Asset Management Arm</v>
          </cell>
          <cell r="Y603" t="str">
            <v>IQ610837</v>
          </cell>
          <cell r="Z603" t="str">
            <v>IQ225068873</v>
          </cell>
          <cell r="AA603" t="str">
            <v>IQ51175875</v>
          </cell>
        </row>
        <row r="604">
          <cell r="S604" t="str">
            <v>Werner Enterprises Inc.</v>
          </cell>
          <cell r="T604" t="str">
            <v>Werner Global Logistics U.S., LLC</v>
          </cell>
          <cell r="U604" t="str">
            <v>Dedicated Logistics, Inc.</v>
          </cell>
          <cell r="Y604" t="str">
            <v>IQ313266</v>
          </cell>
          <cell r="Z604" t="str">
            <v>IQ38723781</v>
          </cell>
          <cell r="AA604" t="str">
            <v>IQ4363718</v>
          </cell>
        </row>
        <row r="605">
          <cell r="S605" t="str">
            <v>Patterson-UTI Energy Inc.</v>
          </cell>
          <cell r="T605" t="str">
            <v>Patterson UTI Energy Arabia DMCC</v>
          </cell>
          <cell r="Y605" t="str">
            <v>IQ337694</v>
          </cell>
          <cell r="Z605" t="str">
            <v>IQ301340496</v>
          </cell>
        </row>
        <row r="606">
          <cell r="S606" t="str">
            <v>Life Time Fitness, Inc.</v>
          </cell>
          <cell r="T606" t="str">
            <v>Life Time Fitness Financial LLC</v>
          </cell>
          <cell r="U606" t="str">
            <v>Life Time Fitness Foundation</v>
          </cell>
          <cell r="V606" t="str">
            <v>Life Time Fitness Inc., Portfolio of Ten, Large-Format, High-End Fitness Centers</v>
          </cell>
          <cell r="W606" t="str">
            <v>Lifetime Products, Inc.</v>
          </cell>
          <cell r="Y606" t="str">
            <v>IQ136442</v>
          </cell>
          <cell r="Z606" t="str">
            <v>IQ39696462</v>
          </cell>
          <cell r="AA606" t="str">
            <v>IQ39696949</v>
          </cell>
          <cell r="AB606" t="str">
            <v>IQ303759928</v>
          </cell>
          <cell r="AC606" t="str">
            <v>IQ4259745</v>
          </cell>
        </row>
        <row r="607">
          <cell r="Y607" t="str">
            <v>IQ317301</v>
          </cell>
        </row>
        <row r="608">
          <cell r="S608" t="str">
            <v>Valley National Bank</v>
          </cell>
          <cell r="T608" t="str">
            <v>Valley National Bancorp</v>
          </cell>
          <cell r="U608" t="str">
            <v>Valley National Bank</v>
          </cell>
          <cell r="V608" t="str">
            <v>Bank One, Arizona, National Association</v>
          </cell>
          <cell r="W608" t="str">
            <v>Valley National Bancorp, Branch at 62nd West 47th Street in Manhattan</v>
          </cell>
          <cell r="Y608" t="str">
            <v>IQ2783722</v>
          </cell>
          <cell r="Z608" t="str">
            <v>IQ311514</v>
          </cell>
          <cell r="AA608" t="str">
            <v>IQ3028392</v>
          </cell>
          <cell r="AB608" t="str">
            <v>IQ3118050</v>
          </cell>
          <cell r="AC608" t="str">
            <v>IQ280777138</v>
          </cell>
        </row>
        <row r="609">
          <cell r="S609" t="str">
            <v>Snyder's-Lance, Inc.</v>
          </cell>
          <cell r="Y609" t="str">
            <v>IQ180017</v>
          </cell>
        </row>
        <row r="610">
          <cell r="Y610" t="str">
            <v>IQ320303</v>
          </cell>
          <cell r="Z610" t="str">
            <v>IQ27332658</v>
          </cell>
          <cell r="AA610" t="str">
            <v>IQ115091626</v>
          </cell>
          <cell r="AB610" t="str">
            <v>IQ47265263</v>
          </cell>
          <cell r="AC610" t="str">
            <v>IQ39644232</v>
          </cell>
        </row>
        <row r="611">
          <cell r="S611" t="str">
            <v>The Men's Wearhouse, Inc.</v>
          </cell>
          <cell r="T611" t="str">
            <v>Men's Wearhouse in Houston</v>
          </cell>
          <cell r="U611" t="str">
            <v>The Men's Wearhouse of Texas LP</v>
          </cell>
          <cell r="V611" t="str">
            <v>The Men's Wearhouse of Michigan, Inc.</v>
          </cell>
          <cell r="Y611" t="str">
            <v>IQ317668</v>
          </cell>
          <cell r="Z611" t="str">
            <v>IQ243153689</v>
          </cell>
          <cell r="AA611" t="str">
            <v>IQ24403968</v>
          </cell>
          <cell r="AB611" t="str">
            <v>IQ24403787</v>
          </cell>
        </row>
        <row r="612">
          <cell r="S612" t="str">
            <v>RLI Corp.</v>
          </cell>
          <cell r="T612" t="str">
            <v>RLI Insurance Company</v>
          </cell>
          <cell r="U612" t="str">
            <v>Russell Investment Company - Russell U.S. Core Equity Fund</v>
          </cell>
          <cell r="V612" t="str">
            <v>Rl Industries, Inc.</v>
          </cell>
          <cell r="W612" t="str">
            <v>RLI Transportation</v>
          </cell>
          <cell r="Y612" t="str">
            <v>IQ299233</v>
          </cell>
          <cell r="Z612" t="str">
            <v>IQ4247044</v>
          </cell>
          <cell r="AA612" t="str">
            <v>IQ28201438</v>
          </cell>
          <cell r="AB612" t="str">
            <v>IQ4772647</v>
          </cell>
          <cell r="AC612" t="str">
            <v>IQ13390539</v>
          </cell>
        </row>
        <row r="613">
          <cell r="S613" t="str">
            <v>Spansion Inc.</v>
          </cell>
          <cell r="T613" t="str">
            <v>Spansion LLC</v>
          </cell>
          <cell r="U613" t="str">
            <v>Spansion Technology, Inc.</v>
          </cell>
          <cell r="V613" t="str">
            <v>Spansion Japan Ltd.</v>
          </cell>
          <cell r="W613" t="str">
            <v>Spansion Israel Limited</v>
          </cell>
        </row>
        <row r="614">
          <cell r="S614" t="str">
            <v>Steven Madden, Ltd.</v>
          </cell>
          <cell r="T614" t="str">
            <v>Steven Madden Retail, Inc.</v>
          </cell>
          <cell r="Y614" t="str">
            <v>IQ347145</v>
          </cell>
          <cell r="Z614" t="str">
            <v>IQ24885663</v>
          </cell>
        </row>
        <row r="616">
          <cell r="S616" t="str">
            <v>Rovi Corporation</v>
          </cell>
          <cell r="T616" t="str">
            <v>Rovio Entertainment Ltd.</v>
          </cell>
          <cell r="U616" t="str">
            <v>Laboratorios Farmaceuticos ROVI, S.A.</v>
          </cell>
          <cell r="V616" t="str">
            <v>The RoviSys Corporation</v>
          </cell>
          <cell r="W616" t="str">
            <v>Rovi S.A.</v>
          </cell>
          <cell r="Y616" t="str">
            <v>IQ217503</v>
          </cell>
          <cell r="Z616" t="str">
            <v>IQ25066095</v>
          </cell>
          <cell r="AA616" t="str">
            <v>IQ13539385</v>
          </cell>
          <cell r="AB616" t="str">
            <v>IQ6920863</v>
          </cell>
          <cell r="AC616" t="str">
            <v>IQ116458423</v>
          </cell>
        </row>
        <row r="617">
          <cell r="S617" t="str">
            <v>Shutterstock, Inc.</v>
          </cell>
          <cell r="T617" t="str">
            <v>Pixel Holdings Inc.</v>
          </cell>
          <cell r="Y617" t="str">
            <v>IQ23442750</v>
          </cell>
          <cell r="Z617" t="str">
            <v>IQ265603461</v>
          </cell>
        </row>
        <row r="618">
          <cell r="S618" t="str">
            <v>Parkway Properties Inc.</v>
          </cell>
          <cell r="T618" t="str">
            <v>Parkway Properties, LLC</v>
          </cell>
          <cell r="U618" t="str">
            <v>Parkway Properties LP</v>
          </cell>
          <cell r="V618" t="str">
            <v>Parkway Properties Private Limited</v>
          </cell>
          <cell r="W618" t="str">
            <v>Parkway Property Investments</v>
          </cell>
          <cell r="Y618" t="str">
            <v>IQ295110</v>
          </cell>
          <cell r="Z618" t="str">
            <v>IQ228936395</v>
          </cell>
          <cell r="AA618" t="str">
            <v>IQ23941383</v>
          </cell>
          <cell r="AB618" t="str">
            <v>IQ183535060</v>
          </cell>
          <cell r="AC618" t="str">
            <v>IQ50874701</v>
          </cell>
        </row>
        <row r="619">
          <cell r="S619" t="str">
            <v>Wintrust Financial Corporation</v>
          </cell>
          <cell r="Y619" t="str">
            <v>IQ96334</v>
          </cell>
        </row>
        <row r="620">
          <cell r="S620" t="str">
            <v>RSP Permian, Inc.</v>
          </cell>
          <cell r="T620" t="str">
            <v>RSP Permian, L.L.C.</v>
          </cell>
          <cell r="U620" t="str">
            <v>RSP Permian Holdco, L.L.C</v>
          </cell>
          <cell r="Y620" t="str">
            <v>IQ226200263</v>
          </cell>
          <cell r="Z620" t="str">
            <v>IQ250741252</v>
          </cell>
          <cell r="AA620" t="str">
            <v>IQ254293115</v>
          </cell>
        </row>
        <row r="621">
          <cell r="S621" t="str">
            <v>PBF Energy Inc.</v>
          </cell>
          <cell r="T621" t="str">
            <v>PBF Energy Company LLC</v>
          </cell>
          <cell r="U621" t="str">
            <v>PPB Energy Partners, LLC</v>
          </cell>
          <cell r="V621" t="str">
            <v>PBF Holding Company LLC</v>
          </cell>
          <cell r="W621" t="str">
            <v>EPL Oil &amp; Gas, Inc.</v>
          </cell>
        </row>
        <row r="622">
          <cell r="S622" t="str">
            <v>South Jersey Industries, Inc.</v>
          </cell>
          <cell r="Y622" t="str">
            <v>IQ303963</v>
          </cell>
        </row>
        <row r="623">
          <cell r="S623" t="str">
            <v>Mattress Firm Holding Corp.</v>
          </cell>
          <cell r="Y623" t="str">
            <v>IQ11113129</v>
          </cell>
        </row>
        <row r="624">
          <cell r="S624" t="str">
            <v>Thoratec Corp.</v>
          </cell>
          <cell r="T624" t="str">
            <v>Thoratec Europe Limited</v>
          </cell>
          <cell r="U624" t="str">
            <v>Thoratec LLC</v>
          </cell>
          <cell r="V624" t="str">
            <v>Heartware International Inc.</v>
          </cell>
          <cell r="W624" t="str">
            <v>Thoratec Laboratories Corp.</v>
          </cell>
          <cell r="Y624" t="str">
            <v>IQ308356</v>
          </cell>
          <cell r="Z624" t="str">
            <v>IQ46778927</v>
          </cell>
          <cell r="AA624" t="str">
            <v>IQ29688795</v>
          </cell>
          <cell r="AB624" t="str">
            <v>IQ13529992</v>
          </cell>
          <cell r="AC624" t="str">
            <v>IQ1340421</v>
          </cell>
        </row>
        <row r="625">
          <cell r="S625" t="str">
            <v>WageWorks, Inc.</v>
          </cell>
          <cell r="T625" t="str">
            <v>CONEXIS, a division of WageWorks, Inc.</v>
          </cell>
          <cell r="U625" t="str">
            <v>Choice Strategies, a division of WageWorks</v>
          </cell>
          <cell r="Y625" t="str">
            <v>IQ515408</v>
          </cell>
          <cell r="Z625" t="str">
            <v>IQ6982300</v>
          </cell>
          <cell r="AA625" t="str">
            <v>IQ145701118</v>
          </cell>
        </row>
        <row r="626">
          <cell r="S626" t="str">
            <v>Zynga, Inc.</v>
          </cell>
          <cell r="T626" t="str">
            <v>Zynga Game International Limited</v>
          </cell>
          <cell r="U626" t="str">
            <v>Zynga Boston</v>
          </cell>
          <cell r="V626" t="str">
            <v>Zynga New York</v>
          </cell>
          <cell r="W626" t="str">
            <v>Zynga U.K. Limited</v>
          </cell>
        </row>
        <row r="627">
          <cell r="S627" t="str">
            <v>Washington Federal Inc.</v>
          </cell>
          <cell r="T627" t="str">
            <v>Washington Federal, National Association</v>
          </cell>
          <cell r="U627" t="str">
            <v>Washington Federal Savings Bank (Stillwater, MN)</v>
          </cell>
          <cell r="V627" t="str">
            <v>Washington Federal Savings Bank (Herndon, VA)</v>
          </cell>
          <cell r="W627" t="str">
            <v>Washington Federal Savings and Loan Association (Miami Beach, FL)</v>
          </cell>
          <cell r="Y627" t="str">
            <v>IQ319042</v>
          </cell>
          <cell r="Z627" t="str">
            <v>IQ45735437</v>
          </cell>
          <cell r="AA627" t="str">
            <v>IQ52819233</v>
          </cell>
          <cell r="AB627" t="str">
            <v>IQ50919602</v>
          </cell>
          <cell r="AC627" t="str">
            <v>IQ50847797</v>
          </cell>
        </row>
        <row r="628">
          <cell r="S628" t="str">
            <v>PTC Therapeutics, Inc.</v>
          </cell>
          <cell r="Y628" t="str">
            <v>IQ1006484</v>
          </cell>
        </row>
        <row r="629">
          <cell r="S629" t="str">
            <v>Washington Real Estate Investment Trust</v>
          </cell>
          <cell r="Y629" t="str">
            <v>IQ313393</v>
          </cell>
        </row>
        <row r="630">
          <cell r="S630" t="str">
            <v>Sabra Health Care REIT, Inc.</v>
          </cell>
          <cell r="T630" t="str">
            <v>American Tower Corporation</v>
          </cell>
          <cell r="Y630" t="str">
            <v>IQ106530929</v>
          </cell>
          <cell r="Z630" t="str">
            <v>IQ24766</v>
          </cell>
        </row>
        <row r="631">
          <cell r="S631" t="str">
            <v>Tessera Technologies Inc.</v>
          </cell>
          <cell r="Y631" t="str">
            <v>IQ7685232</v>
          </cell>
        </row>
        <row r="632">
          <cell r="S632" t="str">
            <v>Nektar Therapeutics</v>
          </cell>
          <cell r="T632" t="str">
            <v>Nektar Therapeutics India Pvt. Ltd.</v>
          </cell>
          <cell r="U632" t="str">
            <v>Nektar Therapeutics Al, Corp</v>
          </cell>
          <cell r="V632" t="str">
            <v>Nektar Therapeutics UK Ltd.</v>
          </cell>
          <cell r="Y632" t="str">
            <v>IQ29929</v>
          </cell>
          <cell r="Z632" t="str">
            <v>IQ45329237</v>
          </cell>
          <cell r="AA632" t="str">
            <v>IQ34170477</v>
          </cell>
          <cell r="AB632" t="str">
            <v>IQ35165250</v>
          </cell>
        </row>
        <row r="633">
          <cell r="S633" t="str">
            <v>Lithia Motors Inc.</v>
          </cell>
          <cell r="T633" t="str">
            <v>Lithia Motors Support Services, Inc.</v>
          </cell>
          <cell r="Y633" t="str">
            <v>IQ355432</v>
          </cell>
          <cell r="Z633" t="str">
            <v>IQ79182390</v>
          </cell>
        </row>
        <row r="634">
          <cell r="S634" t="str">
            <v>Sanmina Corporation</v>
          </cell>
          <cell r="T634" t="str">
            <v>Sanmina-Sci Ireland</v>
          </cell>
          <cell r="U634" t="str">
            <v>Sanmina-SCI Corporation</v>
          </cell>
          <cell r="V634" t="str">
            <v>Sanmina, Inc.</v>
          </cell>
          <cell r="W634" t="str">
            <v>Sanmina-SCI LLC</v>
          </cell>
          <cell r="Y634" t="str">
            <v>IQ34039</v>
          </cell>
          <cell r="Z634" t="str">
            <v>IQ23093275</v>
          </cell>
          <cell r="AA634" t="str">
            <v>IQ4876312</v>
          </cell>
          <cell r="AB634" t="str">
            <v>IQ301370</v>
          </cell>
          <cell r="AC634" t="str">
            <v>IQ29798219</v>
          </cell>
        </row>
        <row r="635">
          <cell r="S635" t="str">
            <v>Meredith Corporation</v>
          </cell>
          <cell r="T635" t="str">
            <v>Meredith Xcelerated Marketing</v>
          </cell>
          <cell r="U635" t="str">
            <v>Meredith Machinery, Inc</v>
          </cell>
          <cell r="V635" t="str">
            <v>Meredith Dairy Pty Ltd</v>
          </cell>
          <cell r="W635" t="str">
            <v>Media General, Inc.</v>
          </cell>
          <cell r="Y635" t="str">
            <v>IQ97953</v>
          </cell>
          <cell r="Z635" t="str">
            <v>IQ257170820</v>
          </cell>
          <cell r="AA635" t="str">
            <v>IQ145920216</v>
          </cell>
          <cell r="AB635" t="str">
            <v>IQ247767503</v>
          </cell>
          <cell r="AC635" t="str">
            <v>IQ336277</v>
          </cell>
        </row>
        <row r="636">
          <cell r="S636" t="str">
            <v>CalAtlantic Group, Inc.</v>
          </cell>
          <cell r="T636" t="str">
            <v>Standard Pacific Capital, LLC</v>
          </cell>
          <cell r="U636" t="str">
            <v>Standard Pacific Capital Holdings, LLLP</v>
          </cell>
          <cell r="V636" t="str">
            <v>Standard Pacific 1, Inc.</v>
          </cell>
          <cell r="W636" t="str">
            <v>Standard Pacific Homes of South Florida</v>
          </cell>
          <cell r="Y636" t="str">
            <v>IQ188653</v>
          </cell>
          <cell r="Z636" t="str">
            <v>IQ4662270</v>
          </cell>
          <cell r="AA636" t="str">
            <v>IQ127147310</v>
          </cell>
          <cell r="AB636" t="str">
            <v>IQ46955023</v>
          </cell>
          <cell r="AC636" t="str">
            <v>IQ968936</v>
          </cell>
        </row>
        <row r="637">
          <cell r="S637" t="str">
            <v>Silicon Laboratories Inc.</v>
          </cell>
          <cell r="T637" t="str">
            <v>Silicon Laboratories International Pte. Ltd.</v>
          </cell>
          <cell r="U637" t="str">
            <v>Silicon Laboratories France SAS</v>
          </cell>
          <cell r="V637" t="str">
            <v>Silicon Laboratories UK Ltd</v>
          </cell>
          <cell r="W637" t="str">
            <v>Silicon Laboratories GmbH</v>
          </cell>
          <cell r="Y637" t="str">
            <v>IQ34345</v>
          </cell>
          <cell r="Z637" t="str">
            <v>IQ40313459</v>
          </cell>
          <cell r="AA637" t="str">
            <v>IQ27229553</v>
          </cell>
          <cell r="AB637" t="str">
            <v>IQ289475067</v>
          </cell>
          <cell r="AC637" t="str">
            <v>IQ40313395</v>
          </cell>
        </row>
        <row r="638">
          <cell r="S638" t="str">
            <v>Valhi, Inc.</v>
          </cell>
          <cell r="T638" t="str">
            <v>Valhi Holding Company</v>
          </cell>
          <cell r="U638" t="str">
            <v>Valhi Group, Inc.</v>
          </cell>
          <cell r="Y638" t="str">
            <v>IQ311730</v>
          </cell>
          <cell r="Z638" t="str">
            <v>IQ27422736</v>
          </cell>
          <cell r="AA638" t="str">
            <v>IQ4973648</v>
          </cell>
        </row>
        <row r="639">
          <cell r="S639" t="str">
            <v>Textainer Group Holdings Limited</v>
          </cell>
          <cell r="Y639" t="str">
            <v>IQ4266478</v>
          </cell>
        </row>
        <row r="640">
          <cell r="S640" t="str">
            <v>Och-Ziff Capital Management Group LLC</v>
          </cell>
          <cell r="Y640" t="str">
            <v>IQ975327</v>
          </cell>
        </row>
        <row r="641">
          <cell r="S641" t="str">
            <v>Sanderson Farms, Inc.</v>
          </cell>
          <cell r="T641" t="str">
            <v>Sanderson Farms, Inc. (Production Division)</v>
          </cell>
          <cell r="U641" t="str">
            <v>Sanderson Farms, Inc. (Processing Division)</v>
          </cell>
          <cell r="V641" t="str">
            <v>Sanderson Farms Inc. ESOP</v>
          </cell>
          <cell r="W641" t="str">
            <v>Sanderson Farms, Inc. (Foods Division)</v>
          </cell>
          <cell r="Y641" t="str">
            <v>IQ301820</v>
          </cell>
          <cell r="Z641" t="str">
            <v>IQ4773291</v>
          </cell>
          <cell r="AA641" t="str">
            <v>IQ4204862</v>
          </cell>
          <cell r="AB641" t="str">
            <v>IQ26881025</v>
          </cell>
          <cell r="AC641" t="str">
            <v>IQ4284013</v>
          </cell>
        </row>
        <row r="642">
          <cell r="S642" t="str">
            <v>Prestige Brands Holdings, Inc.</v>
          </cell>
          <cell r="Y642" t="str">
            <v>IQ10969688</v>
          </cell>
        </row>
        <row r="643">
          <cell r="S643" t="str">
            <v>Northern Tier Energy LP</v>
          </cell>
          <cell r="T643" t="str">
            <v>Northern Tier Energy LLC</v>
          </cell>
          <cell r="U643" t="str">
            <v>Northern Tier Energy GP LLC</v>
          </cell>
          <cell r="V643" t="str">
            <v>Northern Tier Energy Holdings LLC</v>
          </cell>
          <cell r="W643" t="str">
            <v>Northern Tier Energy- St. Paul Park Refining Co.</v>
          </cell>
          <cell r="Y643" t="str">
            <v>IQ115779020</v>
          </cell>
          <cell r="Z643" t="str">
            <v>IQ225908993</v>
          </cell>
          <cell r="AA643" t="str">
            <v>IQ222540519</v>
          </cell>
          <cell r="AB643" t="str">
            <v>IQ288159290</v>
          </cell>
          <cell r="AC643" t="str">
            <v>IQ278881812</v>
          </cell>
        </row>
        <row r="644">
          <cell r="S644" t="str">
            <v>Proofpoint, Inc.</v>
          </cell>
          <cell r="T644" t="str">
            <v>Proofpoint Limited</v>
          </cell>
          <cell r="U644" t="str">
            <v>Fortiva, Inc.</v>
          </cell>
          <cell r="V644" t="str">
            <v>Proofpoint NI Limited</v>
          </cell>
          <cell r="Y644" t="str">
            <v>IQ6330458</v>
          </cell>
          <cell r="Z644" t="str">
            <v>IQ117963558</v>
          </cell>
          <cell r="AA644" t="str">
            <v>IQ20724237</v>
          </cell>
          <cell r="AB644" t="str">
            <v>IQ49222914</v>
          </cell>
        </row>
        <row r="645">
          <cell r="S645" t="str">
            <v>Polypore International Inc.</v>
          </cell>
          <cell r="Y645" t="str">
            <v>IQ1790684</v>
          </cell>
        </row>
        <row r="646">
          <cell r="S646" t="str">
            <v>Olin Corp.</v>
          </cell>
          <cell r="T646" t="str">
            <v>Olin Brass Japan, Inc.</v>
          </cell>
          <cell r="U646" t="str">
            <v>GBC Metals, LLC</v>
          </cell>
          <cell r="V646" t="str">
            <v>Olink AB</v>
          </cell>
          <cell r="W646" t="str">
            <v>Olin Chlor Alkali Logistics Inc.</v>
          </cell>
          <cell r="Y646" t="str">
            <v>IQ293645</v>
          </cell>
          <cell r="Z646" t="str">
            <v>IQ39951211</v>
          </cell>
          <cell r="AA646" t="str">
            <v>IQ46950578</v>
          </cell>
          <cell r="AB646" t="str">
            <v>IQ113339155</v>
          </cell>
          <cell r="AC646" t="str">
            <v>IQ241916491</v>
          </cell>
        </row>
        <row r="647">
          <cell r="S647" t="str">
            <v>Platinum Underwriters Holdings Ltd.</v>
          </cell>
        </row>
        <row r="648">
          <cell r="S648" t="str">
            <v>NRG Yield, Inc.</v>
          </cell>
          <cell r="T648" t="str">
            <v>NRG Yield LLC</v>
          </cell>
          <cell r="U648" t="str">
            <v>NRG Yield Operating LLC</v>
          </cell>
          <cell r="V648" t="str">
            <v>NRG Yield RPV Holding LLC</v>
          </cell>
          <cell r="W648" t="str">
            <v>NRG Energy, Inc.</v>
          </cell>
          <cell r="Y648" t="str">
            <v>IQ241463154</v>
          </cell>
          <cell r="Z648" t="str">
            <v>IQ243685319</v>
          </cell>
          <cell r="AA648" t="str">
            <v>IQ243444446</v>
          </cell>
          <cell r="AB648" t="str">
            <v>IQ291119043</v>
          </cell>
          <cell r="AC648" t="str">
            <v>IQ413857</v>
          </cell>
        </row>
        <row r="649">
          <cell r="S649" t="str">
            <v>Mueller Industries Inc.</v>
          </cell>
          <cell r="T649" t="str">
            <v>Mueller &amp; Cia Ltda.</v>
          </cell>
          <cell r="U649" t="str">
            <v>Mueller Industries Inc Benefits Trust</v>
          </cell>
          <cell r="V649" t="str">
            <v>Mueller Industrie Immobilien AG</v>
          </cell>
          <cell r="W649" t="str">
            <v>Mueller Water Products, Inc.</v>
          </cell>
          <cell r="Y649" t="str">
            <v>IQ316367</v>
          </cell>
          <cell r="Z649" t="str">
            <v>IQ30415662</v>
          </cell>
          <cell r="AA649" t="str">
            <v>IQ241123914</v>
          </cell>
          <cell r="AB649" t="str">
            <v>IQ215552294</v>
          </cell>
          <cell r="AC649" t="str">
            <v>IQ10404838</v>
          </cell>
        </row>
        <row r="650">
          <cell r="S650" t="str">
            <v>Nimble Storage, Inc.</v>
          </cell>
          <cell r="Y650" t="str">
            <v>IQ59080165</v>
          </cell>
        </row>
        <row r="651">
          <cell r="Y651" t="str">
            <v>IQ23873120</v>
          </cell>
        </row>
        <row r="652">
          <cell r="S652" t="str">
            <v>United States Cellular Corporation</v>
          </cell>
          <cell r="T652" t="str">
            <v>United States Cellular Operating Company</v>
          </cell>
          <cell r="U652" t="str">
            <v>United States Cellular Company Of Columbia</v>
          </cell>
          <cell r="V652" t="str">
            <v>United States Cellular Operating Company Of Chicago Llc</v>
          </cell>
          <cell r="W652" t="str">
            <v>United States Cellular Operating Company Of Knoxville</v>
          </cell>
        </row>
        <row r="653">
          <cell r="S653" t="str">
            <v>The New York Times Company</v>
          </cell>
          <cell r="T653" t="str">
            <v>New York Times Digital, LLC</v>
          </cell>
          <cell r="U653" t="str">
            <v>New York Times Magazine Group</v>
          </cell>
          <cell r="V653" t="str">
            <v>New York Times Company Pension Trust</v>
          </cell>
          <cell r="W653" t="str">
            <v>229 West 43rd St., Office Building</v>
          </cell>
          <cell r="Y653" t="str">
            <v>IQ291619</v>
          </cell>
          <cell r="Z653" t="str">
            <v>IQ599178</v>
          </cell>
          <cell r="AA653" t="str">
            <v>IQ715647</v>
          </cell>
          <cell r="AB653" t="str">
            <v>IQ281778113</v>
          </cell>
          <cell r="AC653" t="str">
            <v>IQ48972483</v>
          </cell>
        </row>
        <row r="654">
          <cell r="S654" t="str">
            <v>Monolithic Power Systems, Inc.</v>
          </cell>
          <cell r="Y654" t="str">
            <v>IQ3051626</v>
          </cell>
        </row>
        <row r="655">
          <cell r="S655" t="str">
            <v>UniFirst Corp.</v>
          </cell>
          <cell r="T655" t="str">
            <v>UniFirst Canada Ltd.</v>
          </cell>
          <cell r="U655" t="str">
            <v>Unifirst Holdings, Inc.</v>
          </cell>
          <cell r="V655" t="str">
            <v>Unifirst</v>
          </cell>
          <cell r="W655" t="str">
            <v>UniFirst First-Aid Corporation</v>
          </cell>
          <cell r="Y655" t="str">
            <v>IQ309966</v>
          </cell>
          <cell r="Z655" t="str">
            <v>IQ4548185</v>
          </cell>
          <cell r="AA655" t="str">
            <v>IQ224542688</v>
          </cell>
          <cell r="AB655" t="str">
            <v>IQ59735506</v>
          </cell>
          <cell r="AC655" t="str">
            <v>IQ30639620</v>
          </cell>
        </row>
        <row r="656">
          <cell r="S656" t="str">
            <v>Vishay Intertechnology Inc.</v>
          </cell>
          <cell r="T656" t="str">
            <v>Vishay Intertechnology Asia Pte Ltd.</v>
          </cell>
          <cell r="U656" t="str">
            <v>Vishay Precision Group, Inc.</v>
          </cell>
          <cell r="Y656" t="str">
            <v>IQ312427</v>
          </cell>
          <cell r="Z656" t="str">
            <v>IQ26338501</v>
          </cell>
          <cell r="AA656" t="str">
            <v>IQ78966924</v>
          </cell>
        </row>
        <row r="657">
          <cell r="S657" t="str">
            <v>MKS Instruments, Inc.</v>
          </cell>
          <cell r="T657" t="str">
            <v>MKS Instruments Inc., Asset Management Arm</v>
          </cell>
          <cell r="U657" t="str">
            <v>MKS Instruments (China) Company Ltd.</v>
          </cell>
          <cell r="V657" t="str">
            <v>MKS Instruments Deutschland GmbH</v>
          </cell>
          <cell r="W657" t="str">
            <v>MKS Instruments (Hong Kong) Ltd.</v>
          </cell>
          <cell r="Y657" t="str">
            <v>IQ398351</v>
          </cell>
          <cell r="Z657" t="str">
            <v>IQ51274897</v>
          </cell>
          <cell r="AA657" t="str">
            <v>IQ47053693</v>
          </cell>
          <cell r="AB657" t="str">
            <v>IQ46541397</v>
          </cell>
          <cell r="AC657" t="str">
            <v>IQ30613806</v>
          </cell>
        </row>
        <row r="658">
          <cell r="S658" t="str">
            <v>Monro Muffler Brake Inc.</v>
          </cell>
          <cell r="Y658" t="str">
            <v>IQ318869</v>
          </cell>
        </row>
        <row r="659">
          <cell r="Y659" t="str">
            <v>IQ46240937</v>
          </cell>
          <cell r="Z659" t="str">
            <v>IQ301298859</v>
          </cell>
        </row>
        <row r="660">
          <cell r="S660" t="str">
            <v>Rent-A-Center, Inc.</v>
          </cell>
          <cell r="T660" t="str">
            <v>Thorn Americas, Inc.</v>
          </cell>
          <cell r="U660" t="str">
            <v>Rent-A-Center Texas, LLC</v>
          </cell>
          <cell r="V660" t="str">
            <v>Rent-A-Center International Inc.</v>
          </cell>
          <cell r="W660" t="str">
            <v>Rent-A-Center Texas, LP</v>
          </cell>
          <cell r="Y660" t="str">
            <v>IQ33765</v>
          </cell>
          <cell r="Z660" t="str">
            <v>IQ12827087</v>
          </cell>
          <cell r="AA660" t="str">
            <v>IQ29817633</v>
          </cell>
          <cell r="AB660" t="str">
            <v>IQ118744489</v>
          </cell>
          <cell r="AC660" t="str">
            <v>IQ29817500</v>
          </cell>
        </row>
        <row r="661">
          <cell r="S661" t="str">
            <v>Post Holdings, Inc.</v>
          </cell>
          <cell r="T661" t="str">
            <v>Post Holdings, Inc., Production Facility in Boise</v>
          </cell>
          <cell r="U661" t="str">
            <v>Post Hold Portfolio Financier Pty Limited</v>
          </cell>
          <cell r="V661" t="str">
            <v>Corner Post Holdings, Inc.</v>
          </cell>
          <cell r="W661" t="str">
            <v>Royal TNT Post B.V.</v>
          </cell>
          <cell r="Y661" t="str">
            <v>IQ140950927</v>
          </cell>
          <cell r="Z661" t="str">
            <v>IQ309921957</v>
          </cell>
          <cell r="AA661" t="str">
            <v>IQ146209498</v>
          </cell>
          <cell r="AB661" t="str">
            <v>IQ61732365</v>
          </cell>
          <cell r="AC661" t="str">
            <v>IQ2236248</v>
          </cell>
        </row>
        <row r="662">
          <cell r="S662" t="str">
            <v>Peabody Energy Corporation</v>
          </cell>
          <cell r="T662" t="str">
            <v>Peabody Energy Australia Coal Pty Limited</v>
          </cell>
          <cell r="U662" t="str">
            <v>Peabody Energy Australia Pty Ltd.</v>
          </cell>
          <cell r="V662" t="str">
            <v>Peabody Energy Australia PCI Pty Ltd.</v>
          </cell>
          <cell r="W662" t="str">
            <v>Peabody Energy Corp., Wilkie Creek Mine in Surat Basin</v>
          </cell>
          <cell r="Y662" t="str">
            <v>IQ32792</v>
          </cell>
          <cell r="Z662" t="str">
            <v>IQ7939637</v>
          </cell>
          <cell r="AA662" t="str">
            <v>IQ36212341</v>
          </cell>
          <cell r="AB662" t="str">
            <v>IQ7652956</v>
          </cell>
          <cell r="AC662" t="str">
            <v>IQ263781998</v>
          </cell>
        </row>
        <row r="663">
          <cell r="S663" t="str">
            <v>Neogen Corp.</v>
          </cell>
          <cell r="T663" t="str">
            <v>Neogenomics Inc.</v>
          </cell>
          <cell r="U663" t="str">
            <v>NeoGenomics Laboratories, Inc.</v>
          </cell>
          <cell r="V663" t="str">
            <v>Neogenix Oncology, Inc.</v>
          </cell>
          <cell r="W663" t="str">
            <v>Neogen NV</v>
          </cell>
          <cell r="Y663" t="str">
            <v>IQ339683</v>
          </cell>
          <cell r="Z663" t="str">
            <v>IQ1335304</v>
          </cell>
          <cell r="AA663" t="str">
            <v>IQ58220006</v>
          </cell>
          <cell r="AB663" t="str">
            <v>IQ34375413</v>
          </cell>
          <cell r="AC663" t="str">
            <v>IQ206644585</v>
          </cell>
        </row>
        <row r="664">
          <cell r="S664" t="str">
            <v>New Residential Investment Corp.</v>
          </cell>
          <cell r="T664" t="str">
            <v>New Residential Investment Corp., $138 Million UPB of Residential Loans</v>
          </cell>
          <cell r="U664" t="str">
            <v>New Residential Investment Corp., $862 million UPB of Residential Loans</v>
          </cell>
          <cell r="Y664" t="str">
            <v>IQ225838735</v>
          </cell>
          <cell r="Z664" t="str">
            <v>IQ286413400</v>
          </cell>
          <cell r="AA664" t="str">
            <v>IQ286411733</v>
          </cell>
        </row>
        <row r="665">
          <cell r="S665" t="str">
            <v>Mack-Cali Realty Corp.</v>
          </cell>
          <cell r="T665" t="str">
            <v>Mack-Cali Realty Corporation, Four Office Properties</v>
          </cell>
          <cell r="U665" t="str">
            <v>Mack Cali Realty LP</v>
          </cell>
          <cell r="Y665" t="str">
            <v>IQ338214</v>
          </cell>
          <cell r="Z665" t="str">
            <v>IQ12190520</v>
          </cell>
          <cell r="AA665" t="str">
            <v>IQ3587764</v>
          </cell>
        </row>
        <row r="666">
          <cell r="S666" t="str">
            <v>Semtech Corporation</v>
          </cell>
          <cell r="T666" t="str">
            <v>Semtech (International) AG</v>
          </cell>
          <cell r="U666" t="str">
            <v>Semtech Limited</v>
          </cell>
          <cell r="V666" t="str">
            <v>Sino-Tech International Holdings Limited</v>
          </cell>
          <cell r="W666" t="str">
            <v>Semtech Santa Clara Corp.</v>
          </cell>
          <cell r="Y666" t="str">
            <v>IQ302594</v>
          </cell>
          <cell r="Z666" t="str">
            <v>IQ22760126</v>
          </cell>
          <cell r="AA666" t="str">
            <v>IQ30965268</v>
          </cell>
          <cell r="AB666" t="str">
            <v>IQ20359337</v>
          </cell>
          <cell r="AC666" t="str">
            <v>IQ6663637</v>
          </cell>
        </row>
        <row r="667">
          <cell r="S667" t="str">
            <v>MSA Safety Incorporated</v>
          </cell>
          <cell r="T667" t="str">
            <v>MSA Safety, LLC</v>
          </cell>
          <cell r="U667" t="str">
            <v>MSA Safety Development, LLC</v>
          </cell>
          <cell r="V667" t="str">
            <v>MSA Safety Hungary Ltd.</v>
          </cell>
          <cell r="W667" t="str">
            <v>MSA Safety Sp: z.o.o.</v>
          </cell>
          <cell r="Y667" t="str">
            <v>IQ288318</v>
          </cell>
          <cell r="Z667" t="str">
            <v>IQ289687587</v>
          </cell>
          <cell r="AA667" t="str">
            <v>IQ289653195</v>
          </cell>
          <cell r="AB667" t="str">
            <v>IQ289651453</v>
          </cell>
          <cell r="AC667" t="str">
            <v>IQ145635222</v>
          </cell>
        </row>
        <row r="668">
          <cell r="S668" t="str">
            <v>New York REIT, Inc.</v>
          </cell>
          <cell r="Y668" t="str">
            <v>IQ79345305</v>
          </cell>
        </row>
        <row r="669">
          <cell r="S669" t="str">
            <v>Worthington Industries, Inc.</v>
          </cell>
          <cell r="T669" t="str">
            <v>Worthington Industries Inc.</v>
          </cell>
          <cell r="U669" t="str">
            <v>Worthington Industries Engineered Cabs LLC</v>
          </cell>
          <cell r="V669" t="str">
            <v>Worthington Industries Of Canada Inc.</v>
          </cell>
          <cell r="W669" t="str">
            <v>Worthington Industries Mauritius</v>
          </cell>
          <cell r="Y669" t="str">
            <v>IQ314750</v>
          </cell>
          <cell r="Z669" t="str">
            <v>IQ127908521</v>
          </cell>
          <cell r="AA669" t="str">
            <v>IQ24883</v>
          </cell>
          <cell r="AB669" t="str">
            <v>IQ7938548</v>
          </cell>
          <cell r="AC669" t="str">
            <v>IQ214880762</v>
          </cell>
        </row>
        <row r="670">
          <cell r="S670" t="str">
            <v>PMC-Sierra Inc.</v>
          </cell>
          <cell r="T670" t="str">
            <v>PMC-Sierra US, Inc.</v>
          </cell>
          <cell r="U670" t="str">
            <v>PMC-Sierra, Ltd.</v>
          </cell>
          <cell r="V670" t="str">
            <v>PMC-Sierra Europe Ltd</v>
          </cell>
          <cell r="W670" t="str">
            <v>PMC-Sierra India Pvt. Ltd.</v>
          </cell>
          <cell r="Y670" t="str">
            <v>IQ126668</v>
          </cell>
          <cell r="Z670" t="str">
            <v>IQ24914099</v>
          </cell>
          <cell r="AA670" t="str">
            <v>IQ2699703</v>
          </cell>
          <cell r="AB670" t="str">
            <v>IQ171486400</v>
          </cell>
          <cell r="AC670" t="str">
            <v>IQ33333293</v>
          </cell>
        </row>
        <row r="671">
          <cell r="Y671" t="str">
            <v>IQ738400</v>
          </cell>
          <cell r="Z671" t="str">
            <v>IQ207228393</v>
          </cell>
          <cell r="AA671" t="str">
            <v>IQ28940093</v>
          </cell>
          <cell r="AB671" t="str">
            <v>IQ128162630</v>
          </cell>
        </row>
        <row r="672">
          <cell r="S672" t="str">
            <v>Polycom, Inc.</v>
          </cell>
          <cell r="T672" t="str">
            <v>PolyComm Ltd.</v>
          </cell>
          <cell r="U672" t="str">
            <v>Polycom Capital LLC</v>
          </cell>
          <cell r="V672" t="str">
            <v>Polycom (United Kingdom) Ltd.</v>
          </cell>
          <cell r="W672" t="str">
            <v>Polycom Skofja Loka D.O.O.</v>
          </cell>
          <cell r="Y672" t="str">
            <v>IQ33127</v>
          </cell>
          <cell r="Z672" t="str">
            <v>IQ66630739</v>
          </cell>
          <cell r="AA672" t="str">
            <v>IQ216456049</v>
          </cell>
          <cell r="AB672" t="str">
            <v>IQ25181688</v>
          </cell>
          <cell r="AC672" t="str">
            <v>IQ133846291</v>
          </cell>
        </row>
        <row r="673">
          <cell r="Y673" t="str">
            <v>IQ110044279</v>
          </cell>
          <cell r="Z673" t="str">
            <v>IQ206485764</v>
          </cell>
          <cell r="AA673" t="str">
            <v>IQ130474436</v>
          </cell>
          <cell r="AB673" t="str">
            <v>IQ12345134</v>
          </cell>
        </row>
        <row r="674">
          <cell r="S674" t="str">
            <v>Pennsylvania Real Estate Investment Trust</v>
          </cell>
          <cell r="Y674" t="str">
            <v>IQ295660</v>
          </cell>
        </row>
        <row r="675">
          <cell r="S675" t="str">
            <v>Sinclair Broadcast Group, Inc.</v>
          </cell>
          <cell r="T675" t="str">
            <v>Sinclair Broadcast Group, Inc., CW 18 and My 24 Milwaukee Television Stations</v>
          </cell>
          <cell r="U675" t="str">
            <v>Sinclair Broadcast Group Inc., WEYI-TV and WWMB-TV</v>
          </cell>
          <cell r="V675" t="str">
            <v>Sinclair Broadcast Group Inc., KMYS CW and WSTR MNT</v>
          </cell>
          <cell r="Y675" t="str">
            <v>IQ526950</v>
          </cell>
          <cell r="Z675" t="str">
            <v>IQ270758060</v>
          </cell>
          <cell r="AA675" t="str">
            <v>IQ253342854</v>
          </cell>
          <cell r="AB675" t="str">
            <v>IQ224970682</v>
          </cell>
        </row>
        <row r="676">
          <cell r="S676" t="str">
            <v>Revlon, Inc.</v>
          </cell>
          <cell r="T676" t="str">
            <v>Revlon Consumer Products Corp.</v>
          </cell>
          <cell r="U676" t="str">
            <v>Revlon Canada Inc</v>
          </cell>
          <cell r="V676" t="str">
            <v>Revlon International Corporation</v>
          </cell>
          <cell r="W676" t="str">
            <v>Revlon Holdings LLC</v>
          </cell>
          <cell r="Y676" t="str">
            <v>IQ33813</v>
          </cell>
          <cell r="Z676" t="str">
            <v>IQ3049957</v>
          </cell>
          <cell r="AA676" t="str">
            <v>IQ4882989</v>
          </cell>
          <cell r="AB676" t="str">
            <v>IQ4191674</v>
          </cell>
          <cell r="AC676" t="str">
            <v>IQ3641166</v>
          </cell>
        </row>
        <row r="677">
          <cell r="S677" t="str">
            <v>National General Holdings Corp.</v>
          </cell>
          <cell r="Y677" t="str">
            <v>IQ240824094</v>
          </cell>
        </row>
        <row r="678">
          <cell r="S678" t="str">
            <v>Ryland Group Inc.</v>
          </cell>
          <cell r="T678" t="str">
            <v>Ryland Group Limited</v>
          </cell>
          <cell r="Y678" t="str">
            <v>IQ301069</v>
          </cell>
          <cell r="Z678" t="str">
            <v>IQ278290854</v>
          </cell>
        </row>
        <row r="679">
          <cell r="S679" t="str">
            <v>Potlatch Corporation</v>
          </cell>
          <cell r="T679" t="str">
            <v>Clearwater Paper Corporation</v>
          </cell>
          <cell r="U679" t="str">
            <v>Potlatch Forest Holdings, Inc.</v>
          </cell>
          <cell r="V679" t="str">
            <v>Potlatch Land &amp; Lumber, LLC.</v>
          </cell>
          <cell r="W679" t="str">
            <v>Potlatch Lake States Timberlands LLC</v>
          </cell>
          <cell r="Y679" t="str">
            <v>IQ297620</v>
          </cell>
          <cell r="Z679" t="str">
            <v>IQ27447874</v>
          </cell>
          <cell r="AA679" t="str">
            <v>IQ27447853</v>
          </cell>
          <cell r="AB679" t="str">
            <v>IQ51551803</v>
          </cell>
          <cell r="AC679" t="str">
            <v>IQ100496755</v>
          </cell>
        </row>
        <row r="680">
          <cell r="S680" t="str">
            <v>Mobile Mini, Inc.</v>
          </cell>
          <cell r="T680" t="str">
            <v>Mobile Mini UK Ltd.</v>
          </cell>
          <cell r="U680" t="str">
            <v>Mobile Mini of Ohio LLC</v>
          </cell>
          <cell r="V680" t="str">
            <v>Mobile Mini Holdings, Inc.</v>
          </cell>
          <cell r="W680" t="str">
            <v>Mobile Mini, LLC (Delaware)</v>
          </cell>
          <cell r="Y680" t="str">
            <v>IQ341326</v>
          </cell>
          <cell r="Z680" t="str">
            <v>IQ41878136</v>
          </cell>
          <cell r="AA680" t="str">
            <v>IQ24308620</v>
          </cell>
          <cell r="AB680" t="str">
            <v>IQ24308468</v>
          </cell>
          <cell r="AC680" t="str">
            <v>IQ24308454</v>
          </cell>
        </row>
        <row r="681">
          <cell r="S681" t="str">
            <v>Sonic Corp.</v>
          </cell>
          <cell r="T681" t="str">
            <v>Sonic Healthcare Limited</v>
          </cell>
          <cell r="U681" t="str">
            <v>SonicWALL L.L.C.</v>
          </cell>
          <cell r="V681" t="str">
            <v>Sonic Automotive Inc.</v>
          </cell>
          <cell r="W681" t="str">
            <v>Sonic Foundry, Inc.</v>
          </cell>
          <cell r="Y681" t="str">
            <v>IQ188477</v>
          </cell>
          <cell r="Z681" t="str">
            <v>IQ879338</v>
          </cell>
          <cell r="AA681" t="str">
            <v>IQ93488</v>
          </cell>
          <cell r="AB681" t="str">
            <v>IQ370122</v>
          </cell>
          <cell r="AC681" t="str">
            <v>IQ37896</v>
          </cell>
        </row>
        <row r="682">
          <cell r="S682" t="str">
            <v>Ultragenyx Pharmaceutical Inc.</v>
          </cell>
          <cell r="Y682" t="str">
            <v>IQ117471985</v>
          </cell>
        </row>
        <row r="683">
          <cell r="S683" t="str">
            <v>On Assignment Inc.</v>
          </cell>
          <cell r="T683" t="str">
            <v>On Assignment Staffing Services, LLC</v>
          </cell>
          <cell r="U683" t="str">
            <v>On Assignment Lab Support B.V.</v>
          </cell>
          <cell r="V683" t="str">
            <v>On Assignment UK Limited</v>
          </cell>
          <cell r="Y683" t="str">
            <v>IQ32410</v>
          </cell>
          <cell r="Z683" t="str">
            <v>IQ520516</v>
          </cell>
          <cell r="AA683" t="str">
            <v>IQ233441092</v>
          </cell>
          <cell r="AB683" t="str">
            <v>IQ233433471</v>
          </cell>
        </row>
        <row r="684">
          <cell r="S684" t="str">
            <v>MBIA Inc.</v>
          </cell>
          <cell r="T684" t="str">
            <v>MBIA Insurance Corporation</v>
          </cell>
          <cell r="U684" t="str">
            <v>Trifinium Advisors (UK) Limited</v>
          </cell>
          <cell r="V684" t="str">
            <v>MBIA UK Insurance Limited</v>
          </cell>
          <cell r="W684" t="str">
            <v>MBIA Global Funding, LLC</v>
          </cell>
          <cell r="Y684" t="str">
            <v>IQ286548</v>
          </cell>
          <cell r="Z684" t="str">
            <v>IQ8158549</v>
          </cell>
          <cell r="AA684" t="str">
            <v>IQ182858200</v>
          </cell>
          <cell r="AB684" t="str">
            <v>IQ26961484</v>
          </cell>
          <cell r="AC684" t="str">
            <v>IQ20505629</v>
          </cell>
        </row>
        <row r="685">
          <cell r="S685" t="str">
            <v>Miller Herman Workplace Resource</v>
          </cell>
          <cell r="Y685" t="str">
            <v>IQ31089912</v>
          </cell>
        </row>
        <row r="686">
          <cell r="S686" t="str">
            <v>Redwood Trust, Inc.</v>
          </cell>
          <cell r="T686" t="str">
            <v>Redwood Trust II</v>
          </cell>
          <cell r="U686" t="str">
            <v>Redwood Trust I</v>
          </cell>
          <cell r="V686" t="str">
            <v>Redwood Trust Inc., Asset Management Arm</v>
          </cell>
          <cell r="W686" t="str">
            <v>Tropitone Furniture Company, Inc.</v>
          </cell>
          <cell r="Y686" t="str">
            <v>IQ342014</v>
          </cell>
          <cell r="Z686" t="str">
            <v>IQ228880269</v>
          </cell>
          <cell r="AA686" t="str">
            <v>IQ228880189</v>
          </cell>
          <cell r="AB686" t="str">
            <v>IQ41621833</v>
          </cell>
          <cell r="AC686" t="str">
            <v>IQ4286887</v>
          </cell>
        </row>
        <row r="687">
          <cell r="S687" t="str">
            <v>Magellan Health, Inc.</v>
          </cell>
          <cell r="T687" t="str">
            <v>Magellan Health Services Inc., Asset Management Arm</v>
          </cell>
          <cell r="U687" t="str">
            <v>Magellan Health Services of Arizona, Inc.</v>
          </cell>
          <cell r="V687" t="str">
            <v>Magella Healthcare Corporation</v>
          </cell>
          <cell r="W687" t="str">
            <v>Aetna Behavioral Health, LLC</v>
          </cell>
          <cell r="Y687" t="str">
            <v>IQ327142</v>
          </cell>
          <cell r="Z687" t="str">
            <v>IQ49950677</v>
          </cell>
          <cell r="AA687" t="str">
            <v>IQ46692455</v>
          </cell>
          <cell r="AB687" t="str">
            <v>IQ31024</v>
          </cell>
          <cell r="AC687" t="str">
            <v>IQ7985286</v>
          </cell>
        </row>
        <row r="688">
          <cell r="S688" t="str">
            <v>Ophthotech Corporation</v>
          </cell>
          <cell r="Y688" t="str">
            <v>IQ36274487</v>
          </cell>
        </row>
        <row r="689">
          <cell r="Y689" t="str">
            <v>IQ326651</v>
          </cell>
        </row>
        <row r="690">
          <cell r="S690" t="str">
            <v>Shutterfly, Inc.</v>
          </cell>
          <cell r="T690" t="str">
            <v>Production Facility in Shakopee, MN</v>
          </cell>
          <cell r="Y690" t="str">
            <v>IQ91825</v>
          </cell>
          <cell r="Z690" t="str">
            <v>IQ267640137</v>
          </cell>
        </row>
        <row r="691">
          <cell r="S691" t="str">
            <v>PennyMac Mortgage Investment Trust</v>
          </cell>
          <cell r="Y691" t="str">
            <v>IQ59284923</v>
          </cell>
        </row>
        <row r="692">
          <cell r="S692" t="str">
            <v>Veeva Systems Inc.</v>
          </cell>
          <cell r="T692" t="str">
            <v>Veeva Systems France</v>
          </cell>
          <cell r="Y692" t="str">
            <v>IQ33414482</v>
          </cell>
          <cell r="Z692" t="str">
            <v>IQ283512104</v>
          </cell>
        </row>
        <row r="693">
          <cell r="S693" t="str">
            <v>Watts Water Technologies, Inc.</v>
          </cell>
          <cell r="T693" t="str">
            <v>Watts Water Technologies (Canada), Inc.</v>
          </cell>
          <cell r="U693" t="str">
            <v>Watts Water Technologies EMEA B.V.</v>
          </cell>
          <cell r="Y693" t="str">
            <v>IQ313108</v>
          </cell>
          <cell r="Z693" t="str">
            <v>IQ6554382</v>
          </cell>
          <cell r="AA693" t="str">
            <v>IQ1054834</v>
          </cell>
        </row>
        <row r="694">
          <cell r="S694" t="str">
            <v>Retail Opportunity Investments Corp.</v>
          </cell>
          <cell r="T694" t="str">
            <v>Retail Opportunity Investments Partnership, LP</v>
          </cell>
          <cell r="Y694" t="str">
            <v>IQ35921712</v>
          </cell>
          <cell r="Z694" t="str">
            <v>IQ131730669</v>
          </cell>
        </row>
        <row r="695">
          <cell r="S695" t="str">
            <v>The Medicines Company</v>
          </cell>
          <cell r="T695" t="str">
            <v>Medicine Shoppe International, Inc.</v>
          </cell>
          <cell r="U695" t="str">
            <v>Medicines360</v>
          </cell>
          <cell r="V695" t="str">
            <v>Medicines Evaluation Unit Ltd.</v>
          </cell>
          <cell r="W695" t="str">
            <v>The Medicine Shoppe Pharmacy</v>
          </cell>
          <cell r="Y695" t="str">
            <v>IQ35418</v>
          </cell>
          <cell r="Z695" t="str">
            <v>IQ287237</v>
          </cell>
          <cell r="AA695" t="str">
            <v>IQ105599748</v>
          </cell>
          <cell r="AB695" t="str">
            <v>IQ51525192</v>
          </cell>
          <cell r="AC695" t="str">
            <v>IQ132543840</v>
          </cell>
        </row>
        <row r="696">
          <cell r="S696" t="str">
            <v>Orbital Sciences Corp.</v>
          </cell>
          <cell r="T696" t="str">
            <v>Loudoun County Portfolio</v>
          </cell>
          <cell r="U696" t="str">
            <v>Mobility, Inc.</v>
          </cell>
        </row>
        <row r="697">
          <cell r="S697" t="str">
            <v>Old National Bancorp.</v>
          </cell>
          <cell r="T697" t="str">
            <v>Old National Bank</v>
          </cell>
          <cell r="U697" t="str">
            <v>ONB Insurance Group, Inc.</v>
          </cell>
          <cell r="V697" t="str">
            <v>Old National Bank of Huntington</v>
          </cell>
          <cell r="W697" t="str">
            <v>Valley National Bancorp</v>
          </cell>
          <cell r="Y697" t="str">
            <v>IQ293447</v>
          </cell>
          <cell r="Z697" t="str">
            <v>IQ3062436</v>
          </cell>
          <cell r="AA697" t="str">
            <v>IQ25182007</v>
          </cell>
          <cell r="AB697" t="str">
            <v>IQ834600</v>
          </cell>
          <cell r="AC697" t="str">
            <v>IQ311514</v>
          </cell>
        </row>
        <row r="698">
          <cell r="S698" t="str">
            <v>Virgin America Inc.</v>
          </cell>
          <cell r="Y698" t="str">
            <v>IQ10878429</v>
          </cell>
        </row>
        <row r="699">
          <cell r="S699" t="str">
            <v>Novavax, Inc.</v>
          </cell>
          <cell r="T699" t="str">
            <v>Novavax AB</v>
          </cell>
          <cell r="Y699" t="str">
            <v>IQ350381</v>
          </cell>
          <cell r="Z699" t="str">
            <v>IQ265567788</v>
          </cell>
        </row>
        <row r="700">
          <cell r="S700" t="str">
            <v>Loral Space &amp; Communications, Inc.</v>
          </cell>
          <cell r="T700" t="str">
            <v>Loral Space &amp; Communications Holdings Corporation</v>
          </cell>
          <cell r="Y700" t="str">
            <v>IQ34590</v>
          </cell>
          <cell r="Z700" t="str">
            <v>IQ116572104</v>
          </cell>
        </row>
        <row r="701">
          <cell r="S701" t="str">
            <v>Proto Labs, Inc.</v>
          </cell>
          <cell r="T701" t="str">
            <v>Proto Labs, Ltd.</v>
          </cell>
          <cell r="U701" t="str">
            <v>Proto Labs K.K.</v>
          </cell>
          <cell r="Y701" t="str">
            <v>IQ890375</v>
          </cell>
          <cell r="Z701" t="str">
            <v>IQ225611674</v>
          </cell>
          <cell r="AA701" t="str">
            <v>IQ54009174</v>
          </cell>
        </row>
        <row r="702">
          <cell r="S702" t="str">
            <v>Super Micro Computer, Inc.</v>
          </cell>
          <cell r="T702" t="str">
            <v>Super Micro Computer Spain Sl</v>
          </cell>
          <cell r="U702" t="str">
            <v>Super Micro Computer B.V.</v>
          </cell>
          <cell r="V702" t="str">
            <v>Supermicro Computer Ltd</v>
          </cell>
          <cell r="W702" t="str">
            <v>Super Micro Computer Taiwan Inc.</v>
          </cell>
          <cell r="Y702" t="str">
            <v>IQ6479558</v>
          </cell>
          <cell r="Z702" t="str">
            <v>IQ216074161</v>
          </cell>
          <cell r="AA702" t="str">
            <v>IQ118643753</v>
          </cell>
          <cell r="AB702" t="str">
            <v>IQ228917851</v>
          </cell>
          <cell r="AC702" t="str">
            <v>IQ31310706</v>
          </cell>
        </row>
        <row r="703">
          <cell r="S703" t="str">
            <v>Simpson Manufacturing Co., Inc.</v>
          </cell>
          <cell r="Y703" t="str">
            <v>IQ334277</v>
          </cell>
        </row>
        <row r="704">
          <cell r="S704" t="str">
            <v>Select Income REIT</v>
          </cell>
          <cell r="Y704" t="str">
            <v>IQ145116275</v>
          </cell>
        </row>
        <row r="705">
          <cell r="S705" t="str">
            <v>MGE Energy Inc.</v>
          </cell>
          <cell r="T705" t="str">
            <v>MGE Energy, Inc., ESOP</v>
          </cell>
          <cell r="Y705" t="str">
            <v>IQ285723</v>
          </cell>
          <cell r="Z705" t="str">
            <v>IQ53845777</v>
          </cell>
        </row>
        <row r="706">
          <cell r="S706" t="str">
            <v>Stillwater Mining Company</v>
          </cell>
          <cell r="T706" t="str">
            <v>Stillwater Mining Co., Asset Management Arm</v>
          </cell>
          <cell r="Y706" t="str">
            <v>IQ335973</v>
          </cell>
          <cell r="Z706" t="str">
            <v>IQ49219289</v>
          </cell>
        </row>
        <row r="707">
          <cell r="S707" t="str">
            <v>Trulia, Inc.</v>
          </cell>
          <cell r="T707" t="str">
            <v>Trulia (Oklahoma) Holdings, LLC</v>
          </cell>
          <cell r="U707" t="str">
            <v>Taulia Inc.</v>
          </cell>
          <cell r="V707" t="str">
            <v>The Morning Call, Inc.</v>
          </cell>
          <cell r="W707" t="str">
            <v>Truliant Federal Credit Union</v>
          </cell>
          <cell r="Y707" t="str">
            <v>IQ25572071</v>
          </cell>
          <cell r="Z707" t="str">
            <v>IQ217547157</v>
          </cell>
          <cell r="AA707" t="str">
            <v>IQ106669813</v>
          </cell>
          <cell r="AB707" t="str">
            <v>IQ4318097</v>
          </cell>
          <cell r="AC707" t="str">
            <v>IQ4295142</v>
          </cell>
        </row>
        <row r="708">
          <cell r="S708" t="str">
            <v>OmniVision Technologies, Inc.</v>
          </cell>
          <cell r="T708" t="str">
            <v>OmniVision Technologies International holding Co., Ltd.</v>
          </cell>
          <cell r="U708" t="str">
            <v>Omnivision Technologies (hk) Co., Ltd</v>
          </cell>
          <cell r="V708" t="str">
            <v>Omnivision Technologies (shanghai) Co., Ltd</v>
          </cell>
          <cell r="Y708" t="str">
            <v>IQ32407</v>
          </cell>
          <cell r="Z708" t="str">
            <v>IQ259869425</v>
          </cell>
          <cell r="AA708" t="str">
            <v>IQ240715892</v>
          </cell>
          <cell r="AB708" t="str">
            <v>IQ214551076</v>
          </cell>
        </row>
        <row r="709">
          <cell r="S709" t="str">
            <v>PDC Energy, Inc.</v>
          </cell>
          <cell r="Y709" t="str">
            <v>IQ296104</v>
          </cell>
        </row>
        <row r="710">
          <cell r="S710" t="str">
            <v>RealPage, Inc.</v>
          </cell>
          <cell r="T710" t="str">
            <v>RealPage Communications, Inc.</v>
          </cell>
          <cell r="U710" t="str">
            <v>RealPageMaker Inc.</v>
          </cell>
          <cell r="V710" t="str">
            <v>Vintage Senior Housing, LLC</v>
          </cell>
          <cell r="Y710" t="str">
            <v>IQ120406</v>
          </cell>
          <cell r="Z710" t="str">
            <v>IQ50142753</v>
          </cell>
          <cell r="AA710" t="str">
            <v>IQ297321058</v>
          </cell>
          <cell r="AB710" t="str">
            <v>IQ59053576</v>
          </cell>
        </row>
        <row r="711">
          <cell r="S711" t="str">
            <v>Matador Resources Company</v>
          </cell>
          <cell r="T711" t="str">
            <v>MRC Energy Company</v>
          </cell>
          <cell r="U711" t="str">
            <v>Crown Point Energy Inc.</v>
          </cell>
          <cell r="Y711" t="str">
            <v>IQ11888172</v>
          </cell>
          <cell r="Z711" t="str">
            <v>IQ182651433</v>
          </cell>
          <cell r="AA711" t="str">
            <v>IQ3109223</v>
          </cell>
        </row>
        <row r="712">
          <cell r="S712" t="str">
            <v>Mueller Water Products, Inc.</v>
          </cell>
          <cell r="T712" t="str">
            <v>Mueller Water Products, Inc., Prior to Merger with United States Pipe and Foundry Company, LLC</v>
          </cell>
          <cell r="U712" t="str">
            <v>Mueller Water Products, Inc., Canadian Municipal Castings Business</v>
          </cell>
          <cell r="Y712" t="str">
            <v>IQ10404838</v>
          </cell>
          <cell r="Z712" t="str">
            <v>IQ2235898</v>
          </cell>
          <cell r="AA712" t="str">
            <v>IQ308199601</v>
          </cell>
        </row>
        <row r="713">
          <cell r="S713" t="str">
            <v>Tumi Holdings, Inc.</v>
          </cell>
          <cell r="Y713" t="str">
            <v>IQ9114053</v>
          </cell>
        </row>
        <row r="714">
          <cell r="S714" t="str">
            <v>Lumber Liquidators Holdings, Inc.</v>
          </cell>
          <cell r="Y714" t="str">
            <v>IQ4373805</v>
          </cell>
        </row>
        <row r="715">
          <cell r="Y715" t="str">
            <v>IQ35572</v>
          </cell>
          <cell r="Z715" t="str">
            <v>IQ4809809</v>
          </cell>
          <cell r="AA715" t="str">
            <v>IQ30868399</v>
          </cell>
          <cell r="AB715" t="str">
            <v>IQ287432448</v>
          </cell>
          <cell r="AC715" t="str">
            <v>IQ20376138</v>
          </cell>
        </row>
        <row r="716">
          <cell r="S716" t="str">
            <v>Essendant Inc.</v>
          </cell>
          <cell r="T716" t="str">
            <v>United Stationers Inc., Prior to reverse merger with Associated Holdings, Inc.</v>
          </cell>
          <cell r="U716" t="str">
            <v>Essendant Co.</v>
          </cell>
          <cell r="V716" t="str">
            <v>United Stationers Receivables, LLC</v>
          </cell>
          <cell r="W716" t="str">
            <v>United Stationers Supply Company (Canada)</v>
          </cell>
          <cell r="Y716" t="str">
            <v>IQ36012</v>
          </cell>
          <cell r="Z716" t="str">
            <v>IQ526913</v>
          </cell>
          <cell r="AA716" t="str">
            <v>IQ1578237</v>
          </cell>
          <cell r="AB716" t="str">
            <v>IQ81835895</v>
          </cell>
          <cell r="AC716" t="str">
            <v>IQ225148378</v>
          </cell>
        </row>
        <row r="717">
          <cell r="S717" t="str">
            <v>Nelnet, Inc.</v>
          </cell>
          <cell r="T717" t="str">
            <v>Nelnet Business Solutions, Inc.</v>
          </cell>
          <cell r="U717" t="str">
            <v>Nelnet Servicing, LLC</v>
          </cell>
          <cell r="V717" t="str">
            <v>Nelnet Education Loan Funding Inc.</v>
          </cell>
          <cell r="W717" t="str">
            <v>NELNET Student Loan Network</v>
          </cell>
          <cell r="Y717" t="str">
            <v>IQ4279195</v>
          </cell>
          <cell r="Z717" t="str">
            <v>IQ4553465</v>
          </cell>
          <cell r="AA717" t="str">
            <v>IQ114160755</v>
          </cell>
          <cell r="AB717" t="str">
            <v>IQ5447505</v>
          </cell>
          <cell r="AC717" t="str">
            <v>IQ140585120</v>
          </cell>
        </row>
        <row r="718">
          <cell r="S718" t="str">
            <v>Montpelier Re Holdings Ltd.</v>
          </cell>
          <cell r="T718" t="str">
            <v>Montpelier Re Holdings Ltd., Asset Management Arm</v>
          </cell>
          <cell r="Y718" t="str">
            <v>IQ1413132</v>
          </cell>
          <cell r="Z718" t="str">
            <v>IQ109373248</v>
          </cell>
        </row>
        <row r="719">
          <cell r="S719" t="str">
            <v>The St. Joe Company</v>
          </cell>
          <cell r="T719" t="str">
            <v>St. Joe Corporation</v>
          </cell>
          <cell r="U719" t="str">
            <v>St. Joe, Indiana</v>
          </cell>
          <cell r="V719" t="str">
            <v>Stride Tool Inc.</v>
          </cell>
          <cell r="W719" t="str">
            <v>The Doe Run Resources Corporation</v>
          </cell>
          <cell r="Y719" t="str">
            <v>IQ188196</v>
          </cell>
          <cell r="Z719" t="str">
            <v>IQ205003405</v>
          </cell>
          <cell r="AA719" t="str">
            <v>IQ182104869</v>
          </cell>
          <cell r="AB719" t="str">
            <v>IQ4470416</v>
          </cell>
          <cell r="AC719" t="str">
            <v>IQ4185586</v>
          </cell>
        </row>
        <row r="720">
          <cell r="S720" t="str">
            <v>Ramco-Gershenson Properties Trust</v>
          </cell>
          <cell r="Y720" t="str">
            <v>IQ300897</v>
          </cell>
        </row>
        <row r="721">
          <cell r="S721" t="str">
            <v>Matthews International Corporation</v>
          </cell>
          <cell r="T721" t="str">
            <v>Matthews International Capital Management, LLC</v>
          </cell>
          <cell r="U721" t="str">
            <v>Matthews International Funds - Matthews Pacific Tiger Fund</v>
          </cell>
          <cell r="V721" t="str">
            <v>Matthews International Funds - Matthews Asia Small Companies Fund</v>
          </cell>
          <cell r="W721" t="str">
            <v>Matthews International Funds - Matthews Asia Growth Fund</v>
          </cell>
          <cell r="Y721" t="str">
            <v>IQ335798</v>
          </cell>
          <cell r="Z721" t="str">
            <v>IQ26809932</v>
          </cell>
          <cell r="AA721" t="str">
            <v>IQ28169232</v>
          </cell>
          <cell r="AB721" t="str">
            <v>IQ53760718</v>
          </cell>
          <cell r="AC721" t="str">
            <v>IQ28164458</v>
          </cell>
        </row>
        <row r="722">
          <cell r="S722" t="str">
            <v>NeuStar, Inc.</v>
          </cell>
          <cell r="T722" t="str">
            <v>Neustar (Uk) Ltd</v>
          </cell>
          <cell r="U722" t="str">
            <v>Neustar Information Services, Inc.</v>
          </cell>
          <cell r="V722" t="str">
            <v>Neustar Financial Services, Inc.</v>
          </cell>
          <cell r="W722" t="str">
            <v>Webmetrics, Inc.</v>
          </cell>
          <cell r="Y722" t="str">
            <v>IQ135474</v>
          </cell>
          <cell r="Z722" t="str">
            <v>IQ112562534</v>
          </cell>
          <cell r="AA722" t="str">
            <v>IQ241241245</v>
          </cell>
          <cell r="AB722" t="str">
            <v>IQ30719781</v>
          </cell>
          <cell r="AC722" t="str">
            <v>IQ7664743</v>
          </cell>
        </row>
        <row r="723">
          <cell r="S723" t="str">
            <v>WebMD Health Corp.</v>
          </cell>
          <cell r="T723" t="str">
            <v>WebMD Health Services</v>
          </cell>
          <cell r="U723" t="str">
            <v>WebMD Health Services Group, Inc.</v>
          </cell>
          <cell r="V723" t="str">
            <v>WebMD Health Corp., Prior to Reverse Merger with HLTH Corporation</v>
          </cell>
          <cell r="W723" t="str">
            <v>WebMD Health Foundation, Inc</v>
          </cell>
          <cell r="Y723" t="str">
            <v>IQ29364</v>
          </cell>
          <cell r="Z723" t="str">
            <v>IQ36523</v>
          </cell>
          <cell r="AA723" t="str">
            <v>IQ29372</v>
          </cell>
          <cell r="AB723" t="str">
            <v>IQ22321782</v>
          </cell>
          <cell r="AC723" t="str">
            <v>IQ106540652</v>
          </cell>
        </row>
        <row r="724">
          <cell r="S724" t="str">
            <v>Power Integrations Inc.</v>
          </cell>
          <cell r="T724" t="str">
            <v>Power Integrations India Private Limited</v>
          </cell>
          <cell r="U724" t="str">
            <v>Power Integrations Switzerland Holding GmbH</v>
          </cell>
          <cell r="V724" t="str">
            <v>Power Integrations International Ltd.</v>
          </cell>
          <cell r="W724" t="str">
            <v>Power Integrations Singapore Pte. Limited</v>
          </cell>
          <cell r="Y724" t="str">
            <v>IQ33163</v>
          </cell>
          <cell r="Z724" t="str">
            <v>IQ286514364</v>
          </cell>
          <cell r="AA724" t="str">
            <v>IQ131352608</v>
          </cell>
          <cell r="AB724" t="str">
            <v>IQ46124404</v>
          </cell>
          <cell r="AC724" t="str">
            <v>IQ23794046</v>
          </cell>
        </row>
        <row r="725">
          <cell r="S725" t="str">
            <v>Trustmark Corporation</v>
          </cell>
          <cell r="T725" t="str">
            <v>Trustmark National Bank</v>
          </cell>
          <cell r="U725" t="str">
            <v>Trustmark Insurance Company</v>
          </cell>
          <cell r="V725" t="str">
            <v>Trustmark Mutual Holding Company</v>
          </cell>
          <cell r="W725" t="str">
            <v>Trustmark Group, Inc.</v>
          </cell>
          <cell r="Y725" t="str">
            <v>IQ309540</v>
          </cell>
          <cell r="Z725" t="str">
            <v>IQ4204509</v>
          </cell>
          <cell r="AA725" t="str">
            <v>IQ809602</v>
          </cell>
          <cell r="AB725" t="str">
            <v>IQ20850493</v>
          </cell>
          <cell r="AC725" t="str">
            <v>IQ23712469</v>
          </cell>
        </row>
        <row r="726">
          <cell r="S726" t="str">
            <v>MasTec, Inc.</v>
          </cell>
          <cell r="T726" t="str">
            <v>Mastech Holdings, Inc.</v>
          </cell>
          <cell r="U726" t="str">
            <v>Mastech, Inc.</v>
          </cell>
          <cell r="V726" t="str">
            <v>MasTec North America, Inc.</v>
          </cell>
          <cell r="W726" t="str">
            <v>MasTec Network Solutions Inc.</v>
          </cell>
          <cell r="Y726" t="str">
            <v>IQ171604</v>
          </cell>
          <cell r="Z726" t="str">
            <v>IQ45821899</v>
          </cell>
          <cell r="AA726" t="str">
            <v>IQ6563045</v>
          </cell>
          <cell r="AB726" t="str">
            <v>IQ26841587</v>
          </cell>
          <cell r="AC726" t="str">
            <v>IQ34187795</v>
          </cell>
        </row>
        <row r="727">
          <cell r="S727" t="str">
            <v>Pegasystems Inc.</v>
          </cell>
          <cell r="T727" t="str">
            <v>Pegasystems Limited</v>
          </cell>
          <cell r="U727" t="str">
            <v>PegaSystems Inc.</v>
          </cell>
          <cell r="V727" t="str">
            <v>Pegasystems Information Technology</v>
          </cell>
          <cell r="W727" t="str">
            <v>Pegasystems France</v>
          </cell>
          <cell r="Y727" t="str">
            <v>IQ350216</v>
          </cell>
          <cell r="Z727" t="str">
            <v>IQ47291818</v>
          </cell>
          <cell r="AA727" t="str">
            <v>IQ316476615</v>
          </cell>
          <cell r="AB727" t="str">
            <v>IQ275101338</v>
          </cell>
          <cell r="AC727" t="str">
            <v>IQ206871534</v>
          </cell>
        </row>
        <row r="728">
          <cell r="S728" t="str">
            <v>Selective Insurance Group Inc.</v>
          </cell>
          <cell r="T728" t="str">
            <v>Selective Way Insurance Company, Asset Management Arm</v>
          </cell>
          <cell r="Y728" t="str">
            <v>IQ302804</v>
          </cell>
          <cell r="Z728" t="str">
            <v>IQ61241439</v>
          </cell>
        </row>
        <row r="729">
          <cell r="S729" t="str">
            <v>Steelcase Inc.</v>
          </cell>
          <cell r="T729" t="str">
            <v>Steelcase S.A.</v>
          </cell>
          <cell r="U729" t="str">
            <v>Werndl Buromobel AG</v>
          </cell>
          <cell r="V729" t="str">
            <v>Steelcase De Mexico, S. De R.L. De C.V.</v>
          </cell>
          <cell r="W729" t="str">
            <v>Steelcase Development Corporation</v>
          </cell>
          <cell r="Y729" t="str">
            <v>IQ379037</v>
          </cell>
          <cell r="Z729" t="str">
            <v>IQ1004008</v>
          </cell>
          <cell r="AA729" t="str">
            <v>IQ1004007</v>
          </cell>
          <cell r="AB729" t="str">
            <v>IQ53035845</v>
          </cell>
          <cell r="AC729" t="str">
            <v>IQ6661448</v>
          </cell>
        </row>
        <row r="730">
          <cell r="S730" t="str">
            <v>Tetra Tech, Inc.</v>
          </cell>
          <cell r="T730" t="str">
            <v>TETRA Technologies, Inc.</v>
          </cell>
          <cell r="U730" t="str">
            <v>Tetra Tech WEI Inc.</v>
          </cell>
          <cell r="V730" t="str">
            <v>Tetra Tech EMC, Inc.</v>
          </cell>
          <cell r="W730" t="str">
            <v>Tetra Technology, Inc.</v>
          </cell>
          <cell r="Y730" t="str">
            <v>IQ196872</v>
          </cell>
          <cell r="Z730" t="str">
            <v>IQ35290</v>
          </cell>
          <cell r="AA730" t="str">
            <v>IQ4470313</v>
          </cell>
          <cell r="AB730" t="str">
            <v>IQ4455510</v>
          </cell>
          <cell r="AC730" t="str">
            <v>IQ233975739</v>
          </cell>
        </row>
        <row r="731">
          <cell r="S731" t="str">
            <v>Matson, Inc.</v>
          </cell>
          <cell r="T731" t="str">
            <v>Matson Logistics, Inc.</v>
          </cell>
          <cell r="U731" t="str">
            <v>Matson Navigation Company, Inc.</v>
          </cell>
          <cell r="V731" t="str">
            <v>Matson Alarm Co.Inc.</v>
          </cell>
          <cell r="W731" t="str">
            <v>Matson Money, Inc., Asset Management Arm</v>
          </cell>
          <cell r="Y731" t="str">
            <v>IQ248450</v>
          </cell>
          <cell r="Z731" t="str">
            <v>IQ8024161</v>
          </cell>
          <cell r="AA731" t="str">
            <v>IQ2524109</v>
          </cell>
          <cell r="AB731" t="str">
            <v>IQ244277153</v>
          </cell>
          <cell r="AC731" t="str">
            <v>IQ292063297</v>
          </cell>
        </row>
        <row r="732">
          <cell r="S732" t="str">
            <v>SeaWorld Entertainment, Inc.</v>
          </cell>
          <cell r="Y732" t="str">
            <v>IQ864032</v>
          </cell>
        </row>
        <row r="733">
          <cell r="S733" t="str">
            <v>Tallgrass Energy Partners, LP</v>
          </cell>
          <cell r="Y733" t="str">
            <v>IQ222402013</v>
          </cell>
        </row>
        <row r="734">
          <cell r="S734" t="str">
            <v>National Penn Bancshares Inc.</v>
          </cell>
          <cell r="T734" t="str">
            <v>National Penn Bank</v>
          </cell>
          <cell r="U734" t="str">
            <v>National Penn Bancshares Inc., Asset Management Arm</v>
          </cell>
          <cell r="Y734" t="str">
            <v>IQ290333</v>
          </cell>
          <cell r="Z734" t="str">
            <v>IQ2383369</v>
          </cell>
          <cell r="AA734" t="str">
            <v>IQ51198731</v>
          </cell>
        </row>
        <row r="735">
          <cell r="Y735" t="str">
            <v>IQ106485352</v>
          </cell>
          <cell r="Z735" t="str">
            <v>IQ265872231</v>
          </cell>
        </row>
        <row r="736">
          <cell r="S736" t="str">
            <v>Select Comfort Corporation</v>
          </cell>
          <cell r="T736" t="str">
            <v>KBC Life Multinvest - KBC Security World Select Comfort Booster 2 Fund</v>
          </cell>
          <cell r="U736" t="str">
            <v>Select Comfort Sc Corporation</v>
          </cell>
          <cell r="V736" t="str">
            <v>KBC Life Multinvest - KBC Security World Select Comfort 1 Fund</v>
          </cell>
          <cell r="W736" t="str">
            <v>Select Comfort Direct Corporation</v>
          </cell>
          <cell r="Y736" t="str">
            <v>IQ34176</v>
          </cell>
          <cell r="Z736" t="str">
            <v>IQ249063058</v>
          </cell>
          <cell r="AA736" t="str">
            <v>IQ6816535</v>
          </cell>
          <cell r="AB736" t="str">
            <v>IQ249063061</v>
          </cell>
          <cell r="AC736" t="str">
            <v>IQ51236420</v>
          </cell>
        </row>
        <row r="737">
          <cell r="S737" t="str">
            <v>Parsley Energy, Inc.</v>
          </cell>
          <cell r="T737" t="str">
            <v>Parsley Energy, LLC</v>
          </cell>
          <cell r="U737" t="str">
            <v>Parsley Energy Operations, LLC</v>
          </cell>
          <cell r="V737" t="str">
            <v>Parsley Energy, L.P.</v>
          </cell>
          <cell r="W737" t="str">
            <v>Parsley Energy, Inc., 7,300 Net Acres in North Martin and South Dawson Counties</v>
          </cell>
          <cell r="Y737" t="str">
            <v>IQ261915062</v>
          </cell>
          <cell r="Z737" t="str">
            <v>IQ233824322</v>
          </cell>
          <cell r="AA737" t="str">
            <v>IQ256155873</v>
          </cell>
          <cell r="AB737" t="str">
            <v>IQ262065804</v>
          </cell>
          <cell r="AC737" t="str">
            <v>IQ316192020</v>
          </cell>
        </row>
        <row r="739">
          <cell r="S739" t="str">
            <v>Outerwall Inc.</v>
          </cell>
          <cell r="T739" t="str">
            <v>Outerwall Inc., Asset Management Arm</v>
          </cell>
          <cell r="Y739" t="str">
            <v>IQ26674</v>
          </cell>
          <cell r="Z739" t="str">
            <v>IQ50910519</v>
          </cell>
        </row>
        <row r="740">
          <cell r="S740" t="str">
            <v>Meritor, Inc.</v>
          </cell>
          <cell r="T740" t="str">
            <v>Meritor Wabco Vehicle Control Systems</v>
          </cell>
          <cell r="U740" t="str">
            <v>Meritor Automotive (Proprietary) Limited</v>
          </cell>
          <cell r="V740" t="str">
            <v>Meritor Heavy Vehicle Systems, LLC</v>
          </cell>
          <cell r="W740" t="str">
            <v>Meritor France SNC</v>
          </cell>
          <cell r="Y740" t="str">
            <v>IQ366314</v>
          </cell>
          <cell r="Z740" t="str">
            <v>IQ4529251</v>
          </cell>
          <cell r="AA740" t="str">
            <v>IQ39217864</v>
          </cell>
          <cell r="AB740" t="str">
            <v>IQ33062523</v>
          </cell>
          <cell r="AC740" t="str">
            <v>IQ8102827</v>
          </cell>
        </row>
        <row r="741">
          <cell r="S741" t="str">
            <v>Nexstar Broadcasting Group, Inc.</v>
          </cell>
          <cell r="T741" t="str">
            <v>Nexstar Broadcasting Group Lp</v>
          </cell>
          <cell r="Y741" t="str">
            <v>IQ518638</v>
          </cell>
          <cell r="Z741" t="str">
            <v>IQ117154740</v>
          </cell>
        </row>
        <row r="742">
          <cell r="S742" t="str">
            <v>RBC Bearings Inc.</v>
          </cell>
          <cell r="T742" t="str">
            <v>Rbc Transport Dynamics Corporation</v>
          </cell>
          <cell r="Y742" t="str">
            <v>IQ22323846</v>
          </cell>
          <cell r="Z742" t="str">
            <v>IQ6819895</v>
          </cell>
        </row>
        <row r="743">
          <cell r="S743" t="str">
            <v>TrueCar, Inc.</v>
          </cell>
          <cell r="T743" t="str">
            <v>TrueCar.com, Inc</v>
          </cell>
          <cell r="U743" t="str">
            <v>Truecare Group Limited</v>
          </cell>
          <cell r="V743" t="str">
            <v>Truecare Holdings Ltd.</v>
          </cell>
          <cell r="W743" t="str">
            <v>TrueCareers, Inc.</v>
          </cell>
          <cell r="Y743" t="str">
            <v>IQ48852476</v>
          </cell>
          <cell r="Z743" t="str">
            <v>IQ275469564</v>
          </cell>
          <cell r="AA743" t="str">
            <v>IQ23647558</v>
          </cell>
          <cell r="AB743" t="str">
            <v>IQ47318878</v>
          </cell>
          <cell r="AC743" t="str">
            <v>IQ2700003</v>
          </cell>
        </row>
        <row r="744">
          <cell r="S744" t="str">
            <v>Government of United Kingdom</v>
          </cell>
          <cell r="T744" t="str">
            <v>United States of America</v>
          </cell>
          <cell r="U744" t="str">
            <v>Unitronics (1989)(R"G) LTD.</v>
          </cell>
          <cell r="V744" t="str">
            <v>Republic Of Mexico</v>
          </cell>
          <cell r="W744" t="str">
            <v>United Rentals, Inc.</v>
          </cell>
          <cell r="Y744" t="str">
            <v>IQ25809472</v>
          </cell>
          <cell r="Z744" t="str">
            <v>IQ12425677</v>
          </cell>
          <cell r="AA744" t="str">
            <v>IQ7655881</v>
          </cell>
          <cell r="AB744" t="str">
            <v>IQ3611382</v>
          </cell>
          <cell r="AC744" t="str">
            <v>IQ36005</v>
          </cell>
        </row>
        <row r="745">
          <cell r="S745" t="str">
            <v>MicroStrategy Inc.</v>
          </cell>
          <cell r="T745" t="str">
            <v>Microstrategy UK Limited</v>
          </cell>
          <cell r="U745" t="str">
            <v>MicroStrategy Singapore Pte. Ltd.</v>
          </cell>
          <cell r="V745" t="str">
            <v>MicroStrategy Schweiz AG</v>
          </cell>
          <cell r="W745" t="str">
            <v>MicroStrategy Deutschland GmbH</v>
          </cell>
          <cell r="Y745" t="str">
            <v>IQ384976</v>
          </cell>
          <cell r="Z745" t="str">
            <v>IQ6499325</v>
          </cell>
          <cell r="AA745" t="str">
            <v>IQ128934373</v>
          </cell>
          <cell r="AB745" t="str">
            <v>IQ127531702</v>
          </cell>
          <cell r="AC745" t="str">
            <v>IQ46776855</v>
          </cell>
        </row>
        <row r="746">
          <cell r="S746" t="str">
            <v>PRA Health Sciences, Inc.</v>
          </cell>
          <cell r="T746" t="str">
            <v>Health Sciences Group, Inc.</v>
          </cell>
          <cell r="U746" t="str">
            <v>USANA Health Sciences Inc.</v>
          </cell>
          <cell r="Y746" t="str">
            <v>IQ33184</v>
          </cell>
          <cell r="Z746" t="str">
            <v>IQ1264129</v>
          </cell>
          <cell r="AA746" t="str">
            <v>IQ367118</v>
          </cell>
        </row>
        <row r="747">
          <cell r="S747" t="str">
            <v>NetScout Systems, Inc.</v>
          </cell>
          <cell r="T747" t="str">
            <v>Netscout Systems (U K) Ltd</v>
          </cell>
          <cell r="U747" t="str">
            <v>NetScout Systems India Private Limited</v>
          </cell>
          <cell r="Y747" t="str">
            <v>IQ32039</v>
          </cell>
          <cell r="Z747" t="str">
            <v>IQ206632607</v>
          </cell>
          <cell r="AA747" t="str">
            <v>IQ141057253</v>
          </cell>
        </row>
        <row r="748">
          <cell r="S748" t="str">
            <v>NuStar GP Holdings, LLC</v>
          </cell>
        </row>
        <row r="749">
          <cell r="S749" t="str">
            <v>TAL International Group, Inc.</v>
          </cell>
          <cell r="Y749" t="str">
            <v>IQ12453538</v>
          </cell>
        </row>
        <row r="750">
          <cell r="S750" t="str">
            <v>Masimo Corporation</v>
          </cell>
          <cell r="T750" t="str">
            <v>Masimo Semiconductor, Inc.</v>
          </cell>
          <cell r="U750" t="str">
            <v>Masimo Sweden AB</v>
          </cell>
          <cell r="V750" t="str">
            <v>Masimo International SARL</v>
          </cell>
          <cell r="W750" t="str">
            <v>Masimo Canada ULC</v>
          </cell>
          <cell r="Y750" t="str">
            <v>IQ31167</v>
          </cell>
          <cell r="Z750" t="str">
            <v>IQ182320529</v>
          </cell>
          <cell r="AA750" t="str">
            <v>IQ6047182</v>
          </cell>
          <cell r="AB750" t="str">
            <v>IQ83598255</v>
          </cell>
          <cell r="AC750" t="str">
            <v>IQ83597736</v>
          </cell>
        </row>
        <row r="751">
          <cell r="S751" t="str">
            <v>Rogers Communications Inc.</v>
          </cell>
          <cell r="T751" t="str">
            <v>Rogers Corporation</v>
          </cell>
          <cell r="U751" t="str">
            <v>Rogers Sugar Inc.</v>
          </cell>
          <cell r="V751" t="str">
            <v>Rogers Group, Inc.</v>
          </cell>
          <cell r="W751" t="str">
            <v>Rogers Media Inc.</v>
          </cell>
          <cell r="Y751" t="str">
            <v>IQ378755</v>
          </cell>
          <cell r="Z751" t="str">
            <v>IQ188099</v>
          </cell>
          <cell r="AA751" t="str">
            <v>IQ882178</v>
          </cell>
          <cell r="AB751" t="str">
            <v>IQ4276811</v>
          </cell>
          <cell r="AC751" t="str">
            <v>IQ1165109</v>
          </cell>
        </row>
        <row r="752">
          <cell r="S752" t="str">
            <v>Northwest Natural Gas Company</v>
          </cell>
          <cell r="T752" t="str">
            <v>Northwest Natural Gas Storage, LLC</v>
          </cell>
          <cell r="U752" t="str">
            <v>Northwest Natural Gas Company, Research Division</v>
          </cell>
          <cell r="V752" t="str">
            <v>Northwest Natural Gas Finance N.V.</v>
          </cell>
          <cell r="Y752" t="str">
            <v>IQ292047</v>
          </cell>
          <cell r="Z752" t="str">
            <v>IQ72371412</v>
          </cell>
          <cell r="AA752" t="str">
            <v>IQ44229990</v>
          </cell>
          <cell r="AB752" t="str">
            <v>IQ36061342</v>
          </cell>
        </row>
        <row r="753">
          <cell r="S753" t="str">
            <v>Viper Energy Partners LP</v>
          </cell>
        </row>
        <row r="754">
          <cell r="S754" t="str">
            <v>Methode Electronics, Inc.</v>
          </cell>
          <cell r="T754" t="str">
            <v>Methode Electronics Malta Ltd.</v>
          </cell>
          <cell r="U754" t="str">
            <v>Methode Electronics India, Private Ltd.</v>
          </cell>
          <cell r="V754" t="str">
            <v>Methode Electronics China PTE, Ltd.</v>
          </cell>
          <cell r="W754" t="str">
            <v>Methode Electronics Europe, Ltd.</v>
          </cell>
          <cell r="Y754" t="str">
            <v>IQ287585</v>
          </cell>
          <cell r="Z754" t="str">
            <v>IQ23697272</v>
          </cell>
          <cell r="AA754" t="str">
            <v>IQ78880157</v>
          </cell>
          <cell r="AB754" t="str">
            <v>IQ24155618</v>
          </cell>
          <cell r="AC754" t="str">
            <v>IQ23697232</v>
          </cell>
        </row>
        <row r="755">
          <cell r="S755" t="str">
            <v>Oasis Petroleum Inc.</v>
          </cell>
          <cell r="T755" t="str">
            <v>Oasis Petroleum Marketing LLC</v>
          </cell>
          <cell r="U755" t="str">
            <v>Oasis Petroleum LLC</v>
          </cell>
          <cell r="V755" t="str">
            <v>Oasis Petroleum North America LLC</v>
          </cell>
          <cell r="W755" t="str">
            <v>Oasis Petroleum Company Ltd</v>
          </cell>
          <cell r="Y755" t="str">
            <v>IQ37644463</v>
          </cell>
          <cell r="Z755" t="str">
            <v>IQ140892395</v>
          </cell>
          <cell r="AA755" t="str">
            <v>IQ102269329</v>
          </cell>
          <cell r="AB755" t="str">
            <v>IQ100411664</v>
          </cell>
          <cell r="AC755" t="str">
            <v>IQ240719662</v>
          </cell>
        </row>
        <row r="756">
          <cell r="S756" t="str">
            <v>M/A-Com Technology Solutions Holdings, Inc.</v>
          </cell>
          <cell r="T756" t="str">
            <v>M/A-Com Technology Solutions (Holding) Company Limited</v>
          </cell>
          <cell r="Y756" t="str">
            <v>IQ138672527</v>
          </cell>
          <cell r="Z756" t="str">
            <v>IQ222784622</v>
          </cell>
        </row>
        <row r="757">
          <cell r="S757" t="str">
            <v>TimkenSteel Corporation</v>
          </cell>
          <cell r="T757" t="str">
            <v>The Timken Company</v>
          </cell>
          <cell r="U757" t="str">
            <v>TimkenSteel (Shanghai) Corporation Limited</v>
          </cell>
          <cell r="V757" t="str">
            <v>TimkenSteel Singapore Pte. Ltd.</v>
          </cell>
          <cell r="W757" t="str">
            <v>Timken Latrobe Steel Distribution Co.</v>
          </cell>
          <cell r="Y757" t="str">
            <v>IQ256837003</v>
          </cell>
          <cell r="Z757" t="str">
            <v>IQ308582</v>
          </cell>
          <cell r="AA757" t="str">
            <v>IQ301781301</v>
          </cell>
          <cell r="AB757" t="str">
            <v>IQ301781203</v>
          </cell>
          <cell r="AC757" t="str">
            <v>IQ4304039</v>
          </cell>
        </row>
        <row r="758">
          <cell r="S758" t="str">
            <v>The Spectranetics Corporation</v>
          </cell>
          <cell r="T758" t="str">
            <v>Spectranetics International, B.V.</v>
          </cell>
          <cell r="U758" t="str">
            <v>Spectech France</v>
          </cell>
          <cell r="Y758" t="str">
            <v>IQ34640</v>
          </cell>
          <cell r="Z758" t="str">
            <v>IQ27233884</v>
          </cell>
          <cell r="AA758" t="str">
            <v>IQ109863459</v>
          </cell>
        </row>
        <row r="759">
          <cell r="S759" t="str">
            <v>OSI Systems, Inc.</v>
          </cell>
          <cell r="T759" t="str">
            <v>Osi Systems Inc</v>
          </cell>
          <cell r="U759" t="str">
            <v>OSI Optoelectronics, Inc.</v>
          </cell>
          <cell r="V759" t="str">
            <v>MedAssets Net Revenue Systems, LLC</v>
          </cell>
          <cell r="Y759" t="str">
            <v>IQ366230</v>
          </cell>
          <cell r="Z759" t="str">
            <v>IQ113868640</v>
          </cell>
          <cell r="AA759" t="str">
            <v>IQ28964136</v>
          </cell>
          <cell r="AB759" t="str">
            <v>IQ6296385</v>
          </cell>
        </row>
        <row r="760">
          <cell r="S760" t="str">
            <v>LifeLock, Inc.</v>
          </cell>
          <cell r="Y760" t="str">
            <v>IQ22854514</v>
          </cell>
        </row>
        <row r="761">
          <cell r="S761" t="str">
            <v>Theravance Inc.</v>
          </cell>
          <cell r="T761" t="str">
            <v>Theravance Biopharma, Inc.</v>
          </cell>
          <cell r="U761" t="str">
            <v>Theravance Biopharma U.S., Inc.</v>
          </cell>
          <cell r="V761" t="str">
            <v>Theravance Biopharma Antibiotics, Inc.</v>
          </cell>
          <cell r="W761" t="str">
            <v>Theravance Biopharma Research &amp; Development, Inc.</v>
          </cell>
          <cell r="Y761" t="str">
            <v>IQ24362</v>
          </cell>
          <cell r="Z761" t="str">
            <v>IQ240999442</v>
          </cell>
          <cell r="AA761" t="str">
            <v>IQ257026489</v>
          </cell>
          <cell r="AB761" t="str">
            <v>IQ257026692</v>
          </cell>
          <cell r="AC761" t="str">
            <v>IQ257026496</v>
          </cell>
        </row>
        <row r="762">
          <cell r="S762" t="str">
            <v>Popeyes Louisiana Kitchen, Inc.</v>
          </cell>
          <cell r="T762" t="str">
            <v>The Popeyes Louisiana Kitchen</v>
          </cell>
          <cell r="Y762" t="str">
            <v>IQ24442</v>
          </cell>
          <cell r="Z762" t="str">
            <v>IQ265561082</v>
          </cell>
        </row>
        <row r="763">
          <cell r="S763" t="str">
            <v>Pinnacle Entertainment Inc.</v>
          </cell>
          <cell r="T763" t="str">
            <v>Pinnacle Enterprises</v>
          </cell>
          <cell r="U763" t="str">
            <v>Pinnacle Entertainment Group, Inc.</v>
          </cell>
          <cell r="V763" t="str">
            <v>Pinnacle Enterprise Fund, LLC</v>
          </cell>
          <cell r="W763" t="str">
            <v>Pinnacle Entertainment Ltd</v>
          </cell>
          <cell r="Y763" t="str">
            <v>IQ278271</v>
          </cell>
          <cell r="Z763" t="str">
            <v>IQ54110087</v>
          </cell>
          <cell r="AA763" t="str">
            <v>IQ34948988</v>
          </cell>
          <cell r="AB763" t="str">
            <v>IQ316034492</v>
          </cell>
          <cell r="AC763" t="str">
            <v>IQ5521977</v>
          </cell>
        </row>
        <row r="764">
          <cell r="S764" t="str">
            <v>Plexus Corp.</v>
          </cell>
          <cell r="T764" t="str">
            <v>Plexus Capital</v>
          </cell>
          <cell r="U764" t="str">
            <v>Plexus Corporation</v>
          </cell>
          <cell r="V764" t="str">
            <v>Plexus Capital, LLC</v>
          </cell>
          <cell r="W764" t="str">
            <v>Plexus Holdings plc</v>
          </cell>
          <cell r="Y764" t="str">
            <v>IQ102348</v>
          </cell>
          <cell r="Z764" t="str">
            <v>IQ25782871</v>
          </cell>
          <cell r="AA764" t="str">
            <v>IQ4854940</v>
          </cell>
          <cell r="AB764" t="str">
            <v>IQ24084945</v>
          </cell>
          <cell r="AC764" t="str">
            <v>IQ25019855</v>
          </cell>
        </row>
        <row r="765">
          <cell r="S765" t="str">
            <v>Marketo, Inc.</v>
          </cell>
          <cell r="T765" t="str">
            <v>Marketo.com</v>
          </cell>
          <cell r="U765" t="str">
            <v>Marketocracy, Inc.</v>
          </cell>
          <cell r="V765" t="str">
            <v>Marketocracy Funds - The Masters 100 Fund</v>
          </cell>
          <cell r="W765" t="str">
            <v>MarketOne International LLP</v>
          </cell>
          <cell r="Y765" t="str">
            <v>IQ36312380</v>
          </cell>
          <cell r="Z765" t="str">
            <v>IQ139695</v>
          </cell>
          <cell r="AA765" t="str">
            <v>IQ2032818</v>
          </cell>
          <cell r="AB765" t="str">
            <v>IQ28190016</v>
          </cell>
          <cell r="AC765" t="str">
            <v>IQ145586669</v>
          </cell>
        </row>
        <row r="766">
          <cell r="S766" t="str">
            <v>Unisys Corporation</v>
          </cell>
          <cell r="T766" t="str">
            <v>Unisys Ltd.</v>
          </cell>
          <cell r="U766" t="str">
            <v>Unisys Corporation</v>
          </cell>
          <cell r="V766" t="str">
            <v>Nihon Unisys, Ltd.</v>
          </cell>
          <cell r="W766" t="str">
            <v>Uni Systems SA</v>
          </cell>
          <cell r="Y766" t="str">
            <v>IQ310310</v>
          </cell>
          <cell r="Z766" t="str">
            <v>IQ6442811</v>
          </cell>
          <cell r="AA766" t="str">
            <v>IQ47829267</v>
          </cell>
          <cell r="AB766" t="str">
            <v>IQ874228</v>
          </cell>
          <cell r="AC766" t="str">
            <v>IQ20376713</v>
          </cell>
        </row>
        <row r="767">
          <cell r="S767" t="str">
            <v>OvaScience, Inc.</v>
          </cell>
          <cell r="Y767" t="str">
            <v>IQ141647006</v>
          </cell>
        </row>
        <row r="768">
          <cell r="S768" t="str">
            <v>TASER International Inc.</v>
          </cell>
          <cell r="T768" t="str">
            <v>TASER International BV</v>
          </cell>
          <cell r="Y768" t="str">
            <v>IQ885779</v>
          </cell>
          <cell r="Z768" t="str">
            <v>IQ307190539</v>
          </cell>
        </row>
        <row r="770">
          <cell r="S770" t="str">
            <v>Portola Pharmaceuticals, Inc.</v>
          </cell>
          <cell r="Y770" t="str">
            <v>IQ8057072</v>
          </cell>
        </row>
        <row r="771">
          <cell r="Y771" t="str">
            <v>IQ8390736</v>
          </cell>
        </row>
        <row r="772">
          <cell r="S772" t="str">
            <v>Meritage Homes Corporation</v>
          </cell>
          <cell r="T772" t="str">
            <v>Meritage Homes Operating Company, LLC</v>
          </cell>
          <cell r="U772" t="str">
            <v>Meritage Homes of California, Inc.</v>
          </cell>
          <cell r="V772" t="str">
            <v>Meritage Homes of Texas Holding, Inc.</v>
          </cell>
          <cell r="W772" t="str">
            <v>Meritage Homes of Nevada, Inc.</v>
          </cell>
          <cell r="Y772" t="str">
            <v>IQ178296</v>
          </cell>
          <cell r="Z772" t="str">
            <v>IQ47690737</v>
          </cell>
          <cell r="AA772" t="str">
            <v>IQ29816155</v>
          </cell>
          <cell r="AB772" t="str">
            <v>IQ29816154</v>
          </cell>
          <cell r="AC772" t="str">
            <v>IQ24550689</v>
          </cell>
        </row>
        <row r="773">
          <cell r="S773" t="str">
            <v>Wright Medical Group N.V.</v>
          </cell>
          <cell r="T773" t="str">
            <v>Tornier N.V.</v>
          </cell>
          <cell r="Y773" t="str">
            <v>IQ36732</v>
          </cell>
          <cell r="Z773" t="str">
            <v>IQ51279444</v>
          </cell>
        </row>
        <row r="774">
          <cell r="S774" t="str">
            <v>TriMas Corporation</v>
          </cell>
          <cell r="T774" t="str">
            <v>Trimaster Manufacturing Inc.</v>
          </cell>
          <cell r="U774" t="str">
            <v>TriMas Corporation Limited</v>
          </cell>
          <cell r="V774" t="str">
            <v>TriMas Company, L.L.C.</v>
          </cell>
          <cell r="W774" t="str">
            <v>TriMas UK Aerospace Holdings Limited</v>
          </cell>
          <cell r="Y774" t="str">
            <v>IQ309400</v>
          </cell>
          <cell r="Z774" t="str">
            <v>IQ6911661</v>
          </cell>
          <cell r="AA774" t="str">
            <v>IQ34513124</v>
          </cell>
          <cell r="AB774" t="str">
            <v>IQ7682462</v>
          </cell>
          <cell r="AC774" t="str">
            <v>IQ272657842</v>
          </cell>
        </row>
        <row r="775">
          <cell r="Y775" t="str">
            <v>IQ527694</v>
          </cell>
          <cell r="Z775" t="str">
            <v>IQ41265214</v>
          </cell>
        </row>
        <row r="776">
          <cell r="S776" t="str">
            <v>Weis Markets, Inc.</v>
          </cell>
          <cell r="T776" t="str">
            <v>Weis Markets, Inc., 18 SuperPetz Units and Two stores</v>
          </cell>
          <cell r="Y776" t="str">
            <v>IQ313573</v>
          </cell>
          <cell r="Z776" t="str">
            <v>IQ130642046</v>
          </cell>
        </row>
        <row r="777">
          <cell r="S777" t="str">
            <v>Virtus Investment Partners, Inc.</v>
          </cell>
          <cell r="T777" t="str">
            <v>Virtus Investment Partners, Inc., Research Division</v>
          </cell>
          <cell r="Y777" t="str">
            <v>IQ339646</v>
          </cell>
          <cell r="Z777" t="str">
            <v>IQ44260049</v>
          </cell>
        </row>
        <row r="778">
          <cell r="S778" t="str">
            <v>TerraForm Power, Inc.</v>
          </cell>
          <cell r="T778" t="str">
            <v>TerraForm Power Operating LLC</v>
          </cell>
          <cell r="U778" t="str">
            <v>Terra LLC</v>
          </cell>
          <cell r="Y778" t="str">
            <v>IQ264707946</v>
          </cell>
          <cell r="Z778" t="str">
            <v>IQ266199675</v>
          </cell>
          <cell r="AA778" t="str">
            <v>IQ106356917</v>
          </cell>
        </row>
        <row r="779">
          <cell r="Y779" t="str">
            <v>IQ129679427</v>
          </cell>
        </row>
        <row r="780">
          <cell r="S780" t="str">
            <v>Trex Co. Inc.</v>
          </cell>
          <cell r="T780" t="str">
            <v>Texas ReExcavation, LC</v>
          </cell>
          <cell r="U780" t="str">
            <v>Trexel, Inc.</v>
          </cell>
          <cell r="V780" t="str">
            <v>Trex Enterprises Corporation</v>
          </cell>
          <cell r="W780" t="str">
            <v>T-Rex Engineering &amp; Construction, LC</v>
          </cell>
          <cell r="Y780" t="str">
            <v>IQ231534</v>
          </cell>
          <cell r="Z780" t="str">
            <v>IQ58809329</v>
          </cell>
          <cell r="AA780" t="str">
            <v>IQ121889</v>
          </cell>
          <cell r="AB780" t="str">
            <v>IQ4451858</v>
          </cell>
          <cell r="AC780" t="str">
            <v>IQ58809422</v>
          </cell>
        </row>
        <row r="782">
          <cell r="S782" t="str">
            <v>USANA Health Sciences Inc.</v>
          </cell>
          <cell r="T782" t="str">
            <v>USANA Health Sciences, Inc., Certain Assets of Third Party Contract Manufacturing Business</v>
          </cell>
          <cell r="U782" t="str">
            <v>USANA Health Sciences Taiwan</v>
          </cell>
          <cell r="V782" t="str">
            <v>USANA Health Sciences Korea Ltd.</v>
          </cell>
          <cell r="Y782" t="str">
            <v>IQ367118</v>
          </cell>
          <cell r="Z782" t="str">
            <v>IQ34768395</v>
          </cell>
          <cell r="AA782" t="str">
            <v>IQ24601819</v>
          </cell>
          <cell r="AB782" t="str">
            <v>IQ20628866</v>
          </cell>
        </row>
        <row r="783">
          <cell r="S783" t="str">
            <v>Vitamin Shoppe, Inc.</v>
          </cell>
          <cell r="T783" t="str">
            <v>Vitamin Shoppe Industries Inc.</v>
          </cell>
          <cell r="U783" t="str">
            <v>VitaminShoppe.com, Inc.</v>
          </cell>
          <cell r="V783" t="str">
            <v>Vitamin Shoppe Global, Inc.</v>
          </cell>
          <cell r="W783" t="str">
            <v>Vitamin Shoppe Mariner, Inc.</v>
          </cell>
          <cell r="Y783" t="str">
            <v>IQ3596787</v>
          </cell>
          <cell r="Z783" t="str">
            <v>IQ1050025</v>
          </cell>
          <cell r="AA783" t="str">
            <v>IQ36375</v>
          </cell>
          <cell r="AB783" t="str">
            <v>IQ248428921</v>
          </cell>
          <cell r="AC783" t="str">
            <v>IQ225389238</v>
          </cell>
        </row>
        <row r="784">
          <cell r="S784" t="str">
            <v>Park National Corp.</v>
          </cell>
          <cell r="T784" t="str">
            <v>Park National Bank</v>
          </cell>
          <cell r="U784" t="str">
            <v>Park National Bank</v>
          </cell>
          <cell r="V784" t="str">
            <v>Park National Bank</v>
          </cell>
          <cell r="W784" t="str">
            <v>The Park National Bank Inc.</v>
          </cell>
          <cell r="Y784" t="str">
            <v>IQ316163</v>
          </cell>
          <cell r="Z784" t="str">
            <v>IQ49439137</v>
          </cell>
          <cell r="AA784" t="str">
            <v>IQ112695242</v>
          </cell>
          <cell r="AB784" t="str">
            <v>IQ52293408</v>
          </cell>
          <cell r="AC784" t="str">
            <v>IQ4274017</v>
          </cell>
        </row>
        <row r="785">
          <cell r="S785" t="str">
            <v>Paycom Software, Inc.</v>
          </cell>
          <cell r="Y785" t="str">
            <v>IQ254225545</v>
          </cell>
        </row>
        <row r="786">
          <cell r="S786" t="str">
            <v>Surgical Care Affiliates, Inc.</v>
          </cell>
          <cell r="T786" t="str">
            <v>Surgical Care Affiliates</v>
          </cell>
          <cell r="U786" t="str">
            <v>Surgical Care Affiliates, LLC</v>
          </cell>
          <cell r="Y786" t="str">
            <v>IQ114063305</v>
          </cell>
          <cell r="Z786" t="str">
            <v>IQ306412</v>
          </cell>
          <cell r="AA786" t="str">
            <v>IQ33382174</v>
          </cell>
        </row>
        <row r="787">
          <cell r="S787" t="str">
            <v>WD-40 Company</v>
          </cell>
          <cell r="T787" t="str">
            <v>WD-40 Company (Australia) Pty. Limited</v>
          </cell>
          <cell r="U787" t="str">
            <v>WD-40 Bike Company LLC</v>
          </cell>
          <cell r="V787" t="str">
            <v>Wd40 Company Limited Sucursal En EspaIa</v>
          </cell>
          <cell r="W787" t="str">
            <v>WD-40 Direct, LLC</v>
          </cell>
          <cell r="Y787" t="str">
            <v>IQ312452</v>
          </cell>
          <cell r="Z787" t="str">
            <v>IQ23698353</v>
          </cell>
          <cell r="AA787" t="str">
            <v>IQ238392180</v>
          </cell>
          <cell r="AB787" t="str">
            <v>IQ216051399</v>
          </cell>
          <cell r="AC787" t="str">
            <v>IQ79353824</v>
          </cell>
        </row>
        <row r="788">
          <cell r="S788" t="str">
            <v>Veeco Instruments Inc.</v>
          </cell>
          <cell r="T788" t="str">
            <v>Veeco Instruments B.V.</v>
          </cell>
          <cell r="U788" t="str">
            <v>Veeco Instruments S.A.S.</v>
          </cell>
          <cell r="V788" t="str">
            <v>Veeco Instruments GmbH</v>
          </cell>
          <cell r="Y788" t="str">
            <v>IQ338943</v>
          </cell>
          <cell r="Z788" t="str">
            <v>IQ24310802</v>
          </cell>
          <cell r="AA788" t="str">
            <v>IQ23776189</v>
          </cell>
          <cell r="AB788" t="str">
            <v>IQ23776166</v>
          </cell>
        </row>
        <row r="789">
          <cell r="S789" t="str">
            <v>MRC Global Inc.</v>
          </cell>
          <cell r="T789" t="str">
            <v>MRC Global Norway AS</v>
          </cell>
          <cell r="U789" t="str">
            <v>MRC Global Australia Pty Ltd</v>
          </cell>
          <cell r="Y789" t="str">
            <v>IQ44459271</v>
          </cell>
          <cell r="Z789" t="str">
            <v>IQ268934154</v>
          </cell>
          <cell r="AA789" t="str">
            <v>IQ54462829</v>
          </cell>
        </row>
        <row r="790">
          <cell r="S790" t="str">
            <v>Nortek Inc.</v>
          </cell>
          <cell r="T790" t="str">
            <v>Nortek Holdings, Inc.</v>
          </cell>
          <cell r="U790" t="str">
            <v>Nortek Security &amp; Control, LLC</v>
          </cell>
          <cell r="V790" t="str">
            <v>Nortek AS</v>
          </cell>
          <cell r="W790" t="str">
            <v>Nortech Solutions Group Ltd</v>
          </cell>
          <cell r="Y790" t="str">
            <v>IQ183089</v>
          </cell>
          <cell r="Z790" t="str">
            <v>IQ20503476</v>
          </cell>
          <cell r="AA790" t="str">
            <v>IQ4234560</v>
          </cell>
          <cell r="AB790" t="str">
            <v>IQ127573580</v>
          </cell>
          <cell r="AC790" t="str">
            <v>IQ289472920</v>
          </cell>
        </row>
        <row r="791">
          <cell r="Y791" t="str">
            <v>IQ307782</v>
          </cell>
          <cell r="Z791" t="str">
            <v>IQ5435336</v>
          </cell>
          <cell r="AA791" t="str">
            <v>IQ4692085</v>
          </cell>
          <cell r="AB791" t="str">
            <v>IQ247932646</v>
          </cell>
          <cell r="AC791" t="str">
            <v>IQ107911</v>
          </cell>
        </row>
        <row r="792">
          <cell r="S792" t="str">
            <v>Main Street Capital Corporation</v>
          </cell>
          <cell r="T792" t="str">
            <v>Main Street Capital Holdings, LLC</v>
          </cell>
          <cell r="U792" t="str">
            <v>Main Street Capital Partners, LLC</v>
          </cell>
          <cell r="V792" t="str">
            <v>Mainstreet Capital Partners Limited</v>
          </cell>
          <cell r="W792" t="str">
            <v>FTN Financial Main Street Advisors, LLC</v>
          </cell>
        </row>
        <row r="793">
          <cell r="S793" t="str">
            <v>Qualys, Inc.</v>
          </cell>
          <cell r="T793" t="str">
            <v>Qualysoft Ressource und Entwicklung für Informationstechnologie GmbH</v>
          </cell>
          <cell r="U793" t="str">
            <v>Qualys Technologies</v>
          </cell>
          <cell r="V793" t="str">
            <v>Qualyst Transporter Solutions, LLC</v>
          </cell>
          <cell r="W793" t="str">
            <v>QualySense AG</v>
          </cell>
          <cell r="Y793" t="str">
            <v>IQ125618</v>
          </cell>
          <cell r="Z793" t="str">
            <v>IQ32985595</v>
          </cell>
          <cell r="AA793" t="str">
            <v>IQ206653434</v>
          </cell>
          <cell r="AB793" t="str">
            <v>IQ8513645</v>
          </cell>
          <cell r="AC793" t="str">
            <v>IQ171192083</v>
          </cell>
        </row>
        <row r="794">
          <cell r="S794" t="str">
            <v>Marcus &amp; Millichap, Inc.</v>
          </cell>
          <cell r="T794" t="str">
            <v>The Marcus &amp; Millichap Company</v>
          </cell>
          <cell r="U794" t="str">
            <v>Marcus &amp; Millichap Real Estate Investment Services, Inc.</v>
          </cell>
          <cell r="V794" t="str">
            <v>Marcus &amp; Millichap Venture Partners</v>
          </cell>
          <cell r="W794" t="str">
            <v>Marcu &amp; Millichap</v>
          </cell>
          <cell r="Y794" t="str">
            <v>IQ4249042</v>
          </cell>
          <cell r="Z794" t="str">
            <v>IQ996786</v>
          </cell>
          <cell r="AA794" t="str">
            <v>IQ245537252</v>
          </cell>
          <cell r="AB794" t="str">
            <v>IQ1308991</v>
          </cell>
          <cell r="AC794" t="str">
            <v>IQ207273921</v>
          </cell>
        </row>
        <row r="795">
          <cell r="S795" t="str">
            <v>Ormat Technologies Inc.</v>
          </cell>
          <cell r="Y795" t="str">
            <v>IQ4306112</v>
          </cell>
        </row>
        <row r="796">
          <cell r="S796" t="str">
            <v>Saia, Inc.</v>
          </cell>
          <cell r="T796" t="str">
            <v>Saia-Burgess Controls AG</v>
          </cell>
          <cell r="U796" t="str">
            <v>SAI Life Sciences Ltd.</v>
          </cell>
          <cell r="V796" t="str">
            <v>Saia Motor Freight Line, LLC</v>
          </cell>
          <cell r="W796" t="str">
            <v>Johnson Electric International AG</v>
          </cell>
          <cell r="Y796" t="str">
            <v>IQ3079228</v>
          </cell>
          <cell r="Z796" t="str">
            <v>IQ49190756</v>
          </cell>
          <cell r="AA796" t="str">
            <v>IQ30213605</v>
          </cell>
          <cell r="AB796" t="str">
            <v>IQ20725823</v>
          </cell>
          <cell r="AC796" t="str">
            <v>IQ606850</v>
          </cell>
        </row>
        <row r="797">
          <cell r="S797" t="str">
            <v>PHH Corporation</v>
          </cell>
          <cell r="T797" t="str">
            <v>Element Vehicle Management Services, LLC</v>
          </cell>
          <cell r="U797" t="str">
            <v>PHH Mortgage Corporation</v>
          </cell>
          <cell r="V797" t="str">
            <v>PHH Vehicle Management Services, Inc.</v>
          </cell>
          <cell r="W797" t="str">
            <v>PHH Corp., Mortgage Business</v>
          </cell>
          <cell r="Y797" t="str">
            <v>IQ4233505</v>
          </cell>
          <cell r="Z797" t="str">
            <v>IQ762452</v>
          </cell>
          <cell r="AA797" t="str">
            <v>IQ7617101</v>
          </cell>
          <cell r="AB797" t="str">
            <v>IQ4562112</v>
          </cell>
          <cell r="AC797" t="str">
            <v>IQ33215075</v>
          </cell>
        </row>
        <row r="798">
          <cell r="S798" t="str">
            <v>OCI Partners LP</v>
          </cell>
          <cell r="Y798" t="str">
            <v>IQ241738548</v>
          </cell>
        </row>
        <row r="799">
          <cell r="Y799" t="str">
            <v>IQ181003</v>
          </cell>
          <cell r="Z799" t="str">
            <v>IQ13389398</v>
          </cell>
          <cell r="AA799" t="str">
            <v>IQ309952286</v>
          </cell>
          <cell r="AB799" t="str">
            <v>IQ275492896</v>
          </cell>
          <cell r="AC799" t="str">
            <v>IQ105922632</v>
          </cell>
        </row>
        <row r="801">
          <cell r="S801" t="str">
            <v>Schweitzer-Mauduit International Inc.</v>
          </cell>
          <cell r="Y801" t="str">
            <v>IQ351162</v>
          </cell>
        </row>
        <row r="802">
          <cell r="S802" t="str">
            <v>Memorial Production Partners LP</v>
          </cell>
          <cell r="T802" t="str">
            <v>Memorial Production Partners GP LLC</v>
          </cell>
          <cell r="Y802" t="str">
            <v>IQ134724049</v>
          </cell>
          <cell r="Z802" t="str">
            <v>IQ166728320</v>
          </cell>
        </row>
        <row r="803">
          <cell r="Y803" t="str">
            <v>IQ83348051</v>
          </cell>
          <cell r="Z803" t="str">
            <v>IQ283441316</v>
          </cell>
          <cell r="AA803" t="str">
            <v>IQ6710352</v>
          </cell>
          <cell r="AB803" t="str">
            <v>IQ30796</v>
          </cell>
        </row>
        <row r="804">
          <cell r="S804" t="str">
            <v>Virtusa Corporation</v>
          </cell>
          <cell r="T804" t="str">
            <v>Virtusa (India) Private Limited</v>
          </cell>
          <cell r="U804" t="str">
            <v>Epsilon Real Estate Partners Limited</v>
          </cell>
          <cell r="V804" t="str">
            <v>Virtusa Software Services, Pvt. Ltd.</v>
          </cell>
          <cell r="W804" t="str">
            <v>Virtusa (Private) Limited</v>
          </cell>
          <cell r="Y804" t="str">
            <v>IQ424735</v>
          </cell>
          <cell r="Z804" t="str">
            <v>IQ23899479</v>
          </cell>
          <cell r="AA804" t="str">
            <v>IQ141388301</v>
          </cell>
          <cell r="AB804" t="str">
            <v>IQ106897262</v>
          </cell>
          <cell r="AC804" t="str">
            <v>IQ46721706</v>
          </cell>
        </row>
        <row r="805">
          <cell r="S805" t="str">
            <v>PDL BioPharma, Inc.</v>
          </cell>
          <cell r="T805" t="str">
            <v>AbbVie Biotherapeutics Inc.</v>
          </cell>
          <cell r="U805" t="str">
            <v>PDL BioPharma France S.A.S.</v>
          </cell>
          <cell r="Y805" t="str">
            <v>IQ321244</v>
          </cell>
          <cell r="Z805" t="str">
            <v>IQ47560241</v>
          </cell>
          <cell r="AA805" t="str">
            <v>IQ39459995</v>
          </cell>
        </row>
        <row r="806">
          <cell r="S806" t="str">
            <v>Netgear Inc.</v>
          </cell>
          <cell r="T806" t="str">
            <v>Netgear Canada Limited</v>
          </cell>
          <cell r="U806" t="str">
            <v>Netgear Australia Pty. Ltd.</v>
          </cell>
          <cell r="V806" t="str">
            <v>NETGEAR Czech Republic s.r.o.</v>
          </cell>
          <cell r="W806" t="str">
            <v>Netgear Deutschland GmbH</v>
          </cell>
          <cell r="Y806" t="str">
            <v>IQ166754</v>
          </cell>
          <cell r="Z806" t="str">
            <v>IQ228245811</v>
          </cell>
          <cell r="AA806" t="str">
            <v>IQ79284210</v>
          </cell>
          <cell r="AB806" t="str">
            <v>IQ79279848</v>
          </cell>
          <cell r="AC806" t="str">
            <v>IQ23869837</v>
          </cell>
        </row>
        <row r="807">
          <cell r="S807" t="str">
            <v>UTi Worldwide Inc.</v>
          </cell>
          <cell r="T807" t="str">
            <v>Uti Worldwide (M) Sdn. Bhd.</v>
          </cell>
          <cell r="U807" t="str">
            <v>UTi Worldwide Company Limited</v>
          </cell>
          <cell r="V807" t="str">
            <v>UTi Worldwide (UK) Ltd.</v>
          </cell>
          <cell r="W807" t="str">
            <v>Uti Worldwide (Singapore) Pte Ltd.</v>
          </cell>
          <cell r="Y807" t="str">
            <v>IQ598766</v>
          </cell>
          <cell r="Z807" t="str">
            <v>IQ48943438</v>
          </cell>
          <cell r="AA807" t="str">
            <v>IQ47099739</v>
          </cell>
          <cell r="AB807" t="str">
            <v>IQ22906132</v>
          </cell>
          <cell r="AC807" t="str">
            <v>IQ48936657</v>
          </cell>
        </row>
        <row r="808">
          <cell r="S808" t="str">
            <v>Saul Centers Inc.</v>
          </cell>
          <cell r="Y808" t="str">
            <v>IQ327815</v>
          </cell>
        </row>
        <row r="809">
          <cell r="S809" t="str">
            <v>Natus Medical Inc.</v>
          </cell>
          <cell r="Y809" t="str">
            <v>IQ31913</v>
          </cell>
        </row>
        <row r="810">
          <cell r="S810" t="str">
            <v>Premier Nalfin Berhad</v>
          </cell>
          <cell r="T810" t="str">
            <v>Premier, Inc.</v>
          </cell>
          <cell r="U810" t="str">
            <v>Premier Foods plc</v>
          </cell>
          <cell r="V810" t="str">
            <v>Premier Oil plc</v>
          </cell>
          <cell r="W810" t="str">
            <v>Premier Farnell plc</v>
          </cell>
          <cell r="Y810" t="str">
            <v>IQ11499785</v>
          </cell>
          <cell r="Z810" t="str">
            <v>IQ705287</v>
          </cell>
          <cell r="AA810" t="str">
            <v>IQ2125079</v>
          </cell>
          <cell r="AB810" t="str">
            <v>IQ382041</v>
          </cell>
          <cell r="AC810" t="str">
            <v>IQ382434</v>
          </cell>
        </row>
        <row r="811">
          <cell r="S811" t="str">
            <v>LogMeIn, Inc.</v>
          </cell>
          <cell r="T811" t="str">
            <v>LogMeIn UK, Ltd.</v>
          </cell>
          <cell r="U811" t="str">
            <v>LogMeIn Ireland Holdings Ltd.</v>
          </cell>
          <cell r="V811" t="str">
            <v>LogMeIn Ireland Ltd.</v>
          </cell>
          <cell r="W811" t="str">
            <v>LogMeIn Japan, Ltd.</v>
          </cell>
          <cell r="Y811" t="str">
            <v>IQ11461566</v>
          </cell>
          <cell r="Z811" t="str">
            <v>IQ129252428</v>
          </cell>
          <cell r="AA811" t="str">
            <v>IQ285982345</v>
          </cell>
          <cell r="AB811" t="str">
            <v>IQ237455927</v>
          </cell>
          <cell r="AC811" t="str">
            <v>IQ208396758</v>
          </cell>
        </row>
        <row r="812">
          <cell r="S812" t="str">
            <v>Penn National Gaming Inc.</v>
          </cell>
          <cell r="T812" t="str">
            <v>Gaming and Leisure Properties, Inc</v>
          </cell>
          <cell r="U812" t="str">
            <v>Penn National Gaming Of West Virginia Inc.</v>
          </cell>
          <cell r="V812" t="str">
            <v>Penn National Holding Corporation</v>
          </cell>
          <cell r="Y812" t="str">
            <v>IQ335919</v>
          </cell>
          <cell r="Z812" t="str">
            <v>IQ224325923</v>
          </cell>
          <cell r="AA812" t="str">
            <v>IQ29571699</v>
          </cell>
          <cell r="AB812" t="str">
            <v>IQ6463164</v>
          </cell>
        </row>
        <row r="813">
          <cell r="S813" t="str">
            <v>NCI Building Systems Inc.</v>
          </cell>
          <cell r="T813" t="str">
            <v>NCI Building Systems, L.P.</v>
          </cell>
          <cell r="Y813" t="str">
            <v>IQ31926</v>
          </cell>
          <cell r="Z813" t="str">
            <v>IQ4249132</v>
          </cell>
        </row>
        <row r="814">
          <cell r="S814" t="str">
            <v>Rambus Inc.</v>
          </cell>
          <cell r="T814" t="str">
            <v>Rombus Inc.</v>
          </cell>
          <cell r="U814" t="str">
            <v>Gray Rambusch Inc</v>
          </cell>
          <cell r="V814" t="str">
            <v>Luck's Incorporated</v>
          </cell>
          <cell r="W814" t="str">
            <v>Rambusch Decorating Company</v>
          </cell>
          <cell r="Y814" t="str">
            <v>IQ33604</v>
          </cell>
          <cell r="Z814" t="str">
            <v>IQ99662492</v>
          </cell>
          <cell r="AA814" t="str">
            <v>IQ61903375</v>
          </cell>
          <cell r="AB814" t="str">
            <v>IQ118247224</v>
          </cell>
          <cell r="AC814" t="str">
            <v>IQ116510275</v>
          </cell>
        </row>
        <row r="815">
          <cell r="S815" t="str">
            <v>Summit Midstream Partners, LP</v>
          </cell>
          <cell r="T815" t="str">
            <v>Summit Midstream Partners, LLC</v>
          </cell>
          <cell r="U815" t="str">
            <v>Summit Midstream Partners Holdings, LLC</v>
          </cell>
          <cell r="Y815" t="str">
            <v>IQ62670872</v>
          </cell>
          <cell r="Z815" t="str">
            <v>IQ217872311</v>
          </cell>
          <cell r="AA815" t="str">
            <v>IQ241348317</v>
          </cell>
        </row>
        <row r="816">
          <cell r="S816" t="str">
            <v>SunCoke Energy Inc.</v>
          </cell>
          <cell r="T816" t="str">
            <v>SunCoke Energy Partners, L.P.</v>
          </cell>
          <cell r="U816" t="str">
            <v>SunCoke Energy Partners Finance Corp.</v>
          </cell>
          <cell r="V816" t="str">
            <v>Suncoke Energy South Shore LLC</v>
          </cell>
          <cell r="W816" t="str">
            <v>Kanawha River Terminals LLC</v>
          </cell>
          <cell r="Y816" t="str">
            <v>IQ42757816</v>
          </cell>
          <cell r="Z816" t="str">
            <v>IQ215339359</v>
          </cell>
          <cell r="AA816" t="str">
            <v>IQ225875394</v>
          </cell>
          <cell r="AB816" t="str">
            <v>IQ144707983</v>
          </cell>
          <cell r="AC816" t="str">
            <v>IQ8057165</v>
          </cell>
        </row>
        <row r="817">
          <cell r="S817" t="str">
            <v>Otter Tail Corporation</v>
          </cell>
          <cell r="T817" t="str">
            <v>Otter Tail Power Company</v>
          </cell>
          <cell r="U817" t="str">
            <v>Otter Tail Ag Enterprises, LLC</v>
          </cell>
          <cell r="V817" t="str">
            <v>Otter Tail Energy Management, Inc.</v>
          </cell>
          <cell r="W817" t="str">
            <v>Ottertail Coaches Inc.</v>
          </cell>
          <cell r="Y817" t="str">
            <v>IQ294269</v>
          </cell>
          <cell r="Z817" t="str">
            <v>IQ51538733</v>
          </cell>
          <cell r="AA817" t="str">
            <v>IQ30985394</v>
          </cell>
          <cell r="AB817" t="str">
            <v>IQ33839717</v>
          </cell>
          <cell r="AC817" t="str">
            <v>IQ20821992</v>
          </cell>
        </row>
        <row r="818">
          <cell r="Y818" t="str">
            <v>IQ331654</v>
          </cell>
          <cell r="Z818" t="str">
            <v>IQ214347332</v>
          </cell>
          <cell r="AA818" t="str">
            <v>IQ51125588</v>
          </cell>
          <cell r="AB818" t="str">
            <v>IQ34734205</v>
          </cell>
          <cell r="AC818" t="str">
            <v>IQ59318835</v>
          </cell>
        </row>
        <row r="819">
          <cell r="S819" t="str">
            <v>Paylocity Holding Corporation</v>
          </cell>
          <cell r="Y819" t="str">
            <v>IQ254957567</v>
          </cell>
        </row>
        <row r="820">
          <cell r="S820" t="str">
            <v>Rosetta Resources, Inc.</v>
          </cell>
          <cell r="T820" t="str">
            <v>Rosetta Resources Operating LP</v>
          </cell>
          <cell r="U820" t="str">
            <v>Rosetta Resources California, Llc</v>
          </cell>
          <cell r="V820" t="str">
            <v>Rosetta Resources Offshore, LLC</v>
          </cell>
          <cell r="W820" t="str">
            <v>Rosetta Resources Rockies, Llc</v>
          </cell>
          <cell r="Y820" t="str">
            <v>IQ22883846</v>
          </cell>
          <cell r="Z820" t="str">
            <v>IQ25306617</v>
          </cell>
          <cell r="AA820" t="str">
            <v>IQ25306620</v>
          </cell>
          <cell r="AB820" t="str">
            <v>IQ25306618</v>
          </cell>
          <cell r="AC820" t="str">
            <v>IQ25306562</v>
          </cell>
        </row>
        <row r="821">
          <cell r="S821" t="str">
            <v>Tootsie Roll Industries Inc.</v>
          </cell>
          <cell r="T821" t="str">
            <v>Tootsie Roll Industries LLC</v>
          </cell>
          <cell r="Y821" t="str">
            <v>IQ308896</v>
          </cell>
          <cell r="Z821" t="str">
            <v>IQ278276377</v>
          </cell>
        </row>
        <row r="822">
          <cell r="S822" t="str">
            <v>Nxstage Medical, Inc.</v>
          </cell>
          <cell r="Y822" t="str">
            <v>IQ115544</v>
          </cell>
        </row>
        <row r="823">
          <cell r="S823" t="str">
            <v>Valero Energy Partners LP</v>
          </cell>
          <cell r="T823" t="str">
            <v>Valero Energy Corporation</v>
          </cell>
        </row>
        <row r="824">
          <cell r="S824" t="str">
            <v>Merrimack Pharmaceuticals, Inc.</v>
          </cell>
          <cell r="T824" t="str">
            <v>Merrimack Pharmaceuticals, Prior to the Acquisition by Atlantic Biopharmaceuticals Inc.</v>
          </cell>
          <cell r="Y824" t="str">
            <v>IQ1666001</v>
          </cell>
          <cell r="Z824" t="str">
            <v>IQ1665922</v>
          </cell>
        </row>
        <row r="825">
          <cell r="S825" t="str">
            <v>Rouse Properties, Inc.</v>
          </cell>
          <cell r="T825" t="str">
            <v>Rouse Properties, LP</v>
          </cell>
          <cell r="U825" t="str">
            <v>Rouse Property Management Inc</v>
          </cell>
          <cell r="Y825" t="str">
            <v>IQ138684362</v>
          </cell>
          <cell r="Z825" t="str">
            <v>IQ317009670</v>
          </cell>
          <cell r="AA825" t="str">
            <v>IQ243543898</v>
          </cell>
        </row>
        <row r="826">
          <cell r="S826" t="str">
            <v>Zumiez, Inc.</v>
          </cell>
          <cell r="T826" t="str">
            <v>Zumiez Nevada, LLC</v>
          </cell>
          <cell r="U826" t="str">
            <v>Zumiez Services Inc</v>
          </cell>
          <cell r="Y826" t="str">
            <v>IQ3659162</v>
          </cell>
          <cell r="Z826" t="str">
            <v>IQ126944323</v>
          </cell>
          <cell r="AA826" t="str">
            <v>IQ268252186</v>
          </cell>
        </row>
        <row r="827">
          <cell r="S827" t="str">
            <v>Relypsa, Inc.</v>
          </cell>
          <cell r="Y827" t="str">
            <v>IQ38652417</v>
          </cell>
        </row>
        <row r="828">
          <cell r="S828" t="str">
            <v>Summit Hotel Properties, Inc.</v>
          </cell>
          <cell r="T828" t="str">
            <v>Summit Properties</v>
          </cell>
          <cell r="U828" t="str">
            <v>Summit Properties-NO. 3, Ltd.</v>
          </cell>
          <cell r="V828" t="str">
            <v>Hotel Properties Limited</v>
          </cell>
          <cell r="W828" t="str">
            <v>Summit Properties Inc.</v>
          </cell>
          <cell r="Y828" t="str">
            <v>IQ13639172</v>
          </cell>
          <cell r="Z828" t="str">
            <v>IQ207386384</v>
          </cell>
          <cell r="AA828" t="str">
            <v>IQ139743065</v>
          </cell>
          <cell r="AB828" t="str">
            <v>IQ878746</v>
          </cell>
          <cell r="AC828" t="str">
            <v>IQ329121</v>
          </cell>
        </row>
        <row r="829">
          <cell r="S829" t="str">
            <v>Northwest Bancorporation, Inc.</v>
          </cell>
          <cell r="T829" t="str">
            <v>Northwest Bancshares, Inc.</v>
          </cell>
          <cell r="U829" t="str">
            <v>Northwest Bank</v>
          </cell>
          <cell r="V829" t="str">
            <v>Northwest Bank</v>
          </cell>
          <cell r="W829" t="str">
            <v>Northwest Bancorp Inc. (Warren, PA)</v>
          </cell>
          <cell r="Y829" t="str">
            <v>IQ3272155</v>
          </cell>
          <cell r="Z829" t="str">
            <v>IQ345724</v>
          </cell>
          <cell r="AA829" t="str">
            <v>IQ24886493</v>
          </cell>
          <cell r="AB829" t="str">
            <v>IQ4793303</v>
          </cell>
          <cell r="AC829" t="str">
            <v>IQ225560902</v>
          </cell>
        </row>
        <row r="830">
          <cell r="S830" t="str">
            <v>Tetraphase Pharmaceuticals, Inc.</v>
          </cell>
          <cell r="Y830" t="str">
            <v>IQ28895292</v>
          </cell>
        </row>
        <row r="831">
          <cell r="S831" t="str">
            <v>Smart &amp; Final Stores, Inc.</v>
          </cell>
          <cell r="T831" t="str">
            <v>Smart &amp; Final Stores LLC</v>
          </cell>
          <cell r="Y831" t="str">
            <v>IQ256849530</v>
          </cell>
          <cell r="Z831" t="str">
            <v>IQ4165844</v>
          </cell>
        </row>
        <row r="832">
          <cell r="S832" t="str">
            <v>ZELTIQ Aesthetics, Inc.</v>
          </cell>
          <cell r="Y832" t="str">
            <v>IQ38765898</v>
          </cell>
        </row>
        <row r="833">
          <cell r="S833" t="str">
            <v>Westamerica Bancorp.</v>
          </cell>
          <cell r="T833" t="str">
            <v>Westamerica Bank</v>
          </cell>
          <cell r="U833" t="str">
            <v>Westamerica Bank Properties Inc.</v>
          </cell>
          <cell r="V833" t="str">
            <v>Westamerica Bancorp., Asset Management Arm</v>
          </cell>
          <cell r="Y833" t="str">
            <v>IQ313855</v>
          </cell>
          <cell r="Z833" t="str">
            <v>IQ4220551</v>
          </cell>
          <cell r="AA833" t="str">
            <v>IQ115873388</v>
          </cell>
          <cell r="AB833" t="str">
            <v>IQ54913701</v>
          </cell>
        </row>
        <row r="834">
          <cell r="Y834" t="str">
            <v>IQ3216960</v>
          </cell>
          <cell r="Z834" t="str">
            <v>IQ310202940</v>
          </cell>
          <cell r="AA834" t="str">
            <v>IQ51837380</v>
          </cell>
        </row>
        <row r="835">
          <cell r="S835" t="str">
            <v>Tutor Perini Corporation</v>
          </cell>
          <cell r="T835" t="str">
            <v>Tutor Perini Building Corp.</v>
          </cell>
          <cell r="U835" t="str">
            <v>Tutor Perini/zachry/parsons, A Joint Venture</v>
          </cell>
          <cell r="V835" t="str">
            <v>Tutor Perini Management Services Group</v>
          </cell>
          <cell r="W835" t="str">
            <v>Tutor-Saliba Corporation</v>
          </cell>
          <cell r="Y835" t="str">
            <v>IQ295969</v>
          </cell>
          <cell r="Z835" t="str">
            <v>IQ4172495</v>
          </cell>
          <cell r="AA835" t="str">
            <v>IQ266314756</v>
          </cell>
          <cell r="AB835" t="str">
            <v>IQ225677461</v>
          </cell>
          <cell r="AC835" t="str">
            <v>IQ943806</v>
          </cell>
        </row>
        <row r="836">
          <cell r="S836" t="str">
            <v>Scholastic Corporation</v>
          </cell>
          <cell r="T836" t="str">
            <v>Scholastic, Inc.</v>
          </cell>
          <cell r="U836" t="str">
            <v>Scholastica, LLC</v>
          </cell>
          <cell r="V836" t="str">
            <v>Scholastic Entertainment Inc.</v>
          </cell>
          <cell r="W836" t="str">
            <v>Scholastic Library Publishing Inc.</v>
          </cell>
          <cell r="Y836" t="str">
            <v>IQ37870</v>
          </cell>
          <cell r="Z836" t="str">
            <v>IQ6440657</v>
          </cell>
          <cell r="AA836" t="str">
            <v>IQ204785733</v>
          </cell>
          <cell r="AB836" t="str">
            <v>IQ7918635</v>
          </cell>
          <cell r="AC836" t="str">
            <v>IQ7910595</v>
          </cell>
        </row>
        <row r="837">
          <cell r="S837" t="str">
            <v>Sterling Bancorp.</v>
          </cell>
          <cell r="T837" t="str">
            <v>Sterling Bank plc</v>
          </cell>
          <cell r="U837" t="str">
            <v>Sterling Bancorp. Prior To Merger With Provident New York Bancorp.</v>
          </cell>
          <cell r="V837" t="str">
            <v>Sterling Bank</v>
          </cell>
          <cell r="W837" t="str">
            <v>Sterling Bancshares Inc.</v>
          </cell>
          <cell r="Y837" t="str">
            <v>IQ394712</v>
          </cell>
          <cell r="Z837" t="str">
            <v>IQ30142044</v>
          </cell>
          <cell r="AA837" t="str">
            <v>IQ305130</v>
          </cell>
          <cell r="AB837" t="str">
            <v>IQ845835</v>
          </cell>
          <cell r="AC837" t="str">
            <v>IQ320033</v>
          </cell>
        </row>
        <row r="838">
          <cell r="S838" t="str">
            <v>Sunoco, Inc.</v>
          </cell>
          <cell r="T838" t="str">
            <v>Sunoco Logistics Partners L.P.</v>
          </cell>
          <cell r="U838" t="str">
            <v>Sunoco LP</v>
          </cell>
          <cell r="V838" t="str">
            <v>Sonoco Products Co.</v>
          </cell>
          <cell r="W838" t="str">
            <v>Sunoco, LLC</v>
          </cell>
          <cell r="Y838" t="str">
            <v>IQ305749</v>
          </cell>
          <cell r="Z838" t="str">
            <v>IQ1521245</v>
          </cell>
          <cell r="AA838" t="str">
            <v>IQ20522974</v>
          </cell>
          <cell r="AB838" t="str">
            <v>IQ304124</v>
          </cell>
          <cell r="AC838" t="str">
            <v>IQ266801236</v>
          </cell>
        </row>
        <row r="839">
          <cell r="Y839" t="str">
            <v>IQ131943</v>
          </cell>
          <cell r="Z839" t="str">
            <v>IQ4393463</v>
          </cell>
        </row>
        <row r="840">
          <cell r="S840" t="str">
            <v>Omnicell, Inc.</v>
          </cell>
          <cell r="T840" t="str">
            <v>Omnicell International, Inc.</v>
          </cell>
          <cell r="U840" t="str">
            <v>Omnicell Corporation (India) Private Limited</v>
          </cell>
          <cell r="V840" t="str">
            <v>Skilled Healthcare Group, Inc.</v>
          </cell>
          <cell r="Y840" t="str">
            <v>IQ32401</v>
          </cell>
          <cell r="Z840" t="str">
            <v>IQ286495222</v>
          </cell>
          <cell r="AA840" t="str">
            <v>IQ47533187</v>
          </cell>
          <cell r="AB840" t="str">
            <v>IQ28671</v>
          </cell>
        </row>
        <row r="841">
          <cell r="S841" t="str">
            <v>Synergy Resources Corporation</v>
          </cell>
          <cell r="T841" t="str">
            <v>Synergy Resources LLC</v>
          </cell>
          <cell r="U841" t="str">
            <v>Synergy Resources, Inc.</v>
          </cell>
          <cell r="V841" t="str">
            <v>Synergie Consultants</v>
          </cell>
          <cell r="W841" t="str">
            <v>Synergy Research Group</v>
          </cell>
          <cell r="Y841" t="str">
            <v>IQ48815056</v>
          </cell>
          <cell r="Z841" t="str">
            <v>IQ118596502</v>
          </cell>
          <cell r="AA841" t="str">
            <v>IQ145730300</v>
          </cell>
          <cell r="AB841" t="str">
            <v>IQ30683746</v>
          </cell>
          <cell r="AC841" t="str">
            <v>IQ7704536</v>
          </cell>
        </row>
        <row r="842">
          <cell r="S842" t="str">
            <v>MedAssets, Inc.</v>
          </cell>
          <cell r="T842" t="str">
            <v>MedAssets Net Revenue Systems, LLC</v>
          </cell>
          <cell r="U842" t="str">
            <v>MedAssets Supply Chain Systems, LLC</v>
          </cell>
          <cell r="V842" t="str">
            <v>Medassets Services LLC</v>
          </cell>
          <cell r="W842" t="str">
            <v>Medassets Analytical Systems, LLC</v>
          </cell>
          <cell r="Y842" t="str">
            <v>IQ424885</v>
          </cell>
          <cell r="Z842" t="str">
            <v>IQ6296385</v>
          </cell>
          <cell r="AA842" t="str">
            <v>IQ1011109</v>
          </cell>
          <cell r="AB842" t="str">
            <v>IQ138296355</v>
          </cell>
          <cell r="AC842" t="str">
            <v>IQ138294255</v>
          </cell>
        </row>
        <row r="843">
          <cell r="Y843" t="str">
            <v>IQ35604</v>
          </cell>
          <cell r="Z843" t="str">
            <v>IQ12455110</v>
          </cell>
          <cell r="AA843" t="str">
            <v>IQ35605</v>
          </cell>
          <cell r="AB843" t="str">
            <v>IQ6879092</v>
          </cell>
          <cell r="AC843" t="str">
            <v>IQ2492790</v>
          </cell>
        </row>
        <row r="844">
          <cell r="S844" t="str">
            <v>New Senior Investment Group Inc.</v>
          </cell>
          <cell r="T844" t="str">
            <v>Newcastle Investment Corp.</v>
          </cell>
          <cell r="Y844" t="str">
            <v>IQ266190025</v>
          </cell>
          <cell r="Z844" t="str">
            <v>IQ2557861</v>
          </cell>
        </row>
        <row r="845">
          <cell r="S845" t="str">
            <v>Monotype Imaging Holdings Inc.</v>
          </cell>
          <cell r="Y845" t="str">
            <v>IQ32363981</v>
          </cell>
        </row>
        <row r="846">
          <cell r="S846" t="str">
            <v>TeleTech Holdings Inc.</v>
          </cell>
          <cell r="T846" t="str">
            <v>Teletech Holdings, Inc</v>
          </cell>
          <cell r="Y846" t="str">
            <v>IQ348722</v>
          </cell>
          <cell r="Z846" t="str">
            <v>IQ129407405</v>
          </cell>
        </row>
        <row r="847">
          <cell r="S847" t="str">
            <v>ScanSource, Inc.</v>
          </cell>
          <cell r="T847" t="str">
            <v>ScanSource Communications Inc.</v>
          </cell>
          <cell r="U847" t="str">
            <v>ScanSource Security Distribution, Inc.</v>
          </cell>
          <cell r="V847" t="str">
            <v>ScanSource Europe Netherlands</v>
          </cell>
          <cell r="W847" t="str">
            <v>ScanSource France SARL</v>
          </cell>
          <cell r="Y847" t="str">
            <v>IQ345452</v>
          </cell>
          <cell r="Z847" t="str">
            <v>IQ48977287</v>
          </cell>
          <cell r="AA847" t="str">
            <v>IQ24211695</v>
          </cell>
          <cell r="AB847" t="str">
            <v>IQ119028694</v>
          </cell>
          <cell r="AC847" t="str">
            <v>IQ24211712</v>
          </cell>
        </row>
        <row r="848">
          <cell r="S848" t="str">
            <v>MTS Systems Corporation</v>
          </cell>
          <cell r="T848" t="str">
            <v>MTS Systems (China) Co., Ltd.</v>
          </cell>
          <cell r="U848" t="str">
            <v>MTS Systems GmbH</v>
          </cell>
          <cell r="V848" t="str">
            <v>MTS Systems Ltd.</v>
          </cell>
          <cell r="W848" t="str">
            <v>MTS Systems (China) Inc.</v>
          </cell>
          <cell r="Y848" t="str">
            <v>IQ137411</v>
          </cell>
          <cell r="Z848" t="str">
            <v>IQ82332051</v>
          </cell>
          <cell r="AA848" t="str">
            <v>IQ23898590</v>
          </cell>
          <cell r="AB848" t="str">
            <v>IQ23898573</v>
          </cell>
          <cell r="AC848" t="str">
            <v>IQ23898709</v>
          </cell>
        </row>
        <row r="849">
          <cell r="S849" t="str">
            <v>QTS Realty Trust, Inc.</v>
          </cell>
          <cell r="Y849" t="str">
            <v>IQ244718245</v>
          </cell>
        </row>
        <row r="850">
          <cell r="Y850" t="str">
            <v>IQ9206677</v>
          </cell>
        </row>
        <row r="851">
          <cell r="S851" t="str">
            <v>Quaker Chemical Corporation</v>
          </cell>
          <cell r="T851" t="str">
            <v>Quaker Chemical S.A. (France)</v>
          </cell>
          <cell r="U851" t="str">
            <v>Quaker Chemical Company, Inc.</v>
          </cell>
          <cell r="V851" t="str">
            <v>Quaker Chemical (Australasia) Pty. Limited</v>
          </cell>
          <cell r="W851" t="str">
            <v>Quaker Chemical Corporation (Delaware)</v>
          </cell>
          <cell r="Y851" t="str">
            <v>IQ298843</v>
          </cell>
          <cell r="Z851" t="str">
            <v>IQ46567261</v>
          </cell>
          <cell r="AA851" t="str">
            <v>IQ45763750</v>
          </cell>
          <cell r="AB851" t="str">
            <v>IQ23479292</v>
          </cell>
          <cell r="AC851" t="str">
            <v>IQ27405306</v>
          </cell>
        </row>
        <row r="852">
          <cell r="S852" t="str">
            <v>Ligand Pharmaceuticals Incorporated</v>
          </cell>
          <cell r="Y852" t="str">
            <v>IQ30820</v>
          </cell>
        </row>
        <row r="853">
          <cell r="S853" t="str">
            <v>NBT Bank, N.A.</v>
          </cell>
          <cell r="T853" t="str">
            <v>NBT Bancorp, Inc.</v>
          </cell>
          <cell r="U853" t="str">
            <v>NBT Bancorp Inc., Asset Management Arm</v>
          </cell>
          <cell r="V853" t="str">
            <v>Pennstar Bank, N.A.</v>
          </cell>
          <cell r="Y853" t="str">
            <v>IQ4273215</v>
          </cell>
          <cell r="Z853" t="str">
            <v>IQ289652</v>
          </cell>
          <cell r="AA853" t="str">
            <v>IQ23928454</v>
          </cell>
          <cell r="AB853" t="str">
            <v>IQ1514027</v>
          </cell>
        </row>
        <row r="854">
          <cell r="S854" t="str">
            <v>National Beverage Corp.</v>
          </cell>
          <cell r="T854" t="str">
            <v>The National Beverages Co.</v>
          </cell>
          <cell r="U854" t="str">
            <v>First Beverage Ventures</v>
          </cell>
          <cell r="V854" t="str">
            <v>National Beverage Marketing Inc.</v>
          </cell>
          <cell r="W854" t="str">
            <v>National Beverage Bottling Inc.</v>
          </cell>
          <cell r="Y854" t="str">
            <v>IQ321690</v>
          </cell>
          <cell r="Z854" t="str">
            <v>IQ22153928</v>
          </cell>
          <cell r="AA854" t="str">
            <v>IQ84640926</v>
          </cell>
          <cell r="AB854" t="str">
            <v>IQ49336317</v>
          </cell>
          <cell r="AC854" t="str">
            <v>IQ10655397</v>
          </cell>
        </row>
        <row r="855">
          <cell r="S855" t="str">
            <v>Union Bankshares Corporation</v>
          </cell>
          <cell r="T855" t="str">
            <v>Union Bankshares Co.</v>
          </cell>
          <cell r="U855" t="str">
            <v>Union Bankshares, Inc.</v>
          </cell>
          <cell r="V855" t="str">
            <v>Union Bankshares, Inc. (Union, WV)</v>
          </cell>
          <cell r="W855" t="str">
            <v>Union Bankshares Capital Trust I</v>
          </cell>
          <cell r="Y855" t="str">
            <v>IQ361216</v>
          </cell>
          <cell r="Z855" t="str">
            <v>IQ843887</v>
          </cell>
          <cell r="AA855" t="str">
            <v>IQ526309</v>
          </cell>
          <cell r="AB855" t="str">
            <v>IQ46501770</v>
          </cell>
          <cell r="AC855" t="str">
            <v>IQ3206067</v>
          </cell>
        </row>
        <row r="856">
          <cell r="S856" t="str">
            <v>Ocwen Financial Corp.</v>
          </cell>
          <cell r="T856" t="str">
            <v>Ocwen Financial Corp., Asset Management Arm</v>
          </cell>
          <cell r="U856" t="str">
            <v>Ocwen Financial Corp, Non-Performing Agency Servicing</v>
          </cell>
          <cell r="V856" t="str">
            <v>Ocwen Financial Solutions Private Limited</v>
          </cell>
          <cell r="W856" t="str">
            <v>Altisource Portfolio Solutions S.A.</v>
          </cell>
          <cell r="Y856" t="str">
            <v>IQ350748</v>
          </cell>
          <cell r="Z856" t="str">
            <v>IQ50040478</v>
          </cell>
          <cell r="AA856" t="str">
            <v>IQ310094332</v>
          </cell>
          <cell r="AB856" t="str">
            <v>IQ61408359</v>
          </cell>
          <cell r="AC856" t="str">
            <v>IQ59049563</v>
          </cell>
        </row>
        <row r="857">
          <cell r="S857" t="str">
            <v>Pure Nickel Inc.</v>
          </cell>
          <cell r="T857" t="str">
            <v>Nickel</v>
          </cell>
          <cell r="U857" t="str">
            <v>NICE Systems Ltd.</v>
          </cell>
          <cell r="V857" t="str">
            <v>Nicholas Financial Inc.</v>
          </cell>
          <cell r="W857" t="str">
            <v>NIC Inc.</v>
          </cell>
          <cell r="Y857" t="str">
            <v>IQ29627679</v>
          </cell>
          <cell r="Z857" t="str">
            <v>IQ53839770</v>
          </cell>
          <cell r="AA857" t="str">
            <v>IQ32181</v>
          </cell>
          <cell r="AB857" t="str">
            <v>IQ373226</v>
          </cell>
          <cell r="AC857" t="str">
            <v>IQ96081</v>
          </cell>
        </row>
        <row r="858">
          <cell r="S858" t="str">
            <v>Sykes Enterprises, Incorporated</v>
          </cell>
          <cell r="T858" t="str">
            <v>Sykes Enterprises Gmbh</v>
          </cell>
          <cell r="U858" t="str">
            <v>Sykes Enterprises Incorporated, S.L.</v>
          </cell>
          <cell r="V858" t="str">
            <v>Sykes Enterprises Support Services B. V. &amp; Co. Kg</v>
          </cell>
          <cell r="W858" t="str">
            <v>Sykes Enterprises Hamburg Hannover GmbH &amp; Co. KG</v>
          </cell>
          <cell r="Y858" t="str">
            <v>IQ347271</v>
          </cell>
          <cell r="Z858" t="str">
            <v>IQ5774949</v>
          </cell>
          <cell r="AA858" t="str">
            <v>IQ47272440</v>
          </cell>
          <cell r="AB858" t="str">
            <v>IQ46006979</v>
          </cell>
          <cell r="AC858" t="str">
            <v>IQ1004310</v>
          </cell>
        </row>
        <row r="859">
          <cell r="S859" t="str">
            <v>Scientific Games Corporation</v>
          </cell>
          <cell r="T859" t="str">
            <v>Scientific Games International, Inc.</v>
          </cell>
          <cell r="U859" t="str">
            <v>Scientific Games Inc</v>
          </cell>
          <cell r="V859" t="str">
            <v>Scientific Games Canada Inc.</v>
          </cell>
          <cell r="W859" t="str">
            <v>Scientific Games Holdings Corp.</v>
          </cell>
          <cell r="Y859" t="str">
            <v>IQ25304</v>
          </cell>
          <cell r="Z859" t="str">
            <v>IQ6494668</v>
          </cell>
          <cell r="AA859" t="str">
            <v>IQ43075820</v>
          </cell>
          <cell r="AB859" t="str">
            <v>IQ39531232</v>
          </cell>
          <cell r="AC859" t="str">
            <v>IQ332534</v>
          </cell>
        </row>
        <row r="860">
          <cell r="S860" t="str">
            <v>Natural Resource Partners LP</v>
          </cell>
          <cell r="T860" t="str">
            <v>Natural Resource Partners, LP</v>
          </cell>
          <cell r="U860" t="str">
            <v>GP Natural Resource Partners LLC</v>
          </cell>
          <cell r="Y860" t="str">
            <v>IQ2102034</v>
          </cell>
          <cell r="Z860" t="str">
            <v>IQ271851336</v>
          </cell>
          <cell r="AA860" t="str">
            <v>IQ3375161</v>
          </cell>
        </row>
        <row r="861">
          <cell r="S861" t="str">
            <v>Universal Forest Products Inc.</v>
          </cell>
          <cell r="T861" t="str">
            <v>Universal Forest Products Western Purchasing, LLC</v>
          </cell>
          <cell r="U861" t="str">
            <v>Universal Forest Products Midwest Company, Inc.</v>
          </cell>
          <cell r="V861" t="str">
            <v>Universal Forest Products Texas LLC</v>
          </cell>
          <cell r="W861" t="str">
            <v>Universal Forest Products Shoffner LLC</v>
          </cell>
          <cell r="Y861" t="str">
            <v>IQ328243</v>
          </cell>
          <cell r="Z861" t="str">
            <v>IQ130216126</v>
          </cell>
          <cell r="AA861" t="str">
            <v>IQ6630778</v>
          </cell>
          <cell r="AB861" t="str">
            <v>IQ4306583</v>
          </cell>
          <cell r="AC861" t="str">
            <v>IQ4288057</v>
          </cell>
        </row>
        <row r="862">
          <cell r="S862" t="str">
            <v>Universal Electronics Inc.</v>
          </cell>
          <cell r="T862" t="str">
            <v>Universal Electronics, Inc.</v>
          </cell>
          <cell r="U862" t="str">
            <v>Universal Electric Corporation</v>
          </cell>
          <cell r="V862" t="str">
            <v>Universal Electric Corp.</v>
          </cell>
          <cell r="W862" t="str">
            <v>OJSC Universal Electronic Card</v>
          </cell>
          <cell r="Y862" t="str">
            <v>IQ36038</v>
          </cell>
          <cell r="Z862" t="str">
            <v>IQ4875212</v>
          </cell>
          <cell r="AA862" t="str">
            <v>IQ59489231</v>
          </cell>
          <cell r="AB862" t="str">
            <v>IQ30397526</v>
          </cell>
          <cell r="AC862" t="str">
            <v>IQ108749897</v>
          </cell>
        </row>
        <row r="863">
          <cell r="Y863" t="str">
            <v>IQ33510148</v>
          </cell>
          <cell r="Z863" t="str">
            <v>IQ99216303</v>
          </cell>
          <cell r="AA863" t="str">
            <v>IQ259759376</v>
          </cell>
        </row>
        <row r="864">
          <cell r="S864" t="str">
            <v>Navigators Group Inc.</v>
          </cell>
          <cell r="T864" t="str">
            <v>Navigators Group Inc., Asset Management Arm</v>
          </cell>
          <cell r="Y864" t="str">
            <v>IQ290734</v>
          </cell>
          <cell r="Z864" t="str">
            <v>IQ51045622</v>
          </cell>
        </row>
        <row r="865">
          <cell r="Y865" t="str">
            <v>IQ754046</v>
          </cell>
          <cell r="Z865" t="str">
            <v>IQ29630761</v>
          </cell>
          <cell r="AA865" t="str">
            <v>IQ29630688</v>
          </cell>
        </row>
        <row r="866">
          <cell r="S866" t="str">
            <v>Sonic Automotive Inc.</v>
          </cell>
          <cell r="T866" t="str">
            <v>Sonic Automotive F&amp;I, LLC</v>
          </cell>
          <cell r="U866" t="str">
            <v>Sonic Automotive - 3700 West Broad Street, Columbus, Inc.</v>
          </cell>
          <cell r="V866" t="str">
            <v>Sonic Automotive - 4701 I-10 East, TX, LP</v>
          </cell>
          <cell r="W866" t="str">
            <v>Sonic Automotive of Texas, LP</v>
          </cell>
          <cell r="Y866" t="str">
            <v>IQ370122</v>
          </cell>
          <cell r="Z866" t="str">
            <v>IQ29663677</v>
          </cell>
          <cell r="AA866" t="str">
            <v>IQ24242705</v>
          </cell>
          <cell r="AB866" t="str">
            <v>IQ6541161</v>
          </cell>
          <cell r="AC866" t="str">
            <v>IQ6479259</v>
          </cell>
        </row>
        <row r="867">
          <cell r="S867" t="str">
            <v>Lindsay Corporation</v>
          </cell>
          <cell r="T867" t="str">
            <v>Lindsay Goldberg</v>
          </cell>
          <cell r="U867" t="str">
            <v>Lindsay Australia Limited</v>
          </cell>
          <cell r="V867" t="str">
            <v>Lindsay Goldberg Vogel GmbH</v>
          </cell>
          <cell r="W867" t="str">
            <v>Lindsay Manufacturing, Inc.</v>
          </cell>
          <cell r="Y867" t="str">
            <v>IQ285016</v>
          </cell>
          <cell r="Z867" t="str">
            <v>IQ102388</v>
          </cell>
          <cell r="AA867" t="str">
            <v>IQ9438601</v>
          </cell>
          <cell r="AB867" t="str">
            <v>IQ79186514</v>
          </cell>
          <cell r="AC867" t="str">
            <v>IQ244225099</v>
          </cell>
        </row>
        <row r="868">
          <cell r="S868" t="str">
            <v>Sun Hydraulics Corp.</v>
          </cell>
          <cell r="T868" t="str">
            <v>Sun Hydraulics Systems (Shanghai) Co., Ltd.</v>
          </cell>
          <cell r="U868" t="str">
            <v>Sun Hydraulics Korea Co., Ltd.</v>
          </cell>
          <cell r="V868" t="str">
            <v>Sun Hydraulics Limited</v>
          </cell>
          <cell r="Y868" t="str">
            <v>IQ354502</v>
          </cell>
          <cell r="Z868" t="str">
            <v>IQ118041438</v>
          </cell>
          <cell r="AA868" t="str">
            <v>IQ92014638</v>
          </cell>
          <cell r="AB868" t="str">
            <v>IQ24926027</v>
          </cell>
        </row>
        <row r="869">
          <cell r="S869" t="str">
            <v>Multi-Color Corp.</v>
          </cell>
          <cell r="T869" t="str">
            <v>Multicolor Corporation</v>
          </cell>
          <cell r="U869" t="str">
            <v>York Label Canada Ltd.</v>
          </cell>
          <cell r="V869" t="str">
            <v>Multicolor S.A.</v>
          </cell>
          <cell r="W869" t="str">
            <v>Multicolor Deutschland Gmbh</v>
          </cell>
          <cell r="Y869" t="str">
            <v>IQ289484</v>
          </cell>
          <cell r="Z869" t="str">
            <v>IQ274390656</v>
          </cell>
          <cell r="AA869" t="str">
            <v>IQ46723257</v>
          </cell>
          <cell r="AB869" t="str">
            <v>IQ835441</v>
          </cell>
          <cell r="AC869" t="str">
            <v>IQ53461578</v>
          </cell>
        </row>
        <row r="870">
          <cell r="S870" t="str">
            <v>SpartanNash Company</v>
          </cell>
          <cell r="T870" t="str">
            <v>The Spartan Group LLC</v>
          </cell>
          <cell r="U870" t="str">
            <v>SpartanNash Associates, LLC</v>
          </cell>
          <cell r="V870" t="str">
            <v>Spartan, Inc.</v>
          </cell>
          <cell r="Y870" t="str">
            <v>IQ246545</v>
          </cell>
          <cell r="Z870" t="str">
            <v>IQ3290623</v>
          </cell>
          <cell r="AA870" t="str">
            <v>IQ281866001</v>
          </cell>
          <cell r="AB870" t="str">
            <v>IQ6948434</v>
          </cell>
        </row>
        <row r="871">
          <cell r="Y871" t="str">
            <v>IQ412674</v>
          </cell>
        </row>
        <row r="872">
          <cell r="S872" t="str">
            <v>A. Schulman, Inc.</v>
          </cell>
          <cell r="T872" t="str">
            <v>Schulman Associates IRB, Inc.</v>
          </cell>
          <cell r="U872" t="str">
            <v>Shulman Associates</v>
          </cell>
          <cell r="V872" t="str">
            <v>A. Schulman Canada Ltd.</v>
          </cell>
          <cell r="Y872" t="str">
            <v>IQ302143</v>
          </cell>
          <cell r="Z872" t="str">
            <v>IQ7985299</v>
          </cell>
          <cell r="AA872" t="str">
            <v>IQ247413017</v>
          </cell>
          <cell r="AB872" t="str">
            <v>IQ6479965</v>
          </cell>
        </row>
        <row r="873">
          <cell r="S873" t="str">
            <v>Sage Therapeutics, Inc.</v>
          </cell>
          <cell r="Y873" t="str">
            <v>IQ141821364</v>
          </cell>
        </row>
        <row r="874">
          <cell r="S874" t="str">
            <v>New Media Investment Group Inc.</v>
          </cell>
          <cell r="T874" t="str">
            <v>GateHouse Media, Inc.</v>
          </cell>
          <cell r="Y874" t="str">
            <v>IQ30795</v>
          </cell>
          <cell r="Z874" t="str">
            <v>IQ247541655</v>
          </cell>
        </row>
        <row r="875">
          <cell r="S875" t="str">
            <v>Quality Systems Inc.</v>
          </cell>
          <cell r="T875" t="str">
            <v>Quality Systems Integrated Corporation</v>
          </cell>
          <cell r="U875" t="str">
            <v>Quality Systems International Gesellschaft Fur Qualitatssicherungssysteme Mbh</v>
          </cell>
          <cell r="V875" t="str">
            <v>Quality Systems, Inc.</v>
          </cell>
          <cell r="W875" t="str">
            <v>Quality Systems, Inc.</v>
          </cell>
          <cell r="Y875" t="str">
            <v>IQ186373</v>
          </cell>
          <cell r="Z875" t="str">
            <v>IQ6938771</v>
          </cell>
          <cell r="AA875" t="str">
            <v>IQ108905766</v>
          </cell>
          <cell r="AB875" t="str">
            <v>IQ45568390</v>
          </cell>
          <cell r="AC875" t="str">
            <v>IQ45843118</v>
          </cell>
        </row>
        <row r="876">
          <cell r="S876" t="str">
            <v>Martin Midstream Partners LP</v>
          </cell>
          <cell r="T876" t="str">
            <v>Marlin Midstream Partners, LP</v>
          </cell>
          <cell r="Y876" t="str">
            <v>IQ2557643</v>
          </cell>
          <cell r="Z876" t="str">
            <v>IQ240819392</v>
          </cell>
        </row>
        <row r="877">
          <cell r="S877" t="str">
            <v>Safety Insurance Group Inc.</v>
          </cell>
          <cell r="Y877" t="str">
            <v>IQ968928</v>
          </cell>
        </row>
        <row r="878">
          <cell r="S878" t="str">
            <v>Neenah Paper, Inc.</v>
          </cell>
          <cell r="T878" t="str">
            <v>Neenah Paper Sales, Inc.</v>
          </cell>
          <cell r="U878" t="str">
            <v>Neenah Paper FR, LLC</v>
          </cell>
          <cell r="V878" t="str">
            <v>Neenah Paper Company of Canada Inc.</v>
          </cell>
          <cell r="W878" t="str">
            <v>Neenah Paper FVC, LLC</v>
          </cell>
          <cell r="Y878" t="str">
            <v>IQ7666044</v>
          </cell>
          <cell r="Z878" t="str">
            <v>IQ24087551</v>
          </cell>
          <cell r="AA878" t="str">
            <v>IQ833882</v>
          </cell>
          <cell r="AB878" t="str">
            <v>IQ23184073</v>
          </cell>
          <cell r="AC878" t="str">
            <v>IQ688743</v>
          </cell>
        </row>
        <row r="879">
          <cell r="S879" t="str">
            <v>Starwood Waypoint Residential Trust</v>
          </cell>
          <cell r="Y879" t="str">
            <v>IQ249319773</v>
          </cell>
        </row>
        <row r="880">
          <cell r="S880" t="str">
            <v>Terreno Realty Corp.</v>
          </cell>
          <cell r="T880" t="str">
            <v>Terreno Realty LLC</v>
          </cell>
          <cell r="Y880" t="str">
            <v>IQ79277661</v>
          </cell>
          <cell r="Z880" t="str">
            <v>IQ100135262</v>
          </cell>
        </row>
        <row r="881">
          <cell r="Y881" t="str">
            <v>IQ313313</v>
          </cell>
          <cell r="Z881" t="str">
            <v>IQ830487</v>
          </cell>
          <cell r="AA881" t="str">
            <v>IQ47796349</v>
          </cell>
          <cell r="AB881" t="str">
            <v>IQ24210652</v>
          </cell>
          <cell r="AC881" t="str">
            <v>IQ998642</v>
          </cell>
        </row>
        <row r="883">
          <cell r="S883" t="str">
            <v>SPS Commerce, Inc.</v>
          </cell>
          <cell r="T883" t="str">
            <v>SPS Commerce Australia Pty Ltd.</v>
          </cell>
          <cell r="Y883" t="str">
            <v>IQ34696</v>
          </cell>
          <cell r="Z883" t="str">
            <v>IQ274488267</v>
          </cell>
        </row>
        <row r="884">
          <cell r="S884" t="str">
            <v>Maiden Holdings, Ltd.</v>
          </cell>
          <cell r="T884" t="str">
            <v>Maiden Holdings Ltd.</v>
          </cell>
          <cell r="U884" t="str">
            <v>Maiden Holdings North America, Ltd.</v>
          </cell>
          <cell r="V884" t="str">
            <v>Iron Maiden Holdings Ltd.</v>
          </cell>
          <cell r="Y884" t="str">
            <v>IQ35420524</v>
          </cell>
          <cell r="Z884" t="str">
            <v>IQ22454008</v>
          </cell>
          <cell r="AA884" t="str">
            <v>IQ54849183</v>
          </cell>
          <cell r="AB884" t="str">
            <v>IQ47317479</v>
          </cell>
        </row>
        <row r="885">
          <cell r="S885" t="str">
            <v>MiMedx Group, Inc.</v>
          </cell>
          <cell r="Y885" t="str">
            <v>IQ35961030</v>
          </cell>
        </row>
        <row r="886">
          <cell r="S886" t="str">
            <v>Primoris Services Corporation</v>
          </cell>
          <cell r="T886" t="str">
            <v>Primoris Services LLC</v>
          </cell>
          <cell r="Y886" t="str">
            <v>IQ4236188</v>
          </cell>
          <cell r="Z886" t="str">
            <v>IQ228875817</v>
          </cell>
        </row>
        <row r="887">
          <cell r="S887" t="str">
            <v>Talmer Bancorp, Inc.</v>
          </cell>
          <cell r="T887" t="str">
            <v>Talmer Bank and Trust</v>
          </cell>
          <cell r="Y887" t="str">
            <v>IQ47316581</v>
          </cell>
          <cell r="Z887" t="str">
            <v>IQ47316629</v>
          </cell>
        </row>
        <row r="888">
          <cell r="S888" t="str">
            <v>Volcano Corporation</v>
          </cell>
          <cell r="T888" t="str">
            <v>Volcano Capital</v>
          </cell>
          <cell r="U888" t="str">
            <v>Grey Africa</v>
          </cell>
          <cell r="V888" t="str">
            <v>Volcano Co., Ltd.</v>
          </cell>
          <cell r="W888" t="str">
            <v>Volcano AgroScience (Pty) Ltd.</v>
          </cell>
        </row>
        <row r="889">
          <cell r="S889" t="str">
            <v>Universal Corporation</v>
          </cell>
          <cell r="T889" t="str">
            <v>Universal Services of America, Inc.</v>
          </cell>
          <cell r="U889" t="str">
            <v>Universal Health Services Inc.</v>
          </cell>
          <cell r="V889" t="str">
            <v>Universal Hospital Services Inc.</v>
          </cell>
          <cell r="W889" t="str">
            <v>Universal American Corp</v>
          </cell>
          <cell r="Y889" t="str">
            <v>IQ191216</v>
          </cell>
          <cell r="Z889" t="str">
            <v>IQ30660603</v>
          </cell>
          <cell r="AA889" t="str">
            <v>IQ36040</v>
          </cell>
          <cell r="AB889" t="str">
            <v>IQ36042</v>
          </cell>
          <cell r="AC889" t="str">
            <v>IQ36033</v>
          </cell>
        </row>
        <row r="890">
          <cell r="S890" t="str">
            <v>Oxford Industries Inc.</v>
          </cell>
          <cell r="T890" t="str">
            <v>Oxford Industries, Inc.</v>
          </cell>
          <cell r="U890" t="str">
            <v>Oxford Industries (UK2) Limited</v>
          </cell>
          <cell r="V890" t="str">
            <v>Oxford Industries Ltd</v>
          </cell>
          <cell r="W890" t="str">
            <v>Oxford Industries Foundation, Inc.</v>
          </cell>
          <cell r="Y890" t="str">
            <v>IQ294483</v>
          </cell>
          <cell r="Z890" t="str">
            <v>IQ34280398</v>
          </cell>
          <cell r="AA890" t="str">
            <v>IQ69952263</v>
          </cell>
          <cell r="AB890" t="str">
            <v>IQ20385470</v>
          </cell>
          <cell r="AC890" t="str">
            <v>IQ71472361</v>
          </cell>
        </row>
        <row r="891">
          <cell r="S891" t="str">
            <v>The E. W. Scripps Company</v>
          </cell>
          <cell r="T891" t="str">
            <v>The Scripps Home</v>
          </cell>
          <cell r="U891" t="str">
            <v>Scripps Media, Inc.</v>
          </cell>
          <cell r="V891" t="str">
            <v>Scripps Asia Inc.</v>
          </cell>
          <cell r="W891" t="str">
            <v>The Edward W. Scripps Trust</v>
          </cell>
        </row>
        <row r="892">
          <cell r="S892" t="str">
            <v>Rayonier Advanced Materials Inc.</v>
          </cell>
          <cell r="Y892" t="str">
            <v>IQ261467539</v>
          </cell>
        </row>
        <row r="893">
          <cell r="S893" t="str">
            <v>Speedway Motorsports Inc.</v>
          </cell>
          <cell r="Y893" t="str">
            <v>IQ341530</v>
          </cell>
        </row>
        <row r="894">
          <cell r="S894" t="str">
            <v>Nevro Corp.</v>
          </cell>
          <cell r="T894" t="str">
            <v>Nevron, LLC</v>
          </cell>
          <cell r="U894" t="str">
            <v>Nevrokop-Gas AD</v>
          </cell>
          <cell r="V894" t="str">
            <v>Neurones SA</v>
          </cell>
          <cell r="W894" t="str">
            <v>Devro plc</v>
          </cell>
          <cell r="Y894" t="str">
            <v>IQ30485592</v>
          </cell>
          <cell r="Z894" t="str">
            <v>IQ13699091</v>
          </cell>
          <cell r="AA894" t="str">
            <v>IQ254278874</v>
          </cell>
          <cell r="AB894" t="str">
            <v>IQ8180641</v>
          </cell>
          <cell r="AC894" t="str">
            <v>IQ27535</v>
          </cell>
        </row>
        <row r="895">
          <cell r="S895" t="str">
            <v>Web.com Group, Inc.</v>
          </cell>
          <cell r="T895" t="str">
            <v>The Webcom Group</v>
          </cell>
          <cell r="U895" t="str">
            <v>Web.com Group, Inc., NetObjects Fusion Software Business</v>
          </cell>
          <cell r="Y895" t="str">
            <v>IQ36508</v>
          </cell>
          <cell r="Z895" t="str">
            <v>IQ108754813</v>
          </cell>
          <cell r="AA895" t="str">
            <v>IQ61764305</v>
          </cell>
        </row>
        <row r="896">
          <cell r="S896" t="str">
            <v>National CineMedia, Inc.</v>
          </cell>
          <cell r="T896" t="str">
            <v>National CineMedia LLC</v>
          </cell>
          <cell r="U896" t="str">
            <v>National CineMedia, LLC, Fathom Events Business</v>
          </cell>
          <cell r="Y896" t="str">
            <v>IQ7958431</v>
          </cell>
          <cell r="Z896" t="str">
            <v>IQ34391901</v>
          </cell>
          <cell r="AA896" t="str">
            <v>IQ253682488</v>
          </cell>
        </row>
        <row r="897">
          <cell r="S897" t="str">
            <v>TPG Specialty Lending, Inc.</v>
          </cell>
          <cell r="T897" t="str">
            <v>Tpg Specialty Lending Europe I Management, LLC</v>
          </cell>
          <cell r="U897" t="str">
            <v>TPG Specialty Lending Europe I (USD Feeder), L.P.</v>
          </cell>
          <cell r="V897" t="str">
            <v>Tpg Specialty Lending Europe I (A), L.P.</v>
          </cell>
          <cell r="W897" t="str">
            <v>Tpg Specialty Lending Europe I (A) (Usd Feeder), L.P.</v>
          </cell>
        </row>
        <row r="898">
          <cell r="S898" t="str">
            <v>Regis Corp.</v>
          </cell>
          <cell r="T898" t="str">
            <v>Government of Hong Kong</v>
          </cell>
          <cell r="U898" t="str">
            <v>Register.com, Inc.</v>
          </cell>
          <cell r="V898" t="str">
            <v>Regis Healthcare Limited</v>
          </cell>
          <cell r="W898" t="str">
            <v>Regis Resources Limited</v>
          </cell>
          <cell r="Y898" t="str">
            <v>IQ195901</v>
          </cell>
          <cell r="Z898" t="str">
            <v>IQ22453044</v>
          </cell>
          <cell r="AA898" t="str">
            <v>IQ95686</v>
          </cell>
          <cell r="AB898" t="str">
            <v>IQ272367539</v>
          </cell>
          <cell r="AC898" t="str">
            <v>IQ881366</v>
          </cell>
        </row>
        <row r="899">
          <cell r="Y899" t="str">
            <v>IQ108984</v>
          </cell>
          <cell r="Z899" t="str">
            <v>IQ91965337</v>
          </cell>
          <cell r="AA899" t="str">
            <v>IQ53096875</v>
          </cell>
          <cell r="AB899" t="str">
            <v>IQ91965207</v>
          </cell>
          <cell r="AC899" t="str">
            <v>IQ5566055</v>
          </cell>
        </row>
        <row r="900">
          <cell r="S900" t="str">
            <v>National HealthCare Corporation</v>
          </cell>
          <cell r="T900" t="str">
            <v>National Healthcare Group Pte Ltd</v>
          </cell>
          <cell r="U900" t="str">
            <v>National Healthcareer Association</v>
          </cell>
          <cell r="V900" t="str">
            <v>National Healthcare Staffing, LLC</v>
          </cell>
          <cell r="W900" t="str">
            <v>National Health Care Associates, Inc.</v>
          </cell>
          <cell r="Y900" t="str">
            <v>IQ31869</v>
          </cell>
          <cell r="Z900" t="str">
            <v>IQ5522669</v>
          </cell>
          <cell r="AA900" t="str">
            <v>IQ206719546</v>
          </cell>
          <cell r="AB900" t="str">
            <v>IQ22309249</v>
          </cell>
          <cell r="AC900" t="str">
            <v>IQ145735390</v>
          </cell>
        </row>
        <row r="901">
          <cell r="S901" t="str">
            <v>Sonus Networks, Inc.</v>
          </cell>
          <cell r="T901" t="str">
            <v>Sonus Networks</v>
          </cell>
          <cell r="U901" t="str">
            <v>Elite Hearing Network, Inc.</v>
          </cell>
          <cell r="V901" t="str">
            <v>Flexible Medical Packaging Ltd</v>
          </cell>
          <cell r="W901" t="str">
            <v>Sonus Networks Ltd</v>
          </cell>
          <cell r="Y901" t="str">
            <v>IQ34555</v>
          </cell>
          <cell r="Z901" t="str">
            <v>IQ228135657</v>
          </cell>
          <cell r="AA901" t="str">
            <v>IQ118636530</v>
          </cell>
          <cell r="AB901" t="str">
            <v>IQ114392839</v>
          </cell>
          <cell r="AC901" t="str">
            <v>IQ111659828</v>
          </cell>
        </row>
        <row r="902">
          <cell r="S902" t="str">
            <v>VASCO Data Security International Inc.</v>
          </cell>
          <cell r="T902" t="str">
            <v>VASCO Data Security International, GmbH</v>
          </cell>
          <cell r="Y902" t="str">
            <v>IQ385488</v>
          </cell>
          <cell r="Z902" t="str">
            <v>IQ118760143</v>
          </cell>
        </row>
        <row r="903">
          <cell r="Y903" t="str">
            <v>IQ299412</v>
          </cell>
          <cell r="Z903" t="str">
            <v>IQ6699737</v>
          </cell>
          <cell r="AA903" t="str">
            <v>IQ225177489</v>
          </cell>
        </row>
        <row r="904">
          <cell r="S904" t="str">
            <v>US Ecology, Inc.</v>
          </cell>
          <cell r="T904" t="str">
            <v>US Ecology Michigan Inc.</v>
          </cell>
          <cell r="U904" t="str">
            <v>US Ecology Texas, L.P.</v>
          </cell>
          <cell r="V904" t="str">
            <v>US Ecology Nevada, Inc.</v>
          </cell>
          <cell r="W904" t="str">
            <v>Us Ecology Washington, Inc</v>
          </cell>
          <cell r="Y904" t="str">
            <v>IQ249726</v>
          </cell>
          <cell r="Z904" t="str">
            <v>IQ51838750</v>
          </cell>
          <cell r="AA904" t="str">
            <v>IQ33257559</v>
          </cell>
          <cell r="AB904" t="str">
            <v>IQ30998220</v>
          </cell>
          <cell r="AC904" t="str">
            <v>IQ26340193</v>
          </cell>
        </row>
        <row r="905">
          <cell r="S905" t="str">
            <v>OM Group Inc.</v>
          </cell>
          <cell r="T905" t="str">
            <v>OM Group (UK) Limited</v>
          </cell>
          <cell r="U905" t="str">
            <v>OM Group, Inc., Electronic Chemicals and Photomasks Businesses</v>
          </cell>
          <cell r="V905" t="str">
            <v>OM Group Inc., Cobalt Chemical Refinery Located in Kokkola</v>
          </cell>
          <cell r="W905" t="str">
            <v>Keppel Offshore &amp; Marine Limited</v>
          </cell>
          <cell r="Y905" t="str">
            <v>IQ327460</v>
          </cell>
          <cell r="Z905" t="str">
            <v>IQ32675766</v>
          </cell>
          <cell r="AA905" t="str">
            <v>IQ302764410</v>
          </cell>
          <cell r="AB905" t="str">
            <v>IQ226528286</v>
          </cell>
          <cell r="AC905" t="str">
            <v>IQ1052097</v>
          </cell>
        </row>
        <row r="906">
          <cell r="S906" t="str">
            <v>Vivint Solar, Inc.</v>
          </cell>
          <cell r="T906" t="str">
            <v>Vivint Solar Aaliyah Project Company, Llc</v>
          </cell>
          <cell r="U906" t="str">
            <v>Vivint Solar Financing I, LLC</v>
          </cell>
          <cell r="V906" t="str">
            <v>Vivint Solar Licensing, Llc</v>
          </cell>
          <cell r="W906" t="str">
            <v>Vivint Solar Fing I LLC</v>
          </cell>
          <cell r="Y906" t="str">
            <v>IQ207170588</v>
          </cell>
          <cell r="Z906" t="str">
            <v>IQ307830290</v>
          </cell>
          <cell r="AA906" t="str">
            <v>IQ318517876</v>
          </cell>
          <cell r="AB906" t="str">
            <v>IQ276712026</v>
          </cell>
          <cell r="AC906" t="str">
            <v>IQ272213755</v>
          </cell>
        </row>
        <row r="907">
          <cell r="Y907" t="str">
            <v>IQ321992</v>
          </cell>
        </row>
        <row r="908">
          <cell r="S908" t="str">
            <v>Ply Gem Holdings, Inc</v>
          </cell>
          <cell r="Y908" t="str">
            <v>IQ12828182</v>
          </cell>
        </row>
        <row r="909">
          <cell r="S909" t="str">
            <v>MacroGenics, Inc.</v>
          </cell>
          <cell r="Y909" t="str">
            <v>IQ600911</v>
          </cell>
        </row>
        <row r="910">
          <cell r="S910" t="str">
            <v>ZS Pharma, Inc.</v>
          </cell>
          <cell r="T910" t="str">
            <v>Mr Zs Pharmacy</v>
          </cell>
          <cell r="Y910" t="str">
            <v>IQ106585545</v>
          </cell>
          <cell r="Z910" t="str">
            <v>IQ244151559</v>
          </cell>
        </row>
        <row r="912">
          <cell r="S912" t="str">
            <v>Vonage Holdings Corporation</v>
          </cell>
          <cell r="Y912" t="str">
            <v>IQ838923</v>
          </cell>
        </row>
        <row r="913">
          <cell r="S913" t="str">
            <v>Regulus Therapeutics Inc.</v>
          </cell>
          <cell r="Y913" t="str">
            <v>IQ36742485</v>
          </cell>
        </row>
        <row r="914">
          <cell r="S914" t="str">
            <v>Renasant Corp.</v>
          </cell>
          <cell r="T914" t="str">
            <v>Renasant Bank</v>
          </cell>
          <cell r="U914" t="str">
            <v>Renasant Financial  Partners Ltd., Equipment Trading Business</v>
          </cell>
          <cell r="V914" t="str">
            <v>Renasant Bancshares, Inc.</v>
          </cell>
          <cell r="W914" t="str">
            <v>Renasant Financial Partners Ltd.</v>
          </cell>
          <cell r="Y914" t="str">
            <v>IQ357223</v>
          </cell>
          <cell r="Z914" t="str">
            <v>IQ915950</v>
          </cell>
          <cell r="AA914" t="str">
            <v>IQ46404860</v>
          </cell>
          <cell r="AB914" t="str">
            <v>IQ3051341</v>
          </cell>
          <cell r="AC914" t="str">
            <v>IQ878423</v>
          </cell>
        </row>
        <row r="915">
          <cell r="S915" t="str">
            <v>Physicians Realty Trust</v>
          </cell>
          <cell r="Y915" t="str">
            <v>IQ240823191</v>
          </cell>
        </row>
        <row r="916">
          <cell r="S916" t="str">
            <v>TrueBlue, Inc.</v>
          </cell>
          <cell r="T916" t="str">
            <v>The True Blue Company, LLC</v>
          </cell>
          <cell r="U916" t="str">
            <v>Trueblue Srl</v>
          </cell>
          <cell r="V916" t="str">
            <v>True Blue Chemicals Pty. Limited</v>
          </cell>
          <cell r="W916" t="str">
            <v>True Power Inc.</v>
          </cell>
          <cell r="Y916" t="str">
            <v>IQ361457</v>
          </cell>
          <cell r="Z916" t="str">
            <v>IQ6714918</v>
          </cell>
          <cell r="AA916" t="str">
            <v>IQ269017104</v>
          </cell>
          <cell r="AB916" t="str">
            <v>IQ60412890</v>
          </cell>
          <cell r="AC916" t="str">
            <v>IQ22662397</v>
          </cell>
        </row>
        <row r="917">
          <cell r="S917" t="str">
            <v>Wabash National Corp.</v>
          </cell>
          <cell r="T917" t="str">
            <v>Wabash National, L.P.</v>
          </cell>
          <cell r="U917" t="str">
            <v>Wabash National Trailer Centers</v>
          </cell>
          <cell r="Y917" t="str">
            <v>IQ320333</v>
          </cell>
          <cell r="Z917" t="str">
            <v>IQ26364773</v>
          </cell>
          <cell r="AA917" t="str">
            <v>IQ2529246</v>
          </cell>
        </row>
        <row r="918">
          <cell r="S918" t="str">
            <v>United Community Banks, Inc.</v>
          </cell>
          <cell r="T918" t="str">
            <v>United Community Bank, Inc.</v>
          </cell>
          <cell r="U918" t="str">
            <v>United Community Banks, Inc., Corporate Health Care Lending Unit Along With $190 million of Loans</v>
          </cell>
          <cell r="V918" t="str">
            <v>United Community Banks, Inc., Classified And Non-Performing Loans And Foreclosed Property</v>
          </cell>
          <cell r="W918" t="str">
            <v>United Community Bankshares Inc.</v>
          </cell>
          <cell r="Y918" t="str">
            <v>IQ667035</v>
          </cell>
          <cell r="Z918" t="str">
            <v>IQ6499275</v>
          </cell>
          <cell r="AA918" t="str">
            <v>IQ312940138</v>
          </cell>
          <cell r="AB918" t="str">
            <v>IQ242196530</v>
          </cell>
          <cell r="AC918" t="str">
            <v>IQ984052</v>
          </cell>
        </row>
        <row r="919">
          <cell r="S919" t="str">
            <v>Stepan Company</v>
          </cell>
          <cell r="T919" t="str">
            <v>Stepan Gesellschaft M.B.H.</v>
          </cell>
          <cell r="U919" t="str">
            <v>Stepan Europe S.A.S.</v>
          </cell>
          <cell r="V919" t="str">
            <v>Stepan Polska Sp. z o.o.</v>
          </cell>
          <cell r="W919" t="str">
            <v>Stepan UK Limited</v>
          </cell>
          <cell r="Y919" t="str">
            <v>IQ305102</v>
          </cell>
          <cell r="Z919" t="str">
            <v>IQ132247233</v>
          </cell>
          <cell r="AA919" t="str">
            <v>IQ1528851</v>
          </cell>
          <cell r="AB919" t="str">
            <v>IQ208202188</v>
          </cell>
          <cell r="AC919" t="str">
            <v>IQ127982</v>
          </cell>
        </row>
        <row r="920">
          <cell r="S920" t="str">
            <v>Vince Holding Corp</v>
          </cell>
          <cell r="Y920" t="str">
            <v>IQ247261058</v>
          </cell>
        </row>
        <row r="921">
          <cell r="S921" t="str">
            <v>The Pantry, Inc.</v>
          </cell>
          <cell r="T921" t="str">
            <v>The Pantry</v>
          </cell>
          <cell r="U921" t="str">
            <v>Pantry Labs, Inc.</v>
          </cell>
          <cell r="V921" t="str">
            <v>Pantry Express Inc</v>
          </cell>
          <cell r="W921" t="str">
            <v>Revlon Group, Inc.</v>
          </cell>
        </row>
        <row r="922">
          <cell r="S922" t="str">
            <v>Quidel Corp.</v>
          </cell>
          <cell r="T922" t="str">
            <v>Quest Diagnostics Inc.</v>
          </cell>
          <cell r="U922" t="str">
            <v>Watchstone Group Plc</v>
          </cell>
          <cell r="V922" t="str">
            <v>Quidel Specialty Products Group.</v>
          </cell>
          <cell r="W922" t="str">
            <v>Quidel Deutschland GmbH</v>
          </cell>
          <cell r="Y922" t="str">
            <v>IQ127881</v>
          </cell>
          <cell r="Z922" t="str">
            <v>IQ361335</v>
          </cell>
          <cell r="AA922" t="str">
            <v>IQ131374495</v>
          </cell>
          <cell r="AB922" t="str">
            <v>IQ52326658</v>
          </cell>
          <cell r="AC922" t="str">
            <v>IQ9617783</v>
          </cell>
        </row>
        <row r="923">
          <cell r="S923" t="str">
            <v>Piper Jaffray Companies</v>
          </cell>
          <cell r="T923" t="str">
            <v>Piper Jaffray &amp; Co.</v>
          </cell>
          <cell r="U923" t="str">
            <v>Piper Jaffray Ltd.</v>
          </cell>
          <cell r="V923" t="str">
            <v>Piper Jaffray Private Capital LLC</v>
          </cell>
          <cell r="W923" t="str">
            <v>Piper Jaffray Companies, Research Division</v>
          </cell>
          <cell r="Y923" t="str">
            <v>IQ522608</v>
          </cell>
          <cell r="Z923" t="str">
            <v>IQ9344906</v>
          </cell>
          <cell r="AA923" t="str">
            <v>IQ23781552</v>
          </cell>
          <cell r="AB923" t="str">
            <v>IQ85212905</v>
          </cell>
          <cell r="AC923" t="str">
            <v>IQ10559667</v>
          </cell>
        </row>
        <row r="924">
          <cell r="S924" t="str">
            <v>Repligen Corporation</v>
          </cell>
          <cell r="T924" t="str">
            <v>Repligen Singapore Pte. Ltd.</v>
          </cell>
          <cell r="U924" t="str">
            <v>Repligen Sweden Ab</v>
          </cell>
          <cell r="V924" t="str">
            <v>Repligen Clinical Partners L.P.</v>
          </cell>
          <cell r="W924" t="str">
            <v>Bioprocessing Corp. Ltd.</v>
          </cell>
          <cell r="Y924" t="str">
            <v>IQ33769</v>
          </cell>
          <cell r="Z924" t="str">
            <v>IQ289137925</v>
          </cell>
          <cell r="AA924" t="str">
            <v>IQ247750730</v>
          </cell>
          <cell r="AB924" t="str">
            <v>IQ3586484</v>
          </cell>
          <cell r="AC924" t="str">
            <v>IQ1023146</v>
          </cell>
        </row>
        <row r="925">
          <cell r="S925" t="str">
            <v>New Mountain Finance Corporation</v>
          </cell>
          <cell r="T925" t="str">
            <v>New Mountain Finance AIV Holdings Corp.</v>
          </cell>
          <cell r="U925" t="str">
            <v>New Mountain Finance Advisers BDC, LLC</v>
          </cell>
          <cell r="V925" t="str">
            <v>New Mountain Finance Administration, L.l.c</v>
          </cell>
          <cell r="W925" t="str">
            <v>New Mountain Finance Spv Funding, L.l.c</v>
          </cell>
        </row>
        <row r="926">
          <cell r="S926" t="str">
            <v>Stewart Information Services Corporation</v>
          </cell>
          <cell r="T926" t="str">
            <v>Stewart Information Services Corp., Asset Management Arm</v>
          </cell>
          <cell r="Y926" t="str">
            <v>IQ305729</v>
          </cell>
          <cell r="Z926" t="str">
            <v>IQ51151552</v>
          </cell>
        </row>
        <row r="927">
          <cell r="Y927" t="str">
            <v>IQ113356987</v>
          </cell>
          <cell r="Z927" t="str">
            <v>IQ206318781</v>
          </cell>
          <cell r="AA927" t="str">
            <v>IQ117270774</v>
          </cell>
        </row>
        <row r="928">
          <cell r="S928" t="str">
            <v>McGrath Rentcorp</v>
          </cell>
          <cell r="T928" t="str">
            <v>Prent Asia Pte. Ltd.</v>
          </cell>
          <cell r="Y928" t="str">
            <v>IQ286976</v>
          </cell>
          <cell r="Z928" t="str">
            <v>IQ243148724</v>
          </cell>
        </row>
        <row r="929">
          <cell r="S929" t="str">
            <v>S&amp;T Bank</v>
          </cell>
          <cell r="T929" t="str">
            <v>S&amp;T Bancorp Inc.</v>
          </cell>
          <cell r="U929" t="str">
            <v>S&amp;T Bank, Wealth Management Group</v>
          </cell>
          <cell r="V929" t="str">
            <v>St Bank Ltd.</v>
          </cell>
          <cell r="W929" t="str">
            <v>S&amp;T Bancorp Inc., Merchant Card Servicing Business</v>
          </cell>
          <cell r="Y929" t="str">
            <v>IQ850481</v>
          </cell>
          <cell r="Z929" t="str">
            <v>IQ301262</v>
          </cell>
          <cell r="AA929" t="str">
            <v>IQ27479603</v>
          </cell>
          <cell r="AB929" t="str">
            <v>IQ319364912</v>
          </cell>
          <cell r="AC929" t="str">
            <v>IQ237389945</v>
          </cell>
        </row>
        <row r="930">
          <cell r="S930" t="str">
            <v>ZIOPHARM Oncology, Inc.</v>
          </cell>
          <cell r="Y930" t="str">
            <v>IQ11686323</v>
          </cell>
        </row>
        <row r="931">
          <cell r="S931" t="str">
            <v>Wayfair Inc.</v>
          </cell>
          <cell r="T931" t="str">
            <v>Wayfair Stores Limited</v>
          </cell>
          <cell r="U931" t="str">
            <v>Wayfair Travel Inc.</v>
          </cell>
          <cell r="V931" t="str">
            <v>Way Fair Restorium Inc</v>
          </cell>
          <cell r="W931" t="str">
            <v>Wayfair Explorations Ltd</v>
          </cell>
          <cell r="Y931" t="str">
            <v>IQ30663855</v>
          </cell>
          <cell r="Z931" t="str">
            <v>IQ224056518</v>
          </cell>
          <cell r="AA931" t="str">
            <v>IQ251856227</v>
          </cell>
          <cell r="AB931" t="str">
            <v>IQ118472716</v>
          </cell>
          <cell r="AC931" t="str">
            <v>IQ207330532</v>
          </cell>
        </row>
        <row r="932">
          <cell r="S932" t="str">
            <v>Roadrunner Transportation Systems, Inc.</v>
          </cell>
          <cell r="Y932" t="str">
            <v>IQ47054664</v>
          </cell>
        </row>
        <row r="933">
          <cell r="S933" t="str">
            <v>Zafgen, Inc.</v>
          </cell>
          <cell r="Y933" t="str">
            <v>IQ29016215</v>
          </cell>
        </row>
        <row r="934">
          <cell r="S934" t="str">
            <v>National Western Life Group, Inc.</v>
          </cell>
          <cell r="T934" t="str">
            <v>National Western Life Insurance Company - Flexible Premium Life Insurance Policy Equity Index Option</v>
          </cell>
          <cell r="Y934" t="str">
            <v>IQ290505</v>
          </cell>
          <cell r="Z934" t="str">
            <v>IQ312767019</v>
          </cell>
        </row>
        <row r="935">
          <cell r="Y935" t="str">
            <v>IQ21813301</v>
          </cell>
          <cell r="Z935" t="str">
            <v>IQ112165</v>
          </cell>
        </row>
        <row r="936">
          <cell r="S936" t="str">
            <v>Standard Motor Products Inc.</v>
          </cell>
          <cell r="T936" t="str">
            <v>Standard Motor Products Europe Ltd</v>
          </cell>
          <cell r="U936" t="str">
            <v>Standard Motor Products Holdings Ltd.</v>
          </cell>
          <cell r="V936" t="str">
            <v>Standard Motor Products Of India Ltd</v>
          </cell>
          <cell r="W936" t="str">
            <v>Standard Motor Products (Hong Kong) Limited, European Distribution Business</v>
          </cell>
          <cell r="Y936" t="str">
            <v>IQ304714</v>
          </cell>
          <cell r="Z936" t="str">
            <v>IQ46452509</v>
          </cell>
          <cell r="AA936" t="str">
            <v>IQ128445</v>
          </cell>
          <cell r="AB936" t="str">
            <v>IQ215273910</v>
          </cell>
          <cell r="AC936" t="str">
            <v>IQ82034299</v>
          </cell>
        </row>
        <row r="937">
          <cell r="S937" t="str">
            <v>Omeros Corporation</v>
          </cell>
          <cell r="T937" t="str">
            <v>Omeros II Trust</v>
          </cell>
          <cell r="Y937" t="str">
            <v>IQ32388</v>
          </cell>
          <cell r="Z937" t="str">
            <v>IQ51974754</v>
          </cell>
        </row>
        <row r="938">
          <cell r="S938" t="str">
            <v>LegacyTexas Financial Group Inc.</v>
          </cell>
          <cell r="Y938" t="str">
            <v>IQ26840554</v>
          </cell>
        </row>
        <row r="939">
          <cell r="S939" t="str">
            <v>Luminex Corporation</v>
          </cell>
          <cell r="T939" t="str">
            <v>Luminex Madison</v>
          </cell>
          <cell r="U939" t="str">
            <v>Luminex Molecular Diagnostics, Inc</v>
          </cell>
          <cell r="V939" t="str">
            <v>Luminext AS</v>
          </cell>
          <cell r="W939" t="str">
            <v>Luminex Software, Inc.</v>
          </cell>
          <cell r="Y939" t="str">
            <v>IQ411496</v>
          </cell>
          <cell r="Z939" t="str">
            <v>IQ140121</v>
          </cell>
          <cell r="AA939" t="str">
            <v>IQ88537319</v>
          </cell>
          <cell r="AB939" t="str">
            <v>IQ47907548</v>
          </cell>
          <cell r="AC939" t="str">
            <v>IQ4055558</v>
          </cell>
        </row>
        <row r="940">
          <cell r="S940" t="str">
            <v>New York Mortgage Trust Inc.</v>
          </cell>
          <cell r="Y940" t="str">
            <v>IQ8322482</v>
          </cell>
        </row>
        <row r="941">
          <cell r="S941" t="str">
            <v>Solar Capital Ltd.</v>
          </cell>
          <cell r="T941" t="str">
            <v>Solar Capital Partners, LLC</v>
          </cell>
          <cell r="U941" t="str">
            <v>Solar Capital Inc</v>
          </cell>
          <cell r="V941" t="str">
            <v>Solar Capital Management, Llc</v>
          </cell>
          <cell r="W941" t="str">
            <v>Solar Capital Corp.</v>
          </cell>
          <cell r="Y941" t="str">
            <v>IQ36113932</v>
          </cell>
          <cell r="Z941" t="str">
            <v>IQ99221288</v>
          </cell>
          <cell r="AA941" t="str">
            <v>IQ134288166</v>
          </cell>
          <cell r="AB941" t="str">
            <v>IQ99222005</v>
          </cell>
          <cell r="AC941" t="str">
            <v>IQ51185308</v>
          </cell>
        </row>
        <row r="942">
          <cell r="S942" t="str">
            <v>Rose Rock Midstream, L.P.</v>
          </cell>
          <cell r="T942" t="str">
            <v>Rose Rock Midstream Operating, LLC</v>
          </cell>
          <cell r="U942" t="str">
            <v>Rose Rock Midstream Crude, L.P.</v>
          </cell>
          <cell r="V942" t="str">
            <v>Rose Rock Midstream Energy GP, LLC</v>
          </cell>
          <cell r="W942" t="str">
            <v>Rose Rock Midstream GP, LLC</v>
          </cell>
        </row>
        <row r="943">
          <cell r="S943" t="str">
            <v>Ruckus Wireless, Inc.</v>
          </cell>
          <cell r="T943" t="str">
            <v>Ruckus Wireless IL Limited</v>
          </cell>
          <cell r="U943" t="str">
            <v>Ruckus Wireless Private Limited</v>
          </cell>
          <cell r="V943" t="str">
            <v>Ruckus Wireless Network Technology (Shenzhen) Co., Ltd.</v>
          </cell>
          <cell r="W943" t="str">
            <v>Ruckus Wireless UK Ltd</v>
          </cell>
          <cell r="Y943" t="str">
            <v>IQ12915068</v>
          </cell>
          <cell r="Z943" t="str">
            <v>IQ316516033</v>
          </cell>
          <cell r="AA943" t="str">
            <v>IQ316515849</v>
          </cell>
          <cell r="AB943" t="str">
            <v>IQ316515619</v>
          </cell>
          <cell r="AC943" t="str">
            <v>IQ311377116</v>
          </cell>
        </row>
        <row r="944">
          <cell r="S944" t="str">
            <v>RetailMeNot, Inc.</v>
          </cell>
          <cell r="T944" t="str">
            <v>RetailMeNot, France SAS</v>
          </cell>
          <cell r="U944" t="str">
            <v>RetailMeNot Ltd</v>
          </cell>
          <cell r="V944" t="str">
            <v>Retailmenot Uk Limited</v>
          </cell>
          <cell r="Y944" t="str">
            <v>IQ99080961</v>
          </cell>
          <cell r="Z944" t="str">
            <v>IQ243372576</v>
          </cell>
          <cell r="AA944" t="str">
            <v>IQ116584902</v>
          </cell>
          <cell r="AB944" t="str">
            <v>IQ243760219</v>
          </cell>
        </row>
        <row r="945">
          <cell r="S945" t="str">
            <v>Team Tankers International Ltd.</v>
          </cell>
          <cell r="T945" t="str">
            <v>Team Health Holdings, Inc.</v>
          </cell>
          <cell r="U945" t="str">
            <v>Team, Inc.</v>
          </cell>
          <cell r="V945" t="str">
            <v>TeamViewer GmbH</v>
          </cell>
          <cell r="W945" t="str">
            <v>TeamSystem Holding S.p.A.</v>
          </cell>
          <cell r="Y945" t="str">
            <v>IQ28747656</v>
          </cell>
          <cell r="Z945" t="str">
            <v>IQ29962</v>
          </cell>
          <cell r="AA945" t="str">
            <v>IQ189424</v>
          </cell>
          <cell r="AB945" t="str">
            <v>IQ61872325</v>
          </cell>
          <cell r="AC945" t="str">
            <v>IQ750248</v>
          </cell>
        </row>
        <row r="947">
          <cell r="S947" t="str">
            <v>Veritiv Corporation</v>
          </cell>
          <cell r="T947" t="str">
            <v>Logistic Solutions Inc.</v>
          </cell>
          <cell r="U947" t="str">
            <v>Veritiv Netherlands B.V.</v>
          </cell>
          <cell r="V947" t="str">
            <v>Danapak Flexibles (UK) Ltd.</v>
          </cell>
          <cell r="W947" t="str">
            <v>WS Packaging Group, Inc.</v>
          </cell>
          <cell r="Y947" t="str">
            <v>IQ257035113</v>
          </cell>
          <cell r="Z947" t="str">
            <v>IQ6572124</v>
          </cell>
          <cell r="AA947" t="str">
            <v>IQ306067627</v>
          </cell>
          <cell r="AB947" t="str">
            <v>IQ47607549</v>
          </cell>
          <cell r="AC947" t="str">
            <v>IQ732217</v>
          </cell>
        </row>
        <row r="948">
          <cell r="S948" t="str">
            <v>Tompkins Financial Corporation</v>
          </cell>
          <cell r="T948" t="str">
            <v>Tompkins Financial Advisors</v>
          </cell>
          <cell r="Y948" t="str">
            <v>IQ308700</v>
          </cell>
          <cell r="Z948" t="str">
            <v>IQ292544937</v>
          </cell>
        </row>
        <row r="949">
          <cell r="S949" t="str">
            <v>PharMerica Corporation</v>
          </cell>
          <cell r="T949" t="str">
            <v>Capstone Pharmacy Services Inc</v>
          </cell>
          <cell r="U949" t="str">
            <v>PharMerica Drug Systems, Inc.</v>
          </cell>
          <cell r="V949" t="str">
            <v>PharMerica Long-Term Care, Inc.</v>
          </cell>
          <cell r="Y949" t="str">
            <v>IQ33384931</v>
          </cell>
          <cell r="Z949" t="str">
            <v>IQ260581</v>
          </cell>
          <cell r="AA949" t="str">
            <v>IQ29759107</v>
          </cell>
          <cell r="AB949" t="str">
            <v>IQ25499493</v>
          </cell>
        </row>
        <row r="950">
          <cell r="S950" t="str">
            <v>TCP Capital Corp.</v>
          </cell>
        </row>
        <row r="951">
          <cell r="Y951" t="str">
            <v>IQ12632379</v>
          </cell>
        </row>
        <row r="952">
          <cell r="S952" t="str">
            <v>Vera Bradley, Inc.</v>
          </cell>
          <cell r="T952" t="str">
            <v>Vera Bradley Designs, Inc.</v>
          </cell>
          <cell r="Y952" t="str">
            <v>IQ4524855</v>
          </cell>
          <cell r="Z952" t="str">
            <v>IQ234745901</v>
          </cell>
        </row>
        <row r="953">
          <cell r="S953" t="str">
            <v>ManTech International Corporation</v>
          </cell>
          <cell r="T953" t="str">
            <v>ManTech Security and Mission Assurance Corporation</v>
          </cell>
          <cell r="Y953" t="str">
            <v>IQ955448</v>
          </cell>
          <cell r="Z953" t="str">
            <v>IQ1219681</v>
          </cell>
        </row>
        <row r="954">
          <cell r="S954" t="str">
            <v>Strayer Education Inc.</v>
          </cell>
          <cell r="T954" t="str">
            <v>Strayer Education Inc., Asset Management Arm</v>
          </cell>
          <cell r="Y954" t="str">
            <v>IQ361761</v>
          </cell>
          <cell r="Z954" t="str">
            <v>IQ51118259</v>
          </cell>
        </row>
        <row r="955">
          <cell r="S955" t="str">
            <v>StoneMor Partners L.P.</v>
          </cell>
        </row>
        <row r="956">
          <cell r="S956" t="str">
            <v>World Acceptance Corp.</v>
          </cell>
          <cell r="T956" t="str">
            <v>World Acceptance Foundation</v>
          </cell>
          <cell r="U956" t="str">
            <v>World Acceptance Corporation Of Alabama</v>
          </cell>
          <cell r="V956" t="str">
            <v>World Acceptance Corporation Of Missouri</v>
          </cell>
          <cell r="W956" t="str">
            <v>World Acceptance Corporation Of Oklahoma, Inc.</v>
          </cell>
          <cell r="Y956" t="str">
            <v>IQ36697</v>
          </cell>
          <cell r="Z956" t="str">
            <v>IQ206725310</v>
          </cell>
          <cell r="AA956" t="str">
            <v>IQ51835496</v>
          </cell>
          <cell r="AB956" t="str">
            <v>IQ30869147</v>
          </cell>
          <cell r="AC956" t="str">
            <v>IQ4470534</v>
          </cell>
        </row>
        <row r="957">
          <cell r="S957" t="str">
            <v>ServisFirst Bancshares, Inc.</v>
          </cell>
          <cell r="Y957" t="str">
            <v>IQ23904070</v>
          </cell>
        </row>
        <row r="958">
          <cell r="S958" t="str">
            <v>Micrel Inc.</v>
          </cell>
          <cell r="T958" t="str">
            <v>MIC Electronics Limited</v>
          </cell>
          <cell r="U958" t="str">
            <v>Micrel Medical Devices S.A.</v>
          </cell>
          <cell r="V958" t="str">
            <v>Microlon Corp.</v>
          </cell>
          <cell r="W958" t="str">
            <v>Micro Electronics, Inc.</v>
          </cell>
          <cell r="Y958" t="str">
            <v>IQ340105</v>
          </cell>
          <cell r="Z958" t="str">
            <v>IQ30746198</v>
          </cell>
          <cell r="AA958" t="str">
            <v>IQ30465183</v>
          </cell>
          <cell r="AB958" t="str">
            <v>IQ207255277</v>
          </cell>
          <cell r="AC958" t="str">
            <v>IQ165116</v>
          </cell>
        </row>
        <row r="959">
          <cell r="S959" t="str">
            <v>Noodles &amp; Company</v>
          </cell>
          <cell r="T959" t="str">
            <v>noodleStream.com, LLC</v>
          </cell>
          <cell r="U959" t="str">
            <v>Noodles, Inc.</v>
          </cell>
          <cell r="V959" t="str">
            <v>Noodles By Leonardo, Inc.</v>
          </cell>
          <cell r="W959" t="str">
            <v>Noodle Stories, Inc.</v>
          </cell>
          <cell r="Y959" t="str">
            <v>IQ8101881</v>
          </cell>
          <cell r="Z959" t="str">
            <v>IQ67098681</v>
          </cell>
          <cell r="AA959" t="str">
            <v>IQ28046312</v>
          </cell>
          <cell r="AB959" t="str">
            <v>IQ4366757</v>
          </cell>
          <cell r="AC959" t="str">
            <v>IQ243348395</v>
          </cell>
        </row>
        <row r="960">
          <cell r="S960" t="str">
            <v>PROS Holdings, Inc.</v>
          </cell>
          <cell r="Y960" t="str">
            <v>IQ33593027</v>
          </cell>
        </row>
        <row r="961">
          <cell r="Y961" t="str">
            <v>IQ61690445</v>
          </cell>
          <cell r="Z961" t="str">
            <v>IQ142947905</v>
          </cell>
          <cell r="AA961" t="str">
            <v>IQ226385423</v>
          </cell>
          <cell r="AB961" t="str">
            <v>IQ247591215</v>
          </cell>
          <cell r="AC961" t="str">
            <v>IQ316218083</v>
          </cell>
        </row>
        <row r="962">
          <cell r="S962" t="str">
            <v>Newport Corp.</v>
          </cell>
          <cell r="T962" t="str">
            <v>Newport Media Inc.</v>
          </cell>
          <cell r="U962" t="str">
            <v>Newport Board Group, LLC</v>
          </cell>
          <cell r="V962" t="str">
            <v>Newport News Shipbuilding Inc.</v>
          </cell>
          <cell r="W962" t="str">
            <v>Newport Television LLC</v>
          </cell>
          <cell r="Y962" t="str">
            <v>IQ95164</v>
          </cell>
          <cell r="Z962" t="str">
            <v>IQ25916371</v>
          </cell>
          <cell r="AA962" t="str">
            <v>IQ216970845</v>
          </cell>
          <cell r="AB962" t="str">
            <v>IQ138462128</v>
          </cell>
          <cell r="AC962" t="str">
            <v>IQ39497843</v>
          </cell>
        </row>
        <row r="963">
          <cell r="S963" t="str">
            <v>Rofin-Sinar Technologies Inc.</v>
          </cell>
          <cell r="T963" t="str">
            <v>Rofin-Sinar Technologies Europe S.L.</v>
          </cell>
          <cell r="Y963" t="str">
            <v>IQ353803</v>
          </cell>
          <cell r="Z963" t="str">
            <v>IQ12931548</v>
          </cell>
        </row>
        <row r="964">
          <cell r="S964" t="str">
            <v>Universal American Corp</v>
          </cell>
          <cell r="T964" t="str">
            <v>Universal American Mortgage Company, LLC</v>
          </cell>
          <cell r="U964" t="str">
            <v>American Action Network, Inc.</v>
          </cell>
          <cell r="V964" t="str">
            <v>Universal American Insurance Agency, Inc.</v>
          </cell>
          <cell r="W964" t="str">
            <v>Universal American Corp., Medicare Prescription Drug Business</v>
          </cell>
          <cell r="Y964" t="str">
            <v>IQ36033</v>
          </cell>
          <cell r="Z964" t="str">
            <v>IQ4249711</v>
          </cell>
          <cell r="AA964" t="str">
            <v>IQ279061301</v>
          </cell>
          <cell r="AB964" t="str">
            <v>IQ26354113</v>
          </cell>
          <cell r="AC964" t="str">
            <v>IQ117736402</v>
          </cell>
        </row>
        <row r="965">
          <cell r="S965" t="str">
            <v>Universal Insurance Holdings Inc.</v>
          </cell>
          <cell r="T965" t="str">
            <v>Universal Insurance Holdings of North America, Inc.</v>
          </cell>
          <cell r="U965" t="str">
            <v>Universal Insurance Holding Company of Florida</v>
          </cell>
          <cell r="Y965" t="str">
            <v>IQ323883</v>
          </cell>
          <cell r="Z965" t="str">
            <v>IQ83649150</v>
          </cell>
          <cell r="AA965" t="str">
            <v>IQ309677897</v>
          </cell>
        </row>
        <row r="966">
          <cell r="S966" t="str">
            <v>Stamps.com Inc.</v>
          </cell>
          <cell r="T966" t="str">
            <v>Stamps.com Inc., Asset Management Arm</v>
          </cell>
          <cell r="Y966" t="str">
            <v>IQ34730</v>
          </cell>
          <cell r="Z966" t="str">
            <v>IQ51231414</v>
          </cell>
        </row>
        <row r="967">
          <cell r="S967" t="str">
            <v>Wilshire Bancorp Inc.</v>
          </cell>
          <cell r="T967" t="str">
            <v>Wilshire Bank</v>
          </cell>
          <cell r="U967" t="str">
            <v>Wilshire Bancorporation</v>
          </cell>
          <cell r="V967" t="str">
            <v>The Wilshire Bank, National Association</v>
          </cell>
          <cell r="Y967" t="str">
            <v>IQ408153</v>
          </cell>
          <cell r="Z967" t="str">
            <v>IQ30715690</v>
          </cell>
          <cell r="AA967" t="str">
            <v>IQ127294671</v>
          </cell>
          <cell r="AB967" t="str">
            <v>IQ49918294</v>
          </cell>
        </row>
        <row r="968">
          <cell r="S968" t="str">
            <v>Otonomy, Inc.</v>
          </cell>
          <cell r="T968" t="str">
            <v>Otonomy Aviation SAS</v>
          </cell>
          <cell r="Y968" t="str">
            <v>IQ60978778</v>
          </cell>
          <cell r="Z968" t="str">
            <v>IQ47065311</v>
          </cell>
        </row>
        <row r="969">
          <cell r="S969" t="str">
            <v>Stone Energy Corp.</v>
          </cell>
          <cell r="T969" t="str">
            <v>Stone Energy, L.L.C.</v>
          </cell>
          <cell r="U969" t="str">
            <v>Stone Energy Offshore, L.L.C.</v>
          </cell>
          <cell r="V969" t="str">
            <v>Stone Energy Canada, U.L.C</v>
          </cell>
          <cell r="W969" t="str">
            <v>Stone Energy Corp., Asset Management Arm</v>
          </cell>
          <cell r="Y969" t="str">
            <v>IQ338825</v>
          </cell>
          <cell r="Z969" t="str">
            <v>IQ4532807</v>
          </cell>
          <cell r="AA969" t="str">
            <v>IQ58832857</v>
          </cell>
          <cell r="AB969" t="str">
            <v>IQ309336119</v>
          </cell>
          <cell r="AC969" t="str">
            <v>IQ51755389</v>
          </cell>
        </row>
        <row r="970">
          <cell r="S970" t="str">
            <v>Sturm, Ruger &amp; Co. Inc.</v>
          </cell>
          <cell r="Y970" t="str">
            <v>IQ305647</v>
          </cell>
        </row>
        <row r="971">
          <cell r="Y971" t="str">
            <v>IQ126362</v>
          </cell>
          <cell r="Z971" t="str">
            <v>IQ367749</v>
          </cell>
          <cell r="AA971" t="str">
            <v>IQ109409693</v>
          </cell>
          <cell r="AB971" t="str">
            <v>IQ50003968</v>
          </cell>
          <cell r="AC971" t="str">
            <v>IQ38326017</v>
          </cell>
        </row>
        <row r="972">
          <cell r="S972" t="str">
            <v>Newpark Resources Inc.</v>
          </cell>
          <cell r="T972" t="str">
            <v>Newpark Resources, Inc., U.S. Environmental Services Business</v>
          </cell>
          <cell r="U972" t="str">
            <v>Newpark Australia Pty Ltd.</v>
          </cell>
          <cell r="V972" t="str">
            <v>Newpark Resources, Inc., Sawmill Facility in Batson, Texas</v>
          </cell>
          <cell r="W972" t="str">
            <v>New Environmental Solutions, Inc.</v>
          </cell>
          <cell r="Y972" t="str">
            <v>IQ94188</v>
          </cell>
          <cell r="Z972" t="str">
            <v>IQ43566505</v>
          </cell>
          <cell r="AA972" t="str">
            <v>IQ127919584</v>
          </cell>
          <cell r="AB972" t="str">
            <v>IQ36063335</v>
          </cell>
          <cell r="AC972" t="str">
            <v>IQ10160261</v>
          </cell>
        </row>
        <row r="973">
          <cell r="S973" t="str">
            <v>United Fire Group, Inc</v>
          </cell>
          <cell r="Y973" t="str">
            <v>IQ310192</v>
          </cell>
        </row>
        <row r="974">
          <cell r="S974" t="str">
            <v>Libbey Inc.</v>
          </cell>
          <cell r="T974" t="str">
            <v>Libbey Glass, Inc.</v>
          </cell>
          <cell r="U974" t="str">
            <v>Libbey Glassware (china) Company Limited</v>
          </cell>
          <cell r="V974" t="str">
            <v>Libbey Europe B.V.</v>
          </cell>
          <cell r="W974" t="str">
            <v>Libbey Canada Inc.</v>
          </cell>
          <cell r="Y974" t="str">
            <v>IQ329891</v>
          </cell>
          <cell r="Z974" t="str">
            <v>IQ4221227</v>
          </cell>
          <cell r="AA974" t="str">
            <v>IQ26424853</v>
          </cell>
          <cell r="AB974" t="str">
            <v>IQ23721929</v>
          </cell>
          <cell r="AC974" t="str">
            <v>IQ23515196</v>
          </cell>
        </row>
        <row r="975">
          <cell r="S975" t="str">
            <v>National Bank Holdings Corp.</v>
          </cell>
          <cell r="T975" t="str">
            <v>National Bancorp Holdings, Inc.</v>
          </cell>
          <cell r="U975" t="str">
            <v>National Bank Holdings Inc.</v>
          </cell>
          <cell r="Y975" t="str">
            <v>IQ78754792</v>
          </cell>
          <cell r="Z975" t="str">
            <v>IQ129791881</v>
          </cell>
          <cell r="AA975" t="str">
            <v>IQ206809960</v>
          </cell>
        </row>
        <row r="976">
          <cell r="S976" t="str">
            <v>NextEra Energy Partners, LP</v>
          </cell>
          <cell r="T976" t="str">
            <v>NexGen Energy Partners, LLC</v>
          </cell>
          <cell r="U976" t="str">
            <v>Nextera Energy Partners Holdings, LLC</v>
          </cell>
          <cell r="V976" t="str">
            <v>NextEra Energy</v>
          </cell>
          <cell r="Y976" t="str">
            <v>IQ264164886</v>
          </cell>
          <cell r="Z976" t="str">
            <v>IQ104430292</v>
          </cell>
          <cell r="AA976" t="str">
            <v>IQ267303423</v>
          </cell>
          <cell r="AB976" t="str">
            <v>IQ98966224</v>
          </cell>
        </row>
        <row r="977">
          <cell r="S977" t="str">
            <v>Navigant Consulting Inc.</v>
          </cell>
          <cell r="T977" t="str">
            <v>Navigant Consulting Ltd.</v>
          </cell>
          <cell r="U977" t="str">
            <v>Navigant Consulting (Europe) Ltd.</v>
          </cell>
          <cell r="V977" t="str">
            <v>Navigant Consulting (UK) Ltd</v>
          </cell>
          <cell r="W977" t="str">
            <v>Navigant Consulting Inc., Certain Corporate Finance Assets</v>
          </cell>
          <cell r="Y977" t="str">
            <v>IQ351308</v>
          </cell>
          <cell r="Z977" t="str">
            <v>IQ32985247</v>
          </cell>
          <cell r="AA977" t="str">
            <v>IQ32985275</v>
          </cell>
          <cell r="AB977" t="str">
            <v>IQ228081565</v>
          </cell>
          <cell r="AC977" t="str">
            <v>IQ13499409</v>
          </cell>
        </row>
        <row r="978">
          <cell r="S978" t="str">
            <v>RingCentral, Inc.</v>
          </cell>
          <cell r="T978" t="str">
            <v>Ringcentral UK Ltd</v>
          </cell>
          <cell r="U978" t="str">
            <v>Ring Energy, Inc.</v>
          </cell>
          <cell r="V978" t="str">
            <v>Integrated Alarm Services Group Inc.</v>
          </cell>
          <cell r="Y978" t="str">
            <v>IQ2398691</v>
          </cell>
          <cell r="Z978" t="str">
            <v>IQ312662939</v>
          </cell>
          <cell r="AA978" t="str">
            <v>IQ4420411</v>
          </cell>
          <cell r="AB978" t="str">
            <v>IQ3661379</v>
          </cell>
        </row>
        <row r="979">
          <cell r="Y979" t="str">
            <v>IQ105613224</v>
          </cell>
        </row>
        <row r="980">
          <cell r="S980" t="str">
            <v>WSFS Financial Corp.</v>
          </cell>
          <cell r="Y980" t="str">
            <v>IQ305387</v>
          </cell>
        </row>
        <row r="981">
          <cell r="S981" t="str">
            <v>MobileIron, Inc.</v>
          </cell>
          <cell r="Y981" t="str">
            <v>IQ61772150</v>
          </cell>
        </row>
        <row r="982">
          <cell r="S982" t="str">
            <v>Marten Transport Ltd.</v>
          </cell>
          <cell r="T982" t="str">
            <v>Marten Transport Logistics, LLC</v>
          </cell>
          <cell r="U982" t="str">
            <v>Martens Transports Nv</v>
          </cell>
          <cell r="Y982" t="str">
            <v>IQ286586</v>
          </cell>
          <cell r="Z982" t="str">
            <v>IQ260672379</v>
          </cell>
          <cell r="AA982" t="str">
            <v>IQ20948667</v>
          </cell>
        </row>
        <row r="983">
          <cell r="Y983" t="str">
            <v>IQ319791</v>
          </cell>
          <cell r="Z983" t="str">
            <v>IQ871587</v>
          </cell>
          <cell r="AA983" t="str">
            <v>IQ306620521</v>
          </cell>
        </row>
        <row r="984">
          <cell r="S984" t="str">
            <v>OncoMed Pharmaceuticals, Inc.</v>
          </cell>
          <cell r="T984" t="str">
            <v>Onco360</v>
          </cell>
          <cell r="Y984" t="str">
            <v>IQ20905685</v>
          </cell>
          <cell r="Z984" t="str">
            <v>IQ116507069</v>
          </cell>
        </row>
        <row r="985">
          <cell r="S985" t="str">
            <v>Northfield Bank</v>
          </cell>
          <cell r="T985" t="str">
            <v>Northfield Bancorp, Inc. (Staten Island, NY)</v>
          </cell>
          <cell r="U985" t="str">
            <v>Northfield Bancorp, Inc.</v>
          </cell>
          <cell r="V985" t="str">
            <v>Northfield Bancshares, Inc.</v>
          </cell>
          <cell r="W985" t="str">
            <v>Nbd Northfield Bank</v>
          </cell>
          <cell r="Y985" t="str">
            <v>IQ4937885</v>
          </cell>
          <cell r="Z985" t="str">
            <v>IQ37407747</v>
          </cell>
          <cell r="AA985" t="str">
            <v>IQ696194</v>
          </cell>
          <cell r="AB985" t="str">
            <v>IQ26001157</v>
          </cell>
          <cell r="AC985" t="str">
            <v>IQ51275153</v>
          </cell>
        </row>
        <row r="986">
          <cell r="S986" t="str">
            <v>Rexford Industrial Realty, Inc.</v>
          </cell>
          <cell r="T986" t="str">
            <v>Rexford Industrial Realty, L.P.</v>
          </cell>
          <cell r="Y986" t="str">
            <v>IQ240753181</v>
          </cell>
          <cell r="Z986" t="str">
            <v>IQ254157812</v>
          </cell>
        </row>
        <row r="987">
          <cell r="S987" t="str">
            <v>LSB Industries Inc.</v>
          </cell>
          <cell r="T987" t="str">
            <v>LSB Industries Inc., Asset Management Arm</v>
          </cell>
          <cell r="U987" t="str">
            <v>NewBridge Bancorp</v>
          </cell>
          <cell r="Y987" t="str">
            <v>IQ284668</v>
          </cell>
          <cell r="Z987" t="str">
            <v>IQ49062247</v>
          </cell>
          <cell r="AA987" t="str">
            <v>IQ283687</v>
          </cell>
        </row>
        <row r="988">
          <cell r="S988" t="str">
            <v>Stage Stores Inc.</v>
          </cell>
          <cell r="T988" t="str">
            <v>Governo da República Portuguesa</v>
          </cell>
          <cell r="U988" t="str">
            <v>Steeles &amp; Deals LLC</v>
          </cell>
          <cell r="Y988" t="str">
            <v>IQ32650</v>
          </cell>
          <cell r="Z988" t="str">
            <v>IQ20528442</v>
          </cell>
          <cell r="AA988" t="str">
            <v>IQ259982100</v>
          </cell>
        </row>
        <row r="989">
          <cell r="S989" t="str">
            <v>Tredegar Corp.</v>
          </cell>
          <cell r="T989" t="str">
            <v>Tredegar Film Products Corporation</v>
          </cell>
          <cell r="U989" t="str">
            <v>Tredegar Corporation, Pension Arm</v>
          </cell>
          <cell r="V989" t="str">
            <v>Tredegar Film Products (Europe) Inc.</v>
          </cell>
          <cell r="W989" t="str">
            <v>Tredegar Corp., Aluminum Extrusions Manufacturing facility in El Campo, Texas</v>
          </cell>
          <cell r="Y989" t="str">
            <v>IQ189282</v>
          </cell>
          <cell r="Z989" t="str">
            <v>IQ643325</v>
          </cell>
          <cell r="AA989" t="str">
            <v>IQ3528185</v>
          </cell>
          <cell r="AB989" t="str">
            <v>IQ141113089</v>
          </cell>
          <cell r="AC989" t="str">
            <v>IQ61769884</v>
          </cell>
        </row>
        <row r="990">
          <cell r="S990" t="str">
            <v>Meridian Bioscience, Inc.</v>
          </cell>
          <cell r="T990" t="str">
            <v>Meridian Bioscience S.A.</v>
          </cell>
          <cell r="U990" t="str">
            <v>Meridian Bioscience Europe B.V</v>
          </cell>
          <cell r="V990" t="str">
            <v>Meridian Bioscience Europe S.A.</v>
          </cell>
          <cell r="W990" t="str">
            <v>Meridian Bioscience Europe, s.r.l.</v>
          </cell>
          <cell r="Y990" t="str">
            <v>IQ287401</v>
          </cell>
          <cell r="Z990" t="str">
            <v>IQ212782693</v>
          </cell>
          <cell r="AA990" t="str">
            <v>IQ118416165</v>
          </cell>
          <cell r="AB990" t="str">
            <v>IQ47205009</v>
          </cell>
          <cell r="AC990" t="str">
            <v>IQ47204968</v>
          </cell>
        </row>
        <row r="991">
          <cell r="S991" t="str">
            <v>SunEdison Semiconductor Limited</v>
          </cell>
          <cell r="T991" t="str">
            <v>SunEdison Semiconductor Holding BV</v>
          </cell>
          <cell r="U991" t="str">
            <v>SunEdison Semiconductor, LLC</v>
          </cell>
          <cell r="V991" t="str">
            <v>SunEdison Semiconductor B.V.</v>
          </cell>
        </row>
        <row r="992">
          <cell r="S992" t="str">
            <v>Clayton Williams Energy, Inc.</v>
          </cell>
          <cell r="T992" t="str">
            <v>Clayton Williams Energy, Inc., South Louisiana Assets</v>
          </cell>
          <cell r="U992" t="str">
            <v>Clayton Williams Energy, Inc., 3,700 Net Acres In Burleson County, Texas</v>
          </cell>
          <cell r="V992" t="str">
            <v>Clayton Williams Energy, Inc., Surplus well servicing unit</v>
          </cell>
          <cell r="W992" t="str">
            <v>Clayton Williams Energy Inc., Assets in Pecos County, Texas</v>
          </cell>
          <cell r="Y992" t="str">
            <v>IQ330661</v>
          </cell>
          <cell r="Z992" t="str">
            <v>IQ316191819</v>
          </cell>
          <cell r="AA992" t="str">
            <v>IQ304293502</v>
          </cell>
          <cell r="AB992" t="str">
            <v>IQ44233422</v>
          </cell>
          <cell r="AC992" t="str">
            <v>IQ38840308</v>
          </cell>
        </row>
        <row r="993">
          <cell r="S993" t="str">
            <v>Park-Ohio Holdings Corp.</v>
          </cell>
          <cell r="Y993" t="str">
            <v>IQ294994</v>
          </cell>
        </row>
        <row r="994">
          <cell r="S994" t="str">
            <v>Monmouth Real Estate Investment Corp.</v>
          </cell>
          <cell r="Y994" t="str">
            <v>IQ289008</v>
          </cell>
        </row>
        <row r="995">
          <cell r="Y995" t="str">
            <v>IQ114205175</v>
          </cell>
          <cell r="Z995" t="str">
            <v>IQ223960011</v>
          </cell>
        </row>
        <row r="996">
          <cell r="S996" t="str">
            <v>Universal Health Realty Income Trust</v>
          </cell>
          <cell r="Y996" t="str">
            <v>IQ311316</v>
          </cell>
        </row>
        <row r="997">
          <cell r="S997" t="str">
            <v>OFG Bancorp</v>
          </cell>
          <cell r="Y997" t="str">
            <v>IQ294078</v>
          </cell>
        </row>
        <row r="998">
          <cell r="S998" t="str">
            <v>Lexicon Pharmaceuticals, Inc.</v>
          </cell>
          <cell r="T998" t="str">
            <v>Lexicon Pharmaceuticals (New Jersey), Inc</v>
          </cell>
          <cell r="Y998" t="str">
            <v>IQ30781</v>
          </cell>
          <cell r="Z998" t="str">
            <v>IQ27943653</v>
          </cell>
        </row>
        <row r="999">
          <cell r="S999" t="str">
            <v>Quanex Building Products Corporation</v>
          </cell>
          <cell r="T999" t="str">
            <v>Quanex Building Products LLC</v>
          </cell>
          <cell r="U999" t="str">
            <v>Quanex Building Products Corporation., Asset Management Arm</v>
          </cell>
          <cell r="Y999" t="str">
            <v>IQ40084670</v>
          </cell>
          <cell r="Z999" t="str">
            <v>IQ61163344</v>
          </cell>
          <cell r="AA999" t="str">
            <v>IQ51788993</v>
          </cell>
        </row>
        <row r="1000">
          <cell r="S1000" t="str">
            <v>Republic Airways Holdings Inc.</v>
          </cell>
          <cell r="Y1000" t="str">
            <v>IQ1825362</v>
          </cell>
        </row>
        <row r="1001">
          <cell r="S1001" t="str">
            <v>RCS Capital Corporation</v>
          </cell>
          <cell r="T1001" t="str">
            <v>RCS Capital</v>
          </cell>
          <cell r="U1001" t="str">
            <v>Rcs Capital Management, Llc</v>
          </cell>
          <cell r="V1001" t="str">
            <v>RCAP Holdings, LLC</v>
          </cell>
          <cell r="W1001" t="str">
            <v>RCS Capital Development, LLC</v>
          </cell>
          <cell r="Y1001" t="str">
            <v>IQ228911457</v>
          </cell>
          <cell r="Z1001" t="str">
            <v>IQ240873257</v>
          </cell>
          <cell r="AA1001" t="str">
            <v>IQ243283785</v>
          </cell>
          <cell r="AB1001" t="str">
            <v>IQ240493372</v>
          </cell>
          <cell r="AC1001" t="str">
            <v>IQ141638144</v>
          </cell>
        </row>
        <row r="1002">
          <cell r="S1002" t="str">
            <v>SJW Corp.</v>
          </cell>
          <cell r="T1002" t="str">
            <v>San Jose Water Company</v>
          </cell>
          <cell r="U1002" t="str">
            <v>S.J. Watson (Electrical) Limited</v>
          </cell>
          <cell r="V1002" t="str">
            <v>Sjw Industria De Plasticos Importacao E Exportacao Ltda.</v>
          </cell>
          <cell r="W1002" t="str">
            <v>S &amp; J White Pty. Ltd.</v>
          </cell>
          <cell r="Y1002" t="str">
            <v>IQ301316</v>
          </cell>
          <cell r="Z1002" t="str">
            <v>IQ4259934</v>
          </cell>
          <cell r="AA1002" t="str">
            <v>IQ301503089</v>
          </cell>
          <cell r="AB1002" t="str">
            <v>IQ208640317</v>
          </cell>
          <cell r="AC1002" t="str">
            <v>IQ208120716</v>
          </cell>
        </row>
        <row r="1003">
          <cell r="S1003" t="str">
            <v>Stein Mart Inc.</v>
          </cell>
          <cell r="T1003" t="str">
            <v>Stein Mart Buying Corp.</v>
          </cell>
          <cell r="U1003" t="str">
            <v>Stein Mart Air, Inc.</v>
          </cell>
          <cell r="V1003" t="str">
            <v>Stein Mart Holding Corp.</v>
          </cell>
          <cell r="Y1003" t="str">
            <v>IQ317894</v>
          </cell>
          <cell r="Z1003" t="str">
            <v>IQ6547444</v>
          </cell>
          <cell r="AA1003" t="str">
            <v>IQ292287624</v>
          </cell>
          <cell r="AB1003" t="str">
            <v>IQ82660457</v>
          </cell>
        </row>
        <row r="1004">
          <cell r="S1004" t="str">
            <v>Triangle Capital Corporation</v>
          </cell>
          <cell r="T1004" t="str">
            <v>Triangle Capital LLC</v>
          </cell>
          <cell r="U1004" t="str">
            <v>Triangle Capital Partners, LLC</v>
          </cell>
          <cell r="V1004" t="str">
            <v>Triangle Capital Energy CORP.</v>
          </cell>
          <cell r="W1004" t="str">
            <v>Triangle Capital Trust</v>
          </cell>
        </row>
        <row r="1005">
          <cell r="S1005" t="str">
            <v>Simmons First National Corporation</v>
          </cell>
          <cell r="T1005" t="str">
            <v>Simmons First National Bank</v>
          </cell>
          <cell r="U1005" t="str">
            <v>Simmons First National Corporation, Merchant Services Business</v>
          </cell>
          <cell r="V1005" t="str">
            <v>Simmons First National Corp., ESOP</v>
          </cell>
          <cell r="Y1005" t="str">
            <v>IQ303685</v>
          </cell>
          <cell r="Z1005" t="str">
            <v>IQ4250512</v>
          </cell>
          <cell r="AA1005" t="str">
            <v>IQ268670491</v>
          </cell>
          <cell r="AB1005" t="str">
            <v>IQ27060021</v>
          </cell>
        </row>
        <row r="1006">
          <cell r="S1006" t="str">
            <v>Materion Corporation</v>
          </cell>
          <cell r="T1006" t="str">
            <v>Materion Advanced Materials Technologies and Services Corp.</v>
          </cell>
          <cell r="U1006" t="str">
            <v>Materion Brush Inc.</v>
          </cell>
          <cell r="V1006" t="str">
            <v>Materion Advanced Materials Technologies and Services Inc.</v>
          </cell>
          <cell r="W1006" t="str">
            <v>Materion Precision Optics (Shanghai) Ltd.</v>
          </cell>
          <cell r="Y1006" t="str">
            <v>IQ256977</v>
          </cell>
          <cell r="Z1006" t="str">
            <v>IQ4333721</v>
          </cell>
          <cell r="AA1006" t="str">
            <v>IQ3611554</v>
          </cell>
          <cell r="AB1006" t="str">
            <v>IQ986356</v>
          </cell>
          <cell r="AC1006" t="str">
            <v>IQ50130101</v>
          </cell>
        </row>
        <row r="1007">
          <cell r="S1007" t="str">
            <v>Orexigen Therapeutics, Inc.</v>
          </cell>
          <cell r="Y1007" t="str">
            <v>IQ8591867</v>
          </cell>
        </row>
        <row r="1008">
          <cell r="S1008" t="str">
            <v>RTI International Metals, Inc.</v>
          </cell>
          <cell r="T1008" t="str">
            <v>RTI International Metals Limited</v>
          </cell>
          <cell r="U1008" t="str">
            <v>RTI International Metals, GmbH</v>
          </cell>
          <cell r="Y1008" t="str">
            <v>IQ299263</v>
          </cell>
          <cell r="Z1008" t="str">
            <v>IQ23898187</v>
          </cell>
          <cell r="AA1008" t="str">
            <v>IQ23898169</v>
          </cell>
        </row>
        <row r="1009">
          <cell r="S1009" t="str">
            <v>Red Pine Exploration Inc.</v>
          </cell>
          <cell r="T1009" t="str">
            <v>RPX Corporation</v>
          </cell>
          <cell r="U1009" t="str">
            <v>Radar Logic Incorporated</v>
          </cell>
          <cell r="V1009" t="str">
            <v>RPX Ltd</v>
          </cell>
          <cell r="W1009" t="str">
            <v>Rpx Ambiente Srl</v>
          </cell>
          <cell r="Y1009" t="str">
            <v>IQ2318591</v>
          </cell>
          <cell r="Z1009" t="str">
            <v>IQ48993116</v>
          </cell>
          <cell r="AA1009" t="str">
            <v>IQ37344915</v>
          </cell>
          <cell r="AB1009" t="str">
            <v>IQ312897410</v>
          </cell>
          <cell r="AC1009" t="str">
            <v>IQ47440478</v>
          </cell>
        </row>
        <row r="1010">
          <cell r="S1010" t="str">
            <v>OPOWER, Inc.</v>
          </cell>
          <cell r="T1010" t="str">
            <v>L &amp; O Power Cooperative</v>
          </cell>
          <cell r="U1010" t="str">
            <v>KLEO Halbleitertechnik GmbH</v>
          </cell>
          <cell r="Y1010" t="str">
            <v>IQ51864765</v>
          </cell>
          <cell r="Z1010" t="str">
            <v>IQ40021687</v>
          </cell>
          <cell r="AA1010" t="str">
            <v>IQ238662897</v>
          </cell>
        </row>
        <row r="1011">
          <cell r="S1011" t="str">
            <v>Momenta Pharmaceuticals Inc.</v>
          </cell>
          <cell r="T1011" t="str">
            <v>Momenta Pharmaceuticals Securities Corporation</v>
          </cell>
          <cell r="Y1011" t="str">
            <v>IQ5684719</v>
          </cell>
          <cell r="Z1011" t="str">
            <v>IQ207863464</v>
          </cell>
        </row>
      </sheetData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id="6" name="Table6" displayName="Table6" ref="B4:D7" totalsRowShown="0">
  <autoFilter ref="B4:D7"/>
  <tableColumns count="3">
    <tableColumn id="1" name="Data set"/>
    <tableColumn id="2" name="Source" dataCellStyle="Hyperlink"/>
    <tableColumn id="3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SchruteDetail" displayName="SchruteDetail" ref="B6:R57" totalsRowShown="0" headerRowDxfId="16" headerRowBorderDxfId="15">
  <autoFilter ref="B6:R57"/>
  <sortState ref="B9:G59">
    <sortCondition ref="B8:B59"/>
  </sortState>
  <tableColumns count="17">
    <tableColumn id="1" name="State"/>
    <tableColumn id="16" name="Region"/>
    <tableColumn id="2" name="Black Bear Fatalities" dataDxfId="14" dataCellStyle="Comma"/>
    <tableColumn id="3" name="Brown Bear Fatalities" dataDxfId="13" dataCellStyle="Comma"/>
    <tableColumn id="4" name="Polar Bear Fatalities" dataDxfId="12" dataCellStyle="Comma"/>
    <tableColumn id="5" name="Unknown Bear Fatalities" dataDxfId="11" dataCellStyle="Comma"/>
    <tableColumn id="6" name="Total Bear Fatalities" dataDxfId="10" dataCellStyle="Comma"/>
    <tableColumn id="7" name="2010 Acres of Beets Harvested" dataDxfId="9" dataCellStyle="Comma"/>
    <tableColumn id="8" name="2011 Acres of Beets Harvested" dataDxfId="8" dataCellStyle="Comma"/>
    <tableColumn id="9" name="2012 Acres of Beets Harvested" dataDxfId="7" dataCellStyle="Comma"/>
    <tableColumn id="10" name="2013 Acres of Beets Harvested" dataDxfId="6" dataCellStyle="Comma"/>
    <tableColumn id="11" name="2014 Acres of Beets Harvested" dataDxfId="5" dataCellStyle="Comma"/>
    <tableColumn id="12" name="2015 Acres of Beets Harvested" dataDxfId="4" dataCellStyle="Comma"/>
    <tableColumn id="13" name="2016 Acres of Beets Harvested" dataDxfId="3" dataCellStyle="Comma"/>
    <tableColumn id="14" name="Total 2010s Acres of Beets Harvested" dataDxfId="2" dataCellStyle="Comma"/>
    <tableColumn id="15" name="Google Trends Interest Over Last 5 Years in Battlestar Galactica" dataDxfId="1" dataCellStyle="Comma"/>
    <tableColumn id="17" name="Visible" dataDxfId="0" dataCellStyle="Comma">
      <calculatedColumnFormula>IF(SUBTOTAL(3,SchruteDetail[[#This Row],[State]])=1,"VISIBLE","")</calculatedColumnFormula>
    </tableColumn>
  </tableColumns>
  <tableStyleInfo name="TableStyleLight1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trends/explore?geo=US&amp;q=%2Fm%2F02gl58" TargetMode="External"/><Relationship Id="rId4" Type="http://schemas.openxmlformats.org/officeDocument/2006/relationships/drawing" Target="../drawings/drawing1.xml"/><Relationship Id="rId5" Type="http://schemas.openxmlformats.org/officeDocument/2006/relationships/table" Target="../tables/table1.xml"/><Relationship Id="rId1" Type="http://schemas.openxmlformats.org/officeDocument/2006/relationships/hyperlink" Target="https://en.m.wikipedia.org/wiki/List_of_fatal_bear_attacks_in_North_America" TargetMode="External"/><Relationship Id="rId2" Type="http://schemas.openxmlformats.org/officeDocument/2006/relationships/hyperlink" Target="https://quickstats.nass.usda.gov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B1:W7"/>
  <sheetViews>
    <sheetView showGridLines="0" showRowColHeaders="0" workbookViewId="0">
      <selection activeCell="B2" sqref="B2:W2"/>
    </sheetView>
  </sheetViews>
  <sheetFormatPr baseColWidth="10" defaultRowHeight="15" x14ac:dyDescent="0.2"/>
  <cols>
    <col min="1" max="1" width="2" customWidth="1"/>
    <col min="2" max="2" width="58" bestFit="1" customWidth="1"/>
    <col min="3" max="3" width="34.1640625" bestFit="1" customWidth="1"/>
    <col min="4" max="4" width="33.6640625" bestFit="1" customWidth="1"/>
  </cols>
  <sheetData>
    <row r="1" spans="2:23" ht="49" customHeight="1" x14ac:dyDescent="0.2"/>
    <row r="2" spans="2:23" ht="49" customHeight="1" x14ac:dyDescent="0.35">
      <c r="B2" s="45" t="s">
        <v>82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2:23" s="28" customFormat="1" x14ac:dyDescent="0.2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2:23" x14ac:dyDescent="0.2">
      <c r="B4" t="s">
        <v>69</v>
      </c>
      <c r="C4" t="s">
        <v>70</v>
      </c>
      <c r="D4" t="s">
        <v>75</v>
      </c>
    </row>
    <row r="5" spans="2:23" x14ac:dyDescent="0.2">
      <c r="B5" t="s">
        <v>71</v>
      </c>
      <c r="C5" s="26" t="s">
        <v>72</v>
      </c>
    </row>
    <row r="6" spans="2:23" x14ac:dyDescent="0.2">
      <c r="B6" t="s">
        <v>73</v>
      </c>
      <c r="C6" s="26" t="s">
        <v>74</v>
      </c>
      <c r="D6" t="s">
        <v>76</v>
      </c>
    </row>
    <row r="7" spans="2:23" x14ac:dyDescent="0.2">
      <c r="B7" t="s">
        <v>77</v>
      </c>
      <c r="C7" s="26" t="s">
        <v>78</v>
      </c>
    </row>
  </sheetData>
  <mergeCells count="1">
    <mergeCell ref="B2:W2"/>
  </mergeCells>
  <hyperlinks>
    <hyperlink ref="C5" r:id="rId1"/>
    <hyperlink ref="C6" r:id="rId2"/>
    <hyperlink ref="C7" r:id="rId3"/>
  </hyperlinks>
  <pageMargins left="0.75" right="0.75" top="1" bottom="1" header="0.5" footer="0.5"/>
  <pageSetup orientation="portrait" horizontalDpi="4294967292" verticalDpi="4294967292"/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B1:W29"/>
  <sheetViews>
    <sheetView showGridLines="0" showRowColHeaders="0" tabSelected="1" workbookViewId="0"/>
  </sheetViews>
  <sheetFormatPr baseColWidth="10" defaultColWidth="8.83203125" defaultRowHeight="15" x14ac:dyDescent="0.2"/>
  <cols>
    <col min="1" max="1" width="3.5" customWidth="1"/>
  </cols>
  <sheetData>
    <row r="1" spans="2:23" ht="30.75" customHeight="1" x14ac:dyDescent="0.2"/>
    <row r="2" spans="2:23" ht="60" customHeight="1" x14ac:dyDescent="0.35">
      <c r="B2" s="45" t="str">
        <f ca="1">Detail!$B$5&amp;"Schrute Reports"</f>
        <v>Schrute Reports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2:23" ht="22" customHeight="1" x14ac:dyDescent="0.25">
      <c r="B3" s="13"/>
    </row>
    <row r="4" spans="2:23" ht="22" customHeight="1" x14ac:dyDescent="0.2"/>
    <row r="28" spans="2:15" x14ac:dyDescent="0.2">
      <c r="B28" s="20"/>
      <c r="O28" s="20"/>
    </row>
    <row r="29" spans="2:15" x14ac:dyDescent="0.2">
      <c r="H29" s="20"/>
    </row>
  </sheetData>
  <mergeCells count="1">
    <mergeCell ref="B2:W2"/>
  </mergeCells>
  <pageMargins left="0.7" right="0.7" top="0.75" bottom="0.75" header="0.3" footer="0.3"/>
  <pageSetup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R98"/>
  <sheetViews>
    <sheetView showGridLines="0" showRowColHeaders="0" workbookViewId="0"/>
  </sheetViews>
  <sheetFormatPr baseColWidth="10" defaultColWidth="8.83203125" defaultRowHeight="15" x14ac:dyDescent="0.2"/>
  <cols>
    <col min="1" max="1" width="2.5" customWidth="1"/>
    <col min="2" max="2" width="25.5" bestFit="1" customWidth="1"/>
    <col min="3" max="3" width="14.6640625" customWidth="1"/>
    <col min="4" max="4" width="22.33203125" customWidth="1"/>
    <col min="5" max="5" width="20.83203125" customWidth="1"/>
    <col min="6" max="6" width="14.6640625" customWidth="1"/>
    <col min="7" max="8" width="12.6640625" customWidth="1"/>
    <col min="9" max="11" width="7.6640625" customWidth="1"/>
    <col min="12" max="12" width="11.6640625" customWidth="1"/>
    <col min="13" max="15" width="14" bestFit="1" customWidth="1"/>
    <col min="16" max="16" width="15.83203125" bestFit="1" customWidth="1"/>
    <col min="17" max="17" width="10.6640625" bestFit="1" customWidth="1"/>
    <col min="18" max="18" width="14" bestFit="1" customWidth="1"/>
  </cols>
  <sheetData>
    <row r="1" spans="2:18" x14ac:dyDescent="0.2">
      <c r="B1" s="15"/>
    </row>
    <row r="2" spans="2:18" ht="72" customHeight="1" x14ac:dyDescent="0.4">
      <c r="B2" s="46" t="str">
        <f ca="1">Detail!$B$5&amp;"Summary"</f>
        <v>Summary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3" spans="2:18" s="14" customFormat="1" ht="18" x14ac:dyDescent="0.2">
      <c r="B3" s="47"/>
      <c r="C3" s="47"/>
      <c r="D3" s="47"/>
      <c r="E3" s="47"/>
      <c r="F3" s="47"/>
      <c r="G3" s="47"/>
      <c r="H3" s="47"/>
      <c r="I3" s="17"/>
      <c r="J3" s="17"/>
      <c r="K3" s="17"/>
      <c r="L3" s="17"/>
      <c r="M3" s="17"/>
      <c r="N3" s="17"/>
      <c r="O3" s="16"/>
      <c r="P3" s="16"/>
      <c r="Q3" s="16"/>
      <c r="R3" s="16"/>
    </row>
    <row r="4" spans="2:18" ht="28.5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2:18" ht="25" x14ac:dyDescent="0.25">
      <c r="B5" s="35" t="s">
        <v>5</v>
      </c>
      <c r="C5" s="2"/>
      <c r="D5" s="3"/>
      <c r="E5" s="3"/>
      <c r="F5" s="3"/>
      <c r="G5" s="3"/>
    </row>
    <row r="7" spans="2:18" ht="45" x14ac:dyDescent="0.2">
      <c r="B7" s="30" t="s">
        <v>0</v>
      </c>
      <c r="C7" s="31" t="s">
        <v>87</v>
      </c>
      <c r="D7" s="31" t="s">
        <v>83</v>
      </c>
      <c r="E7" s="31" t="s">
        <v>85</v>
      </c>
    </row>
    <row r="8" spans="2:18" x14ac:dyDescent="0.2">
      <c r="B8" s="32" t="s">
        <v>1</v>
      </c>
      <c r="C8" s="41">
        <f>SUMIFS(SchruteDetail[Total Bear Fatalities],SchruteDetail[Visible],"VISIBLE",SchruteDetail[Region],B8)</f>
        <v>12</v>
      </c>
      <c r="D8" s="49">
        <f>SUMIFS(SchruteDetail[Total 2010s Acres of Beets Harvested],SchruteDetail[Visible],"VISIBLE",SchruteDetail[Region],B8)</f>
        <v>36942369</v>
      </c>
      <c r="E8" s="43">
        <f>IFERROR(AVERAGEIFS(SchruteDetail[Google Trends Interest Over Last 5 Years in Battlestar Galactica],SchruteDetail[Visible],"VISIBLE",SchruteDetail[Region],B8),0)</f>
        <v>61.833333333333336</v>
      </c>
    </row>
    <row r="9" spans="2:18" x14ac:dyDescent="0.2">
      <c r="B9" s="32" t="s">
        <v>81</v>
      </c>
      <c r="C9" s="41">
        <f>SUMIFS(SchruteDetail[Total Bear Fatalities],SchruteDetail[Visible],"VISIBLE",SchruteDetail[Region],B9)</f>
        <v>15</v>
      </c>
      <c r="D9" s="49">
        <f>SUMIFS(SchruteDetail[Total 2010s Acres of Beets Harvested],SchruteDetail[Visible],"VISIBLE",SchruteDetail[Region],B9)</f>
        <v>4014</v>
      </c>
      <c r="E9" s="43">
        <f>IFERROR(AVERAGEIFS(SchruteDetail[Google Trends Interest Over Last 5 Years in Battlestar Galactica],SchruteDetail[Visible],"VISIBLE",SchruteDetail[Region],B9),0)</f>
        <v>67.916666666666671</v>
      </c>
    </row>
    <row r="10" spans="2:18" x14ac:dyDescent="0.2">
      <c r="B10" s="32" t="s">
        <v>80</v>
      </c>
      <c r="C10" s="41">
        <f>SUMIFS(SchruteDetail[Total Bear Fatalities],SchruteDetail[Visible],"VISIBLE",SchruteDetail[Region],B10)</f>
        <v>6</v>
      </c>
      <c r="D10" s="49">
        <f>SUMIFS(SchruteDetail[Total 2010s Acres of Beets Harvested],SchruteDetail[Visible],"VISIBLE",SchruteDetail[Region],B10)</f>
        <v>737</v>
      </c>
      <c r="E10" s="43">
        <f>IFERROR(AVERAGEIFS(SchruteDetail[Google Trends Interest Over Last 5 Years in Battlestar Galactica],SchruteDetail[Visible],"VISIBLE",SchruteDetail[Region],B10),0)</f>
        <v>55.928571428571431</v>
      </c>
    </row>
    <row r="11" spans="2:18" x14ac:dyDescent="0.2">
      <c r="B11" s="32" t="s">
        <v>3</v>
      </c>
      <c r="C11" s="41">
        <f>SUMIFS(SchruteDetail[Total Bear Fatalities],SchruteDetail[Visible],"VISIBLE",SchruteDetail[Region],B11)</f>
        <v>75</v>
      </c>
      <c r="D11" s="49">
        <f>SUMIFS(SchruteDetail[Total 2010s Acres of Beets Harvested],SchruteDetail[Visible],"VISIBLE",SchruteDetail[Region],B11)</f>
        <v>13344962</v>
      </c>
      <c r="E11" s="43">
        <f>IFERROR(AVERAGEIFS(SchruteDetail[Google Trends Interest Over Last 5 Years in Battlestar Galactica],SchruteDetail[Visible],"VISIBLE",SchruteDetail[Region],B11),0)</f>
        <v>75.92307692307692</v>
      </c>
    </row>
    <row r="12" spans="2:18" x14ac:dyDescent="0.2">
      <c r="B12" s="33" t="s">
        <v>84</v>
      </c>
      <c r="C12" s="42">
        <f>SUMIFS(SchruteDetail[Total Bear Fatalities],SchruteDetail[Visible],"VISIBLE")</f>
        <v>108</v>
      </c>
      <c r="D12" s="50">
        <f>SUMIFS(SchruteDetail[Total 2010s Acres of Beets Harvested],SchruteDetail[Visible],"VISIBLE")</f>
        <v>50292082</v>
      </c>
      <c r="E12" s="44">
        <f>IFERROR(AVERAGEIFS(SchruteDetail[Google Trends Interest Over Last 5 Years in Battlestar Galactica],SchruteDetail[Visible],"VISIBLE"),0)</f>
        <v>65.235294117647058</v>
      </c>
    </row>
    <row r="15" spans="2:18" ht="48" hidden="1" customHeight="1" x14ac:dyDescent="0.2">
      <c r="B15" s="48" t="s">
        <v>87</v>
      </c>
      <c r="C15" s="48"/>
      <c r="D15" s="48"/>
      <c r="E15" s="48"/>
      <c r="F15" s="48"/>
      <c r="G15" s="48"/>
    </row>
    <row r="16" spans="2:18" ht="7" hidden="1" customHeight="1" x14ac:dyDescent="0.2"/>
    <row r="17" spans="2:3" ht="30" hidden="1" x14ac:dyDescent="0.2">
      <c r="B17" s="30" t="s">
        <v>89</v>
      </c>
      <c r="C17" s="31" t="s">
        <v>87</v>
      </c>
    </row>
    <row r="18" spans="2:3" hidden="1" x14ac:dyDescent="0.2">
      <c r="B18" s="32" t="s">
        <v>90</v>
      </c>
      <c r="C18" s="41">
        <f>SUMIFS(SchruteDetail[Black Bear Fatalities],SchruteDetail[Visible],"VISIBLE")</f>
        <v>39</v>
      </c>
    </row>
    <row r="19" spans="2:3" hidden="1" x14ac:dyDescent="0.2">
      <c r="B19" s="32" t="s">
        <v>91</v>
      </c>
      <c r="C19" s="41">
        <f>SUMIFS(SchruteDetail[Brown Bear Fatalities],SchruteDetail[Visible],"VISIBLE")</f>
        <v>63</v>
      </c>
    </row>
    <row r="20" spans="2:3" hidden="1" x14ac:dyDescent="0.2">
      <c r="B20" s="32" t="s">
        <v>92</v>
      </c>
      <c r="C20" s="41">
        <f>SUMIFS(SchruteDetail[Polar Bear Fatalities],SchruteDetail[Visible],"VISIBLE")</f>
        <v>5</v>
      </c>
    </row>
    <row r="21" spans="2:3" hidden="1" x14ac:dyDescent="0.2">
      <c r="B21" s="32" t="s">
        <v>93</v>
      </c>
      <c r="C21" s="41">
        <f>SUMIFS(SchruteDetail[Unknown Bear Fatalities],SchruteDetail[Visible],"VISIBLE")</f>
        <v>1</v>
      </c>
    </row>
    <row r="22" spans="2:3" hidden="1" x14ac:dyDescent="0.2">
      <c r="B22" s="33" t="s">
        <v>84</v>
      </c>
      <c r="C22" s="42">
        <f>SUMIFS(SchruteDetail[Total Bear Fatalities],SchruteDetail[Visible],"VISIBLE")</f>
        <v>108</v>
      </c>
    </row>
    <row r="23" spans="2:3" ht="7" hidden="1" customHeight="1" x14ac:dyDescent="0.2">
      <c r="B23" s="20" t="str">
        <f>INDEX(B18:B21,MATCH(MAX(C18:C21),C18:C21,0))&amp;" bears are best*."</f>
        <v>Brown bears are best*.</v>
      </c>
    </row>
    <row r="24" spans="2:3" hidden="1" x14ac:dyDescent="0.2"/>
    <row r="25" spans="2:3" hidden="1" x14ac:dyDescent="0.2"/>
    <row r="26" spans="2:3" hidden="1" x14ac:dyDescent="0.2"/>
    <row r="27" spans="2:3" hidden="1" x14ac:dyDescent="0.2"/>
    <row r="28" spans="2:3" hidden="1" x14ac:dyDescent="0.2"/>
    <row r="29" spans="2:3" hidden="1" x14ac:dyDescent="0.2"/>
    <row r="30" spans="2:3" hidden="1" x14ac:dyDescent="0.2"/>
    <row r="31" spans="2:3" hidden="1" x14ac:dyDescent="0.2"/>
    <row r="32" spans="2:3" hidden="1" x14ac:dyDescent="0.2"/>
    <row r="33" spans="2:7" hidden="1" x14ac:dyDescent="0.2"/>
    <row r="34" spans="2:7" hidden="1" x14ac:dyDescent="0.2"/>
    <row r="35" spans="2:7" hidden="1" x14ac:dyDescent="0.2"/>
    <row r="36" spans="2:7" hidden="1" x14ac:dyDescent="0.2"/>
    <row r="37" spans="2:7" hidden="1" x14ac:dyDescent="0.2"/>
    <row r="38" spans="2:7" hidden="1" x14ac:dyDescent="0.2"/>
    <row r="39" spans="2:7" hidden="1" x14ac:dyDescent="0.2"/>
    <row r="40" spans="2:7" hidden="1" x14ac:dyDescent="0.2"/>
    <row r="41" spans="2:7" hidden="1" x14ac:dyDescent="0.2"/>
    <row r="42" spans="2:7" ht="48" customHeight="1" x14ac:dyDescent="0.2">
      <c r="B42" s="48" t="s">
        <v>94</v>
      </c>
      <c r="C42" s="48"/>
      <c r="D42" s="48"/>
      <c r="E42" s="48"/>
      <c r="F42" s="48"/>
      <c r="G42" s="48"/>
    </row>
    <row r="43" spans="2:7" ht="7" hidden="1" customHeight="1" x14ac:dyDescent="0.2"/>
    <row r="44" spans="2:7" ht="45" hidden="1" x14ac:dyDescent="0.2">
      <c r="B44" s="30" t="s">
        <v>95</v>
      </c>
      <c r="C44" s="31" t="s">
        <v>94</v>
      </c>
      <c r="D44" s="31" t="s">
        <v>96</v>
      </c>
    </row>
    <row r="45" spans="2:7" hidden="1" x14ac:dyDescent="0.2">
      <c r="B45" s="36">
        <v>2010</v>
      </c>
      <c r="C45" s="37">
        <f ca="1">SUMIFS(INDIRECT("SchruteDetail["&amp;B45&amp;" Acres of Beets Harvested]"),SchruteDetail[Visible],"VISIBLE")</f>
        <v>1156100</v>
      </c>
      <c r="D45" s="51">
        <f t="shared" ref="D45:D51" ca="1" si="0">IFERROR(60/C45,0)</f>
        <v>5.1898624686445811E-5</v>
      </c>
    </row>
    <row r="46" spans="2:7" hidden="1" x14ac:dyDescent="0.2">
      <c r="B46" s="36">
        <v>2011</v>
      </c>
      <c r="C46" s="37">
        <f ca="1">SUMIFS(INDIRECT("SchruteDetail["&amp;B46&amp;" Acres of Beets Harvested]"),SchruteDetail[Visible],"VISIBLE")</f>
        <v>1213200</v>
      </c>
      <c r="D46" s="51">
        <f t="shared" ca="1" si="0"/>
        <v>4.9455984174085062E-5</v>
      </c>
    </row>
    <row r="47" spans="2:7" hidden="1" x14ac:dyDescent="0.2">
      <c r="B47" s="36">
        <v>2012</v>
      </c>
      <c r="C47" s="37">
        <f ca="1">SUMIFS(INDIRECT("SchruteDetail["&amp;B47&amp;" Acres of Beets Harvested]"),SchruteDetail[Visible],"VISIBLE")</f>
        <v>23780082</v>
      </c>
      <c r="D47" s="51">
        <f t="shared" ca="1" si="0"/>
        <v>2.5231199791489365E-6</v>
      </c>
    </row>
    <row r="48" spans="2:7" hidden="1" x14ac:dyDescent="0.2">
      <c r="B48" s="36">
        <v>2013</v>
      </c>
      <c r="C48" s="37">
        <f ca="1">SUMIFS(INDIRECT("SchruteDetail["&amp;B48&amp;" Acres of Beets Harvested]"),SchruteDetail[Visible],"VISIBLE")</f>
        <v>4704800</v>
      </c>
      <c r="D48" s="51">
        <f t="shared" ca="1" si="0"/>
        <v>1.2752933174630165E-5</v>
      </c>
    </row>
    <row r="49" spans="2:4" hidden="1" x14ac:dyDescent="0.2">
      <c r="B49" s="36">
        <v>2014</v>
      </c>
      <c r="C49" s="37">
        <f ca="1">SUMIFS(INDIRECT("SchruteDetail["&amp;B49&amp;" Acres of Beets Harvested]"),SchruteDetail[Visible],"VISIBLE")</f>
        <v>6858700</v>
      </c>
      <c r="D49" s="51">
        <f t="shared" ca="1" si="0"/>
        <v>8.7480134719407463E-6</v>
      </c>
    </row>
    <row r="50" spans="2:4" hidden="1" x14ac:dyDescent="0.2">
      <c r="B50" s="36">
        <v>2015</v>
      </c>
      <c r="C50" s="37">
        <f ca="1">SUMIFS(INDIRECT("SchruteDetail["&amp;B50&amp;" Acres of Beets Harvested]"),SchruteDetail[Visible],"VISIBLE")</f>
        <v>6861400</v>
      </c>
      <c r="D50" s="51">
        <f t="shared" ca="1" si="0"/>
        <v>8.7445710787885856E-6</v>
      </c>
    </row>
    <row r="51" spans="2:4" hidden="1" x14ac:dyDescent="0.2">
      <c r="B51" s="36">
        <v>2016</v>
      </c>
      <c r="C51" s="37">
        <f ca="1">SUMIFS(INDIRECT("SchruteDetail["&amp;B51&amp;" Acres of Beets Harvested]"),SchruteDetail[Visible],"VISIBLE")</f>
        <v>5717800</v>
      </c>
      <c r="D51" s="51">
        <f t="shared" ca="1" si="0"/>
        <v>1.0493546468921613E-5</v>
      </c>
    </row>
    <row r="52" spans="2:4" hidden="1" x14ac:dyDescent="0.2">
      <c r="B52" s="33" t="s">
        <v>84</v>
      </c>
      <c r="C52" s="38">
        <f>SUMIFS(SchruteDetail[Total 2010s Acres of Beets Harvested],SchruteDetail[Visible],"VISIBLE")</f>
        <v>50292082</v>
      </c>
      <c r="D52" s="39">
        <f>(60*7)/C52</f>
        <v>8.3512152071970287E-6</v>
      </c>
    </row>
    <row r="53" spans="2:4" ht="7" hidden="1" customHeight="1" x14ac:dyDescent="0.2">
      <c r="B53" s="20" t="str">
        <f ca="1">IF(COUNTIFS(SchruteDetail[Visible],"VISIBLE",SchruteDetail[State],"Pennsylvania")=1,"Schrute Farms represented "&amp;TEXT(MAX(D45:D51),"0.0###%")&amp;" of the total beet harvest in "&amp;INDEX(B45:B51,MATCH(MAX(D45:D51),D45:D51,0)),"")</f>
        <v>Schrute Farms represented 0.0052% of the total beet harvest in 2010</v>
      </c>
    </row>
    <row r="70" spans="2:7" hidden="1" x14ac:dyDescent="0.2"/>
    <row r="71" spans="2:7" hidden="1" x14ac:dyDescent="0.2"/>
    <row r="72" spans="2:7" ht="48" hidden="1" customHeight="1" x14ac:dyDescent="0.2">
      <c r="B72" s="48" t="s">
        <v>97</v>
      </c>
      <c r="C72" s="48"/>
      <c r="D72" s="48"/>
      <c r="E72" s="48"/>
      <c r="F72" s="48"/>
      <c r="G72" s="48"/>
    </row>
    <row r="73" spans="2:7" ht="7" hidden="1" customHeight="1" x14ac:dyDescent="0.2"/>
    <row r="74" spans="2:7" ht="45" hidden="1" x14ac:dyDescent="0.2">
      <c r="B74" s="40" t="s">
        <v>99</v>
      </c>
      <c r="C74" s="31" t="s">
        <v>98</v>
      </c>
    </row>
    <row r="75" spans="2:7" hidden="1" x14ac:dyDescent="0.2">
      <c r="B75" s="36" t="s">
        <v>100</v>
      </c>
      <c r="C75" s="41">
        <f>COUNTIFS(SchruteDetail[Google Trends Interest Over Last 5 Years in Battlestar Galactica],"&gt;=40",SchruteDetail[Google Trends Interest Over Last 5 Years in Battlestar Galactica],"&lt;50",SchruteDetail[Visible],"VISIBLE")</f>
        <v>1</v>
      </c>
    </row>
    <row r="76" spans="2:7" hidden="1" x14ac:dyDescent="0.2">
      <c r="B76" s="36" t="s">
        <v>101</v>
      </c>
      <c r="C76" s="41">
        <f>COUNTIFS(SchruteDetail[Google Trends Interest Over Last 5 Years in Battlestar Galactica],"&gt;=50",SchruteDetail[Google Trends Interest Over Last 5 Years in Battlestar Galactica],"&lt;60",SchruteDetail[Visible],"VISIBLE")</f>
        <v>15</v>
      </c>
    </row>
    <row r="77" spans="2:7" hidden="1" x14ac:dyDescent="0.2">
      <c r="B77" s="36" t="s">
        <v>102</v>
      </c>
      <c r="C77" s="41">
        <f>COUNTIFS(SchruteDetail[Google Trends Interest Over Last 5 Years in Battlestar Galactica],"&gt;=60",SchruteDetail[Google Trends Interest Over Last 5 Years in Battlestar Galactica],"&lt;70",SchruteDetail[Visible],"VISIBLE")</f>
        <v>22</v>
      </c>
    </row>
    <row r="78" spans="2:7" hidden="1" x14ac:dyDescent="0.2">
      <c r="B78" s="36" t="s">
        <v>103</v>
      </c>
      <c r="C78" s="41">
        <f>COUNTIFS(SchruteDetail[Google Trends Interest Over Last 5 Years in Battlestar Galactica],"&gt;=70",SchruteDetail[Google Trends Interest Over Last 5 Years in Battlestar Galactica],"&lt;80",SchruteDetail[Visible],"VISIBLE")</f>
        <v>6</v>
      </c>
    </row>
    <row r="79" spans="2:7" hidden="1" x14ac:dyDescent="0.2">
      <c r="B79" s="36" t="s">
        <v>104</v>
      </c>
      <c r="C79" s="41">
        <f>COUNTIFS(SchruteDetail[Google Trends Interest Over Last 5 Years in Battlestar Galactica],"&gt;=80",SchruteDetail[Google Trends Interest Over Last 5 Years in Battlestar Galactica],"&lt;90",SchruteDetail[Visible],"VISIBLE")</f>
        <v>3</v>
      </c>
    </row>
    <row r="80" spans="2:7" hidden="1" x14ac:dyDescent="0.2">
      <c r="B80" s="36" t="s">
        <v>105</v>
      </c>
      <c r="C80" s="41">
        <f>COUNTIFS(SchruteDetail[Google Trends Interest Over Last 5 Years in Battlestar Galactica],"&gt;=90",SchruteDetail[Visible],"VISIBLE")</f>
        <v>4</v>
      </c>
    </row>
    <row r="81" spans="2:3" hidden="1" x14ac:dyDescent="0.2">
      <c r="B81" s="33" t="s">
        <v>84</v>
      </c>
      <c r="C81" s="42">
        <f>COUNTIFS(SchruteDetail[Visible],"VISIBLE")</f>
        <v>51</v>
      </c>
    </row>
    <row r="82" spans="2:3" ht="7" hidden="1" customHeight="1" x14ac:dyDescent="0.2">
      <c r="B82" s="20" t="str">
        <f>"Most states showed less than "&amp;IF(C75&gt;C81/2,50,IF(SUM(C75:C76)&gt;C81/2,60,IF(SUM(C75:C77)&gt;C81/2,70,IF(SUM(C75:C78)&gt;C81/2,80,IF(SUM(C75:C79)&gt;C81/2,90)))))&amp;"% of the interest in Battlestar Galactica that Washington residents showed"</f>
        <v>Most states showed less than 70% of the interest in Battlestar Galactica that Washington residents showed</v>
      </c>
    </row>
    <row r="83" spans="2:3" hidden="1" x14ac:dyDescent="0.2"/>
    <row r="84" spans="2:3" hidden="1" x14ac:dyDescent="0.2"/>
    <row r="85" spans="2:3" hidden="1" x14ac:dyDescent="0.2"/>
    <row r="86" spans="2:3" hidden="1" x14ac:dyDescent="0.2"/>
    <row r="87" spans="2:3" hidden="1" x14ac:dyDescent="0.2"/>
    <row r="88" spans="2:3" hidden="1" x14ac:dyDescent="0.2"/>
    <row r="89" spans="2:3" hidden="1" x14ac:dyDescent="0.2"/>
    <row r="90" spans="2:3" hidden="1" x14ac:dyDescent="0.2"/>
    <row r="91" spans="2:3" hidden="1" x14ac:dyDescent="0.2"/>
    <row r="92" spans="2:3" hidden="1" x14ac:dyDescent="0.2"/>
    <row r="93" spans="2:3" hidden="1" x14ac:dyDescent="0.2"/>
    <row r="94" spans="2:3" hidden="1" x14ac:dyDescent="0.2"/>
    <row r="95" spans="2:3" hidden="1" x14ac:dyDescent="0.2"/>
    <row r="96" spans="2:3" hidden="1" x14ac:dyDescent="0.2"/>
    <row r="97" hidden="1" x14ac:dyDescent="0.2"/>
    <row r="98" hidden="1" x14ac:dyDescent="0.2"/>
  </sheetData>
  <mergeCells count="5">
    <mergeCell ref="B2:Q2"/>
    <mergeCell ref="B3:H3"/>
    <mergeCell ref="B15:G15"/>
    <mergeCell ref="B42:G42"/>
    <mergeCell ref="B72:G72"/>
  </mergeCells>
  <pageMargins left="0.7" right="0.7" top="0.75" bottom="0.75" header="0.3" footer="0.3"/>
  <pageSetup orientation="portrait" horizontalDpi="4294967292" verticalDpi="4294967292"/>
  <ignoredErrors>
    <ignoredError sqref="C7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C57"/>
  <sheetViews>
    <sheetView showGridLines="0" workbookViewId="0">
      <selection activeCell="B7" sqref="B7"/>
    </sheetView>
  </sheetViews>
  <sheetFormatPr baseColWidth="10" defaultColWidth="8.83203125" defaultRowHeight="15" x14ac:dyDescent="0.2"/>
  <cols>
    <col min="1" max="1" width="2.83203125" customWidth="1"/>
    <col min="2" max="2" width="48.33203125" customWidth="1"/>
    <col min="3" max="3" width="9.1640625" customWidth="1"/>
    <col min="4" max="4" width="17.5" hidden="1" customWidth="1"/>
    <col min="5" max="5" width="16.5" hidden="1" customWidth="1"/>
    <col min="6" max="6" width="12.5" hidden="1" customWidth="1"/>
    <col min="7" max="7" width="8.83203125" hidden="1" customWidth="1"/>
    <col min="8" max="8" width="13.6640625" hidden="1" customWidth="1"/>
    <col min="9" max="9" width="11.5" customWidth="1"/>
    <col min="10" max="11" width="9.83203125" customWidth="1"/>
    <col min="12" max="14" width="13.6640625" customWidth="1"/>
    <col min="15" max="15" width="12" customWidth="1"/>
    <col min="16" max="16" width="13.6640625" customWidth="1"/>
    <col min="17" max="18" width="13.6640625" hidden="1" customWidth="1"/>
    <col min="19" max="153" width="13.6640625" customWidth="1"/>
  </cols>
  <sheetData>
    <row r="1" spans="1:133" s="15" customFormat="1" x14ac:dyDescent="0.2"/>
    <row r="2" spans="1:133" ht="72" customHeight="1" x14ac:dyDescent="0.4">
      <c r="A2" s="1"/>
      <c r="B2" s="27" t="str">
        <f ca="1">B5&amp;"Detail"</f>
        <v>Detail</v>
      </c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33" ht="18" x14ac:dyDescent="0.2">
      <c r="A3" s="1"/>
      <c r="B3" s="19"/>
      <c r="C3" s="19"/>
      <c r="D3" s="19"/>
      <c r="E3" s="19"/>
      <c r="F3" s="19"/>
      <c r="G3" s="19"/>
      <c r="H3" s="19"/>
    </row>
    <row r="4" spans="1:133" s="9" customFormat="1" ht="14" x14ac:dyDescent="0.15">
      <c r="A4" s="8"/>
      <c r="B4" s="11"/>
      <c r="C4" s="11"/>
      <c r="D4" s="11"/>
      <c r="E4" s="11"/>
      <c r="F4" s="11"/>
      <c r="G4" s="11"/>
      <c r="H4" s="11"/>
    </row>
    <row r="5" spans="1:133" s="9" customFormat="1" x14ac:dyDescent="0.2">
      <c r="A5" s="8"/>
      <c r="B5" s="20" t="str">
        <f t="array" aca="1" ref="B5" ca="1">IF(COUNTIFS(SchruteDetail[Visible],"VISIBLE",SchruteDetail[Region],INDEX(C:C,MIN(IF(SUBTOTAL(3,OFFSET(C7,ROW(SchruteDetail[Region])-ROW(C7),0)),ROW(SchruteDetail[Region])))))=COUNTIFS(SchruteDetail[Visible],"VISIBLE"),INDEX(C:C,MIN(IF(SUBTOTAL(3,OFFSET(C7,ROW(SchruteDetail[Region])-ROW(C7),0)),ROW(SchruteDetail[Region]))))&amp;" ","")</f>
        <v/>
      </c>
      <c r="C5"/>
      <c r="D5" s="11"/>
      <c r="E5" s="11"/>
      <c r="F5" s="11"/>
      <c r="G5" s="11"/>
      <c r="H5" s="11"/>
      <c r="DA5" s="12"/>
      <c r="DF5" s="10" t="e">
        <f ca="1">SUMIF(#REF!,"VISIBLE",INDIRECT("CPdetail["&amp;#REF!&amp;"]"))</f>
        <v>#REF!</v>
      </c>
      <c r="DG5" s="10" t="e">
        <f ca="1">SUMIF(#REF!,"VISIBLE",INDIRECT("CPdetail["&amp;#REF!&amp;"]"))</f>
        <v>#REF!</v>
      </c>
      <c r="DH5" s="10" t="e">
        <f ca="1">SUMIF(#REF!,"VISIBLE",INDIRECT("CPdetail["&amp;#REF!&amp;"]"))</f>
        <v>#REF!</v>
      </c>
      <c r="DI5" s="10" t="e">
        <f ca="1">SUMIF(#REF!,"VISIBLE",INDIRECT("CPdetail["&amp;#REF!&amp;"]"))</f>
        <v>#REF!</v>
      </c>
      <c r="DJ5" s="10" t="e">
        <f ca="1">SUMIF(#REF!,"VISIBLE",INDIRECT("CPdetail["&amp;#REF!&amp;"]"))</f>
        <v>#REF!</v>
      </c>
      <c r="DK5" s="10" t="e">
        <f ca="1">SUMIF(#REF!,"VISIBLE",INDIRECT("CPdetail["&amp;#REF!&amp;"]"))</f>
        <v>#REF!</v>
      </c>
      <c r="DL5" s="10" t="e">
        <f ca="1">SUMIF(#REF!,"VISIBLE",INDIRECT("CPdetail["&amp;#REF!&amp;"]"))</f>
        <v>#REF!</v>
      </c>
      <c r="DM5" s="10" t="e">
        <f ca="1">SUMIF(#REF!,"VISIBLE",INDIRECT("CPdetail["&amp;#REF!&amp;"]"))</f>
        <v>#REF!</v>
      </c>
      <c r="DN5" s="10" t="e">
        <f ca="1">SUMIF(#REF!,"VISIBLE",INDIRECT("CPdetail["&amp;#REF!&amp;"]"))</f>
        <v>#REF!</v>
      </c>
      <c r="DO5" s="10" t="e">
        <f ca="1">SUMIF(#REF!,"VISIBLE",INDIRECT("CPdetail["&amp;#REF!&amp;"]"))</f>
        <v>#REF!</v>
      </c>
      <c r="DP5" s="10" t="e">
        <f ca="1">SUMIF(#REF!,"VISIBLE",INDIRECT("CPdetail["&amp;#REF!&amp;"]"))</f>
        <v>#REF!</v>
      </c>
      <c r="DQ5" s="10" t="e">
        <f ca="1">SUMIF(#REF!,"VISIBLE",INDIRECT("CPdetail["&amp;#REF!&amp;"]"))</f>
        <v>#REF!</v>
      </c>
      <c r="DR5" s="10" t="e">
        <f ca="1">SUMIF(#REF!,"VISIBLE",INDIRECT("CPdetail["&amp;#REF!&amp;"]"))</f>
        <v>#REF!</v>
      </c>
      <c r="DS5" s="10" t="e">
        <f ca="1">SUMIF(#REF!,"VISIBLE",INDIRECT("CPdetail["&amp;#REF!&amp;"]"))</f>
        <v>#REF!</v>
      </c>
      <c r="DT5" s="10" t="e">
        <f ca="1">SUMIF(#REF!,"VISIBLE",INDIRECT("CPdetail["&amp;#REF!&amp;"]"))</f>
        <v>#REF!</v>
      </c>
      <c r="DU5" s="10" t="e">
        <f ca="1">SUMIF(#REF!,"VISIBLE",INDIRECT("CPdetail["&amp;#REF!&amp;"]"))</f>
        <v>#REF!</v>
      </c>
      <c r="DV5" s="10" t="e">
        <f ca="1">SUMIF(#REF!,"VISIBLE",INDIRECT("CPdetail["&amp;#REF!&amp;"]"))</f>
        <v>#REF!</v>
      </c>
      <c r="DW5" s="10" t="e">
        <f ca="1">SUMIF(#REF!,"VISIBLE",INDIRECT("CPdetail["&amp;#REF!&amp;"]"))</f>
        <v>#REF!</v>
      </c>
      <c r="DX5" s="10" t="e">
        <f ca="1">SUMIF(#REF!,"VISIBLE",INDIRECT("CPdetail["&amp;#REF!&amp;"]"))</f>
        <v>#REF!</v>
      </c>
      <c r="DY5" s="10" t="e">
        <f ca="1">SUMIF(#REF!,"VISIBLE",INDIRECT("CPdetail["&amp;#REF!&amp;"]"))</f>
        <v>#REF!</v>
      </c>
      <c r="DZ5" s="10" t="e">
        <f ca="1">SUMIF(#REF!,"VISIBLE",INDIRECT("CPdetail["&amp;#REF!&amp;"]"))</f>
        <v>#REF!</v>
      </c>
      <c r="EA5" s="10" t="e">
        <f ca="1">SUMIF(#REF!,"VISIBLE",INDIRECT("CPdetail["&amp;#REF!&amp;"]"))</f>
        <v>#REF!</v>
      </c>
      <c r="EB5" s="10" t="e">
        <f ca="1">SUMIF(#REF!,"VISIBLE",INDIRECT("CPdetail["&amp;#REF!&amp;"]"))</f>
        <v>#REF!</v>
      </c>
      <c r="EC5" s="10" t="e">
        <f ca="1">SUMIF(#REF!,"VISIBLE",INDIRECT("CPdetail["&amp;#REF!&amp;"]"))</f>
        <v>#REF!</v>
      </c>
    </row>
    <row r="6" spans="1:133" s="6" customFormat="1" ht="72" customHeight="1" x14ac:dyDescent="0.2">
      <c r="B6" s="7" t="s">
        <v>7</v>
      </c>
      <c r="C6" s="7" t="s">
        <v>0</v>
      </c>
      <c r="D6" s="5" t="s">
        <v>32</v>
      </c>
      <c r="E6" s="5" t="s">
        <v>33</v>
      </c>
      <c r="F6" s="5" t="s">
        <v>34</v>
      </c>
      <c r="G6" s="5" t="s">
        <v>35</v>
      </c>
      <c r="H6" s="5" t="s">
        <v>36</v>
      </c>
      <c r="I6" s="21" t="s">
        <v>62</v>
      </c>
      <c r="J6" s="21" t="s">
        <v>63</v>
      </c>
      <c r="K6" s="21" t="s">
        <v>64</v>
      </c>
      <c r="L6" s="21" t="s">
        <v>65</v>
      </c>
      <c r="M6" s="21" t="s">
        <v>66</v>
      </c>
      <c r="N6" s="21" t="s">
        <v>67</v>
      </c>
      <c r="O6" s="21" t="s">
        <v>68</v>
      </c>
      <c r="P6" s="21" t="s">
        <v>88</v>
      </c>
      <c r="Q6" s="21" t="s">
        <v>79</v>
      </c>
      <c r="R6" s="34" t="s">
        <v>86</v>
      </c>
    </row>
    <row r="7" spans="1:133" x14ac:dyDescent="0.2">
      <c r="B7" t="s">
        <v>37</v>
      </c>
      <c r="C7" t="s">
        <v>80</v>
      </c>
      <c r="D7" s="22"/>
      <c r="E7" s="22"/>
      <c r="F7" s="22"/>
      <c r="G7" s="22"/>
      <c r="H7" s="23"/>
      <c r="I7" s="22"/>
      <c r="J7" s="22"/>
      <c r="K7" s="22">
        <v>4</v>
      </c>
      <c r="L7" s="22"/>
      <c r="M7" s="22"/>
      <c r="N7" s="22"/>
      <c r="O7" s="22"/>
      <c r="P7" s="22">
        <v>4</v>
      </c>
      <c r="Q7" s="22">
        <v>58</v>
      </c>
      <c r="R7" s="22" t="str">
        <f>IF(SUBTOTAL(3,SchruteDetail[[#This Row],[State]])=1,"VISIBLE","")</f>
        <v>VISIBLE</v>
      </c>
    </row>
    <row r="8" spans="1:133" x14ac:dyDescent="0.2">
      <c r="B8" t="s">
        <v>9</v>
      </c>
      <c r="C8" t="s">
        <v>3</v>
      </c>
      <c r="D8" s="22">
        <v>4</v>
      </c>
      <c r="E8" s="22">
        <v>19</v>
      </c>
      <c r="F8" s="22">
        <v>1</v>
      </c>
      <c r="G8" s="22"/>
      <c r="H8" s="23">
        <v>24</v>
      </c>
      <c r="I8" s="22"/>
      <c r="J8" s="22"/>
      <c r="K8" s="22">
        <v>5</v>
      </c>
      <c r="L8" s="22"/>
      <c r="M8" s="22"/>
      <c r="N8" s="22"/>
      <c r="O8" s="22"/>
      <c r="P8" s="22">
        <v>5</v>
      </c>
      <c r="Q8" s="22">
        <v>97</v>
      </c>
      <c r="R8" s="22" t="str">
        <f>IF(SUBTOTAL(3,SchruteDetail[[#This Row],[State]])=1,"VISIBLE","")</f>
        <v>VISIBLE</v>
      </c>
    </row>
    <row r="9" spans="1:133" x14ac:dyDescent="0.2">
      <c r="B9" t="s">
        <v>10</v>
      </c>
      <c r="C9" t="s">
        <v>3</v>
      </c>
      <c r="D9" s="22">
        <v>4</v>
      </c>
      <c r="E9" s="22">
        <v>1</v>
      </c>
      <c r="F9" s="22"/>
      <c r="G9" s="22"/>
      <c r="H9" s="23">
        <v>5</v>
      </c>
      <c r="I9" s="22"/>
      <c r="J9" s="22"/>
      <c r="K9" s="22">
        <v>32</v>
      </c>
      <c r="L9" s="22"/>
      <c r="M9" s="22"/>
      <c r="N9" s="22"/>
      <c r="O9" s="22"/>
      <c r="P9" s="22">
        <v>32</v>
      </c>
      <c r="Q9" s="22">
        <v>65</v>
      </c>
      <c r="R9" s="22" t="str">
        <f>IF(SUBTOTAL(3,SchruteDetail[[#This Row],[State]])=1,"VISIBLE","")</f>
        <v>VISIBLE</v>
      </c>
    </row>
    <row r="10" spans="1:133" x14ac:dyDescent="0.2">
      <c r="B10" t="s">
        <v>38</v>
      </c>
      <c r="C10" t="s">
        <v>80</v>
      </c>
      <c r="D10" s="22"/>
      <c r="E10" s="22"/>
      <c r="F10" s="22"/>
      <c r="G10" s="22"/>
      <c r="H10" s="23"/>
      <c r="I10" s="22"/>
      <c r="J10" s="22"/>
      <c r="K10" s="22">
        <v>3</v>
      </c>
      <c r="L10" s="22"/>
      <c r="M10" s="22"/>
      <c r="N10" s="22"/>
      <c r="O10" s="22"/>
      <c r="P10" s="22">
        <v>3</v>
      </c>
      <c r="Q10" s="22">
        <v>63</v>
      </c>
      <c r="R10" s="22" t="str">
        <f>IF(SUBTOTAL(3,SchruteDetail[[#This Row],[State]])=1,"VISIBLE","")</f>
        <v>VISIBLE</v>
      </c>
    </row>
    <row r="11" spans="1:133" x14ac:dyDescent="0.2">
      <c r="B11" t="s">
        <v>2</v>
      </c>
      <c r="C11" t="s">
        <v>3</v>
      </c>
      <c r="D11" s="22"/>
      <c r="E11" s="22">
        <v>12</v>
      </c>
      <c r="F11" s="22"/>
      <c r="G11" s="22"/>
      <c r="H11" s="23">
        <v>12</v>
      </c>
      <c r="I11" s="22">
        <v>25500</v>
      </c>
      <c r="J11" s="22">
        <v>25200</v>
      </c>
      <c r="K11" s="22">
        <v>312543</v>
      </c>
      <c r="L11" s="22">
        <v>97800</v>
      </c>
      <c r="M11" s="22">
        <v>145500</v>
      </c>
      <c r="N11" s="22">
        <v>149700</v>
      </c>
      <c r="O11" s="22">
        <v>126000</v>
      </c>
      <c r="P11" s="22">
        <v>882243</v>
      </c>
      <c r="Q11" s="22">
        <v>67</v>
      </c>
      <c r="R11" s="22" t="str">
        <f>IF(SUBTOTAL(3,SchruteDetail[[#This Row],[State]])=1,"VISIBLE","")</f>
        <v>VISIBLE</v>
      </c>
    </row>
    <row r="12" spans="1:133" ht="15" customHeight="1" x14ac:dyDescent="0.2">
      <c r="B12" t="s">
        <v>14</v>
      </c>
      <c r="C12" t="s">
        <v>3</v>
      </c>
      <c r="D12" s="22">
        <v>3</v>
      </c>
      <c r="E12" s="22">
        <v>1</v>
      </c>
      <c r="F12" s="22"/>
      <c r="G12" s="22"/>
      <c r="H12" s="23">
        <v>4</v>
      </c>
      <c r="I12" s="22">
        <v>27900</v>
      </c>
      <c r="J12" s="22">
        <v>28700</v>
      </c>
      <c r="K12" s="22">
        <v>581359</v>
      </c>
      <c r="L12" s="22">
        <v>104000</v>
      </c>
      <c r="M12" s="22">
        <v>173400</v>
      </c>
      <c r="N12" s="22">
        <v>160800</v>
      </c>
      <c r="O12" s="22">
        <v>137600</v>
      </c>
      <c r="P12" s="22">
        <v>1213759</v>
      </c>
      <c r="Q12" s="22">
        <v>75</v>
      </c>
      <c r="R12" s="22" t="str">
        <f>IF(SUBTOTAL(3,SchruteDetail[[#This Row],[State]])=1,"VISIBLE","")</f>
        <v>VISIBLE</v>
      </c>
    </row>
    <row r="13" spans="1:133" x14ac:dyDescent="0.2">
      <c r="B13" t="s">
        <v>39</v>
      </c>
      <c r="C13" t="s">
        <v>81</v>
      </c>
      <c r="D13" s="22"/>
      <c r="E13" s="22"/>
      <c r="F13" s="22"/>
      <c r="G13" s="22"/>
      <c r="H13" s="23"/>
      <c r="I13" s="22"/>
      <c r="J13" s="22"/>
      <c r="K13" s="22">
        <v>20</v>
      </c>
      <c r="L13" s="22"/>
      <c r="M13" s="22"/>
      <c r="N13" s="22"/>
      <c r="O13" s="22"/>
      <c r="P13" s="22">
        <v>20</v>
      </c>
      <c r="Q13" s="22">
        <v>62</v>
      </c>
      <c r="R13" s="22" t="str">
        <f>IF(SUBTOTAL(3,SchruteDetail[[#This Row],[State]])=1,"VISIBLE","")</f>
        <v>VISIBLE</v>
      </c>
    </row>
    <row r="14" spans="1:133" ht="15" customHeight="1" x14ac:dyDescent="0.2">
      <c r="B14" t="s">
        <v>41</v>
      </c>
      <c r="C14" t="s">
        <v>81</v>
      </c>
      <c r="D14" s="22"/>
      <c r="E14" s="22"/>
      <c r="F14" s="22"/>
      <c r="G14" s="22"/>
      <c r="H14" s="23"/>
      <c r="I14" s="22"/>
      <c r="J14" s="22"/>
      <c r="K14" s="22">
        <v>1</v>
      </c>
      <c r="L14" s="22"/>
      <c r="M14" s="22"/>
      <c r="N14" s="22"/>
      <c r="O14" s="22"/>
      <c r="P14" s="22">
        <v>1</v>
      </c>
      <c r="Q14" s="22">
        <v>58</v>
      </c>
      <c r="R14" s="22" t="str">
        <f>IF(SUBTOTAL(3,SchruteDetail[[#This Row],[State]])=1,"VISIBLE","")</f>
        <v>VISIBLE</v>
      </c>
    </row>
    <row r="15" spans="1:133" x14ac:dyDescent="0.2">
      <c r="B15" t="s">
        <v>40</v>
      </c>
      <c r="C15" t="s">
        <v>81</v>
      </c>
      <c r="D15" s="22"/>
      <c r="E15" s="22"/>
      <c r="F15" s="22"/>
      <c r="G15" s="22"/>
      <c r="H15" s="23"/>
      <c r="I15" s="22"/>
      <c r="J15" s="22"/>
      <c r="K15" s="22"/>
      <c r="L15" s="22"/>
      <c r="M15" s="22"/>
      <c r="N15" s="22"/>
      <c r="O15" s="22"/>
      <c r="P15" s="22"/>
      <c r="Q15" s="22">
        <v>60</v>
      </c>
      <c r="R15" s="22" t="str">
        <f>IF(SUBTOTAL(3,SchruteDetail[[#This Row],[State]])=1,"VISIBLE","")</f>
        <v>VISIBLE</v>
      </c>
    </row>
    <row r="16" spans="1:133" x14ac:dyDescent="0.2">
      <c r="B16" t="s">
        <v>4</v>
      </c>
      <c r="C16" t="s">
        <v>80</v>
      </c>
      <c r="D16" s="22"/>
      <c r="E16" s="22"/>
      <c r="F16" s="22"/>
      <c r="G16" s="22"/>
      <c r="H16" s="23"/>
      <c r="I16" s="22"/>
      <c r="J16" s="22"/>
      <c r="K16" s="22">
        <v>14</v>
      </c>
      <c r="L16" s="22"/>
      <c r="M16" s="22"/>
      <c r="N16" s="22"/>
      <c r="O16" s="22"/>
      <c r="P16" s="22">
        <v>14</v>
      </c>
      <c r="Q16" s="22">
        <v>50</v>
      </c>
      <c r="R16" s="22" t="str">
        <f>IF(SUBTOTAL(3,SchruteDetail[[#This Row],[State]])=1,"VISIBLE","")</f>
        <v>VISIBLE</v>
      </c>
    </row>
    <row r="17" spans="2:18" x14ac:dyDescent="0.2">
      <c r="B17" t="s">
        <v>42</v>
      </c>
      <c r="C17" t="s">
        <v>80</v>
      </c>
      <c r="D17" s="22"/>
      <c r="E17" s="22"/>
      <c r="F17" s="22"/>
      <c r="G17" s="22"/>
      <c r="H17" s="23"/>
      <c r="I17" s="22"/>
      <c r="J17" s="22"/>
      <c r="K17" s="22">
        <v>35</v>
      </c>
      <c r="L17" s="22"/>
      <c r="M17" s="22"/>
      <c r="N17" s="22"/>
      <c r="O17" s="22"/>
      <c r="P17" s="22">
        <v>35</v>
      </c>
      <c r="Q17" s="22">
        <v>50</v>
      </c>
      <c r="R17" s="22" t="str">
        <f>IF(SUBTOTAL(3,SchruteDetail[[#This Row],[State]])=1,"VISIBLE","")</f>
        <v>VISIBLE</v>
      </c>
    </row>
    <row r="18" spans="2:18" x14ac:dyDescent="0.2">
      <c r="B18" t="s">
        <v>43</v>
      </c>
      <c r="C18" t="s">
        <v>3</v>
      </c>
      <c r="D18" s="22"/>
      <c r="E18" s="22"/>
      <c r="F18" s="22"/>
      <c r="G18" s="22"/>
      <c r="H18" s="23"/>
      <c r="I18" s="22"/>
      <c r="J18" s="22"/>
      <c r="K18" s="22">
        <v>28</v>
      </c>
      <c r="L18" s="22"/>
      <c r="M18" s="22"/>
      <c r="N18" s="22"/>
      <c r="O18" s="22"/>
      <c r="P18" s="22">
        <v>28</v>
      </c>
      <c r="Q18" s="22">
        <v>63</v>
      </c>
      <c r="R18" s="22" t="str">
        <f>IF(SUBTOTAL(3,SchruteDetail[[#This Row],[State]])=1,"VISIBLE","")</f>
        <v>VISIBLE</v>
      </c>
    </row>
    <row r="19" spans="2:18" x14ac:dyDescent="0.2">
      <c r="B19" t="s">
        <v>31</v>
      </c>
      <c r="C19" t="s">
        <v>3</v>
      </c>
      <c r="D19" s="22"/>
      <c r="E19" s="22">
        <v>1</v>
      </c>
      <c r="F19" s="22"/>
      <c r="G19" s="22"/>
      <c r="H19" s="23">
        <v>1</v>
      </c>
      <c r="I19" s="22">
        <v>170000</v>
      </c>
      <c r="J19" s="22">
        <v>176000</v>
      </c>
      <c r="K19" s="22">
        <v>3680959</v>
      </c>
      <c r="L19" s="22">
        <v>696000</v>
      </c>
      <c r="M19" s="22">
        <v>1015000</v>
      </c>
      <c r="N19" s="22">
        <v>1011000</v>
      </c>
      <c r="O19" s="22">
        <v>850000</v>
      </c>
      <c r="P19" s="22">
        <v>7598959</v>
      </c>
      <c r="Q19" s="22">
        <v>76</v>
      </c>
      <c r="R19" s="22" t="str">
        <f>IF(SUBTOTAL(3,SchruteDetail[[#This Row],[State]])=1,"VISIBLE","")</f>
        <v>VISIBLE</v>
      </c>
    </row>
    <row r="20" spans="2:18" x14ac:dyDescent="0.2">
      <c r="B20" t="s">
        <v>16</v>
      </c>
      <c r="C20" t="s">
        <v>1</v>
      </c>
      <c r="D20" s="22">
        <v>2</v>
      </c>
      <c r="E20" s="22">
        <v>1</v>
      </c>
      <c r="F20" s="22"/>
      <c r="G20" s="22"/>
      <c r="H20" s="23">
        <v>3</v>
      </c>
      <c r="I20" s="22"/>
      <c r="J20" s="22"/>
      <c r="K20" s="22">
        <v>223</v>
      </c>
      <c r="L20" s="22"/>
      <c r="M20" s="22"/>
      <c r="N20" s="22"/>
      <c r="O20" s="22"/>
      <c r="P20" s="22">
        <v>223</v>
      </c>
      <c r="Q20" s="22">
        <v>59</v>
      </c>
      <c r="R20" s="22" t="str">
        <f>IF(SUBTOTAL(3,SchruteDetail[[#This Row],[State]])=1,"VISIBLE","")</f>
        <v>VISIBLE</v>
      </c>
    </row>
    <row r="21" spans="2:18" x14ac:dyDescent="0.2">
      <c r="B21" t="s">
        <v>45</v>
      </c>
      <c r="C21" t="s">
        <v>1</v>
      </c>
      <c r="D21" s="22"/>
      <c r="E21" s="22"/>
      <c r="F21" s="22"/>
      <c r="G21" s="22"/>
      <c r="H21" s="23"/>
      <c r="I21" s="22"/>
      <c r="J21" s="22"/>
      <c r="K21" s="22">
        <v>11</v>
      </c>
      <c r="L21" s="22"/>
      <c r="M21" s="22"/>
      <c r="N21" s="22"/>
      <c r="O21" s="22"/>
      <c r="P21" s="22">
        <v>11</v>
      </c>
      <c r="Q21" s="22">
        <v>68</v>
      </c>
      <c r="R21" s="22" t="str">
        <f>IF(SUBTOTAL(3,SchruteDetail[[#This Row],[State]])=1,"VISIBLE","")</f>
        <v>VISIBLE</v>
      </c>
    </row>
    <row r="22" spans="2:18" x14ac:dyDescent="0.2">
      <c r="B22" t="s">
        <v>44</v>
      </c>
      <c r="C22" t="s">
        <v>1</v>
      </c>
      <c r="D22" s="22"/>
      <c r="E22" s="22"/>
      <c r="F22" s="22"/>
      <c r="G22" s="22"/>
      <c r="H22" s="23"/>
      <c r="I22" s="22"/>
      <c r="J22" s="22"/>
      <c r="K22" s="22">
        <v>14</v>
      </c>
      <c r="L22" s="22"/>
      <c r="M22" s="22"/>
      <c r="N22" s="22"/>
      <c r="O22" s="22"/>
      <c r="P22" s="22">
        <v>14</v>
      </c>
      <c r="Q22" s="22">
        <v>60</v>
      </c>
      <c r="R22" s="22" t="str">
        <f>IF(SUBTOTAL(3,SchruteDetail[[#This Row],[State]])=1,"VISIBLE","")</f>
        <v>VISIBLE</v>
      </c>
    </row>
    <row r="23" spans="2:18" x14ac:dyDescent="0.2">
      <c r="B23" t="s">
        <v>46</v>
      </c>
      <c r="C23" t="s">
        <v>1</v>
      </c>
      <c r="D23" s="22"/>
      <c r="E23" s="22"/>
      <c r="F23" s="22"/>
      <c r="G23" s="22"/>
      <c r="H23" s="23"/>
      <c r="I23" s="22"/>
      <c r="J23" s="22"/>
      <c r="K23" s="22">
        <v>5</v>
      </c>
      <c r="L23" s="22"/>
      <c r="M23" s="22"/>
      <c r="N23" s="22"/>
      <c r="O23" s="22"/>
      <c r="P23" s="22">
        <v>5</v>
      </c>
      <c r="Q23" s="22">
        <v>52</v>
      </c>
      <c r="R23" s="22" t="str">
        <f>IF(SUBTOTAL(3,SchruteDetail[[#This Row],[State]])=1,"VISIBLE","")</f>
        <v>VISIBLE</v>
      </c>
    </row>
    <row r="24" spans="2:18" x14ac:dyDescent="0.2">
      <c r="B24" t="s">
        <v>47</v>
      </c>
      <c r="C24" t="s">
        <v>80</v>
      </c>
      <c r="D24" s="22"/>
      <c r="E24" s="22"/>
      <c r="F24" s="22"/>
      <c r="G24" s="22"/>
      <c r="H24" s="23"/>
      <c r="I24" s="22"/>
      <c r="J24" s="22"/>
      <c r="K24" s="22">
        <v>10</v>
      </c>
      <c r="L24" s="22"/>
      <c r="M24" s="22"/>
      <c r="N24" s="22"/>
      <c r="O24" s="22"/>
      <c r="P24" s="22">
        <v>10</v>
      </c>
      <c r="Q24" s="22">
        <v>61</v>
      </c>
      <c r="R24" s="22" t="str">
        <f>IF(SUBTOTAL(3,SchruteDetail[[#This Row],[State]])=1,"VISIBLE","")</f>
        <v>VISIBLE</v>
      </c>
    </row>
    <row r="25" spans="2:18" x14ac:dyDescent="0.2">
      <c r="B25" t="s">
        <v>48</v>
      </c>
      <c r="C25" t="s">
        <v>80</v>
      </c>
      <c r="D25" s="22"/>
      <c r="E25" s="22"/>
      <c r="F25" s="22"/>
      <c r="G25" s="22"/>
      <c r="H25" s="23"/>
      <c r="I25" s="22"/>
      <c r="J25" s="22"/>
      <c r="K25" s="22">
        <v>1</v>
      </c>
      <c r="L25" s="22"/>
      <c r="M25" s="22"/>
      <c r="N25" s="22"/>
      <c r="O25" s="22"/>
      <c r="P25" s="22">
        <v>1</v>
      </c>
      <c r="Q25" s="22">
        <v>52</v>
      </c>
      <c r="R25" s="22" t="str">
        <f>IF(SUBTOTAL(3,SchruteDetail[[#This Row],[State]])=1,"VISIBLE","")</f>
        <v>VISIBLE</v>
      </c>
    </row>
    <row r="26" spans="2:18" x14ac:dyDescent="0.2">
      <c r="B26" t="s">
        <v>24</v>
      </c>
      <c r="C26" t="s">
        <v>81</v>
      </c>
      <c r="D26" s="22">
        <v>2</v>
      </c>
      <c r="E26" s="22"/>
      <c r="F26" s="22"/>
      <c r="G26" s="22"/>
      <c r="H26" s="23">
        <v>2</v>
      </c>
      <c r="I26" s="22"/>
      <c r="J26" s="22"/>
      <c r="K26" s="22">
        <v>81</v>
      </c>
      <c r="L26" s="22"/>
      <c r="M26" s="22"/>
      <c r="N26" s="22"/>
      <c r="O26" s="22"/>
      <c r="P26" s="22">
        <v>81</v>
      </c>
      <c r="Q26" s="22">
        <v>82</v>
      </c>
      <c r="R26" s="22" t="str">
        <f>IF(SUBTOTAL(3,SchruteDetail[[#This Row],[State]])=1,"VISIBLE","")</f>
        <v>VISIBLE</v>
      </c>
    </row>
    <row r="27" spans="2:18" x14ac:dyDescent="0.2">
      <c r="B27" t="s">
        <v>18</v>
      </c>
      <c r="C27" t="s">
        <v>81</v>
      </c>
      <c r="D27" s="22"/>
      <c r="E27" s="22"/>
      <c r="F27" s="22">
        <v>1</v>
      </c>
      <c r="G27" s="22"/>
      <c r="H27" s="23">
        <v>1</v>
      </c>
      <c r="I27" s="22"/>
      <c r="J27" s="22"/>
      <c r="K27" s="22">
        <v>16</v>
      </c>
      <c r="L27" s="22"/>
      <c r="M27" s="22"/>
      <c r="N27" s="22"/>
      <c r="O27" s="22"/>
      <c r="P27" s="22">
        <v>16</v>
      </c>
      <c r="Q27" s="22">
        <v>67</v>
      </c>
      <c r="R27" s="22" t="str">
        <f>IF(SUBTOTAL(3,SchruteDetail[[#This Row],[State]])=1,"VISIBLE","")</f>
        <v>VISIBLE</v>
      </c>
    </row>
    <row r="28" spans="2:18" x14ac:dyDescent="0.2">
      <c r="B28" t="s">
        <v>49</v>
      </c>
      <c r="C28" t="s">
        <v>81</v>
      </c>
      <c r="D28" s="22"/>
      <c r="E28" s="22"/>
      <c r="F28" s="22"/>
      <c r="G28" s="22"/>
      <c r="H28" s="23"/>
      <c r="I28" s="22"/>
      <c r="J28" s="22"/>
      <c r="K28" s="22">
        <v>70</v>
      </c>
      <c r="L28" s="22"/>
      <c r="M28" s="22"/>
      <c r="N28" s="22"/>
      <c r="O28" s="22"/>
      <c r="P28" s="22">
        <v>70</v>
      </c>
      <c r="Q28" s="22">
        <v>70</v>
      </c>
      <c r="R28" s="22" t="str">
        <f>IF(SUBTOTAL(3,SchruteDetail[[#This Row],[State]])=1,"VISIBLE","")</f>
        <v>VISIBLE</v>
      </c>
    </row>
    <row r="29" spans="2:18" x14ac:dyDescent="0.2">
      <c r="B29" t="s">
        <v>22</v>
      </c>
      <c r="C29" t="s">
        <v>1</v>
      </c>
      <c r="D29" s="22">
        <v>1</v>
      </c>
      <c r="E29" s="22">
        <v>1</v>
      </c>
      <c r="F29" s="22"/>
      <c r="G29" s="22">
        <v>1</v>
      </c>
      <c r="H29" s="23">
        <v>3</v>
      </c>
      <c r="I29" s="22">
        <v>147000</v>
      </c>
      <c r="J29" s="22">
        <v>153000</v>
      </c>
      <c r="K29" s="22">
        <v>2848201</v>
      </c>
      <c r="L29" s="22">
        <v>603000</v>
      </c>
      <c r="M29" s="22">
        <v>900000</v>
      </c>
      <c r="N29" s="22">
        <v>908000</v>
      </c>
      <c r="O29" s="22">
        <v>741000</v>
      </c>
      <c r="P29" s="22">
        <v>6300201</v>
      </c>
      <c r="Q29" s="22">
        <v>56</v>
      </c>
      <c r="R29" s="22" t="str">
        <f>IF(SUBTOTAL(3,SchruteDetail[[#This Row],[State]])=1,"VISIBLE","")</f>
        <v>VISIBLE</v>
      </c>
    </row>
    <row r="30" spans="2:18" x14ac:dyDescent="0.2">
      <c r="B30" t="s">
        <v>19</v>
      </c>
      <c r="C30" t="s">
        <v>1</v>
      </c>
      <c r="D30" s="22">
        <v>2</v>
      </c>
      <c r="E30" s="22"/>
      <c r="F30" s="22"/>
      <c r="G30" s="22"/>
      <c r="H30" s="23">
        <v>2</v>
      </c>
      <c r="I30" s="22">
        <v>441000</v>
      </c>
      <c r="J30" s="22">
        <v>469000</v>
      </c>
      <c r="K30" s="22">
        <v>9923409</v>
      </c>
      <c r="L30" s="22">
        <v>1806000</v>
      </c>
      <c r="M30" s="22">
        <v>2593000</v>
      </c>
      <c r="N30" s="22">
        <v>2575000</v>
      </c>
      <c r="O30" s="22">
        <v>2144000</v>
      </c>
      <c r="P30" s="22">
        <v>19951409</v>
      </c>
      <c r="Q30" s="22">
        <v>68</v>
      </c>
      <c r="R30" s="22" t="str">
        <f>IF(SUBTOTAL(3,SchruteDetail[[#This Row],[State]])=1,"VISIBLE","")</f>
        <v>VISIBLE</v>
      </c>
    </row>
    <row r="31" spans="2:18" x14ac:dyDescent="0.2">
      <c r="B31" t="s">
        <v>50</v>
      </c>
      <c r="C31" t="s">
        <v>80</v>
      </c>
      <c r="D31" s="22"/>
      <c r="E31" s="22"/>
      <c r="F31" s="22"/>
      <c r="G31" s="22"/>
      <c r="H31" s="23"/>
      <c r="I31" s="22"/>
      <c r="J31" s="22"/>
      <c r="K31" s="22">
        <v>1</v>
      </c>
      <c r="L31" s="22"/>
      <c r="M31" s="22"/>
      <c r="N31" s="22"/>
      <c r="O31" s="22"/>
      <c r="P31" s="22">
        <v>1</v>
      </c>
      <c r="Q31" s="22">
        <v>47</v>
      </c>
      <c r="R31" s="22" t="str">
        <f>IF(SUBTOTAL(3,SchruteDetail[[#This Row],[State]])=1,"VISIBLE","")</f>
        <v>VISIBLE</v>
      </c>
    </row>
    <row r="32" spans="2:18" x14ac:dyDescent="0.2">
      <c r="B32" t="s">
        <v>20</v>
      </c>
      <c r="C32" t="s">
        <v>1</v>
      </c>
      <c r="D32" s="22"/>
      <c r="E32" s="22">
        <v>1</v>
      </c>
      <c r="F32" s="22"/>
      <c r="G32" s="22"/>
      <c r="H32" s="23">
        <v>1</v>
      </c>
      <c r="I32" s="22"/>
      <c r="J32" s="22"/>
      <c r="K32" s="22">
        <v>13</v>
      </c>
      <c r="L32" s="22"/>
      <c r="M32" s="22"/>
      <c r="N32" s="22"/>
      <c r="O32" s="22"/>
      <c r="P32" s="22">
        <v>13</v>
      </c>
      <c r="Q32" s="22">
        <v>63</v>
      </c>
      <c r="R32" s="22" t="str">
        <f>IF(SUBTOTAL(3,SchruteDetail[[#This Row],[State]])=1,"VISIBLE","")</f>
        <v>VISIBLE</v>
      </c>
    </row>
    <row r="33" spans="2:18" x14ac:dyDescent="0.2">
      <c r="B33" t="s">
        <v>12</v>
      </c>
      <c r="C33" t="s">
        <v>3</v>
      </c>
      <c r="D33" s="22"/>
      <c r="E33" s="22">
        <v>17</v>
      </c>
      <c r="F33" s="22"/>
      <c r="G33" s="22"/>
      <c r="H33" s="23">
        <v>17</v>
      </c>
      <c r="I33" s="22">
        <v>42500</v>
      </c>
      <c r="J33" s="22">
        <v>43000</v>
      </c>
      <c r="K33" s="22">
        <v>926921</v>
      </c>
      <c r="L33" s="22">
        <v>171500</v>
      </c>
      <c r="M33" s="22">
        <v>266400</v>
      </c>
      <c r="N33" s="22">
        <v>263300</v>
      </c>
      <c r="O33" s="22">
        <v>225900</v>
      </c>
      <c r="P33" s="22">
        <v>1939521</v>
      </c>
      <c r="Q33" s="22">
        <v>75</v>
      </c>
      <c r="R33" s="22" t="str">
        <f>IF(SUBTOTAL(3,SchruteDetail[[#This Row],[State]])=1,"VISIBLE","")</f>
        <v>VISIBLE</v>
      </c>
    </row>
    <row r="34" spans="2:18" x14ac:dyDescent="0.2">
      <c r="B34" t="s">
        <v>53</v>
      </c>
      <c r="C34" t="s">
        <v>1</v>
      </c>
      <c r="D34" s="22"/>
      <c r="E34" s="22"/>
      <c r="F34" s="22"/>
      <c r="G34" s="22"/>
      <c r="H34" s="23"/>
      <c r="I34" s="22">
        <v>47500</v>
      </c>
      <c r="J34" s="22">
        <v>51600</v>
      </c>
      <c r="K34" s="22">
        <v>978906</v>
      </c>
      <c r="L34" s="22">
        <v>176200</v>
      </c>
      <c r="M34" s="22">
        <v>275900</v>
      </c>
      <c r="N34" s="22">
        <v>281300</v>
      </c>
      <c r="O34" s="22">
        <v>235000</v>
      </c>
      <c r="P34" s="22">
        <v>2046406</v>
      </c>
      <c r="Q34" s="22">
        <v>64</v>
      </c>
      <c r="R34" s="22" t="str">
        <f>IF(SUBTOTAL(3,SchruteDetail[[#This Row],[State]])=1,"VISIBLE","")</f>
        <v>VISIBLE</v>
      </c>
    </row>
    <row r="35" spans="2:18" x14ac:dyDescent="0.2">
      <c r="B35" t="s">
        <v>54</v>
      </c>
      <c r="C35" t="s">
        <v>3</v>
      </c>
      <c r="D35" s="22"/>
      <c r="E35" s="22"/>
      <c r="F35" s="22"/>
      <c r="G35" s="22"/>
      <c r="H35" s="23"/>
      <c r="I35" s="22"/>
      <c r="J35" s="22"/>
      <c r="K35" s="22">
        <v>1</v>
      </c>
      <c r="L35" s="22"/>
      <c r="M35" s="22"/>
      <c r="N35" s="22"/>
      <c r="O35" s="22"/>
      <c r="P35" s="22">
        <v>1</v>
      </c>
      <c r="Q35" s="22">
        <v>62</v>
      </c>
      <c r="R35" s="22" t="str">
        <f>IF(SUBTOTAL(3,SchruteDetail[[#This Row],[State]])=1,"VISIBLE","")</f>
        <v>VISIBLE</v>
      </c>
    </row>
    <row r="36" spans="2:18" x14ac:dyDescent="0.2">
      <c r="B36" t="s">
        <v>21</v>
      </c>
      <c r="C36" t="s">
        <v>81</v>
      </c>
      <c r="D36" s="22">
        <v>1</v>
      </c>
      <c r="E36" s="22"/>
      <c r="F36" s="22"/>
      <c r="G36" s="22"/>
      <c r="H36" s="23">
        <v>1</v>
      </c>
      <c r="I36" s="22"/>
      <c r="J36" s="22"/>
      <c r="K36" s="22">
        <v>22</v>
      </c>
      <c r="L36" s="22"/>
      <c r="M36" s="22"/>
      <c r="N36" s="22"/>
      <c r="O36" s="22"/>
      <c r="P36" s="22">
        <v>22</v>
      </c>
      <c r="Q36" s="22">
        <v>82</v>
      </c>
      <c r="R36" s="22" t="str">
        <f>IF(SUBTOTAL(3,SchruteDetail[[#This Row],[State]])=1,"VISIBLE","")</f>
        <v>VISIBLE</v>
      </c>
    </row>
    <row r="37" spans="2:18" x14ac:dyDescent="0.2">
      <c r="B37" t="s">
        <v>8</v>
      </c>
      <c r="C37" t="s">
        <v>81</v>
      </c>
      <c r="D37" s="22">
        <v>1</v>
      </c>
      <c r="E37" s="22"/>
      <c r="F37" s="22"/>
      <c r="G37" s="22"/>
      <c r="H37" s="23">
        <v>1</v>
      </c>
      <c r="I37" s="22"/>
      <c r="J37" s="22"/>
      <c r="K37" s="22">
        <v>192</v>
      </c>
      <c r="L37" s="22"/>
      <c r="M37" s="22"/>
      <c r="N37" s="22"/>
      <c r="O37" s="22"/>
      <c r="P37" s="22">
        <v>192</v>
      </c>
      <c r="Q37" s="22">
        <v>52</v>
      </c>
      <c r="R37" s="22" t="str">
        <f>IF(SUBTOTAL(3,SchruteDetail[[#This Row],[State]])=1,"VISIBLE","")</f>
        <v>VISIBLE</v>
      </c>
    </row>
    <row r="38" spans="2:18" x14ac:dyDescent="0.2">
      <c r="B38" t="s">
        <v>30</v>
      </c>
      <c r="C38" t="s">
        <v>3</v>
      </c>
      <c r="D38" s="22">
        <v>1</v>
      </c>
      <c r="E38" s="22"/>
      <c r="F38" s="22"/>
      <c r="G38" s="22"/>
      <c r="H38" s="23">
        <v>1</v>
      </c>
      <c r="I38" s="22"/>
      <c r="J38" s="22"/>
      <c r="K38" s="22">
        <v>12</v>
      </c>
      <c r="L38" s="22"/>
      <c r="M38" s="22"/>
      <c r="N38" s="22"/>
      <c r="O38" s="22"/>
      <c r="P38" s="22">
        <v>12</v>
      </c>
      <c r="Q38" s="22">
        <v>83</v>
      </c>
      <c r="R38" s="22" t="str">
        <f>IF(SUBTOTAL(3,SchruteDetail[[#This Row],[State]])=1,"VISIBLE","")</f>
        <v>VISIBLE</v>
      </c>
    </row>
    <row r="39" spans="2:18" x14ac:dyDescent="0.2">
      <c r="B39" t="s">
        <v>15</v>
      </c>
      <c r="C39" t="s">
        <v>81</v>
      </c>
      <c r="D39" s="22">
        <v>4</v>
      </c>
      <c r="E39" s="22"/>
      <c r="F39" s="22">
        <v>2</v>
      </c>
      <c r="G39" s="22"/>
      <c r="H39" s="23">
        <v>6</v>
      </c>
      <c r="I39" s="22"/>
      <c r="J39" s="22"/>
      <c r="K39" s="22">
        <v>3372</v>
      </c>
      <c r="L39" s="22"/>
      <c r="M39" s="22"/>
      <c r="N39" s="22"/>
      <c r="O39" s="22"/>
      <c r="P39" s="22">
        <v>3372</v>
      </c>
      <c r="Q39" s="22">
        <v>57</v>
      </c>
      <c r="R39" s="22" t="str">
        <f>IF(SUBTOTAL(3,SchruteDetail[[#This Row],[State]])=1,"VISIBLE","")</f>
        <v>VISIBLE</v>
      </c>
    </row>
    <row r="40" spans="2:18" x14ac:dyDescent="0.2">
      <c r="B40" t="s">
        <v>51</v>
      </c>
      <c r="C40" t="s">
        <v>80</v>
      </c>
      <c r="D40" s="22"/>
      <c r="E40" s="22"/>
      <c r="F40" s="22"/>
      <c r="G40" s="22"/>
      <c r="H40" s="23"/>
      <c r="I40" s="22"/>
      <c r="J40" s="22"/>
      <c r="K40" s="22">
        <v>135</v>
      </c>
      <c r="L40" s="22"/>
      <c r="M40" s="22"/>
      <c r="N40" s="22"/>
      <c r="O40" s="22"/>
      <c r="P40" s="22">
        <v>135</v>
      </c>
      <c r="Q40" s="22">
        <v>59</v>
      </c>
      <c r="R40" s="22" t="str">
        <f>IF(SUBTOTAL(3,SchruteDetail[[#This Row],[State]])=1,"VISIBLE","")</f>
        <v>VISIBLE</v>
      </c>
    </row>
    <row r="41" spans="2:18" x14ac:dyDescent="0.2">
      <c r="B41" t="s">
        <v>52</v>
      </c>
      <c r="C41" t="s">
        <v>1</v>
      </c>
      <c r="D41" s="22"/>
      <c r="E41" s="22"/>
      <c r="F41" s="22"/>
      <c r="G41" s="22"/>
      <c r="H41" s="23"/>
      <c r="I41" s="22">
        <v>214000</v>
      </c>
      <c r="J41" s="22">
        <v>225000</v>
      </c>
      <c r="K41" s="22">
        <v>3734439</v>
      </c>
      <c r="L41" s="22">
        <v>894000</v>
      </c>
      <c r="M41" s="22">
        <v>1269000</v>
      </c>
      <c r="N41" s="22">
        <v>1256000</v>
      </c>
      <c r="O41" s="22">
        <v>1048000</v>
      </c>
      <c r="P41" s="22">
        <v>8640439</v>
      </c>
      <c r="Q41" s="22">
        <v>68</v>
      </c>
      <c r="R41" s="22" t="str">
        <f>IF(SUBTOTAL(3,SchruteDetail[[#This Row],[State]])=1,"VISIBLE","")</f>
        <v>VISIBLE</v>
      </c>
    </row>
    <row r="42" spans="2:18" x14ac:dyDescent="0.2">
      <c r="B42" t="s">
        <v>11</v>
      </c>
      <c r="C42" t="s">
        <v>1</v>
      </c>
      <c r="D42" s="22">
        <v>1</v>
      </c>
      <c r="E42" s="22">
        <v>1</v>
      </c>
      <c r="F42" s="22">
        <v>1</v>
      </c>
      <c r="G42" s="22"/>
      <c r="H42" s="23">
        <v>3</v>
      </c>
      <c r="I42" s="22"/>
      <c r="J42" s="22"/>
      <c r="K42" s="22">
        <v>110</v>
      </c>
      <c r="L42" s="22"/>
      <c r="M42" s="22"/>
      <c r="N42" s="22"/>
      <c r="O42" s="22"/>
      <c r="P42" s="22">
        <v>110</v>
      </c>
      <c r="Q42" s="22">
        <v>62</v>
      </c>
      <c r="R42" s="22" t="str">
        <f>IF(SUBTOTAL(3,SchruteDetail[[#This Row],[State]])=1,"VISIBLE","")</f>
        <v>VISIBLE</v>
      </c>
    </row>
    <row r="43" spans="2:18" x14ac:dyDescent="0.2">
      <c r="B43" t="s">
        <v>55</v>
      </c>
      <c r="C43" t="s">
        <v>80</v>
      </c>
      <c r="D43" s="22"/>
      <c r="E43" s="22"/>
      <c r="F43" s="22"/>
      <c r="G43" s="22"/>
      <c r="H43" s="23"/>
      <c r="I43" s="22"/>
      <c r="J43" s="22"/>
      <c r="K43" s="22">
        <v>3</v>
      </c>
      <c r="L43" s="22"/>
      <c r="M43" s="22"/>
      <c r="N43" s="22"/>
      <c r="O43" s="22"/>
      <c r="P43" s="22">
        <v>3</v>
      </c>
      <c r="Q43" s="22">
        <v>63</v>
      </c>
      <c r="R43" s="22" t="str">
        <f>IF(SUBTOTAL(3,SchruteDetail[[#This Row],[State]])=1,"VISIBLE","")</f>
        <v>VISIBLE</v>
      </c>
    </row>
    <row r="44" spans="2:18" x14ac:dyDescent="0.2">
      <c r="B44" t="s">
        <v>56</v>
      </c>
      <c r="C44" t="s">
        <v>3</v>
      </c>
      <c r="D44" s="22"/>
      <c r="E44" s="22"/>
      <c r="F44" s="22"/>
      <c r="G44" s="22"/>
      <c r="H44" s="23"/>
      <c r="I44" s="22">
        <v>10300</v>
      </c>
      <c r="J44" s="22">
        <v>10800</v>
      </c>
      <c r="K44" s="22">
        <v>195620</v>
      </c>
      <c r="L44" s="22">
        <v>37200</v>
      </c>
      <c r="M44" s="22">
        <v>39800</v>
      </c>
      <c r="N44" s="22">
        <v>71100</v>
      </c>
      <c r="O44" s="22">
        <v>51000</v>
      </c>
      <c r="P44" s="22">
        <v>415820</v>
      </c>
      <c r="Q44" s="22">
        <v>62</v>
      </c>
      <c r="R44" s="22" t="str">
        <f>IF(SUBTOTAL(3,SchruteDetail[[#This Row],[State]])=1,"VISIBLE","")</f>
        <v>VISIBLE</v>
      </c>
    </row>
    <row r="45" spans="2:18" x14ac:dyDescent="0.2">
      <c r="B45" t="s">
        <v>26</v>
      </c>
      <c r="C45" t="s">
        <v>81</v>
      </c>
      <c r="D45" s="22">
        <v>3</v>
      </c>
      <c r="E45" s="22"/>
      <c r="F45" s="22"/>
      <c r="G45" s="22"/>
      <c r="H45" s="23">
        <v>3</v>
      </c>
      <c r="I45" s="22"/>
      <c r="J45" s="22"/>
      <c r="K45" s="22">
        <v>111</v>
      </c>
      <c r="L45" s="22"/>
      <c r="M45" s="22"/>
      <c r="N45" s="22"/>
      <c r="O45" s="22"/>
      <c r="P45" s="22">
        <v>111</v>
      </c>
      <c r="Q45" s="22">
        <v>60</v>
      </c>
      <c r="R45" s="22" t="str">
        <f>IF(SUBTOTAL(3,SchruteDetail[[#This Row],[State]])=1,"VISIBLE","")</f>
        <v>VISIBLE</v>
      </c>
    </row>
    <row r="46" spans="2:18" x14ac:dyDescent="0.2">
      <c r="B46" t="s">
        <v>57</v>
      </c>
      <c r="C46" t="s">
        <v>81</v>
      </c>
      <c r="D46" s="22"/>
      <c r="E46" s="22"/>
      <c r="F46" s="22"/>
      <c r="G46" s="22"/>
      <c r="H46" s="23"/>
      <c r="I46" s="22"/>
      <c r="J46" s="22"/>
      <c r="K46" s="22">
        <v>12</v>
      </c>
      <c r="L46" s="22"/>
      <c r="M46" s="22"/>
      <c r="N46" s="22"/>
      <c r="O46" s="22"/>
      <c r="P46" s="22">
        <v>12</v>
      </c>
      <c r="Q46" s="22">
        <v>71</v>
      </c>
      <c r="R46" s="22" t="str">
        <f>IF(SUBTOTAL(3,SchruteDetail[[#This Row],[State]])=1,"VISIBLE","")</f>
        <v>VISIBLE</v>
      </c>
    </row>
    <row r="47" spans="2:18" x14ac:dyDescent="0.2">
      <c r="B47" t="s">
        <v>58</v>
      </c>
      <c r="C47" t="s">
        <v>80</v>
      </c>
      <c r="D47" s="22"/>
      <c r="E47" s="22"/>
      <c r="F47" s="22"/>
      <c r="G47" s="22"/>
      <c r="H47" s="23"/>
      <c r="I47" s="22"/>
      <c r="J47" s="22"/>
      <c r="K47" s="22">
        <v>9</v>
      </c>
      <c r="L47" s="22"/>
      <c r="M47" s="22"/>
      <c r="N47" s="22"/>
      <c r="O47" s="22"/>
      <c r="P47" s="22">
        <v>9</v>
      </c>
      <c r="Q47" s="22">
        <v>52</v>
      </c>
      <c r="R47" s="22" t="str">
        <f>IF(SUBTOTAL(3,SchruteDetail[[#This Row],[State]])=1,"VISIBLE","")</f>
        <v>VISIBLE</v>
      </c>
    </row>
    <row r="48" spans="2:18" x14ac:dyDescent="0.2">
      <c r="B48" t="s">
        <v>59</v>
      </c>
      <c r="C48" t="s">
        <v>1</v>
      </c>
      <c r="D48" s="22"/>
      <c r="E48" s="22"/>
      <c r="F48" s="22"/>
      <c r="G48" s="22"/>
      <c r="H48" s="23"/>
      <c r="I48" s="22"/>
      <c r="J48" s="22"/>
      <c r="K48" s="22">
        <v>12</v>
      </c>
      <c r="L48" s="22"/>
      <c r="M48" s="22"/>
      <c r="N48" s="22"/>
      <c r="O48" s="22"/>
      <c r="P48" s="22">
        <v>12</v>
      </c>
      <c r="Q48" s="22">
        <v>60</v>
      </c>
      <c r="R48" s="22" t="str">
        <f>IF(SUBTOTAL(3,SchruteDetail[[#This Row],[State]])=1,"VISIBLE","")</f>
        <v>VISIBLE</v>
      </c>
    </row>
    <row r="49" spans="2:18" x14ac:dyDescent="0.2">
      <c r="B49" t="s">
        <v>29</v>
      </c>
      <c r="C49" t="s">
        <v>80</v>
      </c>
      <c r="D49" s="22">
        <v>2</v>
      </c>
      <c r="E49" s="22"/>
      <c r="F49" s="22"/>
      <c r="G49" s="22"/>
      <c r="H49" s="23">
        <v>2</v>
      </c>
      <c r="I49" s="22"/>
      <c r="J49" s="22"/>
      <c r="K49" s="22">
        <v>11</v>
      </c>
      <c r="L49" s="22"/>
      <c r="M49" s="22"/>
      <c r="N49" s="22"/>
      <c r="O49" s="22"/>
      <c r="P49" s="22">
        <v>11</v>
      </c>
      <c r="Q49" s="22">
        <v>58</v>
      </c>
      <c r="R49" s="22" t="str">
        <f>IF(SUBTOTAL(3,SchruteDetail[[#This Row],[State]])=1,"VISIBLE","")</f>
        <v>VISIBLE</v>
      </c>
    </row>
    <row r="50" spans="2:18" x14ac:dyDescent="0.2">
      <c r="B50" t="s">
        <v>25</v>
      </c>
      <c r="C50" t="s">
        <v>80</v>
      </c>
      <c r="D50" s="22">
        <v>1</v>
      </c>
      <c r="E50" s="22"/>
      <c r="F50" s="22"/>
      <c r="G50" s="22"/>
      <c r="H50" s="23">
        <v>1</v>
      </c>
      <c r="I50" s="22"/>
      <c r="J50" s="22"/>
      <c r="K50" s="22">
        <v>474</v>
      </c>
      <c r="L50" s="22"/>
      <c r="M50" s="22"/>
      <c r="N50" s="22"/>
      <c r="O50" s="22"/>
      <c r="P50" s="22">
        <v>474</v>
      </c>
      <c r="Q50" s="22">
        <v>52</v>
      </c>
      <c r="R50" s="22" t="str">
        <f>IF(SUBTOTAL(3,SchruteDetail[[#This Row],[State]])=1,"VISIBLE","")</f>
        <v>VISIBLE</v>
      </c>
    </row>
    <row r="51" spans="2:18" x14ac:dyDescent="0.2">
      <c r="B51" t="s">
        <v>28</v>
      </c>
      <c r="C51" t="s">
        <v>3</v>
      </c>
      <c r="D51" s="22">
        <v>1</v>
      </c>
      <c r="E51" s="22">
        <v>1</v>
      </c>
      <c r="F51" s="22"/>
      <c r="G51" s="22"/>
      <c r="H51" s="23">
        <v>2</v>
      </c>
      <c r="I51" s="22"/>
      <c r="J51" s="22"/>
      <c r="K51" s="22">
        <v>10</v>
      </c>
      <c r="L51" s="22"/>
      <c r="M51" s="22"/>
      <c r="N51" s="22"/>
      <c r="O51" s="22"/>
      <c r="P51" s="22">
        <v>10</v>
      </c>
      <c r="Q51" s="22">
        <v>90</v>
      </c>
      <c r="R51" s="22" t="str">
        <f>IF(SUBTOTAL(3,SchruteDetail[[#This Row],[State]])=1,"VISIBLE","")</f>
        <v>VISIBLE</v>
      </c>
    </row>
    <row r="52" spans="2:18" x14ac:dyDescent="0.2">
      <c r="B52" t="s">
        <v>23</v>
      </c>
      <c r="C52" t="s">
        <v>81</v>
      </c>
      <c r="D52" s="22">
        <v>1</v>
      </c>
      <c r="E52" s="22"/>
      <c r="F52" s="22"/>
      <c r="G52" s="22"/>
      <c r="H52" s="23">
        <v>1</v>
      </c>
      <c r="I52" s="22"/>
      <c r="J52" s="22"/>
      <c r="K52" s="22">
        <v>117</v>
      </c>
      <c r="L52" s="22"/>
      <c r="M52" s="22"/>
      <c r="N52" s="22"/>
      <c r="O52" s="22"/>
      <c r="P52" s="22">
        <v>117</v>
      </c>
      <c r="Q52" s="22">
        <v>94</v>
      </c>
      <c r="R52" s="22" t="str">
        <f>IF(SUBTOTAL(3,SchruteDetail[[#This Row],[State]])=1,"VISIBLE","")</f>
        <v>VISIBLE</v>
      </c>
    </row>
    <row r="53" spans="2:18" x14ac:dyDescent="0.2">
      <c r="B53" t="s">
        <v>60</v>
      </c>
      <c r="C53" t="s">
        <v>80</v>
      </c>
      <c r="D53" s="22"/>
      <c r="E53" s="22"/>
      <c r="F53" s="22"/>
      <c r="G53" s="22"/>
      <c r="H53" s="23"/>
      <c r="I53" s="22"/>
      <c r="J53" s="22"/>
      <c r="K53" s="22">
        <v>34</v>
      </c>
      <c r="L53" s="22"/>
      <c r="M53" s="22"/>
      <c r="N53" s="22"/>
      <c r="O53" s="22"/>
      <c r="P53" s="22">
        <v>34</v>
      </c>
      <c r="Q53" s="22">
        <v>58</v>
      </c>
      <c r="R53" s="22" t="str">
        <f>IF(SUBTOTAL(3,SchruteDetail[[#This Row],[State]])=1,"VISIBLE","")</f>
        <v>VISIBLE</v>
      </c>
    </row>
    <row r="54" spans="2:18" x14ac:dyDescent="0.2">
      <c r="B54" t="s">
        <v>17</v>
      </c>
      <c r="C54" t="s">
        <v>3</v>
      </c>
      <c r="D54" s="22">
        <v>2</v>
      </c>
      <c r="E54" s="22">
        <v>1</v>
      </c>
      <c r="F54" s="22"/>
      <c r="G54" s="22"/>
      <c r="H54" s="23">
        <v>3</v>
      </c>
      <c r="I54" s="22"/>
      <c r="J54" s="22"/>
      <c r="K54" s="22">
        <v>140</v>
      </c>
      <c r="L54" s="22"/>
      <c r="M54" s="22"/>
      <c r="N54" s="22"/>
      <c r="O54" s="22">
        <v>9500</v>
      </c>
      <c r="P54" s="22">
        <v>9640</v>
      </c>
      <c r="Q54" s="22">
        <v>100</v>
      </c>
      <c r="R54" s="22" t="str">
        <f>IF(SUBTOTAL(3,SchruteDetail[[#This Row],[State]])=1,"VISIBLE","")</f>
        <v>VISIBLE</v>
      </c>
    </row>
    <row r="55" spans="2:18" x14ac:dyDescent="0.2">
      <c r="B55" t="s">
        <v>27</v>
      </c>
      <c r="C55" t="s">
        <v>80</v>
      </c>
      <c r="D55" s="22">
        <v>3</v>
      </c>
      <c r="E55" s="22"/>
      <c r="F55" s="22"/>
      <c r="G55" s="22"/>
      <c r="H55" s="23">
        <v>3</v>
      </c>
      <c r="I55" s="22"/>
      <c r="J55" s="22"/>
      <c r="K55" s="22">
        <v>3</v>
      </c>
      <c r="L55" s="22"/>
      <c r="M55" s="22"/>
      <c r="N55" s="22"/>
      <c r="O55" s="22"/>
      <c r="P55" s="22">
        <v>3</v>
      </c>
      <c r="Q55" s="22">
        <v>60</v>
      </c>
      <c r="R55" s="22" t="str">
        <f>IF(SUBTOTAL(3,SchruteDetail[[#This Row],[State]])=1,"VISIBLE","")</f>
        <v>VISIBLE</v>
      </c>
    </row>
    <row r="56" spans="2:18" x14ac:dyDescent="0.2">
      <c r="B56" s="15" t="s">
        <v>61</v>
      </c>
      <c r="C56" s="15" t="s">
        <v>1</v>
      </c>
      <c r="D56" s="24"/>
      <c r="E56" s="24"/>
      <c r="F56" s="24"/>
      <c r="G56" s="24"/>
      <c r="H56" s="25"/>
      <c r="I56" s="22"/>
      <c r="J56" s="22"/>
      <c r="K56" s="22">
        <v>3526</v>
      </c>
      <c r="L56" s="22"/>
      <c r="M56" s="22"/>
      <c r="N56" s="22"/>
      <c r="O56" s="22"/>
      <c r="P56" s="22">
        <v>3526</v>
      </c>
      <c r="Q56" s="22">
        <v>62</v>
      </c>
      <c r="R56" s="22" t="str">
        <f>IF(SUBTOTAL(3,SchruteDetail[[#This Row],[State]])=1,"VISIBLE","")</f>
        <v>VISIBLE</v>
      </c>
    </row>
    <row r="57" spans="2:18" x14ac:dyDescent="0.2">
      <c r="B57" t="s">
        <v>13</v>
      </c>
      <c r="C57" t="s">
        <v>3</v>
      </c>
      <c r="D57" s="22"/>
      <c r="E57" s="22">
        <v>6</v>
      </c>
      <c r="F57" s="22"/>
      <c r="G57" s="22"/>
      <c r="H57" s="23">
        <v>6</v>
      </c>
      <c r="I57" s="22">
        <v>30400</v>
      </c>
      <c r="J57" s="22">
        <v>30900</v>
      </c>
      <c r="K57" s="22">
        <v>588832</v>
      </c>
      <c r="L57" s="22">
        <v>119100</v>
      </c>
      <c r="M57" s="22">
        <v>180700</v>
      </c>
      <c r="N57" s="22">
        <v>185200</v>
      </c>
      <c r="O57" s="22">
        <v>149800</v>
      </c>
      <c r="P57" s="22">
        <v>1284932</v>
      </c>
      <c r="Q57" s="22">
        <v>72</v>
      </c>
      <c r="R57" s="22" t="str">
        <f>IF(SUBTOTAL(3,SchruteDetail[[#This Row],[State]])=1,"VISIBLE","")</f>
        <v>VISIBLE</v>
      </c>
    </row>
  </sheetData>
  <pageMargins left="0.7" right="0.7" top="0.75" bottom="0.75" header="0.3" footer="0.3"/>
  <pageSetup orientation="portrait" horizontalDpi="4294967292" verticalDpi="429496729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6"/>
  <sheetViews>
    <sheetView workbookViewId="0">
      <selection activeCell="B11" sqref="B11"/>
    </sheetView>
  </sheetViews>
  <sheetFormatPr baseColWidth="10" defaultColWidth="8.83203125" defaultRowHeight="15" x14ac:dyDescent="0.2"/>
  <cols>
    <col min="1" max="1" width="30.1640625" bestFit="1" customWidth="1"/>
    <col min="2" max="2" width="23.83203125" bestFit="1" customWidth="1"/>
  </cols>
  <sheetData>
    <row r="1" spans="1:1" x14ac:dyDescent="0.2">
      <c r="A1" t="s">
        <v>0</v>
      </c>
    </row>
    <row r="2" spans="1:1" x14ac:dyDescent="0.2">
      <c r="A2" t="s">
        <v>6</v>
      </c>
    </row>
    <row r="3" spans="1:1" x14ac:dyDescent="0.2">
      <c r="A3" t="s">
        <v>1</v>
      </c>
    </row>
    <row r="4" spans="1:1" x14ac:dyDescent="0.2">
      <c r="A4" t="s">
        <v>81</v>
      </c>
    </row>
    <row r="5" spans="1:1" x14ac:dyDescent="0.2">
      <c r="A5" t="s">
        <v>80</v>
      </c>
    </row>
    <row r="6" spans="1:1" x14ac:dyDescent="0.2">
      <c r="A6" t="s">
        <v>3</v>
      </c>
    </row>
  </sheetData>
  <pageMargins left="0.7" right="0.7" top="0.75" bottom="0.75" header="0.3" footer="0.3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4"/>
  <sheetViews>
    <sheetView workbookViewId="0">
      <selection activeCell="D5" sqref="D5"/>
    </sheetView>
  </sheetViews>
  <sheetFormatPr baseColWidth="10" defaultRowHeight="15" x14ac:dyDescent="0.2"/>
  <cols>
    <col min="2" max="2" width="33.1640625" customWidth="1"/>
  </cols>
  <sheetData>
    <row r="1" spans="1:1" ht="131" customHeight="1" x14ac:dyDescent="0.2">
      <c r="A1" t="s">
        <v>3</v>
      </c>
    </row>
    <row r="2" spans="1:1" ht="131" customHeight="1" x14ac:dyDescent="0.2">
      <c r="A2" t="s">
        <v>1</v>
      </c>
    </row>
    <row r="3" spans="1:1" ht="131" customHeight="1" x14ac:dyDescent="0.2">
      <c r="A3" t="s">
        <v>81</v>
      </c>
    </row>
    <row r="4" spans="1:1" ht="131" customHeight="1" x14ac:dyDescent="0.2">
      <c r="A4" t="s">
        <v>80</v>
      </c>
    </row>
  </sheetData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1vk xmlns="216e80e3-8702-484a-a4cf-476a9b49e32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BC50C225D72542A9EA9A9B0EA359EA" ma:contentTypeVersion="3" ma:contentTypeDescription="Create a new document." ma:contentTypeScope="" ma:versionID="b3b189f368bfd7b999f09848a56e71ea">
  <xsd:schema xmlns:xsd="http://www.w3.org/2001/XMLSchema" xmlns:xs="http://www.w3.org/2001/XMLSchema" xmlns:p="http://schemas.microsoft.com/office/2006/metadata/properties" xmlns:ns2="7d040288-df79-421f-bb1b-f9f03eefe8e7" xmlns:ns3="216e80e3-8702-484a-a4cf-476a9b49e32d" targetNamespace="http://schemas.microsoft.com/office/2006/metadata/properties" ma:root="true" ma:fieldsID="ec701a6213cd897f923634f7d95d9eac" ns2:_="" ns3:_="">
    <xsd:import namespace="7d040288-df79-421f-bb1b-f9f03eefe8e7"/>
    <xsd:import namespace="216e80e3-8702-484a-a4cf-476a9b49e3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b1v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040288-df79-421f-bb1b-f9f03eefe8e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6e80e3-8702-484a-a4cf-476a9b49e32d" elementFormDefault="qualified">
    <xsd:import namespace="http://schemas.microsoft.com/office/2006/documentManagement/types"/>
    <xsd:import namespace="http://schemas.microsoft.com/office/infopath/2007/PartnerControls"/>
    <xsd:element name="b1vk" ma:index="10" nillable="true" ma:displayName="Number" ma:internalName="b1vk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07294C1-CDA9-4646-B0ED-B2BB586C9F32}">
  <ds:schemaRefs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216e80e3-8702-484a-a4cf-476a9b49e32d"/>
    <ds:schemaRef ds:uri="http://purl.org/dc/elements/1.1/"/>
    <ds:schemaRef ds:uri="http://purl.org/dc/dcmitype/"/>
    <ds:schemaRef ds:uri="7d040288-df79-421f-bb1b-f9f03eefe8e7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4EDBD72-054A-43BB-9777-30C16CE4C6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6FBDC3-705F-481A-A175-8463CC3911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040288-df79-421f-bb1b-f9f03eefe8e7"/>
    <ds:schemaRef ds:uri="216e80e3-8702-484a-a4cf-476a9b49e3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Welcome</vt:lpstr>
    </vt:vector>
  </TitlesOfParts>
  <Company>Grant Thornton LLP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Thornton LLP</dc:creator>
  <cp:lastModifiedBy>Microsoft Office User</cp:lastModifiedBy>
  <dcterms:created xsi:type="dcterms:W3CDTF">2016-08-12T21:03:56Z</dcterms:created>
  <dcterms:modified xsi:type="dcterms:W3CDTF">2016-11-20T19:51:40Z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0x010100DCBC50C225D72542A9EA9A9B0EA359EA</vt:lpwstr>
  </property>
</Properties>
</file>