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looff.EAGLEHILL\Desktop\Websites\GSA Interim Website\InterimPerformance-Dot-Gov-2018\reduce\"/>
    </mc:Choice>
  </mc:AlternateContent>
  <bookViews>
    <workbookView xWindow="0" yWindow="0" windowWidth="15345" windowHeight="4455" tabRatio="948" activeTab="24"/>
  </bookViews>
  <sheets>
    <sheet name="Ag" sheetId="3" r:id="rId1"/>
    <sheet name="Commerce" sheetId="29" r:id="rId2"/>
    <sheet name="DoD" sheetId="52" r:id="rId3"/>
    <sheet name="Education" sheetId="30" r:id="rId4"/>
    <sheet name="Energy" sheetId="31" r:id="rId5"/>
    <sheet name="EPA" sheetId="32" r:id="rId6"/>
    <sheet name="GSA" sheetId="33" r:id="rId7"/>
    <sheet name="HHS" sheetId="34" r:id="rId8"/>
    <sheet name="DHS" sheetId="35" r:id="rId9"/>
    <sheet name="HUD" sheetId="36" r:id="rId10"/>
    <sheet name="Interior" sheetId="37" r:id="rId11"/>
    <sheet name="Justice" sheetId="38" r:id="rId12"/>
    <sheet name="Labor" sheetId="39" r:id="rId13"/>
    <sheet name="NASA" sheetId="27" r:id="rId14"/>
    <sheet name="NSF" sheetId="40" r:id="rId15"/>
    <sheet name="NRC" sheetId="41" r:id="rId16"/>
    <sheet name="OPM" sheetId="42" r:id="rId17"/>
    <sheet name="SBA" sheetId="43" r:id="rId18"/>
    <sheet name="SSA" sheetId="44" r:id="rId19"/>
    <sheet name="State" sheetId="45" r:id="rId20"/>
    <sheet name="USAID" sheetId="46" r:id="rId21"/>
    <sheet name="DOT" sheetId="47" r:id="rId22"/>
    <sheet name="Treasury" sheetId="48" r:id="rId23"/>
    <sheet name="VA" sheetId="49" r:id="rId24"/>
    <sheet name="Govt-wide" sheetId="51" r:id="rId2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52" l="1"/>
  <c r="D25" i="52" s="1"/>
  <c r="D16" i="52"/>
  <c r="D17" i="52" s="1"/>
  <c r="D13" i="52"/>
  <c r="D10" i="52"/>
  <c r="D9" i="52"/>
  <c r="D6" i="52"/>
  <c r="D20" i="52" l="1"/>
  <c r="D14" i="52"/>
  <c r="E17" i="37" l="1"/>
  <c r="E14" i="37"/>
  <c r="E10" i="35"/>
  <c r="E6" i="35"/>
  <c r="E10" i="31"/>
  <c r="E9" i="3"/>
  <c r="D10" i="51" l="1"/>
  <c r="E10" i="51" s="1"/>
  <c r="D6" i="51"/>
  <c r="E6" i="51" s="1"/>
  <c r="D14" i="51" l="1"/>
  <c r="D9" i="47" l="1"/>
  <c r="D13" i="47"/>
  <c r="D10" i="47"/>
  <c r="D6" i="47"/>
  <c r="E6" i="47" s="1"/>
  <c r="D10" i="37" l="1"/>
  <c r="D6" i="37"/>
  <c r="D6" i="31" l="1"/>
  <c r="E6" i="31" s="1"/>
  <c r="D8" i="49"/>
  <c r="D10" i="3" l="1"/>
  <c r="E10" i="3" s="1"/>
  <c r="D6" i="3"/>
  <c r="E6" i="3" s="1"/>
  <c r="D14" i="3"/>
  <c r="E14" i="3" s="1"/>
  <c r="E14" i="51" l="1"/>
  <c r="E17" i="51"/>
  <c r="E13" i="51"/>
  <c r="E9" i="51"/>
  <c r="E14" i="27" l="1"/>
  <c r="E10" i="27"/>
  <c r="E6" i="27"/>
  <c r="E17" i="27"/>
  <c r="E13" i="27"/>
  <c r="E9" i="27"/>
  <c r="E14" i="49" l="1"/>
  <c r="E10" i="49"/>
  <c r="E6" i="49"/>
  <c r="E17" i="49"/>
  <c r="E13" i="49"/>
  <c r="E9" i="49"/>
  <c r="E14" i="48"/>
  <c r="E10" i="48"/>
  <c r="E6" i="48"/>
  <c r="E17" i="48"/>
  <c r="E9" i="48"/>
  <c r="E14" i="47"/>
  <c r="E10" i="47"/>
  <c r="E17" i="47"/>
  <c r="E13" i="47"/>
  <c r="E9" i="47"/>
  <c r="E14" i="46"/>
  <c r="E10" i="46"/>
  <c r="E6" i="46"/>
  <c r="E14" i="45"/>
  <c r="E10" i="45"/>
  <c r="E6" i="45"/>
  <c r="E17" i="45"/>
  <c r="E9" i="45"/>
  <c r="E14" i="44"/>
  <c r="E10" i="44"/>
  <c r="E6" i="44"/>
  <c r="E17" i="44"/>
  <c r="E9" i="44"/>
  <c r="E14" i="43"/>
  <c r="E10" i="43"/>
  <c r="E6" i="43"/>
  <c r="E17" i="43"/>
  <c r="E9" i="43"/>
  <c r="E14" i="42"/>
  <c r="E10" i="42"/>
  <c r="E6" i="42"/>
  <c r="E9" i="42"/>
  <c r="E17" i="42"/>
  <c r="E14" i="41"/>
  <c r="E10" i="41"/>
  <c r="E6" i="41"/>
  <c r="E9" i="41"/>
  <c r="E17" i="41"/>
  <c r="E14" i="40"/>
  <c r="E17" i="40"/>
  <c r="E6" i="40"/>
  <c r="E9" i="40"/>
  <c r="E14" i="39"/>
  <c r="E10" i="39"/>
  <c r="E6" i="39"/>
  <c r="E17" i="39"/>
  <c r="E9" i="39"/>
  <c r="E14" i="38"/>
  <c r="E10" i="38"/>
  <c r="E6" i="38"/>
  <c r="E17" i="38"/>
  <c r="E13" i="38"/>
  <c r="E9" i="38"/>
  <c r="E10" i="37"/>
  <c r="E6" i="37"/>
  <c r="E13" i="37"/>
  <c r="E9" i="37"/>
  <c r="E14" i="36"/>
  <c r="E6" i="36"/>
  <c r="E17" i="36"/>
  <c r="E9" i="36"/>
  <c r="E14" i="35"/>
  <c r="E17" i="35"/>
  <c r="E13" i="35"/>
  <c r="E9" i="35"/>
  <c r="E14" i="34"/>
  <c r="E10" i="34"/>
  <c r="E6" i="34"/>
  <c r="E17" i="34"/>
  <c r="E13" i="34"/>
  <c r="E9" i="34"/>
  <c r="E14" i="33"/>
  <c r="E10" i="33"/>
  <c r="E6" i="33"/>
  <c r="E17" i="33"/>
  <c r="E9" i="33"/>
  <c r="E14" i="32"/>
  <c r="E10" i="32"/>
  <c r="E6" i="32"/>
  <c r="E17" i="32"/>
  <c r="E13" i="32"/>
  <c r="E9" i="32"/>
  <c r="E14" i="31"/>
  <c r="D17" i="31"/>
  <c r="E17" i="31"/>
  <c r="E13" i="31"/>
  <c r="E9" i="31"/>
  <c r="E14" i="30"/>
  <c r="E6" i="30"/>
  <c r="E9" i="30"/>
  <c r="E17" i="30"/>
  <c r="E14" i="29"/>
  <c r="E10" i="29"/>
  <c r="E6" i="29"/>
  <c r="E17" i="29"/>
  <c r="E9" i="29"/>
  <c r="E17" i="3" l="1"/>
  <c r="E13" i="3"/>
  <c r="D17" i="3"/>
  <c r="E24" i="51" l="1"/>
  <c r="E25" i="51" s="1"/>
  <c r="E24" i="49"/>
  <c r="E25" i="49" s="1"/>
  <c r="E24" i="47"/>
  <c r="E25" i="47" s="1"/>
  <c r="E24" i="40"/>
  <c r="E24" i="27"/>
  <c r="E25" i="27" s="1"/>
  <c r="E25" i="39"/>
  <c r="E24" i="39"/>
  <c r="E25" i="38"/>
  <c r="E24" i="38"/>
  <c r="E24" i="37"/>
  <c r="E25" i="37" s="1"/>
  <c r="E24" i="35"/>
  <c r="E25" i="35" s="1"/>
  <c r="E25" i="34"/>
  <c r="E24" i="34"/>
  <c r="E25" i="33"/>
  <c r="E24" i="33"/>
  <c r="E24" i="32"/>
  <c r="E20" i="32" s="1"/>
  <c r="E24" i="31"/>
  <c r="E25" i="31" s="1"/>
  <c r="E25" i="29"/>
  <c r="E24" i="29"/>
  <c r="D24" i="29"/>
  <c r="D25" i="29" s="1"/>
  <c r="E24" i="3"/>
  <c r="E25" i="3" s="1"/>
  <c r="D24" i="3"/>
  <c r="D20" i="3" s="1"/>
  <c r="E20" i="3" s="1"/>
  <c r="D20" i="29" l="1"/>
  <c r="E20" i="29" s="1"/>
  <c r="D25" i="3"/>
  <c r="E25" i="32"/>
  <c r="D8" i="35" l="1"/>
  <c r="D12" i="35"/>
  <c r="D12" i="49" l="1"/>
  <c r="D12" i="48"/>
  <c r="D8" i="48"/>
  <c r="D12" i="45" l="1"/>
  <c r="D8" i="45"/>
  <c r="D12" i="44"/>
  <c r="D8" i="44"/>
  <c r="D12" i="43"/>
  <c r="D8" i="43"/>
  <c r="D12" i="42"/>
  <c r="D8" i="42"/>
  <c r="D12" i="27"/>
  <c r="D8" i="27"/>
  <c r="D12" i="39"/>
  <c r="D8" i="39"/>
  <c r="D12" i="38"/>
  <c r="D8" i="38"/>
  <c r="D8" i="36" l="1"/>
  <c r="D8" i="34"/>
  <c r="D12" i="34"/>
  <c r="D12" i="33" l="1"/>
  <c r="D8" i="33"/>
  <c r="D12" i="32"/>
  <c r="D8" i="32"/>
  <c r="D12" i="30"/>
  <c r="D8" i="30"/>
  <c r="D12" i="29"/>
  <c r="D8" i="29"/>
  <c r="D17" i="27" l="1"/>
  <c r="D17" i="37"/>
  <c r="D17" i="36"/>
  <c r="D17" i="35"/>
  <c r="D17" i="34"/>
  <c r="D17" i="32"/>
  <c r="D17" i="29"/>
  <c r="D24" i="51" l="1"/>
  <c r="D16" i="46" l="1"/>
  <c r="D16" i="41"/>
  <c r="D17" i="48" l="1"/>
  <c r="D17" i="43"/>
  <c r="D17" i="39"/>
  <c r="D20" i="51" l="1"/>
  <c r="E20" i="51" s="1"/>
  <c r="D25" i="51"/>
  <c r="D9" i="48"/>
  <c r="D9" i="45"/>
  <c r="D13" i="44"/>
  <c r="D9" i="44"/>
  <c r="D9" i="27"/>
  <c r="D13" i="27"/>
  <c r="D24" i="38"/>
  <c r="D20" i="38" s="1"/>
  <c r="E20" i="38" s="1"/>
  <c r="D17" i="44" l="1"/>
  <c r="D17" i="47"/>
  <c r="D24" i="34"/>
  <c r="D20" i="34" s="1"/>
  <c r="E20" i="34" s="1"/>
  <c r="D9" i="34"/>
  <c r="D9" i="31"/>
  <c r="D25" i="34" l="1"/>
  <c r="D9" i="39"/>
  <c r="D13" i="34" l="1"/>
  <c r="D17" i="51" l="1"/>
  <c r="D13" i="51"/>
  <c r="D9" i="51"/>
  <c r="D24" i="49"/>
  <c r="D17" i="49"/>
  <c r="D13" i="49"/>
  <c r="D9" i="49"/>
  <c r="D24" i="48"/>
  <c r="D20" i="48" s="1"/>
  <c r="E20" i="48" s="1"/>
  <c r="D24" i="47"/>
  <c r="D17" i="46"/>
  <c r="D9" i="46"/>
  <c r="D24" i="45"/>
  <c r="D20" i="45" s="1"/>
  <c r="E20" i="45" s="1"/>
  <c r="D17" i="45"/>
  <c r="D9" i="43"/>
  <c r="D17" i="42"/>
  <c r="D9" i="42"/>
  <c r="D17" i="41"/>
  <c r="D9" i="41"/>
  <c r="D20" i="49" l="1"/>
  <c r="E20" i="49" s="1"/>
  <c r="D25" i="49"/>
  <c r="D25" i="47"/>
  <c r="D20" i="47"/>
  <c r="E20" i="47" s="1"/>
  <c r="D24" i="40"/>
  <c r="D20" i="40" s="1"/>
  <c r="E20" i="40" s="1"/>
  <c r="D17" i="40"/>
  <c r="D13" i="40"/>
  <c r="D9" i="40"/>
  <c r="D24" i="39"/>
  <c r="D17" i="38"/>
  <c r="D13" i="38"/>
  <c r="D9" i="38"/>
  <c r="D24" i="37"/>
  <c r="D13" i="37"/>
  <c r="D9" i="37"/>
  <c r="D9" i="36"/>
  <c r="D24" i="35"/>
  <c r="D13" i="35"/>
  <c r="D9" i="35"/>
  <c r="D24" i="33"/>
  <c r="D17" i="33"/>
  <c r="D9" i="33"/>
  <c r="D24" i="32"/>
  <c r="D13" i="32"/>
  <c r="D9" i="32"/>
  <c r="D24" i="31"/>
  <c r="D13" i="31"/>
  <c r="D17" i="30"/>
  <c r="D9" i="30"/>
  <c r="D9" i="29"/>
  <c r="D24" i="27"/>
  <c r="D25" i="31" l="1"/>
  <c r="D20" i="31"/>
  <c r="E20" i="31" s="1"/>
  <c r="D20" i="33"/>
  <c r="E20" i="33" s="1"/>
  <c r="D25" i="33"/>
  <c r="D20" i="27"/>
  <c r="E20" i="27" s="1"/>
  <c r="D25" i="27"/>
  <c r="D20" i="35"/>
  <c r="E20" i="35" s="1"/>
  <c r="D25" i="35"/>
  <c r="D20" i="37"/>
  <c r="E20" i="37" s="1"/>
  <c r="D25" i="37"/>
  <c r="D25" i="39"/>
  <c r="D20" i="39"/>
  <c r="E20" i="39" s="1"/>
  <c r="D13" i="3"/>
  <c r="D9" i="3"/>
</calcChain>
</file>

<file path=xl/sharedStrings.xml><?xml version="1.0" encoding="utf-8"?>
<sst xmlns="http://schemas.openxmlformats.org/spreadsheetml/2006/main" count="1734" uniqueCount="160">
  <si>
    <t>NASA</t>
  </si>
  <si>
    <t>FY 2016</t>
  </si>
  <si>
    <t>Agriculture</t>
  </si>
  <si>
    <t>Commerce</t>
  </si>
  <si>
    <t>Education</t>
  </si>
  <si>
    <t>Energy</t>
  </si>
  <si>
    <t>GSA</t>
  </si>
  <si>
    <t>EPA</t>
  </si>
  <si>
    <t>HHS</t>
  </si>
  <si>
    <t>DHS</t>
  </si>
  <si>
    <t>Labor</t>
  </si>
  <si>
    <t>NSF</t>
  </si>
  <si>
    <t>NRC</t>
  </si>
  <si>
    <t>OPM</t>
  </si>
  <si>
    <t>SBA</t>
  </si>
  <si>
    <t>SSA</t>
  </si>
  <si>
    <t>State</t>
  </si>
  <si>
    <t>USAID</t>
  </si>
  <si>
    <t>Transportation</t>
  </si>
  <si>
    <t>Treasury</t>
  </si>
  <si>
    <t>VA</t>
  </si>
  <si>
    <t>*Reductions are reported as a positive value</t>
  </si>
  <si>
    <t>*** Education does not directly own any buildings.  Its entire real property portfolio is provided through occupancy agreements with GSA</t>
  </si>
  <si>
    <t>** Due to NSF's pending relocation plans, they are not required to establish reduction goals.</t>
  </si>
  <si>
    <t>*** NRC does not directly own any buildings.  Its entire real property portfolio is provided through occupancy agreements with GSA</t>
  </si>
  <si>
    <t>*** OPM does not directly own any buildings.  Its entire real property portfolio is provided through occupancy agreements with GSA</t>
  </si>
  <si>
    <t>*** SBA does not directly own any buildings.  Its entire real property portfolio is provided through occupancy agreements with GSA</t>
  </si>
  <si>
    <t>*** USAID does not directly own any domestic buildings.  Its entire domestic real property portfolio is provided through occupancy agreements with GSA</t>
  </si>
  <si>
    <t>HUD</t>
  </si>
  <si>
    <t>*** HUD does not directly own any buildings.  Its entire real property portfolio is provided through occupancy agreements with GSA</t>
  </si>
  <si>
    <t>Variance</t>
  </si>
  <si>
    <t>Total SF</t>
  </si>
  <si>
    <t>FY 2015</t>
  </si>
  <si>
    <t>Target SF Reduction</t>
  </si>
  <si>
    <t>Actual SF Reduction</t>
  </si>
  <si>
    <t>N/A</t>
  </si>
  <si>
    <t xml:space="preserve">FY 2015 Office
Baseline SF: 27,536,789 </t>
  </si>
  <si>
    <t>FY 2015 Office
Baseline SF: 10,997,013</t>
  </si>
  <si>
    <t>FY 2015 Warehouse
Baseline SF: 4,718,606</t>
  </si>
  <si>
    <t>FY 2015 Office and Warehouse
Baseline SF: 15,715,619</t>
  </si>
  <si>
    <t>FY 2015 Office
Baseline SF: 10,179,890</t>
  </si>
  <si>
    <t>FY 2015 Office and Warehouse
Baseline SF: 12,124,081</t>
  </si>
  <si>
    <t>FY 2015 Office
Baseline SF: 1,528,210</t>
  </si>
  <si>
    <t>FY 2015 Office and Warehouse
Baseline SF: 1,545,710</t>
  </si>
  <si>
    <t>FY 2015 Warehouse**
Baseline SF: 17,500</t>
  </si>
  <si>
    <t>FY 2015 Warehouse
Baseline SF: 11,619,896</t>
  </si>
  <si>
    <t>FY 2015 Office
Baseline SF: 4,901,788</t>
  </si>
  <si>
    <t>FY 2015 Warehouse
Baseline SF: 462,707</t>
  </si>
  <si>
    <t>FY 2015 Office and Warehouse
Baseline SF: 5,364,495</t>
  </si>
  <si>
    <t>FY 2015 Office
Baseline SF: 3,551,692</t>
  </si>
  <si>
    <t>FY 2015 Warehouse**
Baseline SF: 1,631,564</t>
  </si>
  <si>
    <t>FY 2015 Office and Warehouse
Baseline SF: 5,183,256</t>
  </si>
  <si>
    <t>FY 2015 Office
Baseline SF: 17,461,200</t>
  </si>
  <si>
    <t>FY 2015 Warehouse
Baseline SF: 1,826,300</t>
  </si>
  <si>
    <t>FY 2015 Office and Warehouse
Baseline SF: 19,287,500</t>
  </si>
  <si>
    <t>FY 2015 Office
Baseline SF: 25,443,572</t>
  </si>
  <si>
    <t>FY 2015 Warehouse
Baseline SF: 5,692,391</t>
  </si>
  <si>
    <t>FY 2015 Office and Warehouse
Baseline SF: 31,135,963</t>
  </si>
  <si>
    <t>FY 2015 Warehouse**
Baseline SF: 0</t>
  </si>
  <si>
    <t>FY 2015 Office
Baseline SF: 3,098,523</t>
  </si>
  <si>
    <t>FY 2015 Office and Warehouse
Baseline SF: 3,098,523</t>
  </si>
  <si>
    <t>Interior</t>
  </si>
  <si>
    <t>FY 2015 Office
Baseline SF: 23,266,441</t>
  </si>
  <si>
    <t>Justice</t>
  </si>
  <si>
    <t>FY 2015 Office
Baseline SF: 40,906,753</t>
  </si>
  <si>
    <t>FY 2015 Warehouse
Baseline SF: 6,455,994</t>
  </si>
  <si>
    <t>FY 2015 Office and Warehouse
Baseline SF: 47,362,747</t>
  </si>
  <si>
    <t>FY 2015 Office
Baseline SF: 5,899,095</t>
  </si>
  <si>
    <t>FY 2015 Warehouse**
Baseline SF: 1,028,505</t>
  </si>
  <si>
    <t>FY 2015 Office and Warehouse
Baseline SF: 6,927,600</t>
  </si>
  <si>
    <t>FY 2015 Office
Baseline SF: 577,710</t>
  </si>
  <si>
    <t>FY 2015 Warehouse
Baseline SF: 19,644</t>
  </si>
  <si>
    <t>FY 2015 Office and Warehouse
Baseline SF: 597,354</t>
  </si>
  <si>
    <t>FY 2015 Office
Baseline SF: 1,033,171</t>
  </si>
  <si>
    <t>FY 2015 Warehouse**
Baseline SF: 46,372</t>
  </si>
  <si>
    <t>FY 2015 Office and Warehouse
Baseline SF: 1,079,543</t>
  </si>
  <si>
    <t>FY 2015 Office
Baseline SF: 1,144,913</t>
  </si>
  <si>
    <t>FY 2015 Warehouse**
Baseline SF: 8,275</t>
  </si>
  <si>
    <t>FY 2015 Office and Warehouse
Baseline SF: 1,153,188</t>
  </si>
  <si>
    <t>FY 2015 Office
Baseline SF: 1,276,754</t>
  </si>
  <si>
    <t>FY 2015 Warehouse**
Baseline SF: 21,055</t>
  </si>
  <si>
    <t>FY 2015 Office and Warehouse
Baseline SF: 1,297,809</t>
  </si>
  <si>
    <t>FY 2015 Office
Baseline SF: 10,879,591</t>
  </si>
  <si>
    <t>FY 2015 Office and Warehouse
Baseline SF: 11,701,596</t>
  </si>
  <si>
    <t>FY 2015 Office
Baseline SF: 6,098,397</t>
  </si>
  <si>
    <t>FY 2015 Warehouse**
Baseline SF: 912,516</t>
  </si>
  <si>
    <t>FY 2015 Office and Warehouse
Baseline SF: 7,010,913</t>
  </si>
  <si>
    <t>FY 2015 Warehouse**
Baseline SF: 13,984</t>
  </si>
  <si>
    <t>FY 2015 Warehouse
Baseline SF: 2,791,336</t>
  </si>
  <si>
    <t>FY 2015 Office
Baseline SF: 25,339,881</t>
  </si>
  <si>
    <t>FY 2015 Warehouse**
Baseline SF: 1,552,958</t>
  </si>
  <si>
    <t>FY 2015 Office and Warehouse
Baseline SF: 26,892,839</t>
  </si>
  <si>
    <t>FY 2015 Office
Baseline SF: 21,497,559</t>
  </si>
  <si>
    <t>FY 2015 Warehouse
Baseline SF: 6,743,431</t>
  </si>
  <si>
    <t>FY 2015 Office and Warehouse
Baseline SF: 28,240,990</t>
  </si>
  <si>
    <t>Total Actual SF Reduction</t>
  </si>
  <si>
    <t>Disposal SF</t>
  </si>
  <si>
    <t>ROE Accepted or Submitted SF</t>
  </si>
  <si>
    <t>**The Reduce the Footprint Policy does not require agencies with fewer than 200 domestic warehouses to set reduction targets, however actual reductions are provided to show complete information.</t>
  </si>
  <si>
    <t>FY 2017</t>
  </si>
  <si>
    <t>FY 2018</t>
  </si>
  <si>
    <t>FY 2019</t>
  </si>
  <si>
    <t>FY 2020</t>
  </si>
  <si>
    <t>FY 2021</t>
  </si>
  <si>
    <t>** According to the Reduce the Footprint Policy, agencies with fewer than 200 domestic warehouses are not required to set reduction targets.</t>
  </si>
  <si>
    <t>*** SSA does not directly own any buildings.  Its entire real property portfolio is provided through occupancy agreements with GSA</t>
  </si>
  <si>
    <t>FY 2015 Warehouse**
Baseline SF: 822,005</t>
  </si>
  <si>
    <t>Total SF**</t>
  </si>
  <si>
    <t>**The total square footage only reflects the square foot reduction, not the net change in square footage.</t>
  </si>
  <si>
    <t>***The total square footage only reflects the square foot reduction, not the net change in square footage.</t>
  </si>
  <si>
    <t>Total SF***</t>
  </si>
  <si>
    <t>Total SF****</t>
  </si>
  <si>
    <t>****The total square footage only reflects the square foot reduction, not the net change in square footage.</t>
  </si>
  <si>
    <t>Target SF Reduction****</t>
  </si>
  <si>
    <t xml:space="preserve">****Includes office and warehouse space occupied by GSA and tenant agencies. </t>
  </si>
  <si>
    <t>FY 2015 Owned Property (excludes office and warehouse)
SF: 34,980,544</t>
  </si>
  <si>
    <t>FY 2015 Owned Property 
(excludes office and warehouse)
SF: 5,727,050</t>
  </si>
  <si>
    <t>FY 2015 Owned Property***
(excludes office and warehouse)
SF: N/A</t>
  </si>
  <si>
    <t>FY 2015 Owned Property
(excludes office and warehouse)
SF: 93,653,936</t>
  </si>
  <si>
    <t>FY 2015 Owned Property
(excludes office and warehouse)
SF: 3,023,751</t>
  </si>
  <si>
    <t>FY 2015 Owned Property
(excludes office and warehouse)
SF: 25,995,587</t>
  </si>
  <si>
    <t>FY 2015 Owned Property
(excludes office and warehouse)
SF: 28,271,861</t>
  </si>
  <si>
    <t>FY 2015 Owned Property
(excludes office and warehouse)
SF: 38,600,240</t>
  </si>
  <si>
    <t>FY 2015 Owned Property
(excludes office and warehouse)
SF: 89,721,964</t>
  </si>
  <si>
    <t>FY 2015 Owned Property
(excludes office and warehouse)
SF: 68,822,059</t>
  </si>
  <si>
    <t>FY 2015 Owned Property
(excludes office and warehouse)
SF: 21,414,905</t>
  </si>
  <si>
    <t>FY 2015 Owned Property**
(excludes office and warehouse)
SF: 692,768</t>
  </si>
  <si>
    <t>FY 2015 Owned Property
(excludes office and warehouse)
SF: 579,280</t>
  </si>
  <si>
    <t>FY 2015 Owned Property
(excludes office and warehouse)
SF: 17,721,981</t>
  </si>
  <si>
    <t>FY 2015 Owned Property
(excludes office and warehouse)
SF: 3,169,302</t>
  </si>
  <si>
    <t>FY 2015 Owned Property
(excludes office and warehouse)
SF: 142,100,967</t>
  </si>
  <si>
    <t>FY2022</t>
  </si>
  <si>
    <t>FY 2018 - FY 2022 Total Reduction SF</t>
  </si>
  <si>
    <t>Targeted RTF Net SF Reductions FY 2017*</t>
  </si>
  <si>
    <t>FY 2022</t>
  </si>
  <si>
    <t>FY 2015 Warehouse**
Baseline SF: 1,944,191</t>
  </si>
  <si>
    <t>FY 2015 Owned Property
(excludes office and warehouse)
SF: 35,397,248</t>
  </si>
  <si>
    <t>FY 2015 Office
Baseline SF: 895,017</t>
  </si>
  <si>
    <t>FY 2015 Office and Warehouse
Baseline SF: 909,001</t>
  </si>
  <si>
    <t>FY 2015 Office
Baseline SF: 529,006,000</t>
  </si>
  <si>
    <t>FY 2015 Owned Property
(excludes office and warehouse)
SF: 1,894,856,250</t>
  </si>
  <si>
    <t>FY 2015 Office and Warehouse
Baseline SF: 32,623,506</t>
  </si>
  <si>
    <t>FY 2015 Warehouse
Baseline SF: 5,086,717</t>
  </si>
  <si>
    <t>FY 2015 Office
Baseline SF: 25,045,666</t>
  </si>
  <si>
    <t>FY 2015 Office and Warehouse
Baseline SF: 36,665,562</t>
  </si>
  <si>
    <t>FY 2015 Office and Warehouse
Baseline SF: 38,508,921</t>
  </si>
  <si>
    <t>FY 2015 Warehouse
Baseline SF: 15,242,480</t>
  </si>
  <si>
    <t>FY 2015 Office and Warehouse
Baseline SF: 12,890,094</t>
  </si>
  <si>
    <t>FY 2015 Office
Baseline SF: 10,098,758</t>
  </si>
  <si>
    <t>FY 2015 Warehouse
Baseline SF: 139,582,765</t>
  </si>
  <si>
    <t>FY 2015 Office and Warehouse
Baseline SF: 668,588,765</t>
  </si>
  <si>
    <t>Government-wide**</t>
  </si>
  <si>
    <t>Defense</t>
  </si>
  <si>
    <t>FY 2015 Office
Baseline SF: 250,347,617</t>
  </si>
  <si>
    <t>FY 2015 Warehouse
Baseline SF: 70,924,338</t>
  </si>
  <si>
    <t>FY 2015 Office and Warehouse
Baseline SF: 321,271,955</t>
  </si>
  <si>
    <t>FY 2015 Owned Property
(excludes office and warehouse)
SF: 1,284,982,807</t>
  </si>
  <si>
    <t>FY 2017**</t>
  </si>
  <si>
    <t>**Defense FY 2017 totals are not included due to data quality issues.</t>
  </si>
  <si>
    <t>**Government-wide FY 2017 Actual SF Reductions and Disposal SF do not include Defense totals due to data quality issues.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</si>
</sst>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38" fontId="0" fillId="0" borderId="7" xfId="0" applyNumberFormat="1" applyFont="1" applyBorder="1" applyAlignment="1">
      <alignment horizontal="center"/>
    </xf>
    <xf numFmtId="38" fontId="0" fillId="0" borderId="7" xfId="1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8" fontId="0" fillId="0" borderId="10" xfId="0" applyNumberFormat="1" applyFont="1" applyBorder="1" applyAlignment="1">
      <alignment horizontal="center"/>
    </xf>
    <xf numFmtId="38" fontId="0" fillId="0" borderId="4" xfId="0" applyNumberFormat="1" applyFont="1" applyBorder="1" applyAlignment="1">
      <alignment horizontal="center" wrapText="1"/>
    </xf>
    <xf numFmtId="3" fontId="0" fillId="0" borderId="7" xfId="0" applyNumberFormat="1" applyFont="1" applyBorder="1" applyAlignment="1">
      <alignment horizontal="center"/>
    </xf>
    <xf numFmtId="38" fontId="0" fillId="0" borderId="7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0" fontId="0" fillId="0" borderId="11" xfId="0" applyFont="1" applyBorder="1"/>
    <xf numFmtId="0" fontId="0" fillId="0" borderId="0" xfId="0" applyFont="1" applyBorder="1" applyAlignment="1">
      <alignment vertical="center" wrapText="1"/>
    </xf>
    <xf numFmtId="3" fontId="0" fillId="0" borderId="5" xfId="0" applyNumberFormat="1" applyFont="1" applyBorder="1" applyAlignment="1">
      <alignment horizontal="center"/>
    </xf>
    <xf numFmtId="38" fontId="0" fillId="0" borderId="5" xfId="0" applyNumberFormat="1" applyFont="1" applyBorder="1" applyAlignment="1">
      <alignment horizontal="center"/>
    </xf>
    <xf numFmtId="38" fontId="0" fillId="0" borderId="15" xfId="0" applyNumberFormat="1" applyFont="1" applyBorder="1" applyAlignment="1">
      <alignment horizontal="center" wrapText="1"/>
    </xf>
    <xf numFmtId="38" fontId="0" fillId="0" borderId="7" xfId="0" applyNumberFormat="1" applyFont="1" applyBorder="1" applyAlignment="1">
      <alignment horizontal="center" wrapText="1"/>
    </xf>
    <xf numFmtId="38" fontId="0" fillId="0" borderId="10" xfId="0" applyNumberFormat="1" applyFont="1" applyBorder="1" applyAlignment="1">
      <alignment horizontal="center" wrapText="1"/>
    </xf>
    <xf numFmtId="3" fontId="0" fillId="0" borderId="7" xfId="0" applyNumberFormat="1" applyFont="1" applyBorder="1" applyAlignment="1">
      <alignment horizontal="left" indent="8"/>
    </xf>
    <xf numFmtId="38" fontId="0" fillId="0" borderId="16" xfId="0" applyNumberFormat="1" applyFont="1" applyBorder="1" applyAlignment="1">
      <alignment horizontal="center"/>
    </xf>
    <xf numFmtId="3" fontId="0" fillId="0" borderId="17" xfId="0" applyNumberFormat="1" applyFont="1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38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0" borderId="0" xfId="0" applyNumberFormat="1" applyFont="1"/>
    <xf numFmtId="38" fontId="0" fillId="0" borderId="0" xfId="0" applyNumberFormat="1" applyFont="1"/>
    <xf numFmtId="164" fontId="0" fillId="0" borderId="0" xfId="1" applyNumberFormat="1" applyFont="1" applyAlignment="1">
      <alignment horizontal="center"/>
    </xf>
    <xf numFmtId="3" fontId="0" fillId="0" borderId="18" xfId="0" applyNumberFormat="1" applyFont="1" applyBorder="1" applyAlignment="1">
      <alignment horizontal="center"/>
    </xf>
    <xf numFmtId="3" fontId="0" fillId="0" borderId="7" xfId="1" applyNumberFormat="1" applyFont="1" applyBorder="1" applyAlignment="1">
      <alignment horizontal="center"/>
    </xf>
    <xf numFmtId="38" fontId="0" fillId="0" borderId="18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A3" sqref="A3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10" width="22.5703125" style="3" customWidth="1"/>
    <col min="11" max="11" width="32.85546875" style="3" bestFit="1" customWidth="1"/>
    <col min="12" max="16384" width="9.140625" style="2"/>
  </cols>
  <sheetData>
    <row r="1" spans="1:12" x14ac:dyDescent="0.25">
      <c r="A1" s="2" t="s">
        <v>133</v>
      </c>
    </row>
    <row r="2" spans="1:12" x14ac:dyDescent="0.25">
      <c r="A2" s="1" t="s">
        <v>2</v>
      </c>
      <c r="C2" s="31"/>
      <c r="D2" s="30"/>
    </row>
    <row r="3" spans="1:12" x14ac:dyDescent="0.25">
      <c r="D3" s="34"/>
    </row>
    <row r="5" spans="1:12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131</v>
      </c>
      <c r="K5" s="6" t="s">
        <v>132</v>
      </c>
    </row>
    <row r="6" spans="1:12" x14ac:dyDescent="0.25">
      <c r="A6" s="38" t="s">
        <v>36</v>
      </c>
      <c r="B6" s="7" t="s">
        <v>31</v>
      </c>
      <c r="C6" s="8">
        <v>27536789</v>
      </c>
      <c r="D6" s="21">
        <f>C6-D8</f>
        <v>27256098.52</v>
      </c>
      <c r="E6" s="21">
        <f>D6-E8</f>
        <v>26988487.600000005</v>
      </c>
      <c r="F6" s="21"/>
      <c r="G6" s="21"/>
      <c r="H6" s="21"/>
      <c r="I6" s="21"/>
      <c r="J6" s="21"/>
      <c r="K6" s="21"/>
    </row>
    <row r="7" spans="1:12" x14ac:dyDescent="0.25">
      <c r="A7" s="39"/>
      <c r="B7" s="5" t="s">
        <v>33</v>
      </c>
      <c r="C7" s="5" t="s">
        <v>35</v>
      </c>
      <c r="D7" s="10">
        <v>138671</v>
      </c>
      <c r="E7" s="27">
        <v>328045</v>
      </c>
      <c r="F7" s="27">
        <v>187342</v>
      </c>
      <c r="G7" s="27">
        <v>54262</v>
      </c>
      <c r="H7" s="27">
        <v>20468</v>
      </c>
      <c r="I7" s="27">
        <v>0</v>
      </c>
      <c r="J7" s="27">
        <v>0</v>
      </c>
      <c r="K7" s="27">
        <v>262072</v>
      </c>
      <c r="L7" s="19"/>
    </row>
    <row r="8" spans="1:12" x14ac:dyDescent="0.25">
      <c r="A8" s="39"/>
      <c r="B8" s="5" t="s">
        <v>34</v>
      </c>
      <c r="C8" s="5" t="s">
        <v>35</v>
      </c>
      <c r="D8" s="11">
        <v>280690.48000000045</v>
      </c>
      <c r="E8" s="11">
        <v>267610.91999999399</v>
      </c>
      <c r="F8" s="11"/>
      <c r="G8" s="11"/>
      <c r="H8" s="11"/>
      <c r="I8" s="11"/>
      <c r="J8" s="11"/>
      <c r="K8" s="11"/>
    </row>
    <row r="9" spans="1:12" ht="15.75" thickBot="1" x14ac:dyDescent="0.3">
      <c r="A9" s="40"/>
      <c r="B9" s="12" t="s">
        <v>30</v>
      </c>
      <c r="C9" s="12" t="s">
        <v>35</v>
      </c>
      <c r="D9" s="13">
        <f>D8-D7</f>
        <v>142019.48000000045</v>
      </c>
      <c r="E9" s="13">
        <f>E8-E7</f>
        <v>-60434.080000006012</v>
      </c>
      <c r="F9" s="13"/>
      <c r="G9" s="13"/>
      <c r="H9" s="13"/>
      <c r="I9" s="13"/>
      <c r="J9" s="13"/>
      <c r="K9" s="13"/>
    </row>
    <row r="10" spans="1:12" x14ac:dyDescent="0.25">
      <c r="A10" s="38" t="s">
        <v>142</v>
      </c>
      <c r="B10" s="7" t="s">
        <v>31</v>
      </c>
      <c r="C10" s="14">
        <v>5086717</v>
      </c>
      <c r="D10" s="22">
        <f>C10-D12</f>
        <v>4941641.55</v>
      </c>
      <c r="E10" s="22">
        <f>D10-E12</f>
        <v>4895095.7399999993</v>
      </c>
      <c r="F10" s="22"/>
      <c r="G10" s="22"/>
      <c r="H10" s="22"/>
      <c r="I10" s="22"/>
      <c r="J10" s="22"/>
      <c r="K10" s="22"/>
    </row>
    <row r="11" spans="1:12" x14ac:dyDescent="0.25">
      <c r="A11" s="39"/>
      <c r="B11" s="5" t="s">
        <v>33</v>
      </c>
      <c r="C11" s="5" t="s">
        <v>35</v>
      </c>
      <c r="D11" s="10">
        <v>26669</v>
      </c>
      <c r="E11" s="27">
        <v>28016</v>
      </c>
      <c r="F11" s="27">
        <v>41216</v>
      </c>
      <c r="G11" s="27">
        <v>3792</v>
      </c>
      <c r="H11" s="27">
        <v>1848</v>
      </c>
      <c r="I11" s="27">
        <v>0</v>
      </c>
      <c r="J11" s="27">
        <v>0</v>
      </c>
      <c r="K11" s="27">
        <v>46856</v>
      </c>
      <c r="L11" s="19"/>
    </row>
    <row r="12" spans="1:12" x14ac:dyDescent="0.25">
      <c r="A12" s="39"/>
      <c r="B12" s="5" t="s">
        <v>34</v>
      </c>
      <c r="C12" s="5" t="s">
        <v>35</v>
      </c>
      <c r="D12" s="10">
        <v>145075.45000000019</v>
      </c>
      <c r="E12" s="10">
        <v>46545.810000000201</v>
      </c>
      <c r="F12" s="10"/>
      <c r="G12" s="10"/>
      <c r="H12" s="10"/>
      <c r="I12" s="10"/>
      <c r="J12" s="10"/>
      <c r="K12" s="10"/>
    </row>
    <row r="13" spans="1:12" ht="15.75" thickBot="1" x14ac:dyDescent="0.3">
      <c r="A13" s="40"/>
      <c r="B13" s="12" t="s">
        <v>30</v>
      </c>
      <c r="C13" s="12" t="s">
        <v>35</v>
      </c>
      <c r="D13" s="13">
        <f>D12-D11</f>
        <v>118406.45000000019</v>
      </c>
      <c r="E13" s="13">
        <f>E12-E11</f>
        <v>18529.810000000201</v>
      </c>
      <c r="F13" s="13"/>
      <c r="G13" s="13"/>
      <c r="H13" s="13"/>
      <c r="I13" s="13"/>
      <c r="J13" s="13"/>
      <c r="K13" s="13"/>
    </row>
    <row r="14" spans="1:12" x14ac:dyDescent="0.25">
      <c r="A14" s="38" t="s">
        <v>141</v>
      </c>
      <c r="B14" s="7" t="s">
        <v>31</v>
      </c>
      <c r="C14" s="14">
        <v>32623506</v>
      </c>
      <c r="D14" s="22">
        <f>C14-D16</f>
        <v>32197740</v>
      </c>
      <c r="E14" s="22">
        <f>D14-E16</f>
        <v>31883583.270000003</v>
      </c>
      <c r="F14" s="22"/>
      <c r="G14" s="22"/>
      <c r="H14" s="22"/>
      <c r="I14" s="22"/>
      <c r="J14" s="22"/>
      <c r="K14" s="22"/>
    </row>
    <row r="15" spans="1:12" x14ac:dyDescent="0.25">
      <c r="A15" s="39"/>
      <c r="B15" s="5" t="s">
        <v>33</v>
      </c>
      <c r="C15" s="5" t="s">
        <v>35</v>
      </c>
      <c r="D15" s="15">
        <v>165340</v>
      </c>
      <c r="E15" s="15">
        <v>356061</v>
      </c>
      <c r="F15" s="27">
        <v>228558</v>
      </c>
      <c r="G15" s="27">
        <v>58054</v>
      </c>
      <c r="H15" s="27">
        <v>22316</v>
      </c>
      <c r="I15" s="27">
        <v>0</v>
      </c>
      <c r="J15" s="27">
        <v>0</v>
      </c>
      <c r="K15" s="27">
        <v>308928</v>
      </c>
    </row>
    <row r="16" spans="1:12" x14ac:dyDescent="0.25">
      <c r="A16" s="39"/>
      <c r="B16" s="5" t="s">
        <v>34</v>
      </c>
      <c r="C16" s="5" t="s">
        <v>35</v>
      </c>
      <c r="D16" s="15">
        <v>425766</v>
      </c>
      <c r="E16" s="15">
        <v>314156.72999999498</v>
      </c>
      <c r="F16" s="15"/>
      <c r="G16" s="15"/>
      <c r="H16" s="15"/>
      <c r="I16" s="15"/>
      <c r="J16" s="15"/>
      <c r="K16" s="15"/>
    </row>
    <row r="17" spans="1:12" ht="15.75" thickBot="1" x14ac:dyDescent="0.3">
      <c r="A17" s="40"/>
      <c r="B17" s="12" t="s">
        <v>30</v>
      </c>
      <c r="C17" s="12" t="s">
        <v>35</v>
      </c>
      <c r="D17" s="13">
        <f>D16-D15</f>
        <v>260426</v>
      </c>
      <c r="E17" s="13">
        <f>E16-E15</f>
        <v>-41904.270000005024</v>
      </c>
      <c r="F17" s="13"/>
      <c r="G17" s="13"/>
      <c r="H17" s="13"/>
      <c r="I17" s="13"/>
      <c r="J17" s="13"/>
      <c r="K17" s="13"/>
    </row>
    <row r="19" spans="1:12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131</v>
      </c>
      <c r="K19" s="6" t="s">
        <v>132</v>
      </c>
    </row>
    <row r="20" spans="1:12" ht="15" customHeight="1" x14ac:dyDescent="0.25">
      <c r="A20" s="41" t="s">
        <v>115</v>
      </c>
      <c r="B20" s="7" t="s">
        <v>107</v>
      </c>
      <c r="C20" s="14">
        <v>34980544</v>
      </c>
      <c r="D20" s="22">
        <f>C20-D24</f>
        <v>34528429</v>
      </c>
      <c r="E20" s="22">
        <f>D20-E24</f>
        <v>34162524</v>
      </c>
      <c r="F20" s="22"/>
      <c r="G20" s="22"/>
      <c r="H20" s="22"/>
      <c r="I20" s="22"/>
      <c r="J20" s="22"/>
      <c r="K20" s="22"/>
    </row>
    <row r="21" spans="1:12" x14ac:dyDescent="0.25">
      <c r="A21" s="42"/>
      <c r="B21" s="5" t="s">
        <v>33</v>
      </c>
      <c r="C21" s="5" t="s">
        <v>35</v>
      </c>
      <c r="D21" s="15">
        <v>298824</v>
      </c>
      <c r="E21" s="28">
        <v>72395</v>
      </c>
      <c r="F21" s="27">
        <v>101884</v>
      </c>
      <c r="G21" s="27">
        <v>24087</v>
      </c>
      <c r="H21" s="27">
        <v>68547</v>
      </c>
      <c r="I21" s="27">
        <v>0</v>
      </c>
      <c r="J21" s="27">
        <v>0</v>
      </c>
      <c r="K21" s="27">
        <v>194518</v>
      </c>
      <c r="L21" s="19"/>
    </row>
    <row r="22" spans="1:12" x14ac:dyDescent="0.25">
      <c r="A22" s="42"/>
      <c r="B22" s="5" t="s">
        <v>96</v>
      </c>
      <c r="C22" s="5" t="s">
        <v>35</v>
      </c>
      <c r="D22" s="16">
        <v>321162</v>
      </c>
      <c r="E22" s="16">
        <v>315383</v>
      </c>
      <c r="F22" s="16"/>
      <c r="G22" s="16"/>
      <c r="H22" s="16"/>
      <c r="I22" s="16"/>
      <c r="J22" s="16"/>
      <c r="K22" s="16"/>
    </row>
    <row r="23" spans="1:12" x14ac:dyDescent="0.25">
      <c r="A23" s="42"/>
      <c r="B23" s="5" t="s">
        <v>97</v>
      </c>
      <c r="C23" s="5" t="s">
        <v>35</v>
      </c>
      <c r="D23" s="10">
        <v>130953</v>
      </c>
      <c r="E23" s="10">
        <v>50522</v>
      </c>
      <c r="F23" s="10"/>
      <c r="G23" s="10"/>
      <c r="H23" s="10"/>
      <c r="I23" s="10"/>
      <c r="J23" s="10"/>
      <c r="K23" s="10"/>
    </row>
    <row r="24" spans="1:12" x14ac:dyDescent="0.25">
      <c r="A24" s="42"/>
      <c r="B24" s="5" t="s">
        <v>95</v>
      </c>
      <c r="C24" s="5" t="s">
        <v>35</v>
      </c>
      <c r="D24" s="10">
        <f>SUM(D22:D23)</f>
        <v>452115</v>
      </c>
      <c r="E24" s="10">
        <f>SUM(E22:E23)</f>
        <v>365905</v>
      </c>
      <c r="F24" s="10"/>
      <c r="G24" s="10"/>
      <c r="H24" s="10"/>
      <c r="I24" s="10"/>
      <c r="J24" s="10"/>
      <c r="K24" s="10"/>
    </row>
    <row r="25" spans="1:12" ht="15.75" thickBot="1" x14ac:dyDescent="0.3">
      <c r="A25" s="43"/>
      <c r="B25" s="12" t="s">
        <v>30</v>
      </c>
      <c r="C25" s="12" t="s">
        <v>35</v>
      </c>
      <c r="D25" s="13">
        <f>D24-D21</f>
        <v>153291</v>
      </c>
      <c r="E25" s="13">
        <f>E24-E21</f>
        <v>293510</v>
      </c>
      <c r="F25" s="13"/>
      <c r="G25" s="13"/>
      <c r="H25" s="13"/>
      <c r="I25" s="13"/>
      <c r="J25" s="13"/>
      <c r="K25" s="13"/>
    </row>
    <row r="26" spans="1:12" x14ac:dyDescent="0.25">
      <c r="A26" s="20"/>
      <c r="B26" s="2"/>
      <c r="C26" s="2"/>
      <c r="D26" s="2"/>
      <c r="E26" s="2"/>
      <c r="F26" s="2"/>
      <c r="G26" s="2"/>
      <c r="H26" s="2"/>
      <c r="I26" s="2"/>
      <c r="J26" s="2"/>
      <c r="K26" s="2"/>
    </row>
    <row r="30" spans="1:12" x14ac:dyDescent="0.25">
      <c r="A30" s="2" t="s">
        <v>21</v>
      </c>
      <c r="E30" s="30"/>
    </row>
    <row r="31" spans="1:12" x14ac:dyDescent="0.25">
      <c r="A31" s="4" t="s">
        <v>108</v>
      </c>
      <c r="E31" s="30"/>
    </row>
    <row r="32" spans="1:12" x14ac:dyDescent="0.25">
      <c r="A32" s="3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3" sqref="A3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10" width="13.2851562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28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59</v>
      </c>
      <c r="B6" s="7" t="s">
        <v>31</v>
      </c>
      <c r="C6" s="8">
        <v>3098523</v>
      </c>
      <c r="D6" s="21">
        <v>3054291.41</v>
      </c>
      <c r="E6" s="21">
        <f>D6-E8</f>
        <v>2989603.379999999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259993</v>
      </c>
      <c r="E7" s="10">
        <v>233976</v>
      </c>
      <c r="F7" s="10">
        <v>137849</v>
      </c>
      <c r="G7" s="10">
        <v>171125</v>
      </c>
      <c r="H7" s="10">
        <v>88462</v>
      </c>
      <c r="I7" s="10">
        <v>56223</v>
      </c>
      <c r="J7" s="10">
        <v>54108</v>
      </c>
      <c r="K7" s="10">
        <v>507767</v>
      </c>
    </row>
    <row r="8" spans="1:11" x14ac:dyDescent="0.25">
      <c r="A8" s="39"/>
      <c r="B8" s="5" t="s">
        <v>34</v>
      </c>
      <c r="C8" s="5" t="s">
        <v>35</v>
      </c>
      <c r="D8" s="11">
        <f>C6-D6</f>
        <v>44231.589999999851</v>
      </c>
      <c r="E8" s="11">
        <v>64688.030000001098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-215761.41000000015</v>
      </c>
      <c r="E9" s="13">
        <f>E8-E7</f>
        <v>-169287.9699999989</v>
      </c>
      <c r="F9" s="13"/>
      <c r="G9" s="13"/>
      <c r="H9" s="13"/>
      <c r="I9" s="13"/>
      <c r="J9" s="13"/>
      <c r="K9" s="13"/>
    </row>
    <row r="10" spans="1:11" x14ac:dyDescent="0.25">
      <c r="A10" s="38" t="s">
        <v>58</v>
      </c>
      <c r="B10" s="7" t="s">
        <v>31</v>
      </c>
      <c r="C10" s="14">
        <v>0</v>
      </c>
      <c r="D10" s="9">
        <v>0</v>
      </c>
      <c r="E10" s="22">
        <v>0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 t="s">
        <v>35</v>
      </c>
      <c r="E11" s="15" t="s">
        <v>35</v>
      </c>
      <c r="F11" s="15" t="s">
        <v>35</v>
      </c>
      <c r="G11" s="15" t="s">
        <v>35</v>
      </c>
      <c r="H11" s="15" t="s">
        <v>35</v>
      </c>
      <c r="I11" s="15" t="s">
        <v>35</v>
      </c>
      <c r="J11" s="15" t="s">
        <v>35</v>
      </c>
      <c r="K11" s="15" t="s">
        <v>35</v>
      </c>
    </row>
    <row r="12" spans="1:11" x14ac:dyDescent="0.25">
      <c r="A12" s="39"/>
      <c r="B12" s="5" t="s">
        <v>34</v>
      </c>
      <c r="C12" s="5" t="s">
        <v>35</v>
      </c>
      <c r="D12" s="10">
        <v>0</v>
      </c>
      <c r="E12" s="10">
        <v>0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 t="s">
        <v>35</v>
      </c>
      <c r="E13" s="13" t="s">
        <v>35</v>
      </c>
      <c r="F13" s="13"/>
      <c r="G13" s="13"/>
      <c r="H13" s="13"/>
      <c r="I13" s="13"/>
      <c r="J13" s="13"/>
      <c r="K13" s="13"/>
    </row>
    <row r="14" spans="1:11" x14ac:dyDescent="0.25">
      <c r="A14" s="38" t="s">
        <v>60</v>
      </c>
      <c r="B14" s="7" t="s">
        <v>31</v>
      </c>
      <c r="C14" s="14">
        <v>3098523</v>
      </c>
      <c r="D14" s="22">
        <v>3054291.41</v>
      </c>
      <c r="E14" s="22">
        <f>D14-E16</f>
        <v>2989603.379999999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259993</v>
      </c>
      <c r="E15" s="10">
        <v>233976</v>
      </c>
      <c r="F15" s="10">
        <v>137849</v>
      </c>
      <c r="G15" s="10">
        <v>171125</v>
      </c>
      <c r="H15" s="10">
        <v>88462</v>
      </c>
      <c r="I15" s="10">
        <v>56223</v>
      </c>
      <c r="J15" s="10">
        <v>54108</v>
      </c>
      <c r="K15" s="10">
        <v>507767</v>
      </c>
    </row>
    <row r="16" spans="1:11" x14ac:dyDescent="0.25">
      <c r="A16" s="39"/>
      <c r="B16" s="5" t="s">
        <v>34</v>
      </c>
      <c r="C16" s="5" t="s">
        <v>35</v>
      </c>
      <c r="D16" s="15">
        <v>44231.5899999998</v>
      </c>
      <c r="E16" s="11">
        <v>64688.030000001098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-215761.41000000021</v>
      </c>
      <c r="E17" s="13">
        <f>E16-E15</f>
        <v>-169287.9699999989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117</v>
      </c>
      <c r="B20" s="7" t="s">
        <v>111</v>
      </c>
      <c r="C20" s="14" t="s">
        <v>35</v>
      </c>
      <c r="D20" s="9" t="s">
        <v>35</v>
      </c>
      <c r="E20" s="9" t="s">
        <v>35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 t="s">
        <v>35</v>
      </c>
      <c r="E21" s="15" t="s">
        <v>35</v>
      </c>
      <c r="F21" s="15" t="s">
        <v>35</v>
      </c>
      <c r="G21" s="15" t="s">
        <v>35</v>
      </c>
      <c r="H21" s="15" t="s">
        <v>35</v>
      </c>
      <c r="I21" s="15" t="s">
        <v>35</v>
      </c>
      <c r="J21" s="15" t="s">
        <v>35</v>
      </c>
      <c r="K21" s="15" t="s">
        <v>35</v>
      </c>
    </row>
    <row r="22" spans="1:11" x14ac:dyDescent="0.25">
      <c r="A22" s="42"/>
      <c r="B22" s="5" t="s">
        <v>96</v>
      </c>
      <c r="C22" s="5" t="s">
        <v>35</v>
      </c>
      <c r="D22" s="16" t="s">
        <v>35</v>
      </c>
      <c r="E22" s="16" t="s">
        <v>35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 t="s">
        <v>35</v>
      </c>
      <c r="E23" s="10" t="s">
        <v>35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 t="s">
        <v>35</v>
      </c>
      <c r="E24" s="10" t="s">
        <v>35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7" t="s">
        <v>35</v>
      </c>
      <c r="E25" s="17" t="s">
        <v>35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2" t="s">
        <v>98</v>
      </c>
    </row>
    <row r="31" spans="1:11" x14ac:dyDescent="0.25">
      <c r="A31" s="2" t="s">
        <v>29</v>
      </c>
    </row>
    <row r="32" spans="1:11" x14ac:dyDescent="0.25">
      <c r="A32" s="4" t="s">
        <v>112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" sqref="A3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10" width="14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61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62</v>
      </c>
      <c r="B6" s="7" t="s">
        <v>31</v>
      </c>
      <c r="C6" s="8">
        <v>23266441</v>
      </c>
      <c r="D6" s="21">
        <f>C6-D8</f>
        <v>22984121.695</v>
      </c>
      <c r="E6" s="21">
        <f>D6-E8</f>
        <v>22938751.434999995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215000</v>
      </c>
      <c r="E7" s="10">
        <v>75000</v>
      </c>
      <c r="F7" s="10">
        <v>180000</v>
      </c>
      <c r="G7" s="10">
        <v>215000</v>
      </c>
      <c r="H7" s="10">
        <v>165000</v>
      </c>
      <c r="I7" s="10">
        <v>23500</v>
      </c>
      <c r="J7" s="10">
        <v>46500</v>
      </c>
      <c r="K7" s="10">
        <v>630000</v>
      </c>
    </row>
    <row r="8" spans="1:11" x14ac:dyDescent="0.25">
      <c r="A8" s="39"/>
      <c r="B8" s="5" t="s">
        <v>34</v>
      </c>
      <c r="C8" s="5" t="s">
        <v>35</v>
      </c>
      <c r="D8" s="11">
        <v>282319.3049999997</v>
      </c>
      <c r="E8" s="11">
        <v>45370.260000005299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67319.304999999702</v>
      </c>
      <c r="E9" s="13">
        <f>E8-E7</f>
        <v>-29629.739999994701</v>
      </c>
      <c r="F9" s="13"/>
      <c r="G9" s="13"/>
      <c r="H9" s="13"/>
      <c r="I9" s="13"/>
      <c r="J9" s="13"/>
      <c r="K9" s="13"/>
    </row>
    <row r="10" spans="1:11" x14ac:dyDescent="0.25">
      <c r="A10" s="38" t="s">
        <v>146</v>
      </c>
      <c r="B10" s="7" t="s">
        <v>31</v>
      </c>
      <c r="C10" s="14">
        <v>15242480</v>
      </c>
      <c r="D10" s="22">
        <f>C10-D12</f>
        <v>14791720.01</v>
      </c>
      <c r="E10" s="22">
        <f>D10-E12</f>
        <v>14686833.980000002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>
        <v>180000</v>
      </c>
      <c r="E11" s="10">
        <v>45000</v>
      </c>
      <c r="F11" s="15">
        <v>10000</v>
      </c>
      <c r="G11" s="15">
        <v>80000</v>
      </c>
      <c r="H11" s="15">
        <v>145000</v>
      </c>
      <c r="I11" s="15">
        <v>91000</v>
      </c>
      <c r="J11" s="15">
        <v>122000</v>
      </c>
      <c r="K11" s="15">
        <v>448000</v>
      </c>
    </row>
    <row r="12" spans="1:11" x14ac:dyDescent="0.25">
      <c r="A12" s="39"/>
      <c r="B12" s="5" t="s">
        <v>34</v>
      </c>
      <c r="C12" s="5" t="s">
        <v>35</v>
      </c>
      <c r="D12" s="10">
        <v>450759.99000000022</v>
      </c>
      <c r="E12" s="10">
        <v>104886.029999997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>
        <f>D12-D11</f>
        <v>270759.99000000022</v>
      </c>
      <c r="E13" s="13">
        <f>E12-E11</f>
        <v>59886.029999997001</v>
      </c>
      <c r="F13" s="13"/>
      <c r="G13" s="13"/>
      <c r="H13" s="13"/>
      <c r="I13" s="13"/>
      <c r="J13" s="13"/>
      <c r="K13" s="13"/>
    </row>
    <row r="14" spans="1:11" x14ac:dyDescent="0.25">
      <c r="A14" s="38" t="s">
        <v>145</v>
      </c>
      <c r="B14" s="7" t="s">
        <v>31</v>
      </c>
      <c r="C14" s="14">
        <v>38508921</v>
      </c>
      <c r="D14" s="22">
        <v>37775841.890000001</v>
      </c>
      <c r="E14" s="22">
        <f>D14-E16</f>
        <v>37625585.600000001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395000</v>
      </c>
      <c r="E15" s="10">
        <v>120000</v>
      </c>
      <c r="F15" s="15">
        <v>190000</v>
      </c>
      <c r="G15" s="15">
        <v>295000</v>
      </c>
      <c r="H15" s="15">
        <v>310000</v>
      </c>
      <c r="I15" s="15">
        <v>114500</v>
      </c>
      <c r="J15" s="15">
        <v>168500</v>
      </c>
      <c r="K15" s="15">
        <v>1078000</v>
      </c>
    </row>
    <row r="16" spans="1:11" x14ac:dyDescent="0.25">
      <c r="A16" s="39"/>
      <c r="B16" s="5" t="s">
        <v>34</v>
      </c>
      <c r="C16" s="5" t="s">
        <v>35</v>
      </c>
      <c r="D16" s="15">
        <v>733079</v>
      </c>
      <c r="E16" s="15">
        <v>150256.29000000199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338079</v>
      </c>
      <c r="E17" s="13">
        <f>E16-E15</f>
        <v>30256.290000001987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123</v>
      </c>
      <c r="B20" s="7" t="s">
        <v>107</v>
      </c>
      <c r="C20" s="14">
        <v>89721964.439999893</v>
      </c>
      <c r="D20" s="22">
        <f>C20-D24</f>
        <v>88946993.539999887</v>
      </c>
      <c r="E20" s="22">
        <f>D20-E24</f>
        <v>88633023.289999887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>
        <v>535000</v>
      </c>
      <c r="E21" s="10">
        <v>245000</v>
      </c>
      <c r="F21" s="15">
        <v>240000</v>
      </c>
      <c r="G21" s="15">
        <v>100000</v>
      </c>
      <c r="H21" s="15">
        <v>125000</v>
      </c>
      <c r="I21" s="15">
        <v>367000</v>
      </c>
      <c r="J21" s="15">
        <v>457000</v>
      </c>
      <c r="K21" s="15">
        <v>1289000</v>
      </c>
    </row>
    <row r="22" spans="1:11" x14ac:dyDescent="0.25">
      <c r="A22" s="42"/>
      <c r="B22" s="5" t="s">
        <v>96</v>
      </c>
      <c r="C22" s="5" t="s">
        <v>35</v>
      </c>
      <c r="D22" s="16">
        <v>774970.9</v>
      </c>
      <c r="E22" s="16">
        <v>313970.25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>
        <v>0</v>
      </c>
      <c r="E23" s="10">
        <v>0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>
        <f>SUM(D22:D23)</f>
        <v>774970.9</v>
      </c>
      <c r="E24" s="10">
        <f>SUM(E22:E23)</f>
        <v>313970.25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3">
        <f>D24-D21</f>
        <v>239970.90000000002</v>
      </c>
      <c r="E25" s="13">
        <f>E24-E21</f>
        <v>68970.25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4" t="s">
        <v>108</v>
      </c>
      <c r="E30" s="30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2" sqref="A2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10" width="16.14062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63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64</v>
      </c>
      <c r="B6" s="7" t="s">
        <v>31</v>
      </c>
      <c r="C6" s="8">
        <v>40906753</v>
      </c>
      <c r="D6" s="21">
        <v>41332444.979999997</v>
      </c>
      <c r="E6" s="21">
        <f>D6-E8</f>
        <v>41552271.800000042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0</v>
      </c>
      <c r="E7" s="10">
        <v>-355239</v>
      </c>
      <c r="F7" s="10">
        <v>-54418</v>
      </c>
      <c r="G7" s="10">
        <v>-125343</v>
      </c>
      <c r="H7" s="10">
        <v>50982</v>
      </c>
      <c r="I7" s="10">
        <v>-35865</v>
      </c>
      <c r="J7" s="10">
        <v>9803</v>
      </c>
      <c r="K7" s="10">
        <v>-154841</v>
      </c>
    </row>
    <row r="8" spans="1:11" x14ac:dyDescent="0.25">
      <c r="A8" s="39"/>
      <c r="B8" s="5" t="s">
        <v>34</v>
      </c>
      <c r="C8" s="5" t="s">
        <v>35</v>
      </c>
      <c r="D8" s="11">
        <f>C6-D6</f>
        <v>-425691.97999999672</v>
      </c>
      <c r="E8" s="11">
        <v>-219826.820000045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-425691.97999999672</v>
      </c>
      <c r="E9" s="13">
        <f>E8-E7</f>
        <v>135412.179999955</v>
      </c>
      <c r="F9" s="13"/>
      <c r="G9" s="13"/>
      <c r="H9" s="13"/>
      <c r="I9" s="13"/>
      <c r="J9" s="13"/>
      <c r="K9" s="13"/>
    </row>
    <row r="10" spans="1:11" x14ac:dyDescent="0.25">
      <c r="A10" s="38" t="s">
        <v>65</v>
      </c>
      <c r="B10" s="7" t="s">
        <v>31</v>
      </c>
      <c r="C10" s="14">
        <v>6455994</v>
      </c>
      <c r="D10" s="22">
        <v>6551289</v>
      </c>
      <c r="E10" s="22">
        <f>D10-E12</f>
        <v>6353979.7800000003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>
        <v>0</v>
      </c>
      <c r="E11" s="10">
        <v>-141388</v>
      </c>
      <c r="F11" s="10">
        <v>-29903</v>
      </c>
      <c r="G11" s="10">
        <v>0</v>
      </c>
      <c r="H11" s="10">
        <v>-243606</v>
      </c>
      <c r="I11" s="10">
        <v>0</v>
      </c>
      <c r="J11" s="10">
        <v>135888</v>
      </c>
      <c r="K11" s="10">
        <v>-137621</v>
      </c>
    </row>
    <row r="12" spans="1:11" x14ac:dyDescent="0.25">
      <c r="A12" s="39"/>
      <c r="B12" s="5" t="s">
        <v>34</v>
      </c>
      <c r="C12" s="5" t="s">
        <v>35</v>
      </c>
      <c r="D12" s="10">
        <f>C10-D10</f>
        <v>-95295</v>
      </c>
      <c r="E12" s="10">
        <v>197309.22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>
        <f>D12-D11</f>
        <v>-95295</v>
      </c>
      <c r="E13" s="13">
        <f>E12-E11</f>
        <v>338697.22</v>
      </c>
      <c r="F13" s="13"/>
      <c r="G13" s="13"/>
      <c r="H13" s="13"/>
      <c r="I13" s="13"/>
      <c r="J13" s="13"/>
      <c r="K13" s="13"/>
    </row>
    <row r="14" spans="1:11" x14ac:dyDescent="0.25">
      <c r="A14" s="38" t="s">
        <v>66</v>
      </c>
      <c r="B14" s="7" t="s">
        <v>31</v>
      </c>
      <c r="C14" s="14">
        <v>47362747</v>
      </c>
      <c r="D14" s="22">
        <v>47883734</v>
      </c>
      <c r="E14" s="22">
        <f>D14-E16</f>
        <v>47906251.579999998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0</v>
      </c>
      <c r="E15" s="10">
        <v>-496627</v>
      </c>
      <c r="F15" s="10">
        <v>-84321</v>
      </c>
      <c r="G15" s="10">
        <v>-125343</v>
      </c>
      <c r="H15" s="10">
        <v>-192624</v>
      </c>
      <c r="I15" s="10">
        <v>-35865</v>
      </c>
      <c r="J15" s="10">
        <v>145691</v>
      </c>
      <c r="K15" s="10">
        <v>-292462</v>
      </c>
    </row>
    <row r="16" spans="1:11" x14ac:dyDescent="0.25">
      <c r="A16" s="39"/>
      <c r="B16" s="5" t="s">
        <v>34</v>
      </c>
      <c r="C16" s="5" t="s">
        <v>35</v>
      </c>
      <c r="D16" s="10">
        <v>-520987</v>
      </c>
      <c r="E16" s="10">
        <v>-22517.579999998201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-520987</v>
      </c>
      <c r="E17" s="13">
        <f>E16-E15</f>
        <v>474109.42000000179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124</v>
      </c>
      <c r="B20" s="7" t="s">
        <v>107</v>
      </c>
      <c r="C20" s="14">
        <v>68822059</v>
      </c>
      <c r="D20" s="22">
        <f>C20-D24</f>
        <v>68822059</v>
      </c>
      <c r="E20" s="22">
        <f>D20-E24</f>
        <v>68820631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</row>
    <row r="22" spans="1:11" x14ac:dyDescent="0.25">
      <c r="A22" s="42"/>
      <c r="B22" s="5" t="s">
        <v>96</v>
      </c>
      <c r="C22" s="5" t="s">
        <v>35</v>
      </c>
      <c r="D22" s="16">
        <v>0</v>
      </c>
      <c r="E22" s="16">
        <v>1428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>
        <v>0</v>
      </c>
      <c r="E23" s="10">
        <v>0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>
        <f>SUM(D22:D23)</f>
        <v>0</v>
      </c>
      <c r="E24" s="10">
        <f>SUM(E22:E23)</f>
        <v>1428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7">
        <v>0</v>
      </c>
      <c r="E25" s="13">
        <f>E24-E21</f>
        <v>1428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4" t="s">
        <v>108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" sqref="A3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10" width="14.8554687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10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67</v>
      </c>
      <c r="B6" s="7" t="s">
        <v>31</v>
      </c>
      <c r="C6" s="8">
        <v>5899095</v>
      </c>
      <c r="D6" s="21">
        <v>5943331.3700000001</v>
      </c>
      <c r="E6" s="21">
        <f>D6-E8</f>
        <v>5739804.0900000008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8">
        <v>-15466</v>
      </c>
      <c r="E7" s="10">
        <v>24302</v>
      </c>
      <c r="F7" s="10">
        <v>22677</v>
      </c>
      <c r="G7" s="10">
        <v>82445</v>
      </c>
      <c r="H7" s="10">
        <v>63660</v>
      </c>
      <c r="I7" s="10">
        <v>15000</v>
      </c>
      <c r="J7" s="10">
        <v>170559</v>
      </c>
      <c r="K7" s="10">
        <v>354341</v>
      </c>
    </row>
    <row r="8" spans="1:11" x14ac:dyDescent="0.25">
      <c r="A8" s="39"/>
      <c r="B8" s="5" t="s">
        <v>34</v>
      </c>
      <c r="C8" s="5" t="s">
        <v>35</v>
      </c>
      <c r="D8" s="11">
        <f>C6-D6</f>
        <v>-44236.370000000112</v>
      </c>
      <c r="E8" s="11">
        <v>203527.27999999901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-28770.370000000112</v>
      </c>
      <c r="E9" s="13">
        <f>E8-E7</f>
        <v>179225.27999999901</v>
      </c>
      <c r="F9" s="13"/>
      <c r="G9" s="13"/>
      <c r="H9" s="13"/>
      <c r="I9" s="13"/>
      <c r="J9" s="13"/>
      <c r="K9" s="13"/>
    </row>
    <row r="10" spans="1:11" x14ac:dyDescent="0.25">
      <c r="A10" s="38" t="s">
        <v>68</v>
      </c>
      <c r="B10" s="7" t="s">
        <v>31</v>
      </c>
      <c r="C10" s="14">
        <v>1028505</v>
      </c>
      <c r="D10" s="22">
        <v>1032214.34</v>
      </c>
      <c r="E10" s="22">
        <f>D10-E12</f>
        <v>1028274.34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 t="s">
        <v>35</v>
      </c>
      <c r="E11" s="15" t="s">
        <v>35</v>
      </c>
      <c r="F11" s="15" t="s">
        <v>35</v>
      </c>
      <c r="G11" s="15" t="s">
        <v>35</v>
      </c>
      <c r="H11" s="15" t="s">
        <v>35</v>
      </c>
      <c r="I11" s="15" t="s">
        <v>35</v>
      </c>
      <c r="J11" s="15" t="s">
        <v>35</v>
      </c>
      <c r="K11" s="15" t="s">
        <v>35</v>
      </c>
    </row>
    <row r="12" spans="1:11" x14ac:dyDescent="0.25">
      <c r="A12" s="39"/>
      <c r="B12" s="5" t="s">
        <v>34</v>
      </c>
      <c r="C12" s="5" t="s">
        <v>35</v>
      </c>
      <c r="D12" s="10">
        <f>C10-D10</f>
        <v>-3709.3399999999674</v>
      </c>
      <c r="E12" s="10">
        <v>3940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 t="s">
        <v>35</v>
      </c>
      <c r="E13" s="13" t="s">
        <v>35</v>
      </c>
      <c r="F13" s="13"/>
      <c r="G13" s="13"/>
      <c r="H13" s="13"/>
      <c r="I13" s="13"/>
      <c r="J13" s="13"/>
      <c r="K13" s="13"/>
    </row>
    <row r="14" spans="1:11" x14ac:dyDescent="0.25">
      <c r="A14" s="38" t="s">
        <v>69</v>
      </c>
      <c r="B14" s="7" t="s">
        <v>31</v>
      </c>
      <c r="C14" s="14">
        <v>6927600</v>
      </c>
      <c r="D14" s="22">
        <v>6975545.71</v>
      </c>
      <c r="E14" s="22">
        <f>D14-E16</f>
        <v>6768078.4299999997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8">
        <v>-15466</v>
      </c>
      <c r="E15" s="10">
        <v>24302</v>
      </c>
      <c r="F15" s="10">
        <v>22677</v>
      </c>
      <c r="G15" s="10">
        <v>82445</v>
      </c>
      <c r="H15" s="10">
        <v>63660</v>
      </c>
      <c r="I15" s="10">
        <v>15000</v>
      </c>
      <c r="J15" s="10">
        <v>170559</v>
      </c>
      <c r="K15" s="10">
        <v>354341</v>
      </c>
    </row>
    <row r="16" spans="1:11" x14ac:dyDescent="0.25">
      <c r="A16" s="39"/>
      <c r="B16" s="5" t="s">
        <v>34</v>
      </c>
      <c r="C16" s="5" t="s">
        <v>35</v>
      </c>
      <c r="D16" s="18">
        <v>-47945.709999999897</v>
      </c>
      <c r="E16" s="15">
        <v>207467.28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-32479.709999999897</v>
      </c>
      <c r="E17" s="13">
        <f>E16-E15</f>
        <v>183165.28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125</v>
      </c>
      <c r="B20" s="7" t="s">
        <v>110</v>
      </c>
      <c r="C20" s="14">
        <v>21414905</v>
      </c>
      <c r="D20" s="22">
        <f>C20-D24</f>
        <v>21316575</v>
      </c>
      <c r="E20" s="22">
        <f>D20-E24</f>
        <v>21183826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>
        <v>118460</v>
      </c>
      <c r="E21" s="10">
        <v>89636</v>
      </c>
      <c r="F21" s="10">
        <v>19313</v>
      </c>
      <c r="G21" s="10">
        <v>30775</v>
      </c>
      <c r="H21" s="10">
        <v>3190</v>
      </c>
      <c r="I21" s="10">
        <v>0</v>
      </c>
      <c r="J21" s="10">
        <v>0</v>
      </c>
      <c r="K21" s="10">
        <v>53278</v>
      </c>
    </row>
    <row r="22" spans="1:11" x14ac:dyDescent="0.25">
      <c r="A22" s="42"/>
      <c r="B22" s="5" t="s">
        <v>96</v>
      </c>
      <c r="C22" s="5" t="s">
        <v>35</v>
      </c>
      <c r="D22" s="16">
        <v>98330</v>
      </c>
      <c r="E22" s="16">
        <v>132749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>
        <v>0</v>
      </c>
      <c r="E23" s="10">
        <v>0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>
        <f>SUM(D22:D23)</f>
        <v>98330</v>
      </c>
      <c r="E24" s="10">
        <f>SUM(E22:E23)</f>
        <v>132749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3">
        <f>D24-D21</f>
        <v>-20130</v>
      </c>
      <c r="E25" s="13">
        <f>E24-E21</f>
        <v>43113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2" t="s">
        <v>98</v>
      </c>
    </row>
    <row r="31" spans="1:11" x14ac:dyDescent="0.25">
      <c r="A31" s="4" t="s">
        <v>109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4" sqref="A4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85546875" style="3" customWidth="1"/>
    <col min="9" max="10" width="16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0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37</v>
      </c>
      <c r="B6" s="7" t="s">
        <v>31</v>
      </c>
      <c r="C6" s="8">
        <v>10997013</v>
      </c>
      <c r="D6" s="21">
        <v>10971362.529999999</v>
      </c>
      <c r="E6" s="21">
        <f>D6-E8</f>
        <v>10908620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-149992</v>
      </c>
      <c r="E7" s="15">
        <v>415429</v>
      </c>
      <c r="F7" s="10">
        <v>55181</v>
      </c>
      <c r="G7" s="10">
        <v>453305</v>
      </c>
      <c r="H7" s="10">
        <v>-275356</v>
      </c>
      <c r="I7" s="10">
        <v>563524</v>
      </c>
      <c r="J7" s="10">
        <v>18076</v>
      </c>
      <c r="K7" s="10">
        <v>814730</v>
      </c>
    </row>
    <row r="8" spans="1:11" x14ac:dyDescent="0.25">
      <c r="A8" s="39"/>
      <c r="B8" s="5" t="s">
        <v>34</v>
      </c>
      <c r="C8" s="5" t="s">
        <v>35</v>
      </c>
      <c r="D8" s="11">
        <f>C6-D6</f>
        <v>25650.470000000671</v>
      </c>
      <c r="E8" s="11">
        <v>62742.53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175642.47000000067</v>
      </c>
      <c r="E9" s="13">
        <f>E8-E7</f>
        <v>-352686.47</v>
      </c>
      <c r="F9" s="13"/>
      <c r="G9" s="13"/>
      <c r="H9" s="13"/>
      <c r="I9" s="13"/>
      <c r="J9" s="13"/>
      <c r="K9" s="13"/>
    </row>
    <row r="10" spans="1:11" x14ac:dyDescent="0.25">
      <c r="A10" s="38" t="s">
        <v>38</v>
      </c>
      <c r="B10" s="7" t="s">
        <v>31</v>
      </c>
      <c r="C10" s="14">
        <v>4718606</v>
      </c>
      <c r="D10" s="22">
        <v>4646715</v>
      </c>
      <c r="E10" s="22">
        <f>D10-E12</f>
        <v>4664737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>
        <v>31865</v>
      </c>
      <c r="E11" s="10">
        <v>28325</v>
      </c>
      <c r="F11" s="10">
        <v>-158996</v>
      </c>
      <c r="G11" s="10">
        <v>448854</v>
      </c>
      <c r="H11" s="10">
        <v>23857</v>
      </c>
      <c r="I11" s="10">
        <v>5690</v>
      </c>
      <c r="J11" s="10">
        <v>194402</v>
      </c>
      <c r="K11" s="10">
        <v>513807</v>
      </c>
    </row>
    <row r="12" spans="1:11" x14ac:dyDescent="0.25">
      <c r="A12" s="39"/>
      <c r="B12" s="5" t="s">
        <v>34</v>
      </c>
      <c r="C12" s="5" t="s">
        <v>35</v>
      </c>
      <c r="D12" s="10">
        <f>C10-D10</f>
        <v>71891</v>
      </c>
      <c r="E12" s="10">
        <v>-18022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>
        <f>D12-D11</f>
        <v>40026</v>
      </c>
      <c r="E13" s="13">
        <f>E12-E11</f>
        <v>-46347</v>
      </c>
      <c r="F13" s="13"/>
      <c r="G13" s="13"/>
      <c r="H13" s="13"/>
      <c r="I13" s="13"/>
      <c r="J13" s="13"/>
      <c r="K13" s="13"/>
    </row>
    <row r="14" spans="1:11" x14ac:dyDescent="0.25">
      <c r="A14" s="38" t="s">
        <v>39</v>
      </c>
      <c r="B14" s="7" t="s">
        <v>31</v>
      </c>
      <c r="C14" s="14">
        <v>15715619</v>
      </c>
      <c r="D14" s="22">
        <v>15618077.529999999</v>
      </c>
      <c r="E14" s="22">
        <f>D14-E16</f>
        <v>15573357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-118127</v>
      </c>
      <c r="E15" s="10">
        <v>443754</v>
      </c>
      <c r="F15" s="10">
        <v>-103815</v>
      </c>
      <c r="G15" s="10">
        <v>902159</v>
      </c>
      <c r="H15" s="10">
        <v>-251499</v>
      </c>
      <c r="I15" s="10">
        <v>569214</v>
      </c>
      <c r="J15" s="10">
        <v>212478</v>
      </c>
      <c r="K15" s="10">
        <v>1328537</v>
      </c>
    </row>
    <row r="16" spans="1:11" x14ac:dyDescent="0.25">
      <c r="A16" s="39"/>
      <c r="B16" s="5" t="s">
        <v>34</v>
      </c>
      <c r="C16" s="5" t="s">
        <v>35</v>
      </c>
      <c r="D16" s="15">
        <v>97541.4700000007</v>
      </c>
      <c r="E16" s="15">
        <v>44720.53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215668.4700000007</v>
      </c>
      <c r="E17" s="13">
        <f>E16-E15</f>
        <v>-399033.47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136</v>
      </c>
      <c r="B20" s="7" t="s">
        <v>107</v>
      </c>
      <c r="C20" s="14">
        <v>35397248</v>
      </c>
      <c r="D20" s="22">
        <f>C20-D24</f>
        <v>35130252</v>
      </c>
      <c r="E20" s="22">
        <f>D20-E24</f>
        <v>35016180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>
        <v>26173</v>
      </c>
      <c r="E21" s="10">
        <v>63522</v>
      </c>
      <c r="F21" s="10">
        <v>145751</v>
      </c>
      <c r="G21" s="10">
        <v>172893</v>
      </c>
      <c r="H21" s="10">
        <v>348192</v>
      </c>
      <c r="I21" s="10">
        <v>-15933</v>
      </c>
      <c r="J21" s="10">
        <v>617573</v>
      </c>
      <c r="K21" s="10">
        <v>1268476</v>
      </c>
    </row>
    <row r="22" spans="1:11" x14ac:dyDescent="0.25">
      <c r="A22" s="42"/>
      <c r="B22" s="5" t="s">
        <v>96</v>
      </c>
      <c r="C22" s="5" t="s">
        <v>35</v>
      </c>
      <c r="D22" s="16">
        <v>232125</v>
      </c>
      <c r="E22" s="16">
        <v>79201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>
        <v>34871</v>
      </c>
      <c r="E23" s="10">
        <v>34871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>
        <f>SUM(D22:D23)</f>
        <v>266996</v>
      </c>
      <c r="E24" s="10">
        <f>SUM(E22:E23)</f>
        <v>114072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3">
        <f>D24-D21</f>
        <v>240823</v>
      </c>
      <c r="E25" s="13">
        <f>E24-E21</f>
        <v>50550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4" t="s">
        <v>108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4" sqref="A4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42578125" style="3" customWidth="1"/>
    <col min="9" max="10" width="17.4257812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11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70</v>
      </c>
      <c r="B6" s="7" t="s">
        <v>31</v>
      </c>
      <c r="C6" s="8">
        <v>577710</v>
      </c>
      <c r="D6" s="21">
        <v>577710</v>
      </c>
      <c r="E6" s="21">
        <f>D6-E8</f>
        <v>867258.5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</row>
    <row r="8" spans="1:11" x14ac:dyDescent="0.25">
      <c r="A8" s="39"/>
      <c r="B8" s="5" t="s">
        <v>34</v>
      </c>
      <c r="C8" s="5" t="s">
        <v>35</v>
      </c>
      <c r="D8" s="11">
        <v>0</v>
      </c>
      <c r="E8" s="11">
        <v>-289548.5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0</v>
      </c>
      <c r="E9" s="13">
        <f>E8-E7</f>
        <v>-289548.5</v>
      </c>
      <c r="F9" s="13"/>
      <c r="G9" s="13"/>
      <c r="H9" s="13"/>
      <c r="I9" s="13"/>
      <c r="J9" s="13"/>
      <c r="K9" s="13"/>
    </row>
    <row r="10" spans="1:11" x14ac:dyDescent="0.25">
      <c r="A10" s="38" t="s">
        <v>71</v>
      </c>
      <c r="B10" s="7" t="s">
        <v>31</v>
      </c>
      <c r="C10" s="14">
        <v>19644</v>
      </c>
      <c r="D10" s="22">
        <v>19644</v>
      </c>
      <c r="E10" s="22">
        <v>19644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</row>
    <row r="12" spans="1:11" x14ac:dyDescent="0.25">
      <c r="A12" s="39"/>
      <c r="B12" s="5" t="s">
        <v>34</v>
      </c>
      <c r="C12" s="5" t="s">
        <v>35</v>
      </c>
      <c r="D12" s="10">
        <v>0</v>
      </c>
      <c r="E12" s="10">
        <v>0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>
        <f>D12-D11</f>
        <v>0</v>
      </c>
      <c r="E13" s="13">
        <v>0</v>
      </c>
      <c r="F13" s="13"/>
      <c r="G13" s="13"/>
      <c r="H13" s="13"/>
      <c r="I13" s="13"/>
      <c r="J13" s="13"/>
      <c r="K13" s="13"/>
    </row>
    <row r="14" spans="1:11" x14ac:dyDescent="0.25">
      <c r="A14" s="38" t="s">
        <v>72</v>
      </c>
      <c r="B14" s="7" t="s">
        <v>31</v>
      </c>
      <c r="C14" s="14">
        <v>597354</v>
      </c>
      <c r="D14" s="22">
        <v>597354</v>
      </c>
      <c r="E14" s="22">
        <f>D14-E16</f>
        <v>886902.92999999993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</row>
    <row r="16" spans="1:11" x14ac:dyDescent="0.25">
      <c r="A16" s="39"/>
      <c r="B16" s="5" t="s">
        <v>34</v>
      </c>
      <c r="C16" s="5" t="s">
        <v>35</v>
      </c>
      <c r="D16" s="15">
        <v>0</v>
      </c>
      <c r="E16" s="11">
        <v>-289548.93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0</v>
      </c>
      <c r="E17" s="13">
        <f>E16-E15</f>
        <v>-289548.93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126</v>
      </c>
      <c r="B20" s="7" t="s">
        <v>110</v>
      </c>
      <c r="C20" s="14">
        <v>692768.3</v>
      </c>
      <c r="D20" s="22">
        <f>C20-D24</f>
        <v>692768.3</v>
      </c>
      <c r="E20" s="22">
        <f>D20-E24</f>
        <v>692768.3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 t="s">
        <v>35</v>
      </c>
      <c r="E21" s="15" t="s">
        <v>35</v>
      </c>
      <c r="F21" s="15" t="s">
        <v>35</v>
      </c>
      <c r="G21" s="15" t="s">
        <v>35</v>
      </c>
      <c r="H21" s="15" t="s">
        <v>35</v>
      </c>
      <c r="I21" s="15" t="s">
        <v>35</v>
      </c>
      <c r="J21" s="15" t="s">
        <v>35</v>
      </c>
      <c r="K21" s="15" t="s">
        <v>35</v>
      </c>
    </row>
    <row r="22" spans="1:11" x14ac:dyDescent="0.25">
      <c r="A22" s="42"/>
      <c r="B22" s="5" t="s">
        <v>96</v>
      </c>
      <c r="C22" s="5" t="s">
        <v>35</v>
      </c>
      <c r="D22" s="16">
        <v>0</v>
      </c>
      <c r="E22" s="16">
        <v>0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>
        <v>0</v>
      </c>
      <c r="E23" s="10">
        <v>0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>
        <f>SUM(D22:D23)</f>
        <v>0</v>
      </c>
      <c r="E24" s="10">
        <f>SUM(E22:E23)</f>
        <v>0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7" t="s">
        <v>35</v>
      </c>
      <c r="E25" s="17" t="s">
        <v>35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2" t="s">
        <v>23</v>
      </c>
    </row>
    <row r="31" spans="1:11" x14ac:dyDescent="0.25">
      <c r="A31" s="4" t="s">
        <v>109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3" sqref="A3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6.7109375" style="3" customWidth="1"/>
    <col min="9" max="10" width="14.2851562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12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73</v>
      </c>
      <c r="B6" s="7" t="s">
        <v>31</v>
      </c>
      <c r="C6" s="8">
        <v>1033171</v>
      </c>
      <c r="D6" s="21">
        <v>1033171</v>
      </c>
      <c r="E6" s="21">
        <f>D6-E8</f>
        <v>1033171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3000</v>
      </c>
      <c r="E7" s="10">
        <v>3000</v>
      </c>
      <c r="F7" s="15">
        <v>33561</v>
      </c>
      <c r="G7" s="15">
        <v>42561</v>
      </c>
      <c r="H7" s="15">
        <v>29561</v>
      </c>
      <c r="I7" s="15">
        <v>33561</v>
      </c>
      <c r="J7" s="15">
        <v>0</v>
      </c>
      <c r="K7" s="15">
        <v>139244</v>
      </c>
    </row>
    <row r="8" spans="1:11" x14ac:dyDescent="0.25">
      <c r="A8" s="39"/>
      <c r="B8" s="5" t="s">
        <v>34</v>
      </c>
      <c r="C8" s="5" t="s">
        <v>35</v>
      </c>
      <c r="D8" s="11">
        <v>0</v>
      </c>
      <c r="E8" s="11">
        <v>0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-3000</v>
      </c>
      <c r="E9" s="13">
        <f>E8-E7</f>
        <v>-3000</v>
      </c>
      <c r="F9" s="13"/>
      <c r="G9" s="13"/>
      <c r="H9" s="13"/>
      <c r="I9" s="13"/>
      <c r="J9" s="13"/>
      <c r="K9" s="13"/>
    </row>
    <row r="10" spans="1:11" x14ac:dyDescent="0.25">
      <c r="A10" s="38" t="s">
        <v>74</v>
      </c>
      <c r="B10" s="7" t="s">
        <v>31</v>
      </c>
      <c r="C10" s="14">
        <v>46372</v>
      </c>
      <c r="D10" s="22">
        <v>46372</v>
      </c>
      <c r="E10" s="22">
        <f>D10-E12</f>
        <v>46372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 t="s">
        <v>35</v>
      </c>
      <c r="E11" s="15" t="s">
        <v>35</v>
      </c>
      <c r="F11" s="15" t="s">
        <v>35</v>
      </c>
      <c r="G11" s="15" t="s">
        <v>35</v>
      </c>
      <c r="H11" s="15" t="s">
        <v>35</v>
      </c>
      <c r="I11" s="15" t="s">
        <v>35</v>
      </c>
      <c r="J11" s="15" t="s">
        <v>35</v>
      </c>
      <c r="K11" s="15" t="s">
        <v>35</v>
      </c>
    </row>
    <row r="12" spans="1:11" x14ac:dyDescent="0.25">
      <c r="A12" s="39"/>
      <c r="B12" s="5" t="s">
        <v>34</v>
      </c>
      <c r="C12" s="5" t="s">
        <v>35</v>
      </c>
      <c r="D12" s="10">
        <v>0</v>
      </c>
      <c r="E12" s="10">
        <v>0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 t="s">
        <v>35</v>
      </c>
      <c r="E13" s="13" t="s">
        <v>35</v>
      </c>
      <c r="F13" s="13"/>
      <c r="G13" s="13"/>
      <c r="H13" s="13"/>
      <c r="I13" s="13"/>
      <c r="J13" s="13"/>
      <c r="K13" s="13"/>
    </row>
    <row r="14" spans="1:11" x14ac:dyDescent="0.25">
      <c r="A14" s="38" t="s">
        <v>75</v>
      </c>
      <c r="B14" s="7" t="s">
        <v>31</v>
      </c>
      <c r="C14" s="14">
        <v>1079543</v>
      </c>
      <c r="D14" s="22">
        <v>1079542.9099999999</v>
      </c>
      <c r="E14" s="22">
        <f>D14-E16</f>
        <v>1079542.9099999999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3000</v>
      </c>
      <c r="E15" s="10">
        <v>3000</v>
      </c>
      <c r="F15" s="15">
        <v>33561</v>
      </c>
      <c r="G15" s="15">
        <v>42561</v>
      </c>
      <c r="H15" s="15">
        <v>29561</v>
      </c>
      <c r="I15" s="15">
        <v>33561</v>
      </c>
      <c r="J15" s="15">
        <v>0</v>
      </c>
      <c r="K15" s="15">
        <v>139244</v>
      </c>
    </row>
    <row r="16" spans="1:11" x14ac:dyDescent="0.25">
      <c r="A16" s="39"/>
      <c r="B16" s="5" t="s">
        <v>34</v>
      </c>
      <c r="C16" s="5" t="s">
        <v>35</v>
      </c>
      <c r="D16" s="15">
        <f>D8+D12</f>
        <v>0</v>
      </c>
      <c r="E16" s="15">
        <v>0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-3000</v>
      </c>
      <c r="E17" s="13">
        <f>E16-E15</f>
        <v>-3000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117</v>
      </c>
      <c r="B20" s="7" t="s">
        <v>111</v>
      </c>
      <c r="C20" s="14" t="s">
        <v>35</v>
      </c>
      <c r="D20" s="9" t="s">
        <v>35</v>
      </c>
      <c r="E20" s="9" t="s">
        <v>35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 t="s">
        <v>35</v>
      </c>
      <c r="E21" s="15" t="s">
        <v>35</v>
      </c>
      <c r="F21" s="15" t="s">
        <v>35</v>
      </c>
      <c r="G21" s="15" t="s">
        <v>35</v>
      </c>
      <c r="H21" s="15" t="s">
        <v>35</v>
      </c>
      <c r="I21" s="15" t="s">
        <v>35</v>
      </c>
      <c r="J21" s="15" t="s">
        <v>35</v>
      </c>
      <c r="K21" s="15" t="s">
        <v>35</v>
      </c>
    </row>
    <row r="22" spans="1:11" x14ac:dyDescent="0.25">
      <c r="A22" s="42"/>
      <c r="B22" s="5" t="s">
        <v>96</v>
      </c>
      <c r="C22" s="5" t="s">
        <v>35</v>
      </c>
      <c r="D22" s="16" t="s">
        <v>35</v>
      </c>
      <c r="E22" s="16" t="s">
        <v>35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 t="s">
        <v>35</v>
      </c>
      <c r="E23" s="10" t="s">
        <v>35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 t="s">
        <v>35</v>
      </c>
      <c r="E24" s="10" t="s">
        <v>35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7" t="s">
        <v>35</v>
      </c>
      <c r="E25" s="17" t="s">
        <v>35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2" t="s">
        <v>98</v>
      </c>
    </row>
    <row r="31" spans="1:11" x14ac:dyDescent="0.25">
      <c r="A31" s="2" t="s">
        <v>24</v>
      </c>
    </row>
    <row r="32" spans="1:11" x14ac:dyDescent="0.25">
      <c r="A32" s="4" t="s">
        <v>112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4" sqref="A4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5.28515625" style="3" customWidth="1"/>
    <col min="9" max="10" width="13.4257812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13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76</v>
      </c>
      <c r="B6" s="7" t="s">
        <v>31</v>
      </c>
      <c r="C6" s="8">
        <v>1144913</v>
      </c>
      <c r="D6" s="21">
        <v>1112321.8899999999</v>
      </c>
      <c r="E6" s="21">
        <f>D6-E8</f>
        <v>1113866.1399999997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31461</v>
      </c>
      <c r="E7" s="10">
        <v>0</v>
      </c>
      <c r="F7" s="15">
        <v>6267</v>
      </c>
      <c r="G7" s="15">
        <v>3105</v>
      </c>
      <c r="H7" s="15">
        <v>0</v>
      </c>
      <c r="I7" s="15">
        <v>146256</v>
      </c>
      <c r="J7" s="15">
        <v>0</v>
      </c>
      <c r="K7" s="15">
        <v>155628</v>
      </c>
    </row>
    <row r="8" spans="1:11" x14ac:dyDescent="0.25">
      <c r="A8" s="39"/>
      <c r="B8" s="5" t="s">
        <v>34</v>
      </c>
      <c r="C8" s="5" t="s">
        <v>35</v>
      </c>
      <c r="D8" s="11">
        <f>C6-D6</f>
        <v>32591.110000000102</v>
      </c>
      <c r="E8" s="11">
        <v>-1544.2499999997599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1130.1100000001024</v>
      </c>
      <c r="E9" s="13">
        <f>E8-E7</f>
        <v>-1544.2499999997599</v>
      </c>
      <c r="F9" s="13"/>
      <c r="G9" s="13"/>
      <c r="H9" s="13"/>
      <c r="I9" s="13"/>
      <c r="J9" s="13"/>
      <c r="K9" s="13"/>
    </row>
    <row r="10" spans="1:11" x14ac:dyDescent="0.25">
      <c r="A10" s="38" t="s">
        <v>77</v>
      </c>
      <c r="B10" s="7" t="s">
        <v>31</v>
      </c>
      <c r="C10" s="14">
        <v>8275</v>
      </c>
      <c r="D10" s="22">
        <v>10275</v>
      </c>
      <c r="E10" s="22">
        <f>D10-E12</f>
        <v>10275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 t="s">
        <v>35</v>
      </c>
      <c r="E11" s="15" t="s">
        <v>35</v>
      </c>
      <c r="F11" s="15" t="s">
        <v>35</v>
      </c>
      <c r="G11" s="15" t="s">
        <v>35</v>
      </c>
      <c r="H11" s="15" t="s">
        <v>35</v>
      </c>
      <c r="I11" s="15" t="s">
        <v>35</v>
      </c>
      <c r="J11" s="15" t="s">
        <v>35</v>
      </c>
      <c r="K11" s="15" t="s">
        <v>35</v>
      </c>
    </row>
    <row r="12" spans="1:11" x14ac:dyDescent="0.25">
      <c r="A12" s="39"/>
      <c r="B12" s="5" t="s">
        <v>34</v>
      </c>
      <c r="C12" s="5" t="s">
        <v>35</v>
      </c>
      <c r="D12" s="10">
        <f>C10-D10</f>
        <v>-2000</v>
      </c>
      <c r="E12" s="10">
        <v>0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 t="s">
        <v>35</v>
      </c>
      <c r="E13" s="13" t="s">
        <v>35</v>
      </c>
      <c r="F13" s="13"/>
      <c r="G13" s="13"/>
      <c r="H13" s="13"/>
      <c r="I13" s="13"/>
      <c r="J13" s="13"/>
      <c r="K13" s="13"/>
    </row>
    <row r="14" spans="1:11" x14ac:dyDescent="0.25">
      <c r="A14" s="38" t="s">
        <v>78</v>
      </c>
      <c r="B14" s="7" t="s">
        <v>31</v>
      </c>
      <c r="C14" s="14">
        <v>1153188</v>
      </c>
      <c r="D14" s="22">
        <v>1122596.8899999999</v>
      </c>
      <c r="E14" s="22">
        <f>D14-E16</f>
        <v>1124141.1399999997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31461</v>
      </c>
      <c r="E15" s="10">
        <v>0</v>
      </c>
      <c r="F15" s="15">
        <v>6267</v>
      </c>
      <c r="G15" s="15">
        <v>3105</v>
      </c>
      <c r="H15" s="15">
        <v>0</v>
      </c>
      <c r="I15" s="15">
        <v>146256</v>
      </c>
      <c r="J15" s="15">
        <v>0</v>
      </c>
      <c r="K15" s="15">
        <v>155628</v>
      </c>
    </row>
    <row r="16" spans="1:11" x14ac:dyDescent="0.25">
      <c r="A16" s="39"/>
      <c r="B16" s="5" t="s">
        <v>34</v>
      </c>
      <c r="C16" s="5" t="s">
        <v>35</v>
      </c>
      <c r="D16" s="15">
        <v>30591.110000000099</v>
      </c>
      <c r="E16" s="11">
        <v>-1544.2499999997599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-869.88999999990119</v>
      </c>
      <c r="E17" s="13">
        <f>E16-E15</f>
        <v>-1544.2499999997599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117</v>
      </c>
      <c r="B20" s="7" t="s">
        <v>111</v>
      </c>
      <c r="C20" s="14" t="s">
        <v>35</v>
      </c>
      <c r="D20" s="9" t="s">
        <v>35</v>
      </c>
      <c r="E20" s="9" t="s">
        <v>35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 t="s">
        <v>35</v>
      </c>
      <c r="E21" s="15" t="s">
        <v>35</v>
      </c>
      <c r="F21" s="15" t="s">
        <v>35</v>
      </c>
      <c r="G21" s="15" t="s">
        <v>35</v>
      </c>
      <c r="H21" s="15" t="s">
        <v>35</v>
      </c>
      <c r="I21" s="15" t="s">
        <v>35</v>
      </c>
      <c r="J21" s="15" t="s">
        <v>35</v>
      </c>
      <c r="K21" s="15" t="s">
        <v>35</v>
      </c>
    </row>
    <row r="22" spans="1:11" x14ac:dyDescent="0.25">
      <c r="A22" s="42"/>
      <c r="B22" s="5" t="s">
        <v>96</v>
      </c>
      <c r="C22" s="5" t="s">
        <v>35</v>
      </c>
      <c r="D22" s="16" t="s">
        <v>35</v>
      </c>
      <c r="E22" s="16" t="s">
        <v>35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 t="s">
        <v>35</v>
      </c>
      <c r="E23" s="10" t="s">
        <v>35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 t="s">
        <v>35</v>
      </c>
      <c r="E24" s="10" t="s">
        <v>35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7" t="s">
        <v>35</v>
      </c>
      <c r="E25" s="17" t="s">
        <v>35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2" t="s">
        <v>98</v>
      </c>
    </row>
    <row r="31" spans="1:11" x14ac:dyDescent="0.25">
      <c r="A31" s="2" t="s">
        <v>25</v>
      </c>
    </row>
    <row r="32" spans="1:11" x14ac:dyDescent="0.25">
      <c r="A32" s="4" t="s">
        <v>112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B2" sqref="B2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6.42578125" style="3" customWidth="1"/>
    <col min="9" max="10" width="13.570312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14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79</v>
      </c>
      <c r="B6" s="7" t="s">
        <v>31</v>
      </c>
      <c r="C6" s="8">
        <v>1276754</v>
      </c>
      <c r="D6" s="21">
        <v>1217287.8899999999</v>
      </c>
      <c r="E6" s="21">
        <f>D6-E8</f>
        <v>1227528.1499999999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33780</v>
      </c>
      <c r="E7" s="10">
        <v>13633</v>
      </c>
      <c r="F7" s="15">
        <v>13095</v>
      </c>
      <c r="G7" s="15">
        <v>12964</v>
      </c>
      <c r="H7" s="15">
        <v>12834</v>
      </c>
      <c r="I7" s="15">
        <v>12706</v>
      </c>
      <c r="J7" s="15">
        <v>12579</v>
      </c>
      <c r="K7" s="15">
        <v>64178</v>
      </c>
    </row>
    <row r="8" spans="1:11" x14ac:dyDescent="0.25">
      <c r="A8" s="39"/>
      <c r="B8" s="5" t="s">
        <v>34</v>
      </c>
      <c r="C8" s="5" t="s">
        <v>35</v>
      </c>
      <c r="D8" s="11">
        <f>C6-D6</f>
        <v>59466.110000000102</v>
      </c>
      <c r="E8" s="11">
        <v>-10240.26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25686.110000000102</v>
      </c>
      <c r="E9" s="13">
        <f>E8-E7</f>
        <v>-23873.260000000002</v>
      </c>
      <c r="F9" s="13"/>
      <c r="G9" s="13"/>
      <c r="H9" s="13"/>
      <c r="I9" s="13"/>
      <c r="J9" s="13"/>
      <c r="K9" s="13"/>
    </row>
    <row r="10" spans="1:11" x14ac:dyDescent="0.25">
      <c r="A10" s="38" t="s">
        <v>80</v>
      </c>
      <c r="B10" s="7" t="s">
        <v>31</v>
      </c>
      <c r="C10" s="14">
        <v>21055</v>
      </c>
      <c r="D10" s="22">
        <v>20758</v>
      </c>
      <c r="E10" s="22">
        <f>D10-E12</f>
        <v>20258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 t="s">
        <v>35</v>
      </c>
      <c r="E11" s="15" t="s">
        <v>35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</row>
    <row r="12" spans="1:11" x14ac:dyDescent="0.25">
      <c r="A12" s="39"/>
      <c r="B12" s="5" t="s">
        <v>34</v>
      </c>
      <c r="C12" s="5" t="s">
        <v>35</v>
      </c>
      <c r="D12" s="10">
        <f>C10-D10</f>
        <v>297</v>
      </c>
      <c r="E12" s="10">
        <v>500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 t="s">
        <v>35</v>
      </c>
      <c r="E13" s="13" t="s">
        <v>35</v>
      </c>
      <c r="F13" s="13"/>
      <c r="G13" s="13"/>
      <c r="H13" s="13"/>
      <c r="I13" s="13"/>
      <c r="J13" s="13"/>
      <c r="K13" s="13"/>
    </row>
    <row r="14" spans="1:11" x14ac:dyDescent="0.25">
      <c r="A14" s="38" t="s">
        <v>81</v>
      </c>
      <c r="B14" s="7" t="s">
        <v>31</v>
      </c>
      <c r="C14" s="14">
        <v>1297809</v>
      </c>
      <c r="D14" s="22">
        <v>1238045.8899999999</v>
      </c>
      <c r="E14" s="22">
        <f>D14-E16</f>
        <v>1247786.1499999999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33780</v>
      </c>
      <c r="E15" s="10">
        <v>13633</v>
      </c>
      <c r="F15" s="15">
        <v>13095</v>
      </c>
      <c r="G15" s="15">
        <v>12964</v>
      </c>
      <c r="H15" s="15">
        <v>12834</v>
      </c>
      <c r="I15" s="15">
        <v>12706</v>
      </c>
      <c r="J15" s="15">
        <v>12579</v>
      </c>
      <c r="K15" s="15">
        <v>64178</v>
      </c>
    </row>
    <row r="16" spans="1:11" x14ac:dyDescent="0.25">
      <c r="A16" s="39"/>
      <c r="B16" s="5" t="s">
        <v>34</v>
      </c>
      <c r="C16" s="5" t="s">
        <v>35</v>
      </c>
      <c r="D16" s="15">
        <v>59763.110000000102</v>
      </c>
      <c r="E16" s="11">
        <v>-9740.26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25983.110000000102</v>
      </c>
      <c r="E17" s="13">
        <f>E16-E15</f>
        <v>-23373.260000000002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117</v>
      </c>
      <c r="B20" s="7" t="s">
        <v>111</v>
      </c>
      <c r="C20" s="14" t="s">
        <v>35</v>
      </c>
      <c r="D20" s="9" t="s">
        <v>35</v>
      </c>
      <c r="E20" s="9" t="s">
        <v>35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 t="s">
        <v>35</v>
      </c>
      <c r="E21" s="15" t="s">
        <v>35</v>
      </c>
      <c r="F21" s="15" t="s">
        <v>35</v>
      </c>
      <c r="G21" s="15" t="s">
        <v>35</v>
      </c>
      <c r="H21" s="15" t="s">
        <v>35</v>
      </c>
      <c r="I21" s="15" t="s">
        <v>35</v>
      </c>
      <c r="J21" s="15" t="s">
        <v>35</v>
      </c>
      <c r="K21" s="15" t="s">
        <v>35</v>
      </c>
    </row>
    <row r="22" spans="1:11" x14ac:dyDescent="0.25">
      <c r="A22" s="42"/>
      <c r="B22" s="5" t="s">
        <v>96</v>
      </c>
      <c r="C22" s="5" t="s">
        <v>35</v>
      </c>
      <c r="D22" s="16" t="s">
        <v>35</v>
      </c>
      <c r="E22" s="16" t="s">
        <v>35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 t="s">
        <v>35</v>
      </c>
      <c r="E23" s="10" t="s">
        <v>35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 t="s">
        <v>35</v>
      </c>
      <c r="E24" s="10" t="s">
        <v>35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7" t="s">
        <v>35</v>
      </c>
      <c r="E25" s="17" t="s">
        <v>35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2" t="s">
        <v>98</v>
      </c>
    </row>
    <row r="31" spans="1:11" x14ac:dyDescent="0.25">
      <c r="A31" s="2" t="s">
        <v>26</v>
      </c>
    </row>
    <row r="32" spans="1:11" x14ac:dyDescent="0.25">
      <c r="A32" s="4" t="s">
        <v>112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B4" sqref="B4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140625" style="3" customWidth="1"/>
    <col min="9" max="10" width="14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15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82</v>
      </c>
      <c r="B6" s="7" t="s">
        <v>31</v>
      </c>
      <c r="C6" s="8">
        <v>10879591</v>
      </c>
      <c r="D6" s="21">
        <v>10903274.6</v>
      </c>
      <c r="E6" s="21">
        <f>D6-E8</f>
        <v>10830351.819999998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120000</v>
      </c>
      <c r="E7" s="10">
        <v>15000</v>
      </c>
      <c r="F7" s="15">
        <v>65000</v>
      </c>
      <c r="G7" s="15">
        <v>30000</v>
      </c>
      <c r="H7" s="15">
        <v>30000</v>
      </c>
      <c r="I7" s="15">
        <v>20000</v>
      </c>
      <c r="J7" s="15">
        <v>75000</v>
      </c>
      <c r="K7" s="15">
        <v>220000</v>
      </c>
    </row>
    <row r="8" spans="1:11" x14ac:dyDescent="0.25">
      <c r="A8" s="39"/>
      <c r="B8" s="5" t="s">
        <v>34</v>
      </c>
      <c r="C8" s="5" t="s">
        <v>35</v>
      </c>
      <c r="D8" s="11">
        <f>C6-D6</f>
        <v>-23683.599999999627</v>
      </c>
      <c r="E8" s="11">
        <v>72922.780000001207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-143683.59999999963</v>
      </c>
      <c r="E9" s="13">
        <f>E8-E7</f>
        <v>57922.780000001207</v>
      </c>
      <c r="F9" s="13"/>
      <c r="G9" s="13"/>
      <c r="H9" s="13"/>
      <c r="I9" s="13"/>
      <c r="J9" s="13"/>
      <c r="K9" s="13"/>
    </row>
    <row r="10" spans="1:11" x14ac:dyDescent="0.25">
      <c r="A10" s="38" t="s">
        <v>106</v>
      </c>
      <c r="B10" s="7" t="s">
        <v>31</v>
      </c>
      <c r="C10" s="14">
        <v>822005</v>
      </c>
      <c r="D10" s="22">
        <v>623566.71</v>
      </c>
      <c r="E10" s="22">
        <f>D10-E12</f>
        <v>613113.71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>
        <v>140000</v>
      </c>
      <c r="E11" s="15" t="s">
        <v>35</v>
      </c>
      <c r="F11" s="15" t="s">
        <v>35</v>
      </c>
      <c r="G11" s="15" t="s">
        <v>35</v>
      </c>
      <c r="H11" s="15" t="s">
        <v>35</v>
      </c>
      <c r="I11" s="15" t="s">
        <v>35</v>
      </c>
      <c r="J11" s="15" t="s">
        <v>35</v>
      </c>
      <c r="K11" s="15" t="s">
        <v>35</v>
      </c>
    </row>
    <row r="12" spans="1:11" x14ac:dyDescent="0.25">
      <c r="A12" s="39"/>
      <c r="B12" s="5" t="s">
        <v>34</v>
      </c>
      <c r="C12" s="5" t="s">
        <v>35</v>
      </c>
      <c r="D12" s="10">
        <f>C10-D10</f>
        <v>198438.29000000004</v>
      </c>
      <c r="E12" s="10">
        <v>10453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>
        <f>D12-D11</f>
        <v>58438.290000000037</v>
      </c>
      <c r="E13" s="13" t="s">
        <v>35</v>
      </c>
      <c r="F13" s="13"/>
      <c r="G13" s="13"/>
      <c r="H13" s="13"/>
      <c r="I13" s="13"/>
      <c r="J13" s="13"/>
      <c r="K13" s="13"/>
    </row>
    <row r="14" spans="1:11" x14ac:dyDescent="0.25">
      <c r="A14" s="38" t="s">
        <v>83</v>
      </c>
      <c r="B14" s="7" t="s">
        <v>31</v>
      </c>
      <c r="C14" s="14">
        <v>11701596</v>
      </c>
      <c r="D14" s="22">
        <v>11526841.310000001</v>
      </c>
      <c r="E14" s="22">
        <f>D14-E16</f>
        <v>11443465.529999999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260000</v>
      </c>
      <c r="E15" s="10">
        <v>15000</v>
      </c>
      <c r="F15" s="15">
        <v>65000</v>
      </c>
      <c r="G15" s="15">
        <v>30000</v>
      </c>
      <c r="H15" s="15">
        <v>30000</v>
      </c>
      <c r="I15" s="15">
        <v>20000</v>
      </c>
      <c r="J15" s="15">
        <v>75000</v>
      </c>
      <c r="K15" s="15">
        <v>220000</v>
      </c>
    </row>
    <row r="16" spans="1:11" x14ac:dyDescent="0.25">
      <c r="A16" s="39"/>
      <c r="B16" s="5" t="s">
        <v>34</v>
      </c>
      <c r="C16" s="5" t="s">
        <v>35</v>
      </c>
      <c r="D16" s="15">
        <v>174754.68999999901</v>
      </c>
      <c r="E16" s="15">
        <v>83375.780000001207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-85245.310000000987</v>
      </c>
      <c r="E17" s="13">
        <f>E16-E15</f>
        <v>68375.780000001207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117</v>
      </c>
      <c r="B20" s="7" t="s">
        <v>111</v>
      </c>
      <c r="C20" s="14" t="s">
        <v>35</v>
      </c>
      <c r="D20" s="9" t="s">
        <v>35</v>
      </c>
      <c r="E20" s="9" t="s">
        <v>35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 t="s">
        <v>35</v>
      </c>
      <c r="E21" s="15" t="s">
        <v>35</v>
      </c>
      <c r="F21" s="15" t="s">
        <v>35</v>
      </c>
      <c r="G21" s="15" t="s">
        <v>35</v>
      </c>
      <c r="H21" s="15" t="s">
        <v>35</v>
      </c>
      <c r="I21" s="15" t="s">
        <v>35</v>
      </c>
      <c r="J21" s="15" t="s">
        <v>35</v>
      </c>
      <c r="K21" s="15" t="s">
        <v>35</v>
      </c>
    </row>
    <row r="22" spans="1:11" x14ac:dyDescent="0.25">
      <c r="A22" s="42"/>
      <c r="B22" s="5" t="s">
        <v>96</v>
      </c>
      <c r="C22" s="5" t="s">
        <v>35</v>
      </c>
      <c r="D22" s="16" t="s">
        <v>35</v>
      </c>
      <c r="E22" s="16" t="s">
        <v>35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 t="s">
        <v>35</v>
      </c>
      <c r="E23" s="10" t="s">
        <v>35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 t="s">
        <v>35</v>
      </c>
      <c r="E24" s="10" t="s">
        <v>35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7" t="s">
        <v>35</v>
      </c>
      <c r="E25" s="17" t="s">
        <v>35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2" t="s">
        <v>104</v>
      </c>
      <c r="E30" s="2"/>
      <c r="F30" s="2"/>
      <c r="G30" s="2"/>
      <c r="H30" s="2"/>
    </row>
    <row r="31" spans="1:11" x14ac:dyDescent="0.25">
      <c r="A31" s="2" t="s">
        <v>105</v>
      </c>
    </row>
    <row r="32" spans="1:11" x14ac:dyDescent="0.25">
      <c r="A32" s="4" t="s">
        <v>112</v>
      </c>
    </row>
    <row r="35" spans="1:1" x14ac:dyDescent="0.25">
      <c r="A35" s="2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F30" sqref="F30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10" width="17" style="2" customWidth="1"/>
    <col min="11" max="11" width="32.85546875" style="2" bestFit="1" customWidth="1"/>
    <col min="12" max="16384" width="9.140625" style="2"/>
  </cols>
  <sheetData>
    <row r="1" spans="1:12" x14ac:dyDescent="0.25">
      <c r="A1" s="2" t="s">
        <v>133</v>
      </c>
      <c r="E1" s="2"/>
      <c r="F1" s="2"/>
      <c r="G1" s="2"/>
      <c r="H1" s="2"/>
    </row>
    <row r="2" spans="1:12" x14ac:dyDescent="0.25">
      <c r="A2" s="1" t="s">
        <v>3</v>
      </c>
      <c r="E2" s="2"/>
      <c r="F2" s="2"/>
      <c r="G2" s="2"/>
      <c r="H2" s="2"/>
    </row>
    <row r="5" spans="1:12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2" x14ac:dyDescent="0.25">
      <c r="A6" s="38" t="s">
        <v>40</v>
      </c>
      <c r="B6" s="7" t="s">
        <v>31</v>
      </c>
      <c r="C6" s="8">
        <v>10179890</v>
      </c>
      <c r="D6" s="21">
        <v>10014575.35</v>
      </c>
      <c r="E6" s="21">
        <f>D6-E8</f>
        <v>10024141.049999997</v>
      </c>
      <c r="F6" s="21"/>
      <c r="G6" s="21"/>
      <c r="H6" s="21"/>
      <c r="I6" s="21"/>
      <c r="J6" s="21"/>
      <c r="K6" s="21"/>
    </row>
    <row r="7" spans="1:12" x14ac:dyDescent="0.25">
      <c r="A7" s="39"/>
      <c r="B7" s="5" t="s">
        <v>33</v>
      </c>
      <c r="C7" s="5" t="s">
        <v>35</v>
      </c>
      <c r="D7" s="10">
        <v>130000</v>
      </c>
      <c r="E7" s="15">
        <v>40000</v>
      </c>
      <c r="F7" s="15">
        <v>80000</v>
      </c>
      <c r="G7" s="15">
        <v>80000</v>
      </c>
      <c r="H7" s="15">
        <v>200000</v>
      </c>
      <c r="I7" s="15">
        <v>2000000</v>
      </c>
      <c r="J7" s="15">
        <v>100000</v>
      </c>
      <c r="K7" s="15">
        <v>2460000</v>
      </c>
      <c r="L7" s="19"/>
    </row>
    <row r="8" spans="1:12" x14ac:dyDescent="0.25">
      <c r="A8" s="39"/>
      <c r="B8" s="5" t="s">
        <v>34</v>
      </c>
      <c r="C8" s="5" t="s">
        <v>35</v>
      </c>
      <c r="D8" s="11">
        <f>C6-D6</f>
        <v>165314.65000000037</v>
      </c>
      <c r="E8" s="11">
        <v>-9565.69999999832</v>
      </c>
      <c r="F8" s="11"/>
      <c r="G8" s="11"/>
      <c r="H8" s="11"/>
      <c r="I8" s="11"/>
      <c r="J8" s="11"/>
      <c r="K8" s="11"/>
    </row>
    <row r="9" spans="1:12" ht="15.75" thickBot="1" x14ac:dyDescent="0.3">
      <c r="A9" s="40"/>
      <c r="B9" s="12" t="s">
        <v>30</v>
      </c>
      <c r="C9" s="12" t="s">
        <v>35</v>
      </c>
      <c r="D9" s="13">
        <f>D8-D7</f>
        <v>35314.650000000373</v>
      </c>
      <c r="E9" s="13">
        <f>E8-E7</f>
        <v>-49565.699999998324</v>
      </c>
      <c r="F9" s="13"/>
      <c r="G9" s="13"/>
      <c r="H9" s="13"/>
      <c r="I9" s="13"/>
      <c r="J9" s="13"/>
      <c r="K9" s="13"/>
    </row>
    <row r="10" spans="1:12" x14ac:dyDescent="0.25">
      <c r="A10" s="38" t="s">
        <v>135</v>
      </c>
      <c r="B10" s="7" t="s">
        <v>31</v>
      </c>
      <c r="C10" s="14">
        <v>1944191</v>
      </c>
      <c r="D10" s="22">
        <v>1890184.31</v>
      </c>
      <c r="E10" s="22">
        <f>D10-E12</f>
        <v>2186053.7000000002</v>
      </c>
      <c r="F10" s="22"/>
      <c r="G10" s="22"/>
      <c r="H10" s="22"/>
      <c r="I10" s="22"/>
      <c r="J10" s="22"/>
      <c r="K10" s="22"/>
    </row>
    <row r="11" spans="1:12" x14ac:dyDescent="0.25">
      <c r="A11" s="39"/>
      <c r="B11" s="5" t="s">
        <v>33</v>
      </c>
      <c r="C11" s="5" t="s">
        <v>35</v>
      </c>
      <c r="D11" s="15" t="s">
        <v>35</v>
      </c>
      <c r="E11" s="15" t="s">
        <v>35</v>
      </c>
      <c r="F11" s="15" t="s">
        <v>35</v>
      </c>
      <c r="G11" s="15" t="s">
        <v>35</v>
      </c>
      <c r="H11" s="15" t="s">
        <v>35</v>
      </c>
      <c r="I11" s="15" t="s">
        <v>35</v>
      </c>
      <c r="J11" s="15" t="s">
        <v>35</v>
      </c>
      <c r="K11" s="15" t="s">
        <v>35</v>
      </c>
    </row>
    <row r="12" spans="1:12" x14ac:dyDescent="0.25">
      <c r="A12" s="39"/>
      <c r="B12" s="5" t="s">
        <v>34</v>
      </c>
      <c r="C12" s="5" t="s">
        <v>35</v>
      </c>
      <c r="D12" s="10">
        <f>C10-D10</f>
        <v>54006.689999999944</v>
      </c>
      <c r="E12" s="10">
        <v>-295869.39</v>
      </c>
      <c r="F12" s="10"/>
      <c r="G12" s="10"/>
      <c r="H12" s="10"/>
      <c r="I12" s="10"/>
      <c r="J12" s="10"/>
      <c r="K12" s="10"/>
    </row>
    <row r="13" spans="1:12" ht="15.75" thickBot="1" x14ac:dyDescent="0.3">
      <c r="A13" s="40"/>
      <c r="B13" s="12" t="s">
        <v>30</v>
      </c>
      <c r="C13" s="12" t="s">
        <v>35</v>
      </c>
      <c r="D13" s="13" t="s">
        <v>35</v>
      </c>
      <c r="E13" s="13" t="s">
        <v>35</v>
      </c>
      <c r="F13" s="13"/>
      <c r="G13" s="13"/>
      <c r="H13" s="13"/>
      <c r="I13" s="13"/>
      <c r="J13" s="13"/>
      <c r="K13" s="13"/>
    </row>
    <row r="14" spans="1:12" x14ac:dyDescent="0.25">
      <c r="A14" s="38" t="s">
        <v>41</v>
      </c>
      <c r="B14" s="7" t="s">
        <v>31</v>
      </c>
      <c r="C14" s="14">
        <v>12124081</v>
      </c>
      <c r="D14" s="22">
        <v>11904759.66</v>
      </c>
      <c r="E14" s="22">
        <f>D14-E16</f>
        <v>12210194.749999998</v>
      </c>
      <c r="F14" s="22"/>
      <c r="G14" s="22"/>
      <c r="H14" s="22"/>
      <c r="I14" s="22"/>
      <c r="J14" s="22"/>
      <c r="K14" s="22"/>
    </row>
    <row r="15" spans="1:12" x14ac:dyDescent="0.25">
      <c r="A15" s="39"/>
      <c r="B15" s="5" t="s">
        <v>33</v>
      </c>
      <c r="C15" s="5" t="s">
        <v>35</v>
      </c>
      <c r="D15" s="10">
        <v>130000</v>
      </c>
      <c r="E15" s="15">
        <v>40000</v>
      </c>
      <c r="F15" s="15">
        <v>80000</v>
      </c>
      <c r="G15" s="15">
        <v>80000</v>
      </c>
      <c r="H15" s="15">
        <v>200000</v>
      </c>
      <c r="I15" s="15">
        <v>2000000</v>
      </c>
      <c r="J15" s="15">
        <v>100000</v>
      </c>
      <c r="K15" s="15">
        <v>2460000</v>
      </c>
    </row>
    <row r="16" spans="1:12" x14ac:dyDescent="0.25">
      <c r="A16" s="39"/>
      <c r="B16" s="5" t="s">
        <v>34</v>
      </c>
      <c r="C16" s="5" t="s">
        <v>35</v>
      </c>
      <c r="D16" s="15">
        <v>219321.34</v>
      </c>
      <c r="E16" s="11">
        <v>-305435.08999999799</v>
      </c>
      <c r="F16" s="15"/>
      <c r="G16" s="15"/>
      <c r="H16" s="15"/>
      <c r="I16" s="15"/>
      <c r="J16" s="15"/>
      <c r="K16" s="15"/>
    </row>
    <row r="17" spans="1:12" ht="15.75" thickBot="1" x14ac:dyDescent="0.3">
      <c r="A17" s="40"/>
      <c r="B17" s="12" t="s">
        <v>30</v>
      </c>
      <c r="C17" s="12" t="s">
        <v>35</v>
      </c>
      <c r="D17" s="13">
        <f>D16-D15</f>
        <v>89321.34</v>
      </c>
      <c r="E17" s="13">
        <f>E16-E15</f>
        <v>-345435.08999999799</v>
      </c>
      <c r="F17" s="13"/>
      <c r="G17" s="13"/>
      <c r="H17" s="13"/>
      <c r="I17" s="13"/>
      <c r="J17" s="13"/>
      <c r="K17" s="13"/>
    </row>
    <row r="18" spans="1:12" x14ac:dyDescent="0.25">
      <c r="I18" s="3"/>
      <c r="J18" s="3"/>
      <c r="K18" s="3"/>
    </row>
    <row r="19" spans="1:12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2" ht="15" customHeight="1" x14ac:dyDescent="0.25">
      <c r="A20" s="41" t="s">
        <v>116</v>
      </c>
      <c r="B20" s="7" t="s">
        <v>110</v>
      </c>
      <c r="C20" s="14">
        <v>5727050</v>
      </c>
      <c r="D20" s="22">
        <f>C20-D24</f>
        <v>5703975</v>
      </c>
      <c r="E20" s="22">
        <f>D20-E24</f>
        <v>5659717</v>
      </c>
      <c r="F20" s="22"/>
      <c r="G20" s="22"/>
      <c r="H20" s="22"/>
      <c r="I20" s="22"/>
      <c r="J20" s="22"/>
      <c r="K20" s="22"/>
    </row>
    <row r="21" spans="1:12" x14ac:dyDescent="0.25">
      <c r="A21" s="42"/>
      <c r="B21" s="5" t="s">
        <v>33</v>
      </c>
      <c r="C21" s="5" t="s">
        <v>35</v>
      </c>
      <c r="D21" s="15">
        <v>29935</v>
      </c>
      <c r="E21" s="29">
        <v>37181</v>
      </c>
      <c r="F21" s="35">
        <v>17300</v>
      </c>
      <c r="G21" s="15">
        <v>15000</v>
      </c>
      <c r="H21" s="15">
        <v>20000</v>
      </c>
      <c r="I21" s="15">
        <v>22000</v>
      </c>
      <c r="J21" s="15">
        <v>25000</v>
      </c>
      <c r="K21" s="15">
        <v>99300</v>
      </c>
      <c r="L21" s="19"/>
    </row>
    <row r="22" spans="1:12" x14ac:dyDescent="0.25">
      <c r="A22" s="42"/>
      <c r="B22" s="5" t="s">
        <v>96</v>
      </c>
      <c r="C22" s="5" t="s">
        <v>35</v>
      </c>
      <c r="D22" s="16">
        <v>12283</v>
      </c>
      <c r="E22" s="16">
        <v>0</v>
      </c>
      <c r="F22" s="16"/>
      <c r="G22" s="16"/>
      <c r="H22" s="16"/>
      <c r="I22" s="16"/>
      <c r="J22" s="16"/>
      <c r="K22" s="16"/>
    </row>
    <row r="23" spans="1:12" x14ac:dyDescent="0.25">
      <c r="A23" s="42"/>
      <c r="B23" s="5" t="s">
        <v>97</v>
      </c>
      <c r="C23" s="5" t="s">
        <v>35</v>
      </c>
      <c r="D23" s="10">
        <v>10792</v>
      </c>
      <c r="E23" s="10">
        <v>44258</v>
      </c>
      <c r="F23" s="10"/>
      <c r="G23" s="10"/>
      <c r="H23" s="10"/>
      <c r="I23" s="10"/>
      <c r="J23" s="10"/>
      <c r="K23" s="10"/>
    </row>
    <row r="24" spans="1:12" x14ac:dyDescent="0.25">
      <c r="A24" s="42"/>
      <c r="B24" s="5" t="s">
        <v>95</v>
      </c>
      <c r="C24" s="5" t="s">
        <v>35</v>
      </c>
      <c r="D24" s="10">
        <f>SUM(D22:D23)</f>
        <v>23075</v>
      </c>
      <c r="E24" s="10">
        <f>SUM(E22:E23)</f>
        <v>44258</v>
      </c>
      <c r="F24" s="10"/>
      <c r="G24" s="10"/>
      <c r="H24" s="10"/>
      <c r="I24" s="10"/>
      <c r="J24" s="10"/>
      <c r="K24" s="10"/>
    </row>
    <row r="25" spans="1:12" ht="15.75" thickBot="1" x14ac:dyDescent="0.3">
      <c r="A25" s="43"/>
      <c r="B25" s="12" t="s">
        <v>30</v>
      </c>
      <c r="C25" s="12" t="s">
        <v>35</v>
      </c>
      <c r="D25" s="13">
        <f>D24-D21</f>
        <v>-6860</v>
      </c>
      <c r="E25" s="13">
        <f>E24-E21</f>
        <v>7077</v>
      </c>
      <c r="F25" s="13"/>
      <c r="G25" s="13"/>
      <c r="H25" s="13"/>
      <c r="I25" s="13"/>
      <c r="J25" s="13"/>
      <c r="K25" s="13"/>
    </row>
    <row r="29" spans="1:12" x14ac:dyDescent="0.25">
      <c r="A29" s="2" t="s">
        <v>21</v>
      </c>
      <c r="E29" s="2"/>
      <c r="F29" s="2"/>
      <c r="G29" s="2"/>
      <c r="H29" s="2"/>
    </row>
    <row r="30" spans="1:12" x14ac:dyDescent="0.25">
      <c r="A30" s="2" t="s">
        <v>98</v>
      </c>
    </row>
    <row r="31" spans="1:12" x14ac:dyDescent="0.25">
      <c r="A31" s="4" t="s">
        <v>109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" sqref="A3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85546875" style="3" customWidth="1"/>
    <col min="9" max="10" width="13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16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84</v>
      </c>
      <c r="B6" s="7" t="s">
        <v>31</v>
      </c>
      <c r="C6" s="8">
        <v>6098397</v>
      </c>
      <c r="D6" s="21">
        <v>6154458.8700000001</v>
      </c>
      <c r="E6" s="21">
        <f>D6-E8</f>
        <v>6174585.4299999988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0</v>
      </c>
      <c r="E7" s="10">
        <v>0</v>
      </c>
      <c r="F7" s="10">
        <v>-82000</v>
      </c>
      <c r="G7" s="15">
        <v>85000</v>
      </c>
      <c r="H7" s="15">
        <v>0</v>
      </c>
      <c r="I7" s="15">
        <v>0</v>
      </c>
      <c r="J7" s="15">
        <v>160000</v>
      </c>
      <c r="K7" s="15">
        <v>163000</v>
      </c>
    </row>
    <row r="8" spans="1:11" x14ac:dyDescent="0.25">
      <c r="A8" s="39"/>
      <c r="B8" s="5" t="s">
        <v>34</v>
      </c>
      <c r="C8" s="5" t="s">
        <v>35</v>
      </c>
      <c r="D8" s="11">
        <f>C6-D6</f>
        <v>-56061.870000000112</v>
      </c>
      <c r="E8" s="11">
        <v>-20126.559999998601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-56061.870000000112</v>
      </c>
      <c r="E9" s="13">
        <f>E8-E7</f>
        <v>-20126.559999998601</v>
      </c>
      <c r="F9" s="13"/>
      <c r="G9" s="13"/>
      <c r="H9" s="13"/>
      <c r="I9" s="13"/>
      <c r="J9" s="13"/>
      <c r="K9" s="13"/>
    </row>
    <row r="10" spans="1:11" x14ac:dyDescent="0.25">
      <c r="A10" s="38" t="s">
        <v>85</v>
      </c>
      <c r="B10" s="7" t="s">
        <v>31</v>
      </c>
      <c r="C10" s="14">
        <v>912516</v>
      </c>
      <c r="D10" s="22">
        <v>912515.9</v>
      </c>
      <c r="E10" s="22">
        <f>D10-E12</f>
        <v>925594.25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>
        <v>0</v>
      </c>
      <c r="E11" s="15" t="s">
        <v>35</v>
      </c>
      <c r="F11" s="15" t="s">
        <v>35</v>
      </c>
      <c r="G11" s="15" t="s">
        <v>35</v>
      </c>
      <c r="H11" s="15" t="s">
        <v>35</v>
      </c>
      <c r="I11" s="15" t="s">
        <v>35</v>
      </c>
      <c r="J11" s="15" t="s">
        <v>35</v>
      </c>
      <c r="K11" s="15" t="s">
        <v>35</v>
      </c>
    </row>
    <row r="12" spans="1:11" x14ac:dyDescent="0.25">
      <c r="A12" s="39"/>
      <c r="B12" s="5" t="s">
        <v>34</v>
      </c>
      <c r="C12" s="5" t="s">
        <v>35</v>
      </c>
      <c r="D12" s="10">
        <f>C10-D10</f>
        <v>9.9999999976716936E-2</v>
      </c>
      <c r="E12" s="10">
        <v>-13078.35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 t="s">
        <v>35</v>
      </c>
      <c r="E13" s="13" t="s">
        <v>35</v>
      </c>
      <c r="F13" s="13"/>
      <c r="G13" s="13"/>
      <c r="H13" s="13"/>
      <c r="I13" s="13"/>
      <c r="J13" s="13"/>
      <c r="K13" s="13"/>
    </row>
    <row r="14" spans="1:11" x14ac:dyDescent="0.25">
      <c r="A14" s="38" t="s">
        <v>86</v>
      </c>
      <c r="B14" s="7" t="s">
        <v>31</v>
      </c>
      <c r="C14" s="14">
        <v>7010913</v>
      </c>
      <c r="D14" s="22">
        <v>7066974.7699999996</v>
      </c>
      <c r="E14" s="22">
        <f>D14-E16</f>
        <v>7100179.6800000006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0</v>
      </c>
      <c r="E15" s="10">
        <v>0</v>
      </c>
      <c r="F15" s="10">
        <v>-82000</v>
      </c>
      <c r="G15" s="15">
        <v>85000</v>
      </c>
      <c r="H15" s="15">
        <v>0</v>
      </c>
      <c r="I15" s="15">
        <v>0</v>
      </c>
      <c r="J15" s="15">
        <v>160000</v>
      </c>
      <c r="K15" s="15">
        <v>163000</v>
      </c>
    </row>
    <row r="16" spans="1:11" x14ac:dyDescent="0.25">
      <c r="A16" s="39"/>
      <c r="B16" s="5" t="s">
        <v>34</v>
      </c>
      <c r="C16" s="5" t="s">
        <v>35</v>
      </c>
      <c r="D16" s="11">
        <v>-56061.769999999502</v>
      </c>
      <c r="E16" s="10">
        <v>-33204.910000001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-56061.769999999502</v>
      </c>
      <c r="E17" s="13">
        <f>E16-E15</f>
        <v>-33204.910000001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127</v>
      </c>
      <c r="B20" s="7" t="s">
        <v>110</v>
      </c>
      <c r="C20" s="14">
        <v>579280.29500000004</v>
      </c>
      <c r="D20" s="22">
        <f>C20-D24</f>
        <v>579280.29500000004</v>
      </c>
      <c r="E20" s="22">
        <f>D20-E24</f>
        <v>579280.29500000004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26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5">
        <v>0</v>
      </c>
    </row>
    <row r="22" spans="1:11" x14ac:dyDescent="0.25">
      <c r="A22" s="42"/>
      <c r="B22" s="5" t="s">
        <v>96</v>
      </c>
      <c r="C22" s="5" t="s">
        <v>35</v>
      </c>
      <c r="D22" s="16">
        <v>0</v>
      </c>
      <c r="E22" s="16">
        <v>0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>
        <v>0</v>
      </c>
      <c r="E23" s="10">
        <v>0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>
        <f>SUM(D22:D23)</f>
        <v>0</v>
      </c>
      <c r="E24" s="10">
        <v>0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7">
        <v>0</v>
      </c>
      <c r="E25" s="13">
        <v>0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2" t="s">
        <v>98</v>
      </c>
    </row>
    <row r="31" spans="1:11" x14ac:dyDescent="0.25">
      <c r="A31" s="4" t="s">
        <v>109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4" sqref="A4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5.28515625" style="3" customWidth="1"/>
    <col min="9" max="10" width="13.710937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17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137</v>
      </c>
      <c r="B6" s="7" t="s">
        <v>31</v>
      </c>
      <c r="C6" s="8">
        <v>895017</v>
      </c>
      <c r="D6" s="21">
        <v>895017</v>
      </c>
      <c r="E6" s="21">
        <f>D6-E8</f>
        <v>895017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0</v>
      </c>
      <c r="E7" s="10">
        <v>0</v>
      </c>
      <c r="F7" s="15">
        <v>0</v>
      </c>
      <c r="G7" s="15">
        <v>0</v>
      </c>
      <c r="H7" s="15">
        <v>0</v>
      </c>
      <c r="I7" s="15">
        <v>20471</v>
      </c>
      <c r="J7" s="15">
        <v>0</v>
      </c>
      <c r="K7" s="15">
        <v>20471</v>
      </c>
    </row>
    <row r="8" spans="1:11" x14ac:dyDescent="0.25">
      <c r="A8" s="39"/>
      <c r="B8" s="5" t="s">
        <v>34</v>
      </c>
      <c r="C8" s="5" t="s">
        <v>35</v>
      </c>
      <c r="D8" s="11">
        <v>0</v>
      </c>
      <c r="E8" s="11">
        <v>0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0</v>
      </c>
      <c r="E9" s="13">
        <v>0</v>
      </c>
      <c r="F9" s="13"/>
      <c r="G9" s="13"/>
      <c r="H9" s="13"/>
      <c r="I9" s="13"/>
      <c r="J9" s="13"/>
      <c r="K9" s="13"/>
    </row>
    <row r="10" spans="1:11" x14ac:dyDescent="0.25">
      <c r="A10" s="38" t="s">
        <v>87</v>
      </c>
      <c r="B10" s="7" t="s">
        <v>31</v>
      </c>
      <c r="C10" s="14">
        <v>13984</v>
      </c>
      <c r="D10" s="22">
        <v>13984</v>
      </c>
      <c r="E10" s="22">
        <f>D10-E12</f>
        <v>13984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>
        <v>0</v>
      </c>
      <c r="E11" s="15" t="s">
        <v>35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</row>
    <row r="12" spans="1:11" x14ac:dyDescent="0.25">
      <c r="A12" s="39"/>
      <c r="B12" s="5" t="s">
        <v>34</v>
      </c>
      <c r="C12" s="5" t="s">
        <v>35</v>
      </c>
      <c r="D12" s="10">
        <v>0</v>
      </c>
      <c r="E12" s="10">
        <v>0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 t="s">
        <v>35</v>
      </c>
      <c r="E13" s="13" t="s">
        <v>35</v>
      </c>
      <c r="F13" s="13"/>
      <c r="G13" s="13"/>
      <c r="H13" s="13"/>
      <c r="I13" s="13"/>
      <c r="J13" s="13"/>
      <c r="K13" s="13"/>
    </row>
    <row r="14" spans="1:11" x14ac:dyDescent="0.25">
      <c r="A14" s="38" t="s">
        <v>138</v>
      </c>
      <c r="B14" s="7" t="s">
        <v>31</v>
      </c>
      <c r="C14" s="14">
        <v>909001</v>
      </c>
      <c r="D14" s="22">
        <v>909001</v>
      </c>
      <c r="E14" s="22">
        <f>D14-E16</f>
        <v>909001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0</v>
      </c>
      <c r="E15" s="10">
        <v>0</v>
      </c>
      <c r="F15" s="15">
        <v>0</v>
      </c>
      <c r="G15" s="15">
        <v>0</v>
      </c>
      <c r="H15" s="15">
        <v>0</v>
      </c>
      <c r="I15" s="15">
        <v>20471</v>
      </c>
      <c r="J15" s="15">
        <v>0</v>
      </c>
      <c r="K15" s="15">
        <v>20471</v>
      </c>
    </row>
    <row r="16" spans="1:11" x14ac:dyDescent="0.25">
      <c r="A16" s="39"/>
      <c r="B16" s="5" t="s">
        <v>34</v>
      </c>
      <c r="C16" s="5" t="s">
        <v>35</v>
      </c>
      <c r="D16" s="15">
        <f>D8+D12</f>
        <v>0</v>
      </c>
      <c r="E16" s="15">
        <v>0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0</v>
      </c>
      <c r="E17" s="13">
        <v>0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117</v>
      </c>
      <c r="B20" s="7" t="s">
        <v>111</v>
      </c>
      <c r="C20" s="14" t="s">
        <v>35</v>
      </c>
      <c r="D20" s="9" t="s">
        <v>35</v>
      </c>
      <c r="E20" s="9" t="s">
        <v>35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 t="s">
        <v>35</v>
      </c>
      <c r="E21" s="15" t="s">
        <v>35</v>
      </c>
      <c r="F21" s="15" t="s">
        <v>35</v>
      </c>
      <c r="G21" s="15" t="s">
        <v>35</v>
      </c>
      <c r="H21" s="15" t="s">
        <v>35</v>
      </c>
      <c r="I21" s="15" t="s">
        <v>35</v>
      </c>
      <c r="J21" s="15" t="s">
        <v>35</v>
      </c>
      <c r="K21" s="15" t="s">
        <v>35</v>
      </c>
    </row>
    <row r="22" spans="1:11" x14ac:dyDescent="0.25">
      <c r="A22" s="42"/>
      <c r="B22" s="5" t="s">
        <v>96</v>
      </c>
      <c r="C22" s="5" t="s">
        <v>35</v>
      </c>
      <c r="D22" s="16" t="s">
        <v>35</v>
      </c>
      <c r="E22" s="16" t="s">
        <v>35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 t="s">
        <v>35</v>
      </c>
      <c r="E23" s="10" t="s">
        <v>35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 t="s">
        <v>35</v>
      </c>
      <c r="E24" s="10" t="s">
        <v>35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7" t="s">
        <v>35</v>
      </c>
      <c r="E25" s="17" t="s">
        <v>35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2" t="s">
        <v>98</v>
      </c>
    </row>
    <row r="31" spans="1:11" x14ac:dyDescent="0.25">
      <c r="A31" s="2" t="s">
        <v>27</v>
      </c>
    </row>
    <row r="32" spans="1:11" x14ac:dyDescent="0.25">
      <c r="A32" s="4" t="s">
        <v>112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E7" sqref="E7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5703125" style="3" customWidth="1"/>
    <col min="9" max="10" width="13.2851562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18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148</v>
      </c>
      <c r="B6" s="7" t="s">
        <v>31</v>
      </c>
      <c r="C6" s="8">
        <v>10098758</v>
      </c>
      <c r="D6" s="21">
        <f>C6-D8</f>
        <v>9499368.4600000009</v>
      </c>
      <c r="E6" s="21">
        <f>D6-E8</f>
        <v>9536732.7000000011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255071</v>
      </c>
      <c r="E7" s="10">
        <v>41326</v>
      </c>
      <c r="F7" s="15">
        <v>59624</v>
      </c>
      <c r="G7" s="15">
        <v>47471</v>
      </c>
      <c r="H7" s="15">
        <v>50352</v>
      </c>
      <c r="I7" s="15">
        <v>25000</v>
      </c>
      <c r="J7" s="15">
        <v>25000</v>
      </c>
      <c r="K7" s="15">
        <v>207447</v>
      </c>
    </row>
    <row r="8" spans="1:11" x14ac:dyDescent="0.25">
      <c r="A8" s="39"/>
      <c r="B8" s="5" t="s">
        <v>34</v>
      </c>
      <c r="C8" s="5" t="s">
        <v>35</v>
      </c>
      <c r="D8" s="11">
        <v>599389.53999999911</v>
      </c>
      <c r="E8" s="11">
        <v>-37364.240000000202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344318.53999999911</v>
      </c>
      <c r="E9" s="13">
        <f>E8-E7</f>
        <v>-78690.240000000194</v>
      </c>
      <c r="F9" s="13"/>
      <c r="G9" s="13"/>
      <c r="H9" s="13"/>
      <c r="I9" s="13"/>
      <c r="J9" s="13"/>
      <c r="K9" s="13"/>
    </row>
    <row r="10" spans="1:11" x14ac:dyDescent="0.25">
      <c r="A10" s="38" t="s">
        <v>88</v>
      </c>
      <c r="B10" s="7" t="s">
        <v>31</v>
      </c>
      <c r="C10" s="14">
        <v>2791336</v>
      </c>
      <c r="D10" s="22">
        <f>C10-D12</f>
        <v>2683958.58</v>
      </c>
      <c r="E10" s="22">
        <f>D10-E12</f>
        <v>2716164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>
        <v>3980</v>
      </c>
      <c r="E11" s="10">
        <v>80</v>
      </c>
      <c r="F11" s="15">
        <v>0</v>
      </c>
      <c r="G11" s="15">
        <v>0</v>
      </c>
      <c r="H11" s="15">
        <v>0</v>
      </c>
      <c r="I11" s="15">
        <v>0</v>
      </c>
      <c r="J11" s="15">
        <v>0</v>
      </c>
      <c r="K11" s="15">
        <v>0</v>
      </c>
    </row>
    <row r="12" spans="1:11" x14ac:dyDescent="0.25">
      <c r="A12" s="39"/>
      <c r="B12" s="5" t="s">
        <v>34</v>
      </c>
      <c r="C12" s="5" t="s">
        <v>35</v>
      </c>
      <c r="D12" s="10">
        <v>107377.41999999993</v>
      </c>
      <c r="E12" s="10">
        <v>-32205.42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>
        <f>D12-D11</f>
        <v>103397.41999999993</v>
      </c>
      <c r="E13" s="13">
        <f>E12-E11</f>
        <v>-32285.42</v>
      </c>
      <c r="F13" s="13"/>
      <c r="G13" s="13"/>
      <c r="H13" s="13"/>
      <c r="I13" s="13"/>
      <c r="J13" s="13"/>
      <c r="K13" s="13"/>
    </row>
    <row r="14" spans="1:11" x14ac:dyDescent="0.25">
      <c r="A14" s="38" t="s">
        <v>147</v>
      </c>
      <c r="B14" s="7" t="s">
        <v>31</v>
      </c>
      <c r="C14" s="14">
        <v>12890094</v>
      </c>
      <c r="D14" s="22">
        <v>12183327.039999999</v>
      </c>
      <c r="E14" s="22">
        <f>D14-E16</f>
        <v>12252896.699999999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259051</v>
      </c>
      <c r="E15" s="10">
        <v>41406</v>
      </c>
      <c r="F15" s="15">
        <v>59624</v>
      </c>
      <c r="G15" s="15">
        <v>47471</v>
      </c>
      <c r="H15" s="15">
        <v>50352</v>
      </c>
      <c r="I15" s="15">
        <v>25000</v>
      </c>
      <c r="J15" s="15">
        <v>25000</v>
      </c>
      <c r="K15" s="15">
        <v>207447</v>
      </c>
    </row>
    <row r="16" spans="1:11" x14ac:dyDescent="0.25">
      <c r="A16" s="39"/>
      <c r="B16" s="5" t="s">
        <v>34</v>
      </c>
      <c r="C16" s="5" t="s">
        <v>35</v>
      </c>
      <c r="D16" s="15">
        <v>706767</v>
      </c>
      <c r="E16" s="10">
        <v>-69569.660000000105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447716</v>
      </c>
      <c r="E17" s="13">
        <f>E16-E15</f>
        <v>-110975.66000000011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128</v>
      </c>
      <c r="B20" s="7" t="s">
        <v>107</v>
      </c>
      <c r="C20" s="14">
        <v>17721980.949999999</v>
      </c>
      <c r="D20" s="22">
        <f>C20-D24</f>
        <v>17635895.949999999</v>
      </c>
      <c r="E20" s="22">
        <f>D20-E24</f>
        <v>17590665.949999999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8">
        <v>-5999</v>
      </c>
      <c r="E21" s="10">
        <v>22456</v>
      </c>
      <c r="F21" s="15">
        <v>24693</v>
      </c>
      <c r="G21" s="15">
        <v>16802</v>
      </c>
      <c r="H21" s="15">
        <v>16432</v>
      </c>
      <c r="I21" s="15">
        <v>15000</v>
      </c>
      <c r="J21" s="15">
        <v>15000</v>
      </c>
      <c r="K21" s="15">
        <v>87927</v>
      </c>
    </row>
    <row r="22" spans="1:11" x14ac:dyDescent="0.25">
      <c r="A22" s="42"/>
      <c r="B22" s="5" t="s">
        <v>96</v>
      </c>
      <c r="C22" s="5" t="s">
        <v>35</v>
      </c>
      <c r="D22" s="16">
        <v>86085</v>
      </c>
      <c r="E22" s="16">
        <v>45156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>
        <v>0</v>
      </c>
      <c r="E23" s="10">
        <v>74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>
        <f>SUM(D22:D23)</f>
        <v>86085</v>
      </c>
      <c r="E24" s="10">
        <f>SUM(E22:E23)</f>
        <v>45230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3">
        <f>D24-D21</f>
        <v>92084</v>
      </c>
      <c r="E25" s="13">
        <f>E24-E21</f>
        <v>22774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4" t="s">
        <v>108</v>
      </c>
      <c r="E30" s="30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3" sqref="A3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3.85546875" style="3" customWidth="1"/>
    <col min="9" max="10" width="13.710937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19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89</v>
      </c>
      <c r="B6" s="7" t="s">
        <v>31</v>
      </c>
      <c r="C6" s="8">
        <v>25339881</v>
      </c>
      <c r="D6" s="21">
        <v>24858795.940000001</v>
      </c>
      <c r="E6" s="21">
        <f>D6-E8</f>
        <v>24153774.73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621097</v>
      </c>
      <c r="E7" s="15">
        <v>1001954</v>
      </c>
      <c r="F7" s="15">
        <v>539430</v>
      </c>
      <c r="G7" s="15">
        <v>514239</v>
      </c>
      <c r="H7" s="15">
        <v>640958</v>
      </c>
      <c r="I7" s="15">
        <v>509301</v>
      </c>
      <c r="J7" s="15">
        <v>615000</v>
      </c>
      <c r="K7" s="15">
        <v>2818928</v>
      </c>
    </row>
    <row r="8" spans="1:11" x14ac:dyDescent="0.25">
      <c r="A8" s="39"/>
      <c r="B8" s="5" t="s">
        <v>34</v>
      </c>
      <c r="C8" s="5" t="s">
        <v>35</v>
      </c>
      <c r="D8" s="11">
        <f>C6-D6</f>
        <v>481085.05999999866</v>
      </c>
      <c r="E8" s="11">
        <v>705021.21000000101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-140011.94000000134</v>
      </c>
      <c r="E9" s="13">
        <f>E8-E7</f>
        <v>-296932.78999999899</v>
      </c>
      <c r="F9" s="13"/>
      <c r="G9" s="13"/>
      <c r="H9" s="13"/>
      <c r="I9" s="13"/>
      <c r="J9" s="13"/>
      <c r="K9" s="13"/>
    </row>
    <row r="10" spans="1:11" x14ac:dyDescent="0.25">
      <c r="A10" s="38" t="s">
        <v>90</v>
      </c>
      <c r="B10" s="7" t="s">
        <v>31</v>
      </c>
      <c r="C10" s="14">
        <v>1552958</v>
      </c>
      <c r="D10" s="22">
        <v>1549852</v>
      </c>
      <c r="E10" s="22">
        <f>D10-E12</f>
        <v>1593659.4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 t="s">
        <v>35</v>
      </c>
      <c r="E11" s="15" t="s">
        <v>35</v>
      </c>
      <c r="F11" s="15" t="s">
        <v>35</v>
      </c>
      <c r="G11" s="15" t="s">
        <v>35</v>
      </c>
      <c r="H11" s="15" t="s">
        <v>35</v>
      </c>
      <c r="I11" s="15" t="s">
        <v>35</v>
      </c>
      <c r="J11" s="15" t="s">
        <v>35</v>
      </c>
      <c r="K11" s="15" t="s">
        <v>35</v>
      </c>
    </row>
    <row r="12" spans="1:11" x14ac:dyDescent="0.25">
      <c r="A12" s="39"/>
      <c r="B12" s="5" t="s">
        <v>34</v>
      </c>
      <c r="C12" s="5" t="s">
        <v>35</v>
      </c>
      <c r="D12" s="10">
        <f>C10-D10</f>
        <v>3106</v>
      </c>
      <c r="E12" s="10">
        <v>-43807.3999999999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 t="s">
        <v>35</v>
      </c>
      <c r="E13" s="13" t="s">
        <v>35</v>
      </c>
      <c r="F13" s="13"/>
      <c r="G13" s="13"/>
      <c r="H13" s="13"/>
      <c r="I13" s="13"/>
      <c r="J13" s="13"/>
      <c r="K13" s="13"/>
    </row>
    <row r="14" spans="1:11" x14ac:dyDescent="0.25">
      <c r="A14" s="38" t="s">
        <v>91</v>
      </c>
      <c r="B14" s="7" t="s">
        <v>31</v>
      </c>
      <c r="C14" s="14">
        <v>26892839</v>
      </c>
      <c r="D14" s="22">
        <v>26408647.940000001</v>
      </c>
      <c r="E14" s="22">
        <f>D14-E16</f>
        <v>25747434.130000003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621097</v>
      </c>
      <c r="E15" s="10">
        <v>1001954</v>
      </c>
      <c r="F15" s="15">
        <v>539430</v>
      </c>
      <c r="G15" s="15">
        <v>514239</v>
      </c>
      <c r="H15" s="15">
        <v>640958</v>
      </c>
      <c r="I15" s="15">
        <v>509301</v>
      </c>
      <c r="J15" s="15">
        <v>615000</v>
      </c>
      <c r="K15" s="15">
        <v>2818928</v>
      </c>
    </row>
    <row r="16" spans="1:11" x14ac:dyDescent="0.25">
      <c r="A16" s="39"/>
      <c r="B16" s="5" t="s">
        <v>34</v>
      </c>
      <c r="C16" s="5" t="s">
        <v>35</v>
      </c>
      <c r="D16" s="15">
        <v>484191.05999999901</v>
      </c>
      <c r="E16" s="15">
        <v>661213.80999999901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-136905.94000000099</v>
      </c>
      <c r="E17" s="13">
        <f>E16-E15</f>
        <v>-340740.19000000099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129</v>
      </c>
      <c r="B20" s="7" t="s">
        <v>110</v>
      </c>
      <c r="C20" s="14">
        <v>3169302</v>
      </c>
      <c r="D20" s="22">
        <f>C20-D24</f>
        <v>3169302</v>
      </c>
      <c r="E20" s="22">
        <f>D20-E24</f>
        <v>3169302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</row>
    <row r="22" spans="1:11" x14ac:dyDescent="0.25">
      <c r="A22" s="42"/>
      <c r="B22" s="5" t="s">
        <v>96</v>
      </c>
      <c r="C22" s="5" t="s">
        <v>35</v>
      </c>
      <c r="D22" s="16">
        <v>0</v>
      </c>
      <c r="E22" s="16">
        <v>0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>
        <v>0</v>
      </c>
      <c r="E23" s="10">
        <v>0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>
        <f>SUM(D22:D23)</f>
        <v>0</v>
      </c>
      <c r="E24" s="10">
        <v>0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7">
        <v>0</v>
      </c>
      <c r="E25" s="17">
        <v>0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2" t="s">
        <v>98</v>
      </c>
    </row>
    <row r="31" spans="1:11" x14ac:dyDescent="0.25">
      <c r="A31" s="4" t="s">
        <v>109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" sqref="A3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" style="3" customWidth="1"/>
    <col min="9" max="10" width="14.4257812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20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92</v>
      </c>
      <c r="B6" s="7" t="s">
        <v>31</v>
      </c>
      <c r="C6" s="8">
        <v>21497559</v>
      </c>
      <c r="D6" s="21">
        <v>21447023.82</v>
      </c>
      <c r="E6" s="21">
        <f>D6-E8</f>
        <v>21306859.789999999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89730</v>
      </c>
      <c r="E7" s="10">
        <v>310995</v>
      </c>
      <c r="F7" s="10">
        <v>-26245</v>
      </c>
      <c r="G7" s="10">
        <v>12880</v>
      </c>
      <c r="H7" s="10">
        <v>125197</v>
      </c>
      <c r="I7" s="10">
        <v>46006</v>
      </c>
      <c r="J7" s="10">
        <v>110088</v>
      </c>
      <c r="K7" s="10">
        <v>267926</v>
      </c>
    </row>
    <row r="8" spans="1:11" x14ac:dyDescent="0.25">
      <c r="A8" s="39"/>
      <c r="B8" s="5" t="s">
        <v>34</v>
      </c>
      <c r="C8" s="5" t="s">
        <v>35</v>
      </c>
      <c r="D8" s="11">
        <f>C6-D6</f>
        <v>50535.179999999702</v>
      </c>
      <c r="E8" s="11">
        <v>140164.03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-39194.820000000298</v>
      </c>
      <c r="E9" s="13">
        <f>E8-E7</f>
        <v>-170830.97</v>
      </c>
      <c r="F9" s="13"/>
      <c r="G9" s="13"/>
      <c r="H9" s="13"/>
      <c r="I9" s="13"/>
      <c r="J9" s="13"/>
      <c r="K9" s="13"/>
    </row>
    <row r="10" spans="1:11" x14ac:dyDescent="0.25">
      <c r="A10" s="38" t="s">
        <v>93</v>
      </c>
      <c r="B10" s="7" t="s">
        <v>31</v>
      </c>
      <c r="C10" s="14">
        <v>6743431</v>
      </c>
      <c r="D10" s="22">
        <v>6727558.3200000003</v>
      </c>
      <c r="E10" s="22">
        <f>D10-E12</f>
        <v>6446105.2600000007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>
        <v>0</v>
      </c>
      <c r="E11" s="10">
        <v>41289</v>
      </c>
      <c r="F11" s="10">
        <v>-22497</v>
      </c>
      <c r="G11" s="10">
        <v>-4563</v>
      </c>
      <c r="H11" s="10">
        <v>-3283</v>
      </c>
      <c r="I11" s="10">
        <v>108066</v>
      </c>
      <c r="J11" s="10">
        <v>24340</v>
      </c>
      <c r="K11" s="10">
        <v>102063</v>
      </c>
    </row>
    <row r="12" spans="1:11" x14ac:dyDescent="0.25">
      <c r="A12" s="39"/>
      <c r="B12" s="5" t="s">
        <v>34</v>
      </c>
      <c r="C12" s="5" t="s">
        <v>35</v>
      </c>
      <c r="D12" s="10">
        <f>C10-D10</f>
        <v>15872.679999999702</v>
      </c>
      <c r="E12" s="10">
        <v>281453.06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>
        <f>D12-D11</f>
        <v>15872.679999999702</v>
      </c>
      <c r="E13" s="13">
        <f>E12-E11</f>
        <v>240164.06</v>
      </c>
      <c r="F13" s="13"/>
      <c r="G13" s="13"/>
      <c r="H13" s="13"/>
      <c r="I13" s="13"/>
      <c r="J13" s="13"/>
      <c r="K13" s="13"/>
    </row>
    <row r="14" spans="1:11" x14ac:dyDescent="0.25">
      <c r="A14" s="38" t="s">
        <v>94</v>
      </c>
      <c r="B14" s="7" t="s">
        <v>31</v>
      </c>
      <c r="C14" s="14">
        <v>28240990</v>
      </c>
      <c r="D14" s="22">
        <v>28174582.140000001</v>
      </c>
      <c r="E14" s="22">
        <f>D14-E16</f>
        <v>27752965.050000001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89730</v>
      </c>
      <c r="E15" s="10">
        <v>352284</v>
      </c>
      <c r="F15" s="10">
        <v>-48742</v>
      </c>
      <c r="G15" s="10">
        <v>8317</v>
      </c>
      <c r="H15" s="10">
        <v>121914</v>
      </c>
      <c r="I15" s="10">
        <v>154072</v>
      </c>
      <c r="J15" s="10">
        <v>134428</v>
      </c>
      <c r="K15" s="10">
        <v>369989</v>
      </c>
    </row>
    <row r="16" spans="1:11" x14ac:dyDescent="0.25">
      <c r="A16" s="39"/>
      <c r="B16" s="5" t="s">
        <v>34</v>
      </c>
      <c r="C16" s="5" t="s">
        <v>35</v>
      </c>
      <c r="D16" s="15">
        <v>66407.859999999404</v>
      </c>
      <c r="E16" s="15">
        <v>421617.09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-23322.140000000596</v>
      </c>
      <c r="E17" s="13">
        <f>E16-E15</f>
        <v>69333.090000000026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130</v>
      </c>
      <c r="B20" s="7" t="s">
        <v>107</v>
      </c>
      <c r="C20" s="14">
        <v>142100967</v>
      </c>
      <c r="D20" s="22">
        <f>C20-D24</f>
        <v>141834688</v>
      </c>
      <c r="E20" s="22">
        <f>D20-E24</f>
        <v>139657456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>
        <v>102224</v>
      </c>
      <c r="E21" s="10">
        <v>856423</v>
      </c>
      <c r="F21" s="10">
        <v>1933709</v>
      </c>
      <c r="G21" s="10">
        <v>568009</v>
      </c>
      <c r="H21" s="10">
        <v>591687</v>
      </c>
      <c r="I21" s="10">
        <v>232769</v>
      </c>
      <c r="J21" s="10">
        <v>130496</v>
      </c>
      <c r="K21" s="10">
        <v>3456670</v>
      </c>
    </row>
    <row r="22" spans="1:11" x14ac:dyDescent="0.25">
      <c r="A22" s="42"/>
      <c r="B22" s="5" t="s">
        <v>96</v>
      </c>
      <c r="C22" s="5" t="s">
        <v>35</v>
      </c>
      <c r="D22" s="16">
        <v>266279</v>
      </c>
      <c r="E22" s="16">
        <v>1619208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>
        <v>0</v>
      </c>
      <c r="E23" s="10">
        <v>558024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>
        <f>SUM(D22:D23)</f>
        <v>266279</v>
      </c>
      <c r="E24" s="10">
        <f>SUM(E22:E23)</f>
        <v>2177232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3">
        <f>D24-D21</f>
        <v>164055</v>
      </c>
      <c r="E25" s="13">
        <f>E24-E21</f>
        <v>1320809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4" t="s">
        <v>108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A3" sqref="A3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7109375" style="3" customWidth="1"/>
    <col min="9" max="10" width="16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151</v>
      </c>
      <c r="D2" s="31"/>
      <c r="E2" s="32"/>
      <c r="F2" s="32"/>
      <c r="G2" s="2"/>
      <c r="H2" s="2"/>
    </row>
    <row r="3" spans="1:11" x14ac:dyDescent="0.25">
      <c r="E3" s="30"/>
      <c r="F3" s="30"/>
      <c r="G3" s="30"/>
      <c r="H3" s="30"/>
      <c r="I3" s="33"/>
      <c r="J3" s="33"/>
    </row>
    <row r="5" spans="1:11" ht="15.75" thickBot="1" x14ac:dyDescent="0.3">
      <c r="C5" s="6" t="s">
        <v>32</v>
      </c>
      <c r="D5" s="6" t="s">
        <v>1</v>
      </c>
      <c r="E5" s="6" t="s">
        <v>157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139</v>
      </c>
      <c r="B6" s="7" t="s">
        <v>31</v>
      </c>
      <c r="C6" s="8">
        <v>529006000</v>
      </c>
      <c r="D6" s="21">
        <f>C6-D8</f>
        <v>523165422.088</v>
      </c>
      <c r="E6" s="21">
        <f>D6-E8</f>
        <v>521929235.65799999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3759199</v>
      </c>
      <c r="E7" s="10">
        <v>4518236</v>
      </c>
      <c r="F7" s="10">
        <v>2937107</v>
      </c>
      <c r="G7" s="10">
        <v>3341837</v>
      </c>
      <c r="H7" s="10">
        <v>1636418</v>
      </c>
      <c r="I7" s="10">
        <v>4441997</v>
      </c>
      <c r="J7" s="10">
        <v>1779407</v>
      </c>
      <c r="K7" s="10">
        <v>14136766</v>
      </c>
    </row>
    <row r="8" spans="1:11" x14ac:dyDescent="0.25">
      <c r="A8" s="39"/>
      <c r="B8" s="5" t="s">
        <v>34</v>
      </c>
      <c r="C8" s="5" t="s">
        <v>35</v>
      </c>
      <c r="D8" s="36">
        <v>5840577.9120000098</v>
      </c>
      <c r="E8" s="11">
        <v>1236186.43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2081378.9120000098</v>
      </c>
      <c r="E9" s="13">
        <f>E8-E7</f>
        <v>-3282049.5700000003</v>
      </c>
      <c r="F9" s="13"/>
      <c r="G9" s="13"/>
      <c r="H9" s="13"/>
      <c r="I9" s="13"/>
      <c r="J9" s="13"/>
      <c r="K9" s="13"/>
    </row>
    <row r="10" spans="1:11" x14ac:dyDescent="0.25">
      <c r="A10" s="38" t="s">
        <v>149</v>
      </c>
      <c r="B10" s="7" t="s">
        <v>31</v>
      </c>
      <c r="C10" s="14">
        <v>139582765</v>
      </c>
      <c r="D10" s="22">
        <f>C10-D12</f>
        <v>134185330.53</v>
      </c>
      <c r="E10" s="22">
        <f>D10-E12</f>
        <v>134210996.02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>
        <v>635588</v>
      </c>
      <c r="E11" s="10">
        <v>223314</v>
      </c>
      <c r="F11" s="10">
        <v>300786</v>
      </c>
      <c r="G11" s="10">
        <v>962750</v>
      </c>
      <c r="H11" s="10">
        <v>226989</v>
      </c>
      <c r="I11" s="10">
        <v>811777</v>
      </c>
      <c r="J11" s="10">
        <v>684632</v>
      </c>
      <c r="K11" s="10">
        <v>2986934</v>
      </c>
    </row>
    <row r="12" spans="1:11" x14ac:dyDescent="0.25">
      <c r="A12" s="39"/>
      <c r="B12" s="5" t="s">
        <v>34</v>
      </c>
      <c r="C12" s="5" t="s">
        <v>35</v>
      </c>
      <c r="D12" s="10">
        <v>5397434.4699999988</v>
      </c>
      <c r="E12" s="10">
        <v>-25665.4899999999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>
        <f>D12-D11</f>
        <v>4761846.4699999988</v>
      </c>
      <c r="E13" s="13">
        <f>E12-E11</f>
        <v>-248979.4899999999</v>
      </c>
      <c r="F13" s="13"/>
      <c r="G13" s="13"/>
      <c r="H13" s="13"/>
      <c r="I13" s="13"/>
      <c r="J13" s="13"/>
      <c r="K13" s="13"/>
    </row>
    <row r="14" spans="1:11" x14ac:dyDescent="0.25">
      <c r="A14" s="38" t="s">
        <v>150</v>
      </c>
      <c r="B14" s="7" t="s">
        <v>31</v>
      </c>
      <c r="C14" s="14">
        <v>668588765</v>
      </c>
      <c r="D14" s="22">
        <f>C14-D16</f>
        <v>657350753</v>
      </c>
      <c r="E14" s="22">
        <f>D14-E16</f>
        <v>656140232.05999994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4394787</v>
      </c>
      <c r="E15" s="10">
        <v>4741550</v>
      </c>
      <c r="F15" s="10">
        <v>3237893</v>
      </c>
      <c r="G15" s="10">
        <v>4304587</v>
      </c>
      <c r="H15" s="10">
        <v>1863407</v>
      </c>
      <c r="I15" s="10">
        <v>5253774</v>
      </c>
      <c r="J15" s="10">
        <v>2464039</v>
      </c>
      <c r="K15" s="10">
        <v>17123700</v>
      </c>
    </row>
    <row r="16" spans="1:11" x14ac:dyDescent="0.25">
      <c r="A16" s="39"/>
      <c r="B16" s="5" t="s">
        <v>34</v>
      </c>
      <c r="C16" s="5" t="s">
        <v>35</v>
      </c>
      <c r="D16" s="15">
        <v>11238012</v>
      </c>
      <c r="E16" s="15">
        <v>1210520.94000001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6843225</v>
      </c>
      <c r="E17" s="13">
        <f>E16-E15</f>
        <v>-3531029.0599999903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140</v>
      </c>
      <c r="B20" s="7" t="s">
        <v>110</v>
      </c>
      <c r="C20" s="14">
        <v>1894856250</v>
      </c>
      <c r="D20" s="22">
        <f>C20-D24</f>
        <v>1872742758.0999999</v>
      </c>
      <c r="E20" s="22">
        <f>D20-E24</f>
        <v>1866578861.3699999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>
        <v>4243429</v>
      </c>
      <c r="E21" s="10">
        <v>11810504</v>
      </c>
      <c r="F21" s="10">
        <v>9947155</v>
      </c>
      <c r="G21" s="10">
        <v>5251298</v>
      </c>
      <c r="H21" s="10">
        <v>7270507</v>
      </c>
      <c r="I21" s="10">
        <v>10463602</v>
      </c>
      <c r="J21" s="10">
        <v>4586022</v>
      </c>
      <c r="K21" s="10">
        <v>37518584</v>
      </c>
    </row>
    <row r="22" spans="1:11" x14ac:dyDescent="0.25">
      <c r="A22" s="42"/>
      <c r="B22" s="5" t="s">
        <v>96</v>
      </c>
      <c r="C22" s="5" t="s">
        <v>35</v>
      </c>
      <c r="D22" s="16">
        <v>19941239.640000001</v>
      </c>
      <c r="E22" s="16">
        <v>3242499.15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>
        <v>2172252.2599999998</v>
      </c>
      <c r="E23" s="10">
        <v>2921397.58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>
        <f>SUM(D22:D23)</f>
        <v>22113491.899999999</v>
      </c>
      <c r="E24" s="10">
        <f>SUM(E22:E23)</f>
        <v>6163896.7300000004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3">
        <f>D24-D21</f>
        <v>17870062.899999999</v>
      </c>
      <c r="E25" s="13">
        <f>E24-E21</f>
        <v>-5646607.2699999996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2" t="s">
        <v>159</v>
      </c>
      <c r="E30" s="2"/>
      <c r="F30" s="2"/>
      <c r="G30" s="2"/>
      <c r="H30" s="2"/>
    </row>
    <row r="31" spans="1:11" x14ac:dyDescent="0.25">
      <c r="A31" s="4" t="s">
        <v>109</v>
      </c>
      <c r="E31" s="30"/>
    </row>
    <row r="33" spans="6:6" x14ac:dyDescent="0.25">
      <c r="F33" s="30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workbookViewId="0">
      <selection activeCell="A31" sqref="A31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10" width="20" style="2" customWidth="1"/>
    <col min="11" max="11" width="32.85546875" style="2" bestFit="1" customWidth="1"/>
    <col min="12" max="16384" width="9.140625" style="2"/>
  </cols>
  <sheetData>
    <row r="1" spans="1:12" x14ac:dyDescent="0.25">
      <c r="A1" s="2" t="s">
        <v>133</v>
      </c>
      <c r="E1" s="2"/>
      <c r="F1" s="2"/>
      <c r="G1" s="2"/>
      <c r="H1" s="2"/>
    </row>
    <row r="2" spans="1:12" x14ac:dyDescent="0.25">
      <c r="A2" s="1" t="s">
        <v>152</v>
      </c>
      <c r="E2" s="2"/>
      <c r="F2" s="2"/>
      <c r="G2" s="2"/>
      <c r="H2" s="2"/>
    </row>
    <row r="5" spans="1:12" ht="15.75" thickBot="1" x14ac:dyDescent="0.3">
      <c r="C5" s="6" t="s">
        <v>32</v>
      </c>
      <c r="D5" s="6" t="s">
        <v>1</v>
      </c>
      <c r="E5" s="6" t="s">
        <v>157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2" x14ac:dyDescent="0.25">
      <c r="A6" s="38" t="s">
        <v>153</v>
      </c>
      <c r="B6" s="7" t="s">
        <v>31</v>
      </c>
      <c r="C6" s="8">
        <v>250347617</v>
      </c>
      <c r="D6" s="21">
        <f>C6-D8</f>
        <v>246229545.89999998</v>
      </c>
      <c r="E6" s="21" t="s">
        <v>35</v>
      </c>
      <c r="F6" s="21"/>
      <c r="G6" s="21"/>
      <c r="H6" s="21"/>
      <c r="I6" s="21"/>
      <c r="J6" s="21"/>
      <c r="K6" s="21"/>
    </row>
    <row r="7" spans="1:12" x14ac:dyDescent="0.25">
      <c r="A7" s="39"/>
      <c r="B7" s="5" t="s">
        <v>33</v>
      </c>
      <c r="C7" s="5" t="s">
        <v>35</v>
      </c>
      <c r="D7" s="10">
        <v>127095</v>
      </c>
      <c r="E7" s="29">
        <v>1452939</v>
      </c>
      <c r="F7" s="37">
        <v>531431</v>
      </c>
      <c r="G7" s="10">
        <v>456114</v>
      </c>
      <c r="H7" s="10">
        <v>418654</v>
      </c>
      <c r="I7" s="10">
        <v>836243</v>
      </c>
      <c r="J7" s="10">
        <v>247728</v>
      </c>
      <c r="K7" s="10">
        <v>2490170</v>
      </c>
      <c r="L7" s="19"/>
    </row>
    <row r="8" spans="1:12" x14ac:dyDescent="0.25">
      <c r="A8" s="39"/>
      <c r="B8" s="5" t="s">
        <v>34</v>
      </c>
      <c r="C8" s="5" t="s">
        <v>35</v>
      </c>
      <c r="D8" s="11">
        <v>4118071.1000000299</v>
      </c>
      <c r="E8" s="11" t="s">
        <v>35</v>
      </c>
      <c r="F8" s="11"/>
      <c r="G8" s="11"/>
      <c r="H8" s="11"/>
      <c r="I8" s="11"/>
      <c r="J8" s="11"/>
      <c r="K8" s="11"/>
    </row>
    <row r="9" spans="1:12" ht="15.75" thickBot="1" x14ac:dyDescent="0.3">
      <c r="A9" s="40"/>
      <c r="B9" s="12" t="s">
        <v>30</v>
      </c>
      <c r="C9" s="12" t="s">
        <v>35</v>
      </c>
      <c r="D9" s="13">
        <f>D8-D7</f>
        <v>3990976.1000000299</v>
      </c>
      <c r="E9" s="13" t="s">
        <v>35</v>
      </c>
      <c r="F9" s="13"/>
      <c r="G9" s="13"/>
      <c r="H9" s="13"/>
      <c r="I9" s="13"/>
      <c r="J9" s="13"/>
      <c r="K9" s="13"/>
    </row>
    <row r="10" spans="1:12" x14ac:dyDescent="0.25">
      <c r="A10" s="38" t="s">
        <v>154</v>
      </c>
      <c r="B10" s="7" t="s">
        <v>31</v>
      </c>
      <c r="C10" s="14">
        <v>70924338</v>
      </c>
      <c r="D10" s="22">
        <f>C10-D12</f>
        <v>67752554.810000002</v>
      </c>
      <c r="E10" s="22" t="s">
        <v>35</v>
      </c>
      <c r="F10" s="22"/>
      <c r="G10" s="22"/>
      <c r="H10" s="22"/>
      <c r="I10" s="22"/>
      <c r="J10" s="22"/>
      <c r="K10" s="22"/>
    </row>
    <row r="11" spans="1:12" x14ac:dyDescent="0.25">
      <c r="A11" s="39"/>
      <c r="B11" s="5" t="s">
        <v>33</v>
      </c>
      <c r="C11" s="5" t="s">
        <v>35</v>
      </c>
      <c r="D11" s="15">
        <v>0</v>
      </c>
      <c r="E11" s="28">
        <v>152415</v>
      </c>
      <c r="F11" s="27">
        <v>354287</v>
      </c>
      <c r="G11" s="37">
        <v>304076</v>
      </c>
      <c r="H11" s="37">
        <v>279103</v>
      </c>
      <c r="I11" s="37">
        <v>557496</v>
      </c>
      <c r="J11" s="37">
        <v>165152</v>
      </c>
      <c r="K11" s="37">
        <v>1660114</v>
      </c>
      <c r="L11" s="19"/>
    </row>
    <row r="12" spans="1:12" x14ac:dyDescent="0.25">
      <c r="A12" s="39"/>
      <c r="B12" s="5" t="s">
        <v>34</v>
      </c>
      <c r="C12" s="5" t="s">
        <v>35</v>
      </c>
      <c r="D12" s="10">
        <v>3171783.19</v>
      </c>
      <c r="E12" s="10" t="s">
        <v>35</v>
      </c>
      <c r="F12" s="10"/>
      <c r="G12" s="10"/>
      <c r="H12" s="10"/>
      <c r="I12" s="10"/>
      <c r="J12" s="10"/>
      <c r="K12" s="10"/>
    </row>
    <row r="13" spans="1:12" ht="15.75" thickBot="1" x14ac:dyDescent="0.3">
      <c r="A13" s="40"/>
      <c r="B13" s="12" t="s">
        <v>30</v>
      </c>
      <c r="C13" s="12" t="s">
        <v>35</v>
      </c>
      <c r="D13" s="13">
        <f>D12-D11</f>
        <v>3171783.19</v>
      </c>
      <c r="E13" s="13" t="s">
        <v>35</v>
      </c>
      <c r="F13" s="13"/>
      <c r="G13" s="13"/>
      <c r="H13" s="13"/>
      <c r="I13" s="13"/>
      <c r="J13" s="13"/>
      <c r="K13" s="13"/>
    </row>
    <row r="14" spans="1:12" x14ac:dyDescent="0.25">
      <c r="A14" s="38" t="s">
        <v>155</v>
      </c>
      <c r="B14" s="7" t="s">
        <v>31</v>
      </c>
      <c r="C14" s="14">
        <v>321271955</v>
      </c>
      <c r="D14" s="22">
        <f>C14-D16</f>
        <v>313982100.70999998</v>
      </c>
      <c r="E14" s="22" t="s">
        <v>35</v>
      </c>
      <c r="F14" s="10"/>
      <c r="G14" s="10"/>
      <c r="H14" s="10"/>
      <c r="I14" s="10"/>
      <c r="J14" s="10"/>
      <c r="K14" s="10"/>
    </row>
    <row r="15" spans="1:12" x14ac:dyDescent="0.25">
      <c r="A15" s="39"/>
      <c r="B15" s="5" t="s">
        <v>33</v>
      </c>
      <c r="C15" s="5" t="s">
        <v>35</v>
      </c>
      <c r="D15" s="10">
        <v>127095</v>
      </c>
      <c r="E15" s="15">
        <v>1605354</v>
      </c>
      <c r="F15" s="10">
        <v>885718</v>
      </c>
      <c r="G15" s="10">
        <v>760190</v>
      </c>
      <c r="H15" s="10">
        <v>697757</v>
      </c>
      <c r="I15" s="10">
        <v>1393739</v>
      </c>
      <c r="J15" s="10">
        <v>412880</v>
      </c>
      <c r="K15" s="10">
        <v>4150284</v>
      </c>
    </row>
    <row r="16" spans="1:12" x14ac:dyDescent="0.25">
      <c r="A16" s="39"/>
      <c r="B16" s="5" t="s">
        <v>34</v>
      </c>
      <c r="C16" s="5" t="s">
        <v>35</v>
      </c>
      <c r="D16" s="15">
        <f>D12+D8</f>
        <v>7289854.2900000298</v>
      </c>
      <c r="E16" s="15" t="s">
        <v>35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7162759.2900000298</v>
      </c>
      <c r="E17" s="13" t="s">
        <v>35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131</v>
      </c>
      <c r="K19" s="6" t="s">
        <v>132</v>
      </c>
    </row>
    <row r="20" spans="1:11" ht="15" customHeight="1" x14ac:dyDescent="0.25">
      <c r="A20" s="41" t="s">
        <v>156</v>
      </c>
      <c r="B20" s="7" t="s">
        <v>110</v>
      </c>
      <c r="C20" s="14">
        <v>1284982806.813</v>
      </c>
      <c r="D20" s="22">
        <f>C20-D24</f>
        <v>1268490852.9029999</v>
      </c>
      <c r="E20" s="22" t="s">
        <v>35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>
        <v>798651</v>
      </c>
      <c r="E21" s="15">
        <v>4320046</v>
      </c>
      <c r="F21" s="10">
        <v>5033343</v>
      </c>
      <c r="G21" s="10">
        <v>4332745</v>
      </c>
      <c r="H21" s="10">
        <v>3958959</v>
      </c>
      <c r="I21" s="10">
        <v>7902854</v>
      </c>
      <c r="J21" s="10">
        <v>2344652</v>
      </c>
      <c r="K21" s="10">
        <v>23572553</v>
      </c>
    </row>
    <row r="22" spans="1:11" x14ac:dyDescent="0.25">
      <c r="A22" s="42"/>
      <c r="B22" s="5" t="s">
        <v>96</v>
      </c>
      <c r="C22" s="5" t="s">
        <v>35</v>
      </c>
      <c r="D22" s="16">
        <v>16479081.91</v>
      </c>
      <c r="E22" s="15" t="s">
        <v>35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>
        <v>12872</v>
      </c>
      <c r="E23" s="10" t="s">
        <v>35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>
        <f>SUM(D22:D23)</f>
        <v>16491953.91</v>
      </c>
      <c r="E24" s="10" t="s">
        <v>35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3">
        <f>D24-D21</f>
        <v>15693302.91</v>
      </c>
      <c r="E25" s="13" t="s">
        <v>35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4" t="s">
        <v>158</v>
      </c>
    </row>
    <row r="31" spans="1:11" x14ac:dyDescent="0.25">
      <c r="A31" s="4" t="s">
        <v>109</v>
      </c>
      <c r="E31" s="30"/>
      <c r="F31" s="30"/>
      <c r="G31" s="30"/>
      <c r="H31" s="30"/>
      <c r="I31" s="33"/>
    </row>
    <row r="32" spans="1:11" x14ac:dyDescent="0.25">
      <c r="E32" s="30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A28" sqref="A28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10" width="16.8554687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4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42</v>
      </c>
      <c r="B6" s="7" t="s">
        <v>31</v>
      </c>
      <c r="C6" s="8">
        <v>1528210</v>
      </c>
      <c r="D6" s="21">
        <v>1364275.46</v>
      </c>
      <c r="E6" s="21">
        <f>D6-E8</f>
        <v>1365053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28962</v>
      </c>
      <c r="E7" s="15">
        <v>0</v>
      </c>
      <c r="F7" s="15">
        <v>0</v>
      </c>
      <c r="G7" s="15">
        <v>31858</v>
      </c>
      <c r="H7" s="15">
        <v>42171</v>
      </c>
      <c r="I7" s="15">
        <v>0</v>
      </c>
      <c r="J7" s="15">
        <v>0</v>
      </c>
      <c r="K7" s="15">
        <v>74029</v>
      </c>
    </row>
    <row r="8" spans="1:11" x14ac:dyDescent="0.25">
      <c r="A8" s="39"/>
      <c r="B8" s="5" t="s">
        <v>34</v>
      </c>
      <c r="C8" s="5" t="s">
        <v>35</v>
      </c>
      <c r="D8" s="11">
        <f>C6-D6</f>
        <v>163934.54000000004</v>
      </c>
      <c r="E8" s="11">
        <v>-777.54000000003703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134972.54000000004</v>
      </c>
      <c r="E9" s="13">
        <f>E8-E7</f>
        <v>-777.54000000003703</v>
      </c>
      <c r="F9" s="13"/>
      <c r="G9" s="13"/>
      <c r="H9" s="13"/>
      <c r="I9" s="13"/>
      <c r="J9" s="13"/>
      <c r="K9" s="13"/>
    </row>
    <row r="10" spans="1:11" x14ac:dyDescent="0.25">
      <c r="A10" s="38" t="s">
        <v>44</v>
      </c>
      <c r="B10" s="7" t="s">
        <v>31</v>
      </c>
      <c r="C10" s="14">
        <v>17500</v>
      </c>
      <c r="D10" s="22">
        <v>17500</v>
      </c>
      <c r="E10" s="22">
        <v>17500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 t="s">
        <v>35</v>
      </c>
      <c r="E11" s="15" t="s">
        <v>35</v>
      </c>
      <c r="F11" s="15" t="s">
        <v>35</v>
      </c>
      <c r="G11" s="15" t="s">
        <v>35</v>
      </c>
      <c r="H11" s="15" t="s">
        <v>35</v>
      </c>
      <c r="I11" s="15" t="s">
        <v>35</v>
      </c>
      <c r="J11" s="15" t="s">
        <v>35</v>
      </c>
      <c r="K11" s="15" t="s">
        <v>35</v>
      </c>
    </row>
    <row r="12" spans="1:11" x14ac:dyDescent="0.25">
      <c r="A12" s="39"/>
      <c r="B12" s="5" t="s">
        <v>34</v>
      </c>
      <c r="C12" s="5" t="s">
        <v>35</v>
      </c>
      <c r="D12" s="10">
        <f>C10-D10</f>
        <v>0</v>
      </c>
      <c r="E12" s="10">
        <v>0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 t="s">
        <v>35</v>
      </c>
      <c r="E13" s="13" t="s">
        <v>35</v>
      </c>
      <c r="F13" s="13"/>
      <c r="G13" s="13"/>
      <c r="H13" s="13"/>
      <c r="I13" s="13"/>
      <c r="J13" s="13"/>
      <c r="K13" s="13"/>
    </row>
    <row r="14" spans="1:11" x14ac:dyDescent="0.25">
      <c r="A14" s="38" t="s">
        <v>43</v>
      </c>
      <c r="B14" s="7" t="s">
        <v>31</v>
      </c>
      <c r="C14" s="14">
        <v>1545710</v>
      </c>
      <c r="D14" s="22">
        <v>1381775.46</v>
      </c>
      <c r="E14" s="22">
        <f>D14-E16</f>
        <v>1382553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28962</v>
      </c>
      <c r="E15" s="15">
        <v>0</v>
      </c>
      <c r="F15" s="15">
        <v>0</v>
      </c>
      <c r="G15" s="15">
        <v>31858</v>
      </c>
      <c r="H15" s="15">
        <v>42171</v>
      </c>
      <c r="I15" s="15">
        <v>0</v>
      </c>
      <c r="J15" s="15">
        <v>0</v>
      </c>
      <c r="K15" s="15">
        <v>74029</v>
      </c>
    </row>
    <row r="16" spans="1:11" x14ac:dyDescent="0.25">
      <c r="A16" s="39"/>
      <c r="B16" s="5" t="s">
        <v>34</v>
      </c>
      <c r="C16" s="5" t="s">
        <v>35</v>
      </c>
      <c r="D16" s="15">
        <v>163934.54</v>
      </c>
      <c r="E16" s="11">
        <v>-777.54000000003703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134972.54</v>
      </c>
      <c r="E17" s="13">
        <f>E16-E15</f>
        <v>-777.54000000003703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117</v>
      </c>
      <c r="B20" s="7" t="s">
        <v>111</v>
      </c>
      <c r="C20" s="14" t="s">
        <v>35</v>
      </c>
      <c r="D20" s="9" t="s">
        <v>35</v>
      </c>
      <c r="E20" s="9" t="s">
        <v>35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 t="s">
        <v>35</v>
      </c>
      <c r="E21" s="15" t="s">
        <v>35</v>
      </c>
      <c r="F21" s="15" t="s">
        <v>35</v>
      </c>
      <c r="G21" s="15" t="s">
        <v>35</v>
      </c>
      <c r="H21" s="15" t="s">
        <v>35</v>
      </c>
      <c r="I21" s="15" t="s">
        <v>35</v>
      </c>
      <c r="J21" s="15" t="s">
        <v>35</v>
      </c>
      <c r="K21" s="15" t="s">
        <v>35</v>
      </c>
    </row>
    <row r="22" spans="1:11" x14ac:dyDescent="0.25">
      <c r="A22" s="42"/>
      <c r="B22" s="5" t="s">
        <v>96</v>
      </c>
      <c r="C22" s="5" t="s">
        <v>35</v>
      </c>
      <c r="D22" s="16" t="s">
        <v>35</v>
      </c>
      <c r="E22" s="16" t="s">
        <v>35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 t="s">
        <v>35</v>
      </c>
      <c r="E23" s="10" t="s">
        <v>35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 t="s">
        <v>35</v>
      </c>
      <c r="E24" s="10" t="s">
        <v>35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7" t="s">
        <v>35</v>
      </c>
      <c r="E25" s="17" t="s">
        <v>35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2" t="s">
        <v>98</v>
      </c>
    </row>
    <row r="31" spans="1:11" x14ac:dyDescent="0.25">
      <c r="A31" s="2" t="s">
        <v>22</v>
      </c>
    </row>
    <row r="32" spans="1:11" x14ac:dyDescent="0.25">
      <c r="A32" s="4" t="s">
        <v>112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10" width="13.710937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5</v>
      </c>
      <c r="D2" s="30"/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143</v>
      </c>
      <c r="B6" s="7" t="s">
        <v>31</v>
      </c>
      <c r="C6" s="8">
        <v>25045666</v>
      </c>
      <c r="D6" s="21">
        <f>C6-D8</f>
        <v>24858602.699999999</v>
      </c>
      <c r="E6" s="21">
        <f>D6-E8</f>
        <v>24712987.239999998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30000</v>
      </c>
      <c r="E7" s="15">
        <v>489000</v>
      </c>
      <c r="F7" s="15">
        <v>76500</v>
      </c>
      <c r="G7" s="15">
        <v>28800</v>
      </c>
      <c r="H7" s="10">
        <v>-7800</v>
      </c>
      <c r="I7" s="10">
        <v>-217600</v>
      </c>
      <c r="J7" s="10">
        <v>-17600</v>
      </c>
      <c r="K7" s="10">
        <v>-137700</v>
      </c>
    </row>
    <row r="8" spans="1:11" x14ac:dyDescent="0.25">
      <c r="A8" s="39"/>
      <c r="B8" s="5" t="s">
        <v>34</v>
      </c>
      <c r="C8" s="5" t="s">
        <v>35</v>
      </c>
      <c r="D8" s="11">
        <v>187063.30000000075</v>
      </c>
      <c r="E8" s="11">
        <v>145615.46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157063.30000000075</v>
      </c>
      <c r="E9" s="13">
        <f>E8-E7</f>
        <v>-343384.54000000004</v>
      </c>
      <c r="F9" s="13"/>
      <c r="G9" s="13"/>
      <c r="H9" s="13"/>
      <c r="I9" s="13"/>
      <c r="J9" s="13"/>
      <c r="K9" s="13"/>
    </row>
    <row r="10" spans="1:11" x14ac:dyDescent="0.25">
      <c r="A10" s="38" t="s">
        <v>45</v>
      </c>
      <c r="B10" s="7" t="s">
        <v>31</v>
      </c>
      <c r="C10" s="14">
        <v>11619896</v>
      </c>
      <c r="D10" s="22">
        <v>11514818.449999999</v>
      </c>
      <c r="E10" s="22">
        <f>D10-E12</f>
        <v>11946996.199999999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>
        <v>63000</v>
      </c>
      <c r="E11" s="15">
        <v>27000</v>
      </c>
      <c r="F11" s="15">
        <v>98900</v>
      </c>
      <c r="G11" s="15">
        <v>129700</v>
      </c>
      <c r="H11" s="15">
        <v>12500</v>
      </c>
      <c r="I11" s="15">
        <v>46900</v>
      </c>
      <c r="J11" s="15">
        <v>42000</v>
      </c>
      <c r="K11" s="15">
        <v>330000</v>
      </c>
    </row>
    <row r="12" spans="1:11" x14ac:dyDescent="0.25">
      <c r="A12" s="39"/>
      <c r="B12" s="5" t="s">
        <v>34</v>
      </c>
      <c r="C12" s="5" t="s">
        <v>35</v>
      </c>
      <c r="D12" s="10">
        <v>105077.55000000075</v>
      </c>
      <c r="E12" s="10">
        <v>-432177.75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>
        <f>D12-D11</f>
        <v>42077.550000000745</v>
      </c>
      <c r="E13" s="13">
        <f>E12-E11</f>
        <v>-459177.75</v>
      </c>
      <c r="F13" s="13"/>
      <c r="G13" s="13"/>
      <c r="H13" s="13"/>
      <c r="I13" s="13"/>
      <c r="J13" s="13"/>
      <c r="K13" s="13"/>
    </row>
    <row r="14" spans="1:11" x14ac:dyDescent="0.25">
      <c r="A14" s="38" t="s">
        <v>144</v>
      </c>
      <c r="B14" s="7" t="s">
        <v>31</v>
      </c>
      <c r="C14" s="14">
        <v>36665562</v>
      </c>
      <c r="D14" s="22">
        <v>36373421.149999999</v>
      </c>
      <c r="E14" s="22">
        <f>D14-E16</f>
        <v>36659983.439999998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93000</v>
      </c>
      <c r="E15" s="15">
        <v>516000</v>
      </c>
      <c r="F15" s="10">
        <v>175400</v>
      </c>
      <c r="G15" s="10">
        <v>158500</v>
      </c>
      <c r="H15" s="10">
        <v>4700</v>
      </c>
      <c r="I15" s="10">
        <v>-170700</v>
      </c>
      <c r="J15" s="10">
        <v>24400</v>
      </c>
      <c r="K15" s="10">
        <v>192300</v>
      </c>
    </row>
    <row r="16" spans="1:11" x14ac:dyDescent="0.25">
      <c r="A16" s="39"/>
      <c r="B16" s="5" t="s">
        <v>34</v>
      </c>
      <c r="C16" s="5" t="s">
        <v>35</v>
      </c>
      <c r="D16" s="10">
        <v>292141</v>
      </c>
      <c r="E16" s="10">
        <v>-286562.28999999899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199141</v>
      </c>
      <c r="E17" s="13">
        <f>E16-E15</f>
        <v>-802562.28999999899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118</v>
      </c>
      <c r="B20" s="7" t="s">
        <v>107</v>
      </c>
      <c r="C20" s="14">
        <v>93653936</v>
      </c>
      <c r="D20" s="22">
        <f>C20-D24</f>
        <v>90589369</v>
      </c>
      <c r="E20" s="22">
        <f>D20-E24</f>
        <v>88348793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>
        <v>423000</v>
      </c>
      <c r="E21" s="15">
        <v>3009300</v>
      </c>
      <c r="F21" s="10">
        <v>-202400</v>
      </c>
      <c r="G21" s="10">
        <v>-304400</v>
      </c>
      <c r="H21" s="10">
        <v>2032100</v>
      </c>
      <c r="I21" s="10">
        <v>731700</v>
      </c>
      <c r="J21" s="10">
        <v>-2900</v>
      </c>
      <c r="K21" s="10">
        <v>2254100</v>
      </c>
    </row>
    <row r="22" spans="1:11" x14ac:dyDescent="0.25">
      <c r="A22" s="42"/>
      <c r="B22" s="5" t="s">
        <v>96</v>
      </c>
      <c r="C22" s="5" t="s">
        <v>35</v>
      </c>
      <c r="D22" s="16">
        <v>1192472</v>
      </c>
      <c r="E22" s="16">
        <v>159464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>
        <v>1872095</v>
      </c>
      <c r="E23" s="10">
        <v>2081112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>
        <f>SUM(D22:D23)</f>
        <v>3064567</v>
      </c>
      <c r="E24" s="10">
        <f>SUM(E22:E23)</f>
        <v>2240576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3">
        <f>D24-D21</f>
        <v>2641567</v>
      </c>
      <c r="E25" s="13">
        <f>E24-E21</f>
        <v>-768724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33"/>
      <c r="F29" s="2"/>
      <c r="G29" s="2"/>
      <c r="H29" s="2"/>
    </row>
    <row r="30" spans="1:11" x14ac:dyDescent="0.25">
      <c r="A30" s="4" t="s">
        <v>108</v>
      </c>
    </row>
    <row r="34" spans="4:4" x14ac:dyDescent="0.25">
      <c r="D34" s="30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B3" sqref="B3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10" width="16.8554687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7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46</v>
      </c>
      <c r="B6" s="7" t="s">
        <v>31</v>
      </c>
      <c r="C6" s="8">
        <v>4901788</v>
      </c>
      <c r="D6" s="21">
        <v>4722395.3600000003</v>
      </c>
      <c r="E6" s="21">
        <f>D6-E8</f>
        <v>4687695.5399999991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329102</v>
      </c>
      <c r="E7" s="10">
        <v>232888</v>
      </c>
      <c r="F7" s="10">
        <v>162053</v>
      </c>
      <c r="G7" s="10">
        <v>52411</v>
      </c>
      <c r="H7" s="10">
        <v>19924</v>
      </c>
      <c r="I7" s="10">
        <v>1255</v>
      </c>
      <c r="J7" s="10">
        <v>74866</v>
      </c>
      <c r="K7" s="10">
        <v>310509</v>
      </c>
    </row>
    <row r="8" spans="1:11" x14ac:dyDescent="0.25">
      <c r="A8" s="39"/>
      <c r="B8" s="5" t="s">
        <v>34</v>
      </c>
      <c r="C8" s="5" t="s">
        <v>35</v>
      </c>
      <c r="D8" s="11">
        <f>C6-D6</f>
        <v>179392.63999999966</v>
      </c>
      <c r="E8" s="11">
        <v>34699.8200000012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-149709.36000000034</v>
      </c>
      <c r="E9" s="13">
        <f>E8-E7</f>
        <v>-198188.1799999988</v>
      </c>
      <c r="F9" s="13"/>
      <c r="G9" s="13"/>
      <c r="H9" s="13"/>
      <c r="I9" s="13"/>
      <c r="J9" s="13"/>
      <c r="K9" s="13"/>
    </row>
    <row r="10" spans="1:11" x14ac:dyDescent="0.25">
      <c r="A10" s="38" t="s">
        <v>47</v>
      </c>
      <c r="B10" s="7" t="s">
        <v>31</v>
      </c>
      <c r="C10" s="14">
        <v>462707</v>
      </c>
      <c r="D10" s="22">
        <v>468096.21</v>
      </c>
      <c r="E10" s="22">
        <f>D10-E12</f>
        <v>411985.42000000004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>
        <v>59542</v>
      </c>
      <c r="E11" s="10">
        <v>2700</v>
      </c>
      <c r="F11" s="10">
        <v>2168</v>
      </c>
      <c r="G11" s="10">
        <v>11000</v>
      </c>
      <c r="H11" s="10">
        <v>11570</v>
      </c>
      <c r="I11" s="10">
        <v>1700</v>
      </c>
      <c r="J11" s="10">
        <v>0</v>
      </c>
      <c r="K11" s="10">
        <v>26438</v>
      </c>
    </row>
    <row r="12" spans="1:11" x14ac:dyDescent="0.25">
      <c r="A12" s="39"/>
      <c r="B12" s="5" t="s">
        <v>34</v>
      </c>
      <c r="C12" s="5" t="s">
        <v>35</v>
      </c>
      <c r="D12" s="10">
        <f>C10-D10</f>
        <v>-5389.210000000021</v>
      </c>
      <c r="E12" s="10">
        <v>56110.79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>
        <f>D12-D11</f>
        <v>-64931.210000000021</v>
      </c>
      <c r="E13" s="13">
        <f>E12-E11</f>
        <v>53410.79</v>
      </c>
      <c r="F13" s="13"/>
      <c r="G13" s="13"/>
      <c r="H13" s="13"/>
      <c r="I13" s="13"/>
      <c r="J13" s="13"/>
      <c r="K13" s="13"/>
    </row>
    <row r="14" spans="1:11" x14ac:dyDescent="0.25">
      <c r="A14" s="38" t="s">
        <v>48</v>
      </c>
      <c r="B14" s="7" t="s">
        <v>31</v>
      </c>
      <c r="C14" s="14">
        <v>5364495</v>
      </c>
      <c r="D14" s="22">
        <v>5190492</v>
      </c>
      <c r="E14" s="22">
        <f>D14-E16</f>
        <v>5099680.959999999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388644</v>
      </c>
      <c r="E15" s="10">
        <v>235588</v>
      </c>
      <c r="F15" s="10">
        <v>164221</v>
      </c>
      <c r="G15" s="10">
        <v>63411</v>
      </c>
      <c r="H15" s="10">
        <v>31494</v>
      </c>
      <c r="I15" s="10">
        <v>2955</v>
      </c>
      <c r="J15" s="10">
        <v>74866</v>
      </c>
      <c r="K15" s="10">
        <v>336947</v>
      </c>
    </row>
    <row r="16" spans="1:11" x14ac:dyDescent="0.25">
      <c r="A16" s="39"/>
      <c r="B16" s="5" t="s">
        <v>34</v>
      </c>
      <c r="C16" s="5" t="s">
        <v>35</v>
      </c>
      <c r="D16" s="15">
        <v>174003</v>
      </c>
      <c r="E16" s="15">
        <v>90811.040000000998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-214641</v>
      </c>
      <c r="E17" s="13">
        <f>E16-E15</f>
        <v>-144776.959999999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119</v>
      </c>
      <c r="B20" s="7" t="s">
        <v>107</v>
      </c>
      <c r="C20" s="14">
        <v>3023751</v>
      </c>
      <c r="D20" s="23">
        <v>3023751</v>
      </c>
      <c r="E20" s="22">
        <f>D20-E24</f>
        <v>3023751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24">
        <v>0</v>
      </c>
      <c r="E21" s="10">
        <v>29847</v>
      </c>
      <c r="F21" s="10">
        <v>32847</v>
      </c>
      <c r="G21" s="10">
        <v>0</v>
      </c>
      <c r="H21" s="10">
        <v>0</v>
      </c>
      <c r="I21" s="10">
        <v>17963</v>
      </c>
      <c r="J21" s="10">
        <v>0</v>
      </c>
      <c r="K21" s="10">
        <v>50810</v>
      </c>
    </row>
    <row r="22" spans="1:11" x14ac:dyDescent="0.25">
      <c r="A22" s="42"/>
      <c r="B22" s="5" t="s">
        <v>96</v>
      </c>
      <c r="C22" s="5" t="s">
        <v>35</v>
      </c>
      <c r="D22" s="24">
        <v>0</v>
      </c>
      <c r="E22" s="16">
        <v>0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24">
        <v>0</v>
      </c>
      <c r="E23" s="10">
        <v>0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24">
        <f>SUM(D22:D23)</f>
        <v>0</v>
      </c>
      <c r="E24" s="24">
        <f>SUM(E22:E23)</f>
        <v>0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25">
        <v>0</v>
      </c>
      <c r="E25" s="25">
        <f>E24-E21</f>
        <v>-29847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4" t="s">
        <v>108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A3" sqref="A3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10" width="15.2851562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6</v>
      </c>
      <c r="E2" s="2"/>
      <c r="F2" s="2"/>
      <c r="G2" s="2"/>
      <c r="H2" s="2"/>
    </row>
    <row r="3" spans="1:11" x14ac:dyDescent="0.25">
      <c r="E3" s="31"/>
      <c r="F3" s="31"/>
      <c r="G3" s="31"/>
      <c r="H3" s="31"/>
      <c r="I3" s="32"/>
      <c r="J3" s="3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49</v>
      </c>
      <c r="B6" s="7" t="s">
        <v>31</v>
      </c>
      <c r="C6" s="8">
        <v>3551692</v>
      </c>
      <c r="D6" s="21">
        <v>3332584.02</v>
      </c>
      <c r="E6" s="21">
        <f>D6-E8</f>
        <v>3016620.4599999981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344917</v>
      </c>
      <c r="E7" s="15">
        <v>86000</v>
      </c>
      <c r="F7" s="15">
        <v>31000</v>
      </c>
      <c r="G7" s="15">
        <v>4000</v>
      </c>
      <c r="H7" s="15">
        <v>3000</v>
      </c>
      <c r="I7" s="15">
        <v>190000</v>
      </c>
      <c r="J7" s="15">
        <v>5000</v>
      </c>
      <c r="K7" s="15">
        <v>233000</v>
      </c>
    </row>
    <row r="8" spans="1:11" x14ac:dyDescent="0.25">
      <c r="A8" s="39"/>
      <c r="B8" s="5" t="s">
        <v>34</v>
      </c>
      <c r="C8" s="5" t="s">
        <v>35</v>
      </c>
      <c r="D8" s="11">
        <f>C6-D6</f>
        <v>219107.97999999998</v>
      </c>
      <c r="E8" s="11">
        <v>315963.56000000198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-125809.02000000002</v>
      </c>
      <c r="E9" s="13">
        <f>E8-E7</f>
        <v>229963.56000000198</v>
      </c>
      <c r="F9" s="13"/>
      <c r="G9" s="13"/>
      <c r="H9" s="13"/>
      <c r="I9" s="13"/>
      <c r="J9" s="13"/>
      <c r="K9" s="13"/>
    </row>
    <row r="10" spans="1:11" x14ac:dyDescent="0.25">
      <c r="A10" s="38" t="s">
        <v>50</v>
      </c>
      <c r="B10" s="7" t="s">
        <v>31</v>
      </c>
      <c r="C10" s="14">
        <v>1631564</v>
      </c>
      <c r="D10" s="22">
        <v>808337.9</v>
      </c>
      <c r="E10" s="22">
        <f>D10-E12</f>
        <v>779605.7200000002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 t="s">
        <v>35</v>
      </c>
      <c r="E11" s="10" t="s">
        <v>35</v>
      </c>
      <c r="F11" s="10" t="s">
        <v>35</v>
      </c>
      <c r="G11" s="10" t="s">
        <v>35</v>
      </c>
      <c r="H11" s="10" t="s">
        <v>35</v>
      </c>
      <c r="I11" s="10" t="s">
        <v>35</v>
      </c>
      <c r="J11" s="10" t="s">
        <v>35</v>
      </c>
      <c r="K11" s="10" t="s">
        <v>35</v>
      </c>
    </row>
    <row r="12" spans="1:11" x14ac:dyDescent="0.25">
      <c r="A12" s="39"/>
      <c r="B12" s="5" t="s">
        <v>34</v>
      </c>
      <c r="C12" s="5" t="s">
        <v>35</v>
      </c>
      <c r="D12" s="10">
        <f>C10-D10</f>
        <v>823226.1</v>
      </c>
      <c r="E12" s="10">
        <v>28732.1799999998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 t="s">
        <v>35</v>
      </c>
      <c r="E13" s="13" t="s">
        <v>35</v>
      </c>
      <c r="F13" s="13"/>
      <c r="G13" s="13"/>
      <c r="H13" s="13"/>
      <c r="I13" s="13"/>
      <c r="J13" s="13"/>
      <c r="K13" s="13"/>
    </row>
    <row r="14" spans="1:11" x14ac:dyDescent="0.25">
      <c r="A14" s="38" t="s">
        <v>51</v>
      </c>
      <c r="B14" s="7" t="s">
        <v>31</v>
      </c>
      <c r="C14" s="14">
        <v>5183256</v>
      </c>
      <c r="D14" s="22">
        <v>4140921.92</v>
      </c>
      <c r="E14" s="22">
        <f>D14-E16</f>
        <v>3796226.1799999978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344917</v>
      </c>
      <c r="E15" s="15">
        <v>86000</v>
      </c>
      <c r="F15" s="15">
        <v>31000</v>
      </c>
      <c r="G15" s="15">
        <v>4000</v>
      </c>
      <c r="H15" s="15">
        <v>3000</v>
      </c>
      <c r="I15" s="15">
        <v>190000</v>
      </c>
      <c r="J15" s="15">
        <v>5000</v>
      </c>
      <c r="K15" s="15">
        <v>233000</v>
      </c>
    </row>
    <row r="16" spans="1:11" x14ac:dyDescent="0.25">
      <c r="A16" s="39"/>
      <c r="B16" s="5" t="s">
        <v>34</v>
      </c>
      <c r="C16" s="5" t="s">
        <v>35</v>
      </c>
      <c r="D16" s="15">
        <v>1042334.08</v>
      </c>
      <c r="E16" s="15">
        <v>344695.74000000203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697417.08</v>
      </c>
      <c r="E17" s="13">
        <f>E16-E15</f>
        <v>258695.74000000203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120</v>
      </c>
      <c r="B20" s="7" t="s">
        <v>110</v>
      </c>
      <c r="C20" s="14">
        <v>25995587.219999999</v>
      </c>
      <c r="D20" s="22">
        <f>C20-D24</f>
        <v>25915711.959999997</v>
      </c>
      <c r="E20" s="22">
        <f>D20-E24</f>
        <v>25763798.549999997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113</v>
      </c>
      <c r="C21" s="5" t="s">
        <v>35</v>
      </c>
      <c r="D21" s="15">
        <v>1562000</v>
      </c>
      <c r="E21" s="15">
        <v>2617300</v>
      </c>
      <c r="F21" s="15">
        <v>2193000</v>
      </c>
      <c r="G21" s="15">
        <v>284000</v>
      </c>
      <c r="H21" s="15">
        <v>92000</v>
      </c>
      <c r="I21" s="15">
        <v>1081000</v>
      </c>
      <c r="J21" s="15">
        <v>850000</v>
      </c>
      <c r="K21" s="15">
        <v>4500000</v>
      </c>
    </row>
    <row r="22" spans="1:11" x14ac:dyDescent="0.25">
      <c r="A22" s="42"/>
      <c r="B22" s="5" t="s">
        <v>96</v>
      </c>
      <c r="C22" s="5" t="s">
        <v>35</v>
      </c>
      <c r="D22" s="16">
        <v>16108</v>
      </c>
      <c r="E22" s="16">
        <v>65225.83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>
        <v>63767.26</v>
      </c>
      <c r="E23" s="10">
        <v>86687.58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>
        <f>SUM(D22:D23)</f>
        <v>79875.260000000009</v>
      </c>
      <c r="E24" s="10">
        <f>SUM(E22:E23)</f>
        <v>151913.41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3">
        <f>D24-D21</f>
        <v>-1482124.74</v>
      </c>
      <c r="E25" s="13">
        <f>E24-E21</f>
        <v>-2465386.59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2" t="s">
        <v>98</v>
      </c>
    </row>
    <row r="31" spans="1:11" x14ac:dyDescent="0.25">
      <c r="A31" s="4" t="s">
        <v>109</v>
      </c>
    </row>
    <row r="32" spans="1:11" x14ac:dyDescent="0.25">
      <c r="A32" s="2" t="s">
        <v>114</v>
      </c>
    </row>
    <row r="34" spans="5:10" x14ac:dyDescent="0.25">
      <c r="E34" s="30"/>
      <c r="F34" s="30"/>
      <c r="G34" s="30"/>
      <c r="H34" s="30"/>
      <c r="I34" s="33"/>
      <c r="J34" s="33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" sqref="A3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10" width="14.4257812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8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52</v>
      </c>
      <c r="B6" s="7" t="s">
        <v>31</v>
      </c>
      <c r="C6" s="8">
        <v>17461200</v>
      </c>
      <c r="D6" s="21">
        <v>17919420.59</v>
      </c>
      <c r="E6" s="21">
        <f>D6-E8</f>
        <v>17750626.109999996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526003</v>
      </c>
      <c r="E7" s="10">
        <v>77314</v>
      </c>
      <c r="F7" s="15">
        <v>877792</v>
      </c>
      <c r="G7" s="15">
        <v>30702</v>
      </c>
      <c r="H7" s="15">
        <v>273916</v>
      </c>
      <c r="I7" s="15">
        <v>94313</v>
      </c>
      <c r="J7" s="15">
        <v>36748</v>
      </c>
      <c r="K7" s="15">
        <v>1313471</v>
      </c>
    </row>
    <row r="8" spans="1:11" x14ac:dyDescent="0.25">
      <c r="A8" s="39"/>
      <c r="B8" s="5" t="s">
        <v>34</v>
      </c>
      <c r="C8" s="5" t="s">
        <v>35</v>
      </c>
      <c r="D8" s="11">
        <f>C6-D6</f>
        <v>-458220.58999999985</v>
      </c>
      <c r="E8" s="11">
        <v>168794.48000000601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-984223.58999999985</v>
      </c>
      <c r="E9" s="13">
        <f>E8-E7</f>
        <v>91480.480000006006</v>
      </c>
      <c r="F9" s="13"/>
      <c r="G9" s="13"/>
      <c r="H9" s="13"/>
      <c r="I9" s="13"/>
      <c r="J9" s="13"/>
      <c r="K9" s="13"/>
    </row>
    <row r="10" spans="1:11" x14ac:dyDescent="0.25">
      <c r="A10" s="38" t="s">
        <v>53</v>
      </c>
      <c r="B10" s="7" t="s">
        <v>31</v>
      </c>
      <c r="C10" s="14">
        <v>1826300</v>
      </c>
      <c r="D10" s="22">
        <v>1538225.94</v>
      </c>
      <c r="E10" s="22">
        <f>D10-E12</f>
        <v>1529312.39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>
        <v>101352</v>
      </c>
      <c r="E11" s="10">
        <v>36402</v>
      </c>
      <c r="F11" s="15">
        <v>0</v>
      </c>
      <c r="G11" s="15">
        <v>10004</v>
      </c>
      <c r="H11" s="15">
        <v>0</v>
      </c>
      <c r="I11" s="15">
        <v>225</v>
      </c>
      <c r="J11" s="15">
        <v>0</v>
      </c>
      <c r="K11" s="15">
        <v>10229</v>
      </c>
    </row>
    <row r="12" spans="1:11" x14ac:dyDescent="0.25">
      <c r="A12" s="39"/>
      <c r="B12" s="5" t="s">
        <v>34</v>
      </c>
      <c r="C12" s="5" t="s">
        <v>35</v>
      </c>
      <c r="D12" s="10">
        <f>C10-D10</f>
        <v>288074.06000000006</v>
      </c>
      <c r="E12" s="10">
        <v>8913.5500000001593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>
        <f>D12-D11</f>
        <v>186722.06000000006</v>
      </c>
      <c r="E13" s="13">
        <f>E12-E11</f>
        <v>-27488.449999999841</v>
      </c>
      <c r="F13" s="13"/>
      <c r="G13" s="13"/>
      <c r="H13" s="13"/>
      <c r="I13" s="13"/>
      <c r="J13" s="13"/>
      <c r="K13" s="13"/>
    </row>
    <row r="14" spans="1:11" x14ac:dyDescent="0.25">
      <c r="A14" s="38" t="s">
        <v>54</v>
      </c>
      <c r="B14" s="7" t="s">
        <v>31</v>
      </c>
      <c r="C14" s="14">
        <v>19287500</v>
      </c>
      <c r="D14" s="22">
        <v>19457646.530000001</v>
      </c>
      <c r="E14" s="22">
        <f>D14-E16</f>
        <v>19279938.5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627355</v>
      </c>
      <c r="E15" s="15">
        <v>113716</v>
      </c>
      <c r="F15" s="15">
        <v>877792</v>
      </c>
      <c r="G15" s="15">
        <v>40706</v>
      </c>
      <c r="H15" s="15">
        <v>273916</v>
      </c>
      <c r="I15" s="15">
        <v>94538</v>
      </c>
      <c r="J15" s="15">
        <v>36748</v>
      </c>
      <c r="K15" s="15">
        <v>1323700</v>
      </c>
    </row>
    <row r="16" spans="1:11" x14ac:dyDescent="0.25">
      <c r="A16" s="39"/>
      <c r="B16" s="5" t="s">
        <v>34</v>
      </c>
      <c r="C16" s="5" t="s">
        <v>35</v>
      </c>
      <c r="D16" s="10">
        <v>-170147</v>
      </c>
      <c r="E16" s="15">
        <v>177708.03000000099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-797502</v>
      </c>
      <c r="E17" s="13">
        <f>E16-E15</f>
        <v>63992.030000000988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121</v>
      </c>
      <c r="B20" s="7" t="s">
        <v>107</v>
      </c>
      <c r="C20" s="14">
        <v>28271861.469999999</v>
      </c>
      <c r="D20" s="22">
        <f>C20-D24</f>
        <v>27934516.640000001</v>
      </c>
      <c r="E20" s="22">
        <f>D20-E24</f>
        <v>27597704.57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>
        <v>221327</v>
      </c>
      <c r="E21" s="15">
        <v>16868</v>
      </c>
      <c r="F21" s="15">
        <v>213978</v>
      </c>
      <c r="G21" s="15">
        <v>10106</v>
      </c>
      <c r="H21" s="15">
        <v>0</v>
      </c>
      <c r="I21" s="15">
        <v>722</v>
      </c>
      <c r="J21" s="15">
        <v>39426</v>
      </c>
      <c r="K21" s="15">
        <v>264232</v>
      </c>
    </row>
    <row r="22" spans="1:11" x14ac:dyDescent="0.25">
      <c r="A22" s="42"/>
      <c r="B22" s="5" t="s">
        <v>96</v>
      </c>
      <c r="C22" s="5" t="s">
        <v>35</v>
      </c>
      <c r="D22" s="16">
        <v>314433.83</v>
      </c>
      <c r="E22" s="16">
        <v>299951.07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>
        <v>22911</v>
      </c>
      <c r="E23" s="10">
        <v>36861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>
        <f>SUM(D22:D23)</f>
        <v>337344.83</v>
      </c>
      <c r="E24" s="10">
        <f>SUM(E22:E23)</f>
        <v>336812.07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3">
        <f>D24-D21</f>
        <v>116017.83000000002</v>
      </c>
      <c r="E25" s="13">
        <f>E24-E21</f>
        <v>319944.07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4" t="s">
        <v>108</v>
      </c>
      <c r="E30" s="30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3" sqref="A3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10" width="18.140625" style="2" customWidth="1"/>
    <col min="11" max="11" width="32.85546875" style="2" bestFit="1" customWidth="1"/>
    <col min="12" max="16384" width="9.140625" style="2"/>
  </cols>
  <sheetData>
    <row r="1" spans="1:11" x14ac:dyDescent="0.25">
      <c r="A1" s="2" t="s">
        <v>133</v>
      </c>
      <c r="E1" s="2"/>
      <c r="F1" s="2"/>
      <c r="G1" s="2"/>
      <c r="H1" s="2"/>
    </row>
    <row r="2" spans="1:11" x14ac:dyDescent="0.25">
      <c r="A2" s="1" t="s">
        <v>9</v>
      </c>
      <c r="E2" s="2"/>
      <c r="F2" s="2"/>
      <c r="G2" s="2"/>
      <c r="H2" s="2"/>
    </row>
    <row r="5" spans="1:11" ht="15.75" thickBot="1" x14ac:dyDescent="0.3">
      <c r="C5" s="6" t="s">
        <v>32</v>
      </c>
      <c r="D5" s="6" t="s">
        <v>1</v>
      </c>
      <c r="E5" s="6" t="s">
        <v>99</v>
      </c>
      <c r="F5" s="6" t="s">
        <v>100</v>
      </c>
      <c r="G5" s="6" t="s">
        <v>101</v>
      </c>
      <c r="H5" s="6" t="s">
        <v>102</v>
      </c>
      <c r="I5" s="6" t="s">
        <v>103</v>
      </c>
      <c r="J5" s="6" t="s">
        <v>134</v>
      </c>
      <c r="K5" s="6" t="s">
        <v>132</v>
      </c>
    </row>
    <row r="6" spans="1:11" x14ac:dyDescent="0.25">
      <c r="A6" s="38" t="s">
        <v>55</v>
      </c>
      <c r="B6" s="7" t="s">
        <v>31</v>
      </c>
      <c r="C6" s="8">
        <v>25443572</v>
      </c>
      <c r="D6" s="21">
        <v>25409181.850000001</v>
      </c>
      <c r="E6" s="21">
        <f>D6-E8</f>
        <v>25811121.910000011</v>
      </c>
      <c r="F6" s="21"/>
      <c r="G6" s="21"/>
      <c r="H6" s="21"/>
      <c r="I6" s="21"/>
      <c r="J6" s="21"/>
      <c r="K6" s="21"/>
    </row>
    <row r="7" spans="1:11" x14ac:dyDescent="0.25">
      <c r="A7" s="39"/>
      <c r="B7" s="5" t="s">
        <v>33</v>
      </c>
      <c r="C7" s="5" t="s">
        <v>35</v>
      </c>
      <c r="D7" s="10">
        <v>640775</v>
      </c>
      <c r="E7" s="10">
        <v>32674</v>
      </c>
      <c r="F7" s="10">
        <v>40968</v>
      </c>
      <c r="G7" s="10">
        <v>1058938</v>
      </c>
      <c r="H7" s="10">
        <v>-315565</v>
      </c>
      <c r="I7" s="10">
        <v>102103</v>
      </c>
      <c r="J7" s="10">
        <v>35952</v>
      </c>
      <c r="K7" s="10">
        <v>922396</v>
      </c>
    </row>
    <row r="8" spans="1:11" x14ac:dyDescent="0.25">
      <c r="A8" s="39"/>
      <c r="B8" s="5" t="s">
        <v>34</v>
      </c>
      <c r="C8" s="5" t="s">
        <v>35</v>
      </c>
      <c r="D8" s="11">
        <f>C6-D6</f>
        <v>34390.14999999851</v>
      </c>
      <c r="E8" s="11">
        <v>-401940.060000011</v>
      </c>
      <c r="F8" s="11"/>
      <c r="G8" s="11"/>
      <c r="H8" s="11"/>
      <c r="I8" s="11"/>
      <c r="J8" s="11"/>
      <c r="K8" s="11"/>
    </row>
    <row r="9" spans="1:11" ht="15.75" thickBot="1" x14ac:dyDescent="0.3">
      <c r="A9" s="40"/>
      <c r="B9" s="12" t="s">
        <v>30</v>
      </c>
      <c r="C9" s="12" t="s">
        <v>35</v>
      </c>
      <c r="D9" s="13">
        <f>D8-D7</f>
        <v>-606384.85000000149</v>
      </c>
      <c r="E9" s="13">
        <f>E8-E7</f>
        <v>-434614.060000011</v>
      </c>
      <c r="F9" s="13"/>
      <c r="G9" s="13"/>
      <c r="H9" s="13"/>
      <c r="I9" s="13"/>
      <c r="J9" s="13"/>
      <c r="K9" s="13"/>
    </row>
    <row r="10" spans="1:11" x14ac:dyDescent="0.25">
      <c r="A10" s="38" t="s">
        <v>56</v>
      </c>
      <c r="B10" s="7" t="s">
        <v>31</v>
      </c>
      <c r="C10" s="14">
        <v>5692391</v>
      </c>
      <c r="D10" s="22">
        <v>5704688.8799999999</v>
      </c>
      <c r="E10" s="22">
        <f>D10-E12</f>
        <v>5634037.6999999993</v>
      </c>
      <c r="F10" s="22"/>
      <c r="G10" s="22"/>
      <c r="H10" s="22"/>
      <c r="I10" s="22"/>
      <c r="J10" s="22"/>
      <c r="K10" s="22"/>
    </row>
    <row r="11" spans="1:11" x14ac:dyDescent="0.25">
      <c r="A11" s="39"/>
      <c r="B11" s="5" t="s">
        <v>33</v>
      </c>
      <c r="C11" s="5" t="s">
        <v>35</v>
      </c>
      <c r="D11" s="15">
        <v>29180</v>
      </c>
      <c r="E11" s="10">
        <v>3475</v>
      </c>
      <c r="F11" s="10">
        <v>5611</v>
      </c>
      <c r="G11" s="10">
        <v>-20113</v>
      </c>
      <c r="H11" s="10">
        <v>0</v>
      </c>
      <c r="I11" s="10">
        <v>700</v>
      </c>
      <c r="J11" s="10">
        <v>850</v>
      </c>
      <c r="K11" s="10">
        <v>-12952</v>
      </c>
    </row>
    <row r="12" spans="1:11" x14ac:dyDescent="0.25">
      <c r="A12" s="39"/>
      <c r="B12" s="5" t="s">
        <v>34</v>
      </c>
      <c r="C12" s="5" t="s">
        <v>35</v>
      </c>
      <c r="D12" s="10">
        <f>C10-D10</f>
        <v>-12297.879999999888</v>
      </c>
      <c r="E12" s="10">
        <v>70651.180000000197</v>
      </c>
      <c r="F12" s="10"/>
      <c r="G12" s="10"/>
      <c r="H12" s="10"/>
      <c r="I12" s="10"/>
      <c r="J12" s="10"/>
      <c r="K12" s="10"/>
    </row>
    <row r="13" spans="1:11" ht="15.75" thickBot="1" x14ac:dyDescent="0.3">
      <c r="A13" s="40"/>
      <c r="B13" s="12" t="s">
        <v>30</v>
      </c>
      <c r="C13" s="12" t="s">
        <v>35</v>
      </c>
      <c r="D13" s="13">
        <f>D12-D11</f>
        <v>-41477.879999999888</v>
      </c>
      <c r="E13" s="13">
        <f>E12-E11</f>
        <v>67176.180000000197</v>
      </c>
      <c r="F13" s="13"/>
      <c r="G13" s="13"/>
      <c r="H13" s="13"/>
      <c r="I13" s="13"/>
      <c r="J13" s="13"/>
      <c r="K13" s="13"/>
    </row>
    <row r="14" spans="1:11" x14ac:dyDescent="0.25">
      <c r="A14" s="38" t="s">
        <v>57</v>
      </c>
      <c r="B14" s="7" t="s">
        <v>31</v>
      </c>
      <c r="C14" s="14">
        <v>31135963</v>
      </c>
      <c r="D14" s="22">
        <v>31113871.370000001</v>
      </c>
      <c r="E14" s="22">
        <f>D14-E16</f>
        <v>31445160.370000001</v>
      </c>
      <c r="F14" s="22"/>
      <c r="G14" s="22"/>
      <c r="H14" s="22"/>
      <c r="I14" s="22"/>
      <c r="J14" s="22"/>
      <c r="K14" s="22"/>
    </row>
    <row r="15" spans="1:11" x14ac:dyDescent="0.25">
      <c r="A15" s="39"/>
      <c r="B15" s="5" t="s">
        <v>33</v>
      </c>
      <c r="C15" s="5" t="s">
        <v>35</v>
      </c>
      <c r="D15" s="10">
        <v>669955</v>
      </c>
      <c r="E15" s="15">
        <v>36149</v>
      </c>
      <c r="F15" s="10">
        <v>46579</v>
      </c>
      <c r="G15" s="10">
        <v>1038825</v>
      </c>
      <c r="H15" s="10">
        <v>-315565</v>
      </c>
      <c r="I15" s="10">
        <v>102803</v>
      </c>
      <c r="J15" s="10">
        <v>36802</v>
      </c>
      <c r="K15" s="10">
        <v>909444</v>
      </c>
    </row>
    <row r="16" spans="1:11" x14ac:dyDescent="0.25">
      <c r="A16" s="39"/>
      <c r="B16" s="5" t="s">
        <v>34</v>
      </c>
      <c r="C16" s="5" t="s">
        <v>35</v>
      </c>
      <c r="D16" s="15">
        <v>22092.0000000037</v>
      </c>
      <c r="E16" s="11">
        <v>-331289</v>
      </c>
      <c r="F16" s="15"/>
      <c r="G16" s="15"/>
      <c r="H16" s="15"/>
      <c r="I16" s="15"/>
      <c r="J16" s="15"/>
      <c r="K16" s="15"/>
    </row>
    <row r="17" spans="1:11" ht="15.75" thickBot="1" x14ac:dyDescent="0.3">
      <c r="A17" s="40"/>
      <c r="B17" s="12" t="s">
        <v>30</v>
      </c>
      <c r="C17" s="12" t="s">
        <v>35</v>
      </c>
      <c r="D17" s="13">
        <f>D16-D15</f>
        <v>-647862.99999999627</v>
      </c>
      <c r="E17" s="13">
        <f>E16-E15</f>
        <v>-367438</v>
      </c>
      <c r="F17" s="13"/>
      <c r="G17" s="13"/>
      <c r="H17" s="13"/>
      <c r="I17" s="13"/>
      <c r="J17" s="13"/>
      <c r="K17" s="13"/>
    </row>
    <row r="18" spans="1:11" x14ac:dyDescent="0.25">
      <c r="I18" s="3"/>
      <c r="J18" s="3"/>
      <c r="K18" s="3"/>
    </row>
    <row r="19" spans="1:11" ht="15.75" thickBot="1" x14ac:dyDescent="0.3">
      <c r="C19" s="6" t="s">
        <v>32</v>
      </c>
      <c r="D19" s="6" t="s">
        <v>1</v>
      </c>
      <c r="E19" s="6" t="s">
        <v>99</v>
      </c>
      <c r="F19" s="6" t="s">
        <v>100</v>
      </c>
      <c r="G19" s="6" t="s">
        <v>101</v>
      </c>
      <c r="H19" s="6" t="s">
        <v>102</v>
      </c>
      <c r="I19" s="6" t="s">
        <v>103</v>
      </c>
      <c r="J19" s="6" t="s">
        <v>134</v>
      </c>
      <c r="K19" s="6" t="s">
        <v>132</v>
      </c>
    </row>
    <row r="20" spans="1:11" ht="15" customHeight="1" x14ac:dyDescent="0.25">
      <c r="A20" s="41" t="s">
        <v>122</v>
      </c>
      <c r="B20" s="7" t="s">
        <v>107</v>
      </c>
      <c r="C20" s="14">
        <v>38600239.82</v>
      </c>
      <c r="D20" s="22">
        <f>C20-D24</f>
        <v>38428339.82</v>
      </c>
      <c r="E20" s="22">
        <f>D20-E24</f>
        <v>38188588.82</v>
      </c>
      <c r="F20" s="22"/>
      <c r="G20" s="22"/>
      <c r="H20" s="22"/>
      <c r="I20" s="22"/>
      <c r="J20" s="22"/>
      <c r="K20" s="22"/>
    </row>
    <row r="21" spans="1:11" x14ac:dyDescent="0.25">
      <c r="A21" s="42"/>
      <c r="B21" s="5" t="s">
        <v>33</v>
      </c>
      <c r="C21" s="5" t="s">
        <v>35</v>
      </c>
      <c r="D21" s="15">
        <v>133834</v>
      </c>
      <c r="E21" s="15">
        <v>430530</v>
      </c>
      <c r="F21" s="10">
        <v>193737</v>
      </c>
      <c r="G21" s="10">
        <v>1281</v>
      </c>
      <c r="H21" s="10">
        <v>14400</v>
      </c>
      <c r="I21" s="10">
        <v>108527</v>
      </c>
      <c r="J21" s="10">
        <v>109775</v>
      </c>
      <c r="K21" s="10">
        <v>427720</v>
      </c>
    </row>
    <row r="22" spans="1:11" x14ac:dyDescent="0.25">
      <c r="A22" s="42"/>
      <c r="B22" s="5" t="s">
        <v>96</v>
      </c>
      <c r="C22" s="5" t="s">
        <v>35</v>
      </c>
      <c r="D22" s="16">
        <v>147909</v>
      </c>
      <c r="E22" s="16">
        <v>210763</v>
      </c>
      <c r="F22" s="16"/>
      <c r="G22" s="16"/>
      <c r="H22" s="16"/>
      <c r="I22" s="16"/>
      <c r="J22" s="16"/>
      <c r="K22" s="16"/>
    </row>
    <row r="23" spans="1:11" x14ac:dyDescent="0.25">
      <c r="A23" s="42"/>
      <c r="B23" s="5" t="s">
        <v>97</v>
      </c>
      <c r="C23" s="5" t="s">
        <v>35</v>
      </c>
      <c r="D23" s="10">
        <v>23991</v>
      </c>
      <c r="E23" s="10">
        <v>28988</v>
      </c>
      <c r="F23" s="10"/>
      <c r="G23" s="10"/>
      <c r="H23" s="10"/>
      <c r="I23" s="10"/>
      <c r="J23" s="10"/>
      <c r="K23" s="10"/>
    </row>
    <row r="24" spans="1:11" x14ac:dyDescent="0.25">
      <c r="A24" s="42"/>
      <c r="B24" s="5" t="s">
        <v>95</v>
      </c>
      <c r="C24" s="5" t="s">
        <v>35</v>
      </c>
      <c r="D24" s="10">
        <f>SUM(D22:D23)</f>
        <v>171900</v>
      </c>
      <c r="E24" s="10">
        <f>SUM(E22:E23)</f>
        <v>239751</v>
      </c>
      <c r="F24" s="10"/>
      <c r="G24" s="10"/>
      <c r="H24" s="10"/>
      <c r="I24" s="10"/>
      <c r="J24" s="10"/>
      <c r="K24" s="10"/>
    </row>
    <row r="25" spans="1:11" ht="15.75" thickBot="1" x14ac:dyDescent="0.3">
      <c r="A25" s="43"/>
      <c r="B25" s="12" t="s">
        <v>30</v>
      </c>
      <c r="C25" s="12" t="s">
        <v>35</v>
      </c>
      <c r="D25" s="13">
        <f>D24-D21</f>
        <v>38066</v>
      </c>
      <c r="E25" s="13">
        <f>E24-E21</f>
        <v>-190779</v>
      </c>
      <c r="F25" s="13"/>
      <c r="G25" s="13"/>
      <c r="H25" s="13"/>
      <c r="I25" s="13"/>
      <c r="J25" s="13"/>
      <c r="K25" s="13"/>
    </row>
    <row r="29" spans="1:11" x14ac:dyDescent="0.25">
      <c r="A29" s="2" t="s">
        <v>21</v>
      </c>
      <c r="E29" s="2"/>
      <c r="F29" s="2"/>
      <c r="G29" s="2"/>
      <c r="H29" s="2"/>
    </row>
    <row r="30" spans="1:11" x14ac:dyDescent="0.25">
      <c r="A30" s="4" t="s">
        <v>108</v>
      </c>
      <c r="E30" s="30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Ag</vt:lpstr>
      <vt:lpstr>Commerce</vt:lpstr>
      <vt:lpstr>DoD</vt:lpstr>
      <vt:lpstr>Education</vt:lpstr>
      <vt:lpstr>Energy</vt:lpstr>
      <vt:lpstr>EPA</vt:lpstr>
      <vt:lpstr>GSA</vt:lpstr>
      <vt:lpstr>HHS</vt:lpstr>
      <vt:lpstr>DHS</vt:lpstr>
      <vt:lpstr>HUD</vt:lpstr>
      <vt:lpstr>Interior</vt:lpstr>
      <vt:lpstr>Justice</vt:lpstr>
      <vt:lpstr>Labor</vt:lpstr>
      <vt:lpstr>NASA</vt:lpstr>
      <vt:lpstr>NSF</vt:lpstr>
      <vt:lpstr>NRC</vt:lpstr>
      <vt:lpstr>OPM</vt:lpstr>
      <vt:lpstr>SBA</vt:lpstr>
      <vt:lpstr>SSA</vt:lpstr>
      <vt:lpstr>State</vt:lpstr>
      <vt:lpstr>USAID</vt:lpstr>
      <vt:lpstr>DOT</vt:lpstr>
      <vt:lpstr>Treasury</vt:lpstr>
      <vt:lpstr>VA</vt:lpstr>
      <vt:lpstr>Govt-wide</vt:lpstr>
    </vt:vector>
  </TitlesOfParts>
  <Company>OMB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Hamele, William</dc:creator>
  <cp:lastModifiedBy>Looff, Megan</cp:lastModifiedBy>
  <dcterms:created xsi:type="dcterms:W3CDTF">2016-03-17T17:38:49Z</dcterms:created>
  <dcterms:modified xsi:type="dcterms:W3CDTF">2018-06-27T15:28:24Z</dcterms:modified>
</cp:coreProperties>
</file>