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8" i="1" l="1"/>
  <c r="V29" i="1"/>
  <c r="W29" i="1"/>
  <c r="U29" i="1"/>
  <c r="V28" i="1"/>
  <c r="W28" i="1"/>
  <c r="V27" i="1"/>
  <c r="W27" i="1"/>
  <c r="U27" i="1"/>
  <c r="V25" i="1"/>
  <c r="W25" i="1"/>
  <c r="U25" i="1"/>
  <c r="V24" i="1"/>
  <c r="W24" i="1"/>
  <c r="U24" i="1"/>
  <c r="V23" i="1"/>
  <c r="W23" i="1"/>
  <c r="U23" i="1"/>
  <c r="V22" i="1"/>
  <c r="W22" i="1"/>
  <c r="U22" i="1"/>
  <c r="V20" i="1"/>
  <c r="W20" i="1"/>
  <c r="U20" i="1"/>
  <c r="V19" i="1"/>
  <c r="W19" i="1"/>
  <c r="U19" i="1"/>
  <c r="V17" i="1"/>
  <c r="W17" i="1"/>
  <c r="U17" i="1"/>
  <c r="V15" i="1"/>
  <c r="W15" i="1"/>
  <c r="U15" i="1"/>
  <c r="W16" i="1"/>
  <c r="V16" i="1"/>
  <c r="U16" i="1"/>
  <c r="O10" i="1"/>
  <c r="O92" i="1" l="1"/>
  <c r="O66" i="1"/>
  <c r="O67" i="1" s="1"/>
  <c r="P97" i="1"/>
  <c r="P98" i="1" s="1"/>
  <c r="O97" i="1"/>
  <c r="O98" i="1" s="1"/>
  <c r="P92" i="1"/>
  <c r="P87" i="1"/>
  <c r="O87" i="1"/>
  <c r="P82" i="1"/>
  <c r="O82" i="1"/>
  <c r="P77" i="1"/>
  <c r="O77" i="1"/>
  <c r="P72" i="1"/>
  <c r="O72" i="1"/>
  <c r="P66" i="1"/>
  <c r="P67" i="1" s="1"/>
  <c r="P61" i="1"/>
  <c r="O61" i="1"/>
  <c r="P56" i="1"/>
  <c r="O56" i="1"/>
  <c r="P51" i="1"/>
  <c r="O51" i="1"/>
  <c r="P46" i="1"/>
  <c r="O46" i="1"/>
  <c r="P41" i="1"/>
  <c r="O41" i="1"/>
  <c r="P35" i="1"/>
  <c r="O35" i="1"/>
  <c r="P30" i="1"/>
  <c r="O30" i="1"/>
  <c r="P25" i="1"/>
  <c r="O25" i="1"/>
  <c r="P20" i="1"/>
  <c r="O20" i="1"/>
  <c r="O15" i="1"/>
  <c r="P15" i="1"/>
  <c r="P10" i="1"/>
  <c r="O36" i="1" l="1"/>
  <c r="P36" i="1"/>
</calcChain>
</file>

<file path=xl/sharedStrings.xml><?xml version="1.0" encoding="utf-8"?>
<sst xmlns="http://schemas.openxmlformats.org/spreadsheetml/2006/main" count="253" uniqueCount="37">
  <si>
    <t>Learning rate</t>
  </si>
  <si>
    <t>Regularization</t>
  </si>
  <si>
    <t>L1</t>
  </si>
  <si>
    <t>Activation</t>
  </si>
  <si>
    <t>Optimizer</t>
  </si>
  <si>
    <t>RMSProp</t>
  </si>
  <si>
    <t>Adam</t>
  </si>
  <si>
    <t>AUC</t>
  </si>
  <si>
    <t>L2</t>
  </si>
  <si>
    <t>Run</t>
  </si>
  <si>
    <t>N. epochs</t>
  </si>
  <si>
    <t>None</t>
  </si>
  <si>
    <t>Run y/n</t>
  </si>
  <si>
    <t>Adagrad</t>
  </si>
  <si>
    <t>Nesterov</t>
  </si>
  <si>
    <t>ReLu</t>
  </si>
  <si>
    <t>Av. AUC</t>
  </si>
  <si>
    <t>Batch size</t>
  </si>
  <si>
    <t>Test Accuracy</t>
  </si>
  <si>
    <t>Test loss</t>
  </si>
  <si>
    <t>Av. Test Accuracy</t>
  </si>
  <si>
    <t xml:space="preserve">Fixed settings: </t>
  </si>
  <si>
    <t>N epochs</t>
  </si>
  <si>
    <t>N. layers</t>
  </si>
  <si>
    <t>Neurons per layer</t>
  </si>
  <si>
    <t>Sigmoid</t>
  </si>
  <si>
    <t>P/A ratio</t>
  </si>
  <si>
    <t>651/811</t>
  </si>
  <si>
    <t>Relu</t>
  </si>
  <si>
    <t>Average AUC</t>
  </si>
  <si>
    <t>Parameter</t>
  </si>
  <si>
    <t>Average Accuracy</t>
  </si>
  <si>
    <t>Average Loss</t>
  </si>
  <si>
    <t>LR: 0.001</t>
  </si>
  <si>
    <t>LR: 0.0001</t>
  </si>
  <si>
    <t>LR: 0.00001</t>
  </si>
  <si>
    <t>Roe Deer 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</si>
</sst>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0" fillId="2" borderId="0" xfId="0" applyFill="1" applyBorder="1"/>
    <xf numFmtId="0" fontId="0" fillId="2" borderId="2" xfId="0" applyFill="1" applyBorder="1"/>
    <xf numFmtId="0" fontId="0" fillId="0" borderId="4" xfId="0" applyBorder="1"/>
    <xf numFmtId="0" fontId="0" fillId="0" borderId="6" xfId="0" applyBorder="1"/>
    <xf numFmtId="0" fontId="0" fillId="0" borderId="3" xfId="0" applyBorder="1"/>
    <xf numFmtId="0" fontId="0" fillId="0" borderId="2" xfId="0" applyFill="1" applyBorder="1"/>
    <xf numFmtId="0" fontId="0" fillId="0" borderId="5" xfId="0" applyFill="1" applyBorder="1"/>
    <xf numFmtId="0" fontId="0" fillId="0" borderId="1" xfId="0" applyFill="1" applyBorder="1"/>
    <xf numFmtId="0" fontId="0" fillId="0" borderId="8" xfId="0" applyBorder="1"/>
    <xf numFmtId="0" fontId="0" fillId="0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0" borderId="7" xfId="0" applyFill="1" applyBorder="1"/>
    <xf numFmtId="0" fontId="0" fillId="0" borderId="11" xfId="0" applyFill="1" applyBorder="1"/>
    <xf numFmtId="0" fontId="0" fillId="3" borderId="12" xfId="0" applyFill="1" applyBorder="1"/>
    <xf numFmtId="0" fontId="0" fillId="4" borderId="0" xfId="0" applyFill="1" applyBorder="1"/>
    <xf numFmtId="0" fontId="0" fillId="4" borderId="2" xfId="0" applyFill="1" applyBorder="1"/>
    <xf numFmtId="0" fontId="1" fillId="0" borderId="0" xfId="0" applyFont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68" fontId="0" fillId="0" borderId="17" xfId="0" applyNumberFormat="1" applyBorder="1"/>
    <xf numFmtId="168" fontId="0" fillId="0" borderId="18" xfId="0" applyNumberFormat="1" applyBorder="1"/>
    <xf numFmtId="168" fontId="0" fillId="0" borderId="2" xfId="0" applyNumberFormat="1" applyFill="1" applyBorder="1"/>
    <xf numFmtId="168" fontId="0" fillId="0" borderId="0" xfId="0" applyNumberFormat="1" applyFill="1" applyBorder="1"/>
    <xf numFmtId="168" fontId="0" fillId="0" borderId="0" xfId="0" applyNumberFormat="1" applyFill="1" applyBorder="1" applyAlignment="1">
      <alignment horizontal="right"/>
    </xf>
    <xf numFmtId="168" fontId="0" fillId="0" borderId="2" xfId="0" applyNumberFormat="1" applyFill="1" applyBorder="1" applyAlignment="1">
      <alignment horizontal="right"/>
    </xf>
    <xf numFmtId="168" fontId="0" fillId="0" borderId="1" xfId="0" applyNumberFormat="1" applyFill="1" applyBorder="1"/>
    <xf numFmtId="168" fontId="0" fillId="0" borderId="2" xfId="0" applyNumberFormat="1" applyBorder="1"/>
    <xf numFmtId="168" fontId="0" fillId="3" borderId="10" xfId="0" applyNumberFormat="1" applyFill="1" applyBorder="1"/>
    <xf numFmtId="0" fontId="0" fillId="0" borderId="3" xfId="0" applyBorder="1" applyAlignment="1">
      <alignment horizontal="right"/>
    </xf>
    <xf numFmtId="0" fontId="1" fillId="0" borderId="16" xfId="0" applyFont="1" applyBorder="1"/>
    <xf numFmtId="168" fontId="0" fillId="0" borderId="16" xfId="0" applyNumberFormat="1" applyBorder="1"/>
    <xf numFmtId="0" fontId="1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98"/>
  <sheetViews>
    <sheetView tabSelected="1" zoomScale="82" zoomScaleNormal="82" workbookViewId="0">
      <selection activeCell="W10" sqref="W10"/>
    </sheetView>
  </sheetViews>
  <sheetFormatPr defaultRowHeight="15" x14ac:dyDescent="0.25"/>
  <cols>
    <col min="5" max="5" width="12.5703125" bestFit="1" customWidth="1"/>
    <col min="6" max="6" width="12.5703125" customWidth="1"/>
    <col min="7" max="7" width="13.85546875" bestFit="1" customWidth="1"/>
    <col min="8" max="8" width="15.28515625" bestFit="1" customWidth="1"/>
    <col min="9" max="9" width="10.5703125" bestFit="1" customWidth="1"/>
    <col min="10" max="10" width="10.42578125" bestFit="1" customWidth="1"/>
    <col min="12" max="12" width="17.5703125" bestFit="1" customWidth="1"/>
    <col min="13" max="13" width="15.7109375" customWidth="1"/>
    <col min="15" max="15" width="16.85546875" bestFit="1" customWidth="1"/>
    <col min="20" max="20" width="11" bestFit="1" customWidth="1"/>
    <col min="21" max="21" width="13.42578125" bestFit="1" customWidth="1"/>
    <col min="22" max="22" width="17.28515625" bestFit="1" customWidth="1"/>
    <col min="23" max="23" width="12.85546875" bestFit="1" customWidth="1"/>
  </cols>
  <sheetData>
    <row r="1" spans="3:23" x14ac:dyDescent="0.25">
      <c r="C1" s="21" t="s">
        <v>36</v>
      </c>
      <c r="F1" s="21" t="s">
        <v>22</v>
      </c>
      <c r="G1" s="21" t="s">
        <v>17</v>
      </c>
      <c r="H1" s="21" t="s">
        <v>23</v>
      </c>
      <c r="I1" s="21" t="s">
        <v>24</v>
      </c>
      <c r="J1" s="21"/>
    </row>
    <row r="2" spans="3:23" x14ac:dyDescent="0.25">
      <c r="D2" s="21" t="s">
        <v>21</v>
      </c>
      <c r="F2">
        <v>500</v>
      </c>
      <c r="G2">
        <v>100</v>
      </c>
      <c r="H2">
        <v>2</v>
      </c>
      <c r="I2">
        <v>50</v>
      </c>
    </row>
    <row r="3" spans="3:23" x14ac:dyDescent="0.25">
      <c r="D3" s="21" t="s">
        <v>26</v>
      </c>
      <c r="E3" t="s">
        <v>27</v>
      </c>
      <c r="I3">
        <v>25</v>
      </c>
    </row>
    <row r="4" spans="3:23" ht="15.75" thickBot="1" x14ac:dyDescent="0.3"/>
    <row r="5" spans="3:23" ht="15.75" thickBot="1" x14ac:dyDescent="0.3">
      <c r="C5" s="8" t="s">
        <v>9</v>
      </c>
      <c r="D5" s="8" t="s">
        <v>12</v>
      </c>
      <c r="E5" s="8" t="s">
        <v>10</v>
      </c>
      <c r="F5" s="8" t="s">
        <v>17</v>
      </c>
      <c r="G5" s="8" t="s">
        <v>0</v>
      </c>
      <c r="H5" s="8" t="s">
        <v>1</v>
      </c>
      <c r="I5" s="8" t="s">
        <v>3</v>
      </c>
      <c r="J5" s="22" t="s">
        <v>4</v>
      </c>
      <c r="K5" s="23"/>
      <c r="L5" s="37" t="s">
        <v>19</v>
      </c>
      <c r="M5" s="37" t="s">
        <v>18</v>
      </c>
      <c r="N5" s="37" t="s">
        <v>7</v>
      </c>
      <c r="O5" s="37" t="s">
        <v>20</v>
      </c>
      <c r="P5" s="37" t="s">
        <v>16</v>
      </c>
      <c r="Q5" s="1"/>
      <c r="R5" s="1"/>
      <c r="S5" s="1"/>
      <c r="W5" s="1"/>
    </row>
    <row r="6" spans="3:23" x14ac:dyDescent="0.25">
      <c r="C6" s="6">
        <v>2</v>
      </c>
      <c r="D6" s="19"/>
      <c r="E6" s="4">
        <v>500</v>
      </c>
      <c r="F6" s="4">
        <v>100</v>
      </c>
      <c r="G6" s="3">
        <v>1E-3</v>
      </c>
      <c r="H6" s="3" t="s">
        <v>2</v>
      </c>
      <c r="I6" s="3" t="s">
        <v>15</v>
      </c>
      <c r="J6" s="3" t="s">
        <v>14</v>
      </c>
      <c r="K6" s="3"/>
      <c r="L6" s="32">
        <v>0.47899999999999998</v>
      </c>
      <c r="M6" s="32">
        <v>0.83099999999999996</v>
      </c>
      <c r="N6" s="32">
        <v>0.874</v>
      </c>
      <c r="O6" s="3"/>
      <c r="P6" s="10"/>
      <c r="Q6" s="1"/>
      <c r="R6" s="1"/>
      <c r="S6" s="1"/>
    </row>
    <row r="7" spans="3:23" x14ac:dyDescent="0.25">
      <c r="C7" s="6">
        <v>3</v>
      </c>
      <c r="D7" s="19"/>
      <c r="E7" s="4">
        <v>500</v>
      </c>
      <c r="F7" s="4">
        <v>100</v>
      </c>
      <c r="G7" s="3">
        <v>1E-3</v>
      </c>
      <c r="H7" s="3" t="s">
        <v>2</v>
      </c>
      <c r="I7" s="3" t="s">
        <v>15</v>
      </c>
      <c r="J7" s="3" t="s">
        <v>13</v>
      </c>
      <c r="K7" s="3"/>
      <c r="L7" s="32">
        <v>1.4750000000000001</v>
      </c>
      <c r="M7" s="32">
        <v>0.81299999999999994</v>
      </c>
      <c r="N7" s="32">
        <v>0.86399999999999999</v>
      </c>
      <c r="O7" s="3"/>
      <c r="P7" s="10"/>
      <c r="Q7" s="1"/>
      <c r="R7" s="1"/>
      <c r="S7" s="1"/>
    </row>
    <row r="8" spans="3:23" x14ac:dyDescent="0.25">
      <c r="C8" s="6">
        <v>4</v>
      </c>
      <c r="D8" s="19"/>
      <c r="E8" s="4">
        <v>500</v>
      </c>
      <c r="F8" s="4">
        <v>100</v>
      </c>
      <c r="G8" s="3">
        <v>1E-3</v>
      </c>
      <c r="H8" s="3" t="s">
        <v>2</v>
      </c>
      <c r="I8" s="3" t="s">
        <v>15</v>
      </c>
      <c r="J8" s="3" t="s">
        <v>5</v>
      </c>
      <c r="K8" s="3"/>
      <c r="L8" s="32">
        <v>0.45400000000000001</v>
      </c>
      <c r="M8" s="32">
        <v>0.83099999999999996</v>
      </c>
      <c r="N8" s="32">
        <v>0.88400000000000001</v>
      </c>
      <c r="O8" s="3"/>
      <c r="P8" s="10"/>
      <c r="Q8" s="1"/>
      <c r="R8" s="1"/>
      <c r="S8" s="1"/>
    </row>
    <row r="9" spans="3:23" x14ac:dyDescent="0.25">
      <c r="C9" s="7">
        <v>5</v>
      </c>
      <c r="D9" s="20"/>
      <c r="E9" s="5">
        <v>500</v>
      </c>
      <c r="F9" s="5">
        <v>100</v>
      </c>
      <c r="G9" s="9">
        <v>1E-3</v>
      </c>
      <c r="H9" s="9" t="s">
        <v>2</v>
      </c>
      <c r="I9" s="9" t="s">
        <v>15</v>
      </c>
      <c r="J9" s="9" t="s">
        <v>6</v>
      </c>
      <c r="K9" s="9"/>
      <c r="L9" s="33">
        <v>0.439</v>
      </c>
      <c r="M9" s="33">
        <v>0.82199999999999995</v>
      </c>
      <c r="N9" s="33">
        <v>0.876</v>
      </c>
      <c r="O9" s="9"/>
      <c r="P9" s="16"/>
      <c r="Q9" s="1"/>
      <c r="R9" s="1"/>
      <c r="S9" s="1"/>
    </row>
    <row r="10" spans="3:23" x14ac:dyDescent="0.25">
      <c r="C10" s="7"/>
      <c r="D10" s="9"/>
      <c r="E10" s="9"/>
      <c r="F10" s="9"/>
      <c r="G10" s="9"/>
      <c r="H10" s="9"/>
      <c r="I10" s="9"/>
      <c r="J10" s="9"/>
      <c r="K10" s="9"/>
      <c r="L10" s="30"/>
      <c r="M10" s="30"/>
      <c r="N10" s="30"/>
      <c r="O10" s="9">
        <f>AVERAGE(M6:M9)</f>
        <v>0.82424999999999993</v>
      </c>
      <c r="P10" s="16">
        <f>AVERAGE(N6:N9)</f>
        <v>0.87449999999999994</v>
      </c>
      <c r="Q10" s="1"/>
      <c r="R10" s="1"/>
      <c r="S10" s="1"/>
    </row>
    <row r="11" spans="3:23" x14ac:dyDescent="0.25">
      <c r="C11" s="6">
        <v>7</v>
      </c>
      <c r="D11" s="19"/>
      <c r="E11" s="4">
        <v>500</v>
      </c>
      <c r="F11" s="4">
        <v>100</v>
      </c>
      <c r="G11" s="3">
        <v>1E-3</v>
      </c>
      <c r="H11" s="3" t="s">
        <v>2</v>
      </c>
      <c r="I11" s="3" t="s">
        <v>25</v>
      </c>
      <c r="J11" s="3" t="s">
        <v>14</v>
      </c>
      <c r="K11" s="3"/>
      <c r="L11" s="32">
        <v>0.69299999999999995</v>
      </c>
      <c r="M11" s="32">
        <v>0.53200000000000003</v>
      </c>
      <c r="N11" s="32">
        <v>0.49099999999999999</v>
      </c>
      <c r="O11" s="3"/>
      <c r="P11" s="10"/>
      <c r="Q11" s="1"/>
      <c r="R11" s="1"/>
      <c r="S11" s="1"/>
    </row>
    <row r="12" spans="3:23" x14ac:dyDescent="0.25">
      <c r="C12" s="6">
        <v>8</v>
      </c>
      <c r="D12" s="19"/>
      <c r="E12" s="4">
        <v>500</v>
      </c>
      <c r="F12" s="4">
        <v>100</v>
      </c>
      <c r="G12" s="3">
        <v>1E-3</v>
      </c>
      <c r="H12" s="3" t="s">
        <v>2</v>
      </c>
      <c r="I12" s="3" t="s">
        <v>25</v>
      </c>
      <c r="J12" s="3" t="s">
        <v>13</v>
      </c>
      <c r="K12" s="3"/>
      <c r="L12" s="32">
        <v>1.448</v>
      </c>
      <c r="M12" s="32">
        <v>0.53100000000000003</v>
      </c>
      <c r="N12" s="32">
        <v>0.57199999999999995</v>
      </c>
      <c r="O12" s="3"/>
      <c r="P12" s="10"/>
      <c r="Q12" s="1"/>
      <c r="R12" s="1"/>
      <c r="S12" s="1"/>
    </row>
    <row r="13" spans="3:23" x14ac:dyDescent="0.25">
      <c r="C13" s="6">
        <v>9</v>
      </c>
      <c r="D13" s="19"/>
      <c r="E13" s="4">
        <v>500</v>
      </c>
      <c r="F13" s="4">
        <v>100</v>
      </c>
      <c r="G13" s="3">
        <v>1E-3</v>
      </c>
      <c r="H13" s="3" t="s">
        <v>2</v>
      </c>
      <c r="I13" s="3" t="s">
        <v>25</v>
      </c>
      <c r="J13" s="3" t="s">
        <v>5</v>
      </c>
      <c r="K13" s="3"/>
      <c r="L13" s="32">
        <v>0.70899999999999996</v>
      </c>
      <c r="M13" s="32">
        <v>0.53200000000000003</v>
      </c>
      <c r="N13" s="32">
        <v>0.53400000000000003</v>
      </c>
      <c r="O13" s="3"/>
      <c r="P13" s="10"/>
      <c r="Q13" s="1"/>
      <c r="R13" s="1"/>
      <c r="S13" s="1"/>
    </row>
    <row r="14" spans="3:23" x14ac:dyDescent="0.25">
      <c r="C14" s="7">
        <v>10</v>
      </c>
      <c r="D14" s="20"/>
      <c r="E14" s="5">
        <v>500</v>
      </c>
      <c r="F14" s="5">
        <v>100</v>
      </c>
      <c r="G14" s="9">
        <v>1E-3</v>
      </c>
      <c r="H14" s="9" t="s">
        <v>2</v>
      </c>
      <c r="I14" s="9" t="s">
        <v>25</v>
      </c>
      <c r="J14" s="9" t="s">
        <v>6</v>
      </c>
      <c r="K14" s="9"/>
      <c r="L14" s="30">
        <v>0.69599999999999995</v>
      </c>
      <c r="M14" s="30">
        <v>0.53200000000000003</v>
      </c>
      <c r="N14" s="30">
        <v>0.52100000000000002</v>
      </c>
      <c r="O14" s="9"/>
      <c r="P14" s="16"/>
      <c r="Q14" s="1"/>
      <c r="R14" s="1"/>
      <c r="S14" s="1"/>
      <c r="T14" s="40" t="s">
        <v>30</v>
      </c>
      <c r="U14" s="40" t="s">
        <v>32</v>
      </c>
      <c r="V14" s="40" t="s">
        <v>31</v>
      </c>
      <c r="W14" s="38" t="s">
        <v>29</v>
      </c>
    </row>
    <row r="15" spans="3:23" x14ac:dyDescent="0.25">
      <c r="C15" s="7"/>
      <c r="D15" s="9"/>
      <c r="E15" s="9"/>
      <c r="F15" s="9"/>
      <c r="G15" s="9"/>
      <c r="H15" s="9"/>
      <c r="I15" s="9"/>
      <c r="J15" s="9"/>
      <c r="K15" s="9"/>
      <c r="L15" s="30"/>
      <c r="M15" s="30"/>
      <c r="N15" s="30"/>
      <c r="O15" s="9">
        <f>AVERAGE(M11:M14)</f>
        <v>0.53175000000000006</v>
      </c>
      <c r="P15" s="16">
        <f>AVERAGE(N11:N14)</f>
        <v>0.52949999999999997</v>
      </c>
      <c r="Q15" s="1"/>
      <c r="R15" s="1"/>
      <c r="S15" s="1"/>
      <c r="T15" s="27" t="s">
        <v>2</v>
      </c>
      <c r="U15" s="39">
        <f>AVERAGE(L6:L9,L11:L14,L37:L40,L42:L45,L68:L71,L73:L76)</f>
        <v>2.3889583333333335</v>
      </c>
      <c r="V15" s="39">
        <f t="shared" ref="V15:W15" si="0">AVERAGE(M6:M9,M11:M14,M37:M40,M42:M45,M68:M71,M73:M76)</f>
        <v>0.64945833333333336</v>
      </c>
      <c r="W15" s="39">
        <f t="shared" si="0"/>
        <v>0.70574999999999999</v>
      </c>
    </row>
    <row r="16" spans="3:23" x14ac:dyDescent="0.25">
      <c r="C16" s="6">
        <v>12</v>
      </c>
      <c r="D16" s="19"/>
      <c r="E16" s="4">
        <v>500</v>
      </c>
      <c r="F16" s="4">
        <v>100</v>
      </c>
      <c r="G16" s="3">
        <v>1E-3</v>
      </c>
      <c r="H16" s="3" t="s">
        <v>8</v>
      </c>
      <c r="I16" s="3" t="s">
        <v>15</v>
      </c>
      <c r="J16" s="3" t="s">
        <v>14</v>
      </c>
      <c r="K16" s="3"/>
      <c r="L16" s="32">
        <v>0.47399999999999998</v>
      </c>
      <c r="M16" s="32">
        <v>0.83599999999999997</v>
      </c>
      <c r="N16" s="32">
        <v>0.90200000000000002</v>
      </c>
      <c r="O16" s="3"/>
      <c r="P16" s="10"/>
      <c r="Q16" s="1"/>
      <c r="R16" s="1"/>
      <c r="S16" s="1"/>
      <c r="T16" s="25" t="s">
        <v>8</v>
      </c>
      <c r="U16" s="28">
        <f>AVERAGE(L16:L19,L21:L24,L47:L50,L52:L55,L78:L81,L83:L86)</f>
        <v>0.88449999999999973</v>
      </c>
      <c r="V16" s="28">
        <f>AVERAGE(M16:M19,M21:M24,M47:M50,M52:M55,M78:M81,M83:M86)</f>
        <v>0.73587500000000006</v>
      </c>
      <c r="W16" s="28">
        <f>AVERAGE(N16:N19,N21:N24,N47:N50,N52:N55,N78:N81,N83:N86)</f>
        <v>0.80724999999999991</v>
      </c>
    </row>
    <row r="17" spans="3:23" x14ac:dyDescent="0.25">
      <c r="C17" s="6">
        <v>13</v>
      </c>
      <c r="D17" s="19"/>
      <c r="E17" s="4">
        <v>500</v>
      </c>
      <c r="F17" s="4">
        <v>100</v>
      </c>
      <c r="G17" s="3">
        <v>1E-3</v>
      </c>
      <c r="H17" s="3" t="s">
        <v>8</v>
      </c>
      <c r="I17" s="3" t="s">
        <v>15</v>
      </c>
      <c r="J17" s="3" t="s">
        <v>13</v>
      </c>
      <c r="K17" s="3"/>
      <c r="L17" s="32">
        <v>0.72099999999999997</v>
      </c>
      <c r="M17" s="32">
        <v>0.83499999999999996</v>
      </c>
      <c r="N17" s="32">
        <v>0.88400000000000001</v>
      </c>
      <c r="O17" s="3"/>
      <c r="P17" s="10"/>
      <c r="Q17" s="1"/>
      <c r="R17" s="1"/>
      <c r="S17" s="1"/>
      <c r="T17" s="25" t="s">
        <v>11</v>
      </c>
      <c r="U17" s="28">
        <f>AVERAGE(L26:L29,L31:L34,L57:L60,L62:L65,L88:L91,L93:L96)</f>
        <v>0.56562500000000004</v>
      </c>
      <c r="V17" s="28">
        <f t="shared" ref="V17:W17" si="1">AVERAGE(M26:M29,M31:M34,M57:M60,M62:M65,M88:M91,M93:M96)</f>
        <v>0.7430416666666666</v>
      </c>
      <c r="W17" s="28">
        <f t="shared" si="1"/>
        <v>0.81529166666666686</v>
      </c>
    </row>
    <row r="18" spans="3:23" x14ac:dyDescent="0.25">
      <c r="C18" s="6">
        <v>14</v>
      </c>
      <c r="D18" s="19"/>
      <c r="E18" s="4">
        <v>500</v>
      </c>
      <c r="F18" s="4">
        <v>100</v>
      </c>
      <c r="G18" s="3">
        <v>1E-3</v>
      </c>
      <c r="H18" s="3" t="s">
        <v>8</v>
      </c>
      <c r="I18" s="3" t="s">
        <v>15</v>
      </c>
      <c r="J18" s="3" t="s">
        <v>5</v>
      </c>
      <c r="K18" s="3"/>
      <c r="L18" s="32">
        <v>0.55200000000000005</v>
      </c>
      <c r="M18" s="32">
        <v>0.79500000000000004</v>
      </c>
      <c r="N18" s="32">
        <v>0.89300000000000002</v>
      </c>
      <c r="O18" s="3"/>
      <c r="P18" s="10"/>
      <c r="Q18" s="1"/>
      <c r="R18" s="1"/>
      <c r="S18" s="1"/>
      <c r="T18" s="25"/>
      <c r="U18" s="28"/>
      <c r="V18" s="28"/>
      <c r="W18" s="28"/>
    </row>
    <row r="19" spans="3:23" x14ac:dyDescent="0.25">
      <c r="C19" s="7">
        <v>15</v>
      </c>
      <c r="D19" s="20"/>
      <c r="E19" s="5">
        <v>500</v>
      </c>
      <c r="F19" s="5">
        <v>100</v>
      </c>
      <c r="G19" s="9">
        <v>1E-3</v>
      </c>
      <c r="H19" s="9" t="s">
        <v>8</v>
      </c>
      <c r="I19" s="9" t="s">
        <v>15</v>
      </c>
      <c r="J19" s="9" t="s">
        <v>6</v>
      </c>
      <c r="K19" s="9"/>
      <c r="L19" s="30">
        <v>0.51800000000000002</v>
      </c>
      <c r="M19" s="30">
        <v>0.83599999999999997</v>
      </c>
      <c r="N19" s="30">
        <v>0.90300000000000002</v>
      </c>
      <c r="O19" s="9"/>
      <c r="P19" s="16"/>
      <c r="Q19" s="1"/>
      <c r="R19" s="1"/>
      <c r="S19" s="1"/>
      <c r="T19" s="25" t="s">
        <v>28</v>
      </c>
      <c r="U19" s="28">
        <f>AVERAGE(L6:L9,L16:L19,L26:L29,L37:L40,L47:L50,L57:L60,L68:L71,L78:L81,L88:L91)</f>
        <v>1.2643055555555553</v>
      </c>
      <c r="V19" s="28">
        <f t="shared" ref="V19:W19" si="2">AVERAGE(M6:M9,M16:M19,M26:M29,M37:M40,M47:M50,M57:M60,M68:M71,M78:M81,M88:M91)</f>
        <v>0.77072222222222231</v>
      </c>
      <c r="W19" s="28">
        <f t="shared" si="2"/>
        <v>0.82947222222222217</v>
      </c>
    </row>
    <row r="20" spans="3:23" x14ac:dyDescent="0.25">
      <c r="C20" s="7"/>
      <c r="D20" s="9"/>
      <c r="E20" s="9"/>
      <c r="F20" s="9"/>
      <c r="G20" s="9"/>
      <c r="H20" s="9"/>
      <c r="I20" s="9"/>
      <c r="J20" s="9"/>
      <c r="K20" s="9"/>
      <c r="L20" s="30"/>
      <c r="M20" s="30"/>
      <c r="N20" s="30"/>
      <c r="O20" s="9">
        <f>AVERAGE(M16:M19)</f>
        <v>0.8254999999999999</v>
      </c>
      <c r="P20" s="16">
        <f>AVERAGE(N16:N19)</f>
        <v>0.89550000000000007</v>
      </c>
      <c r="Q20" s="1"/>
      <c r="R20" s="1"/>
      <c r="S20" s="1"/>
      <c r="T20" s="25" t="s">
        <v>25</v>
      </c>
      <c r="U20" s="28">
        <f>AVERAGE(L11:L14,L21:L24,L31:L34,L42:L45,L52:L55,L62:L65,L73:L76,L83:L86,L93:L96)</f>
        <v>1.2950833333333334</v>
      </c>
      <c r="V20" s="28">
        <f t="shared" ref="V20:W20" si="3">AVERAGE(M11:M14,M21:M24,M31:M34,M42:M45,M52:M55,M62:M65,M73:M76,M83:M86,M93:M96)</f>
        <v>0.64819444444444441</v>
      </c>
      <c r="W20" s="28">
        <f t="shared" si="3"/>
        <v>0.72272222222222238</v>
      </c>
    </row>
    <row r="21" spans="3:23" x14ac:dyDescent="0.25">
      <c r="C21" s="6">
        <v>17</v>
      </c>
      <c r="D21" s="19"/>
      <c r="E21" s="4">
        <v>500</v>
      </c>
      <c r="F21" s="4">
        <v>100</v>
      </c>
      <c r="G21" s="3">
        <v>1E-3</v>
      </c>
      <c r="H21" s="3" t="s">
        <v>8</v>
      </c>
      <c r="I21" s="3" t="s">
        <v>25</v>
      </c>
      <c r="J21" s="3" t="s">
        <v>14</v>
      </c>
      <c r="K21" s="3"/>
      <c r="L21" s="32">
        <v>0.56000000000000005</v>
      </c>
      <c r="M21" s="32">
        <v>0.80900000000000005</v>
      </c>
      <c r="N21" s="32">
        <v>0.84599999999999997</v>
      </c>
      <c r="O21" s="3"/>
      <c r="P21" s="10"/>
      <c r="Q21" s="1"/>
      <c r="R21" s="1"/>
      <c r="S21" s="1"/>
      <c r="T21" s="25"/>
      <c r="U21" s="28"/>
      <c r="V21" s="28"/>
      <c r="W21" s="28"/>
    </row>
    <row r="22" spans="3:23" x14ac:dyDescent="0.25">
      <c r="C22" s="6">
        <v>18</v>
      </c>
      <c r="D22" s="19"/>
      <c r="E22" s="4">
        <v>500</v>
      </c>
      <c r="F22" s="4">
        <v>100</v>
      </c>
      <c r="G22" s="3">
        <v>1E-3</v>
      </c>
      <c r="H22" s="3" t="s">
        <v>8</v>
      </c>
      <c r="I22" s="3" t="s">
        <v>25</v>
      </c>
      <c r="J22" s="3" t="s">
        <v>13</v>
      </c>
      <c r="K22" s="3"/>
      <c r="L22" s="32">
        <v>0.73399999999999999</v>
      </c>
      <c r="M22" s="32">
        <v>0.745</v>
      </c>
      <c r="N22" s="32">
        <v>0.82</v>
      </c>
      <c r="O22" s="3"/>
      <c r="P22" s="10"/>
      <c r="Q22" s="1"/>
      <c r="R22" s="1"/>
      <c r="S22" s="1"/>
      <c r="T22" s="25" t="s">
        <v>14</v>
      </c>
      <c r="U22" s="28">
        <f>AVERAGE(L6,L11,L16,L21,L26,L31,L37,L42,L47,L52,L57,L62,L68,L73,L78,L83,L88,L93)</f>
        <v>1.4580555555555554</v>
      </c>
      <c r="V22" s="28">
        <f t="shared" ref="V22:W22" si="4">AVERAGE(M6,M11,M16,M21,M26,M31,M37,M42,M47,M52,M57,M62,M68,M73,M78,M83,M88,M93)</f>
        <v>0.70238888888888895</v>
      </c>
      <c r="W22" s="28">
        <f t="shared" si="4"/>
        <v>0.78627777777777774</v>
      </c>
    </row>
    <row r="23" spans="3:23" x14ac:dyDescent="0.25">
      <c r="C23" s="6">
        <v>19</v>
      </c>
      <c r="D23" s="19"/>
      <c r="E23" s="4">
        <v>500</v>
      </c>
      <c r="F23" s="4">
        <v>100</v>
      </c>
      <c r="G23" s="3">
        <v>1E-3</v>
      </c>
      <c r="H23" s="3" t="s">
        <v>8</v>
      </c>
      <c r="I23" s="3" t="s">
        <v>25</v>
      </c>
      <c r="J23" s="3" t="s">
        <v>5</v>
      </c>
      <c r="K23" s="3"/>
      <c r="L23" s="32">
        <v>0.53500000000000003</v>
      </c>
      <c r="M23" s="32">
        <v>0.77700000000000002</v>
      </c>
      <c r="N23" s="32">
        <v>0.84499999999999997</v>
      </c>
      <c r="O23" s="3"/>
      <c r="P23" s="10"/>
      <c r="Q23" s="1"/>
      <c r="R23" s="1"/>
      <c r="S23" s="1"/>
      <c r="T23" s="25" t="s">
        <v>13</v>
      </c>
      <c r="U23" s="28">
        <f>AVERAGE(L7,L12,L17,L22,L27,L32,L38,L43,L48,L53,L58,L63,L69,L74,L79,L84,L89,L94)</f>
        <v>1.8404444444444445</v>
      </c>
      <c r="V23" s="28">
        <f t="shared" ref="V23:W23" si="5">AVERAGE(M7,M12,M17,M22,M27,M32,M38,M43,M48,M53,M58,M63,M69,M74,M79,M84,M89,M94)</f>
        <v>0.62572222222222207</v>
      </c>
      <c r="W23" s="28">
        <f t="shared" si="5"/>
        <v>0.68377777777777771</v>
      </c>
    </row>
    <row r="24" spans="3:23" x14ac:dyDescent="0.25">
      <c r="C24" s="7">
        <v>20</v>
      </c>
      <c r="D24" s="20"/>
      <c r="E24" s="5">
        <v>500</v>
      </c>
      <c r="F24" s="5">
        <v>100</v>
      </c>
      <c r="G24" s="9">
        <v>1E-3</v>
      </c>
      <c r="H24" s="9" t="s">
        <v>8</v>
      </c>
      <c r="I24" s="9" t="s">
        <v>25</v>
      </c>
      <c r="J24" s="9" t="s">
        <v>6</v>
      </c>
      <c r="K24" s="9"/>
      <c r="L24" s="30">
        <v>0.50600000000000001</v>
      </c>
      <c r="M24" s="30">
        <v>0.8</v>
      </c>
      <c r="N24" s="30">
        <v>0.85</v>
      </c>
      <c r="O24" s="9"/>
      <c r="P24" s="16"/>
      <c r="Q24" s="1"/>
      <c r="R24" s="1"/>
      <c r="S24" s="1"/>
      <c r="T24" s="25" t="s">
        <v>5</v>
      </c>
      <c r="U24" s="28">
        <f>AVERAGE(L8,L13,L18,L23,L28,L33,L39,L44,L49,L54,L59,L64,L70,L75,L80,L90,L95)</f>
        <v>0.89894117647058824</v>
      </c>
      <c r="V24" s="28">
        <f t="shared" ref="V24:W24" si="6">AVERAGE(M8,M13,M18,M23,M28,M33,M39,M44,M49,M54,M59,M64,M70,M75,M80,M90,M95)</f>
        <v>0.75829411764705879</v>
      </c>
      <c r="W24" s="28">
        <f t="shared" si="6"/>
        <v>0.82594117647058818</v>
      </c>
    </row>
    <row r="25" spans="3:23" x14ac:dyDescent="0.25">
      <c r="C25" s="12"/>
      <c r="D25" s="11"/>
      <c r="E25" s="11"/>
      <c r="F25" s="11"/>
      <c r="G25" s="11"/>
      <c r="H25" s="11"/>
      <c r="I25" s="11"/>
      <c r="J25" s="11"/>
      <c r="K25" s="11"/>
      <c r="L25" s="34"/>
      <c r="M25" s="34"/>
      <c r="N25" s="34"/>
      <c r="O25" s="9">
        <f>AVERAGE(M21:M24)</f>
        <v>0.78275000000000006</v>
      </c>
      <c r="P25" s="16">
        <f>AVERAGE(N21:N24)</f>
        <v>0.84025000000000005</v>
      </c>
      <c r="Q25" s="1"/>
      <c r="R25" s="1"/>
      <c r="S25" s="1"/>
      <c r="T25" s="25" t="s">
        <v>6</v>
      </c>
      <c r="U25" s="28">
        <f>AVERAGE(L9,L14,L19,L24,L29,L34,L40,L45,L50,L55,L60,L65,L71,L76,L81,L86,L91,L96)</f>
        <v>0.9141111111111111</v>
      </c>
      <c r="V25" s="28">
        <f t="shared" ref="V25:W25" si="7">AVERAGE(M9,M14,M19,M24,M29,M34,M40,M45,M50,M55,M60,M65,M71,M76,M81,M86,M91,M96)</f>
        <v>0.75844444444444437</v>
      </c>
      <c r="W25" s="28">
        <f t="shared" si="7"/>
        <v>0.81105555555555542</v>
      </c>
    </row>
    <row r="26" spans="3:23" x14ac:dyDescent="0.25">
      <c r="C26" s="6">
        <v>22</v>
      </c>
      <c r="D26" s="19"/>
      <c r="E26" s="4">
        <v>500</v>
      </c>
      <c r="F26" s="4">
        <v>100</v>
      </c>
      <c r="G26" s="3">
        <v>1E-3</v>
      </c>
      <c r="H26" s="3" t="s">
        <v>11</v>
      </c>
      <c r="I26" s="3" t="s">
        <v>15</v>
      </c>
      <c r="J26" s="3" t="s">
        <v>14</v>
      </c>
      <c r="K26" s="3"/>
      <c r="L26" s="32">
        <v>0.373</v>
      </c>
      <c r="M26" s="32">
        <v>0.83599999999999997</v>
      </c>
      <c r="N26" s="32">
        <v>0.91300000000000003</v>
      </c>
      <c r="O26" s="3"/>
      <c r="P26" s="10"/>
      <c r="Q26" s="1"/>
      <c r="R26" s="1"/>
      <c r="S26" s="1"/>
      <c r="T26" s="25"/>
      <c r="U26" s="24"/>
      <c r="V26" s="24"/>
      <c r="W26" s="24"/>
    </row>
    <row r="27" spans="3:23" x14ac:dyDescent="0.25">
      <c r="C27" s="6">
        <v>23</v>
      </c>
      <c r="D27" s="19"/>
      <c r="E27" s="4">
        <v>500</v>
      </c>
      <c r="F27" s="4">
        <v>100</v>
      </c>
      <c r="G27" s="3">
        <v>1E-3</v>
      </c>
      <c r="H27" s="3" t="s">
        <v>11</v>
      </c>
      <c r="I27" s="3" t="s">
        <v>15</v>
      </c>
      <c r="J27" s="3" t="s">
        <v>13</v>
      </c>
      <c r="K27" s="3"/>
      <c r="L27" s="32">
        <v>0.39900000000000002</v>
      </c>
      <c r="M27" s="32">
        <v>0.81299999999999994</v>
      </c>
      <c r="N27" s="32">
        <v>0.88400000000000001</v>
      </c>
      <c r="O27" s="3"/>
      <c r="P27" s="10"/>
      <c r="Q27" s="1"/>
      <c r="R27" s="1"/>
      <c r="S27" s="1"/>
      <c r="T27" s="25" t="s">
        <v>33</v>
      </c>
      <c r="U27" s="28">
        <f>AVERAGE(L6:L34)</f>
        <v>0.66445833333333326</v>
      </c>
      <c r="V27" s="28">
        <f t="shared" ref="V27:W27" si="8">AVERAGE(M6:M34)</f>
        <v>0.76624999999999988</v>
      </c>
      <c r="W27" s="28">
        <f t="shared" si="8"/>
        <v>0.8181250000000001</v>
      </c>
    </row>
    <row r="28" spans="3:23" x14ac:dyDescent="0.25">
      <c r="C28" s="6">
        <v>24</v>
      </c>
      <c r="D28" s="19"/>
      <c r="E28" s="4">
        <v>500</v>
      </c>
      <c r="F28" s="4">
        <v>100</v>
      </c>
      <c r="G28" s="3">
        <v>1E-3</v>
      </c>
      <c r="H28" s="3" t="s">
        <v>11</v>
      </c>
      <c r="I28" s="3" t="s">
        <v>15</v>
      </c>
      <c r="J28" s="3" t="s">
        <v>5</v>
      </c>
      <c r="K28" s="3"/>
      <c r="L28" s="32">
        <v>1.2150000000000001</v>
      </c>
      <c r="M28" s="32">
        <v>0.80500000000000005</v>
      </c>
      <c r="N28" s="32">
        <v>0.89</v>
      </c>
      <c r="O28" s="3"/>
      <c r="P28" s="10"/>
      <c r="Q28" s="1"/>
      <c r="R28" s="1"/>
      <c r="S28" s="1"/>
      <c r="T28" s="25" t="s">
        <v>34</v>
      </c>
      <c r="U28" s="28">
        <f>AVERAGE(L37:L65)</f>
        <v>1.1930416666666668</v>
      </c>
      <c r="V28" s="28">
        <f t="shared" ref="V28:W28" si="9">AVERAGE(M37:M65)</f>
        <v>0.72499999999999998</v>
      </c>
      <c r="W28" s="28">
        <f t="shared" si="9"/>
        <v>0.80162500000000014</v>
      </c>
    </row>
    <row r="29" spans="3:23" x14ac:dyDescent="0.25">
      <c r="C29" s="7">
        <v>25</v>
      </c>
      <c r="D29" s="20"/>
      <c r="E29" s="5">
        <v>500</v>
      </c>
      <c r="F29" s="5">
        <v>100</v>
      </c>
      <c r="G29" s="9">
        <v>1E-3</v>
      </c>
      <c r="H29" s="9" t="s">
        <v>11</v>
      </c>
      <c r="I29" s="9" t="s">
        <v>15</v>
      </c>
      <c r="J29" s="9" t="s">
        <v>6</v>
      </c>
      <c r="K29" s="9"/>
      <c r="L29" s="30">
        <v>1.2669999999999999</v>
      </c>
      <c r="M29" s="30">
        <v>0.78600000000000003</v>
      </c>
      <c r="N29" s="30">
        <v>0.874</v>
      </c>
      <c r="O29" s="9"/>
      <c r="P29" s="16"/>
      <c r="Q29" s="1"/>
      <c r="R29" s="1"/>
      <c r="S29" s="1"/>
      <c r="T29" s="26" t="s">
        <v>35</v>
      </c>
      <c r="U29" s="29">
        <f>AVERAGE(L68:L96)</f>
        <v>1.9815833333333333</v>
      </c>
      <c r="V29" s="29">
        <f t="shared" ref="V29:W29" si="10">AVERAGE(M68:M96)</f>
        <v>0.63712500000000005</v>
      </c>
      <c r="W29" s="29">
        <f t="shared" si="10"/>
        <v>0.70854166666666663</v>
      </c>
    </row>
    <row r="30" spans="3:23" x14ac:dyDescent="0.25">
      <c r="C30" s="7"/>
      <c r="D30" s="2"/>
      <c r="E30" s="2"/>
      <c r="F30" s="2"/>
      <c r="G30" s="2"/>
      <c r="H30" s="2"/>
      <c r="I30" s="2"/>
      <c r="J30" s="2"/>
      <c r="K30" s="2"/>
      <c r="L30" s="35"/>
      <c r="M30" s="35"/>
      <c r="N30" s="35"/>
      <c r="O30" s="9">
        <f>AVERAGE(M26:M29)</f>
        <v>0.81</v>
      </c>
      <c r="P30" s="16">
        <f>AVERAGE(N26:N29)</f>
        <v>0.8902500000000001</v>
      </c>
      <c r="Q30" s="1"/>
      <c r="R30" s="1"/>
      <c r="S30" s="1"/>
    </row>
    <row r="31" spans="3:23" x14ac:dyDescent="0.25">
      <c r="C31" s="6">
        <v>27</v>
      </c>
      <c r="D31" s="19"/>
      <c r="E31" s="4">
        <v>500</v>
      </c>
      <c r="F31" s="4">
        <v>100</v>
      </c>
      <c r="G31" s="3">
        <v>1E-3</v>
      </c>
      <c r="H31" s="3" t="s">
        <v>11</v>
      </c>
      <c r="I31" s="3" t="s">
        <v>25</v>
      </c>
      <c r="J31" s="3" t="s">
        <v>14</v>
      </c>
      <c r="K31" s="3"/>
      <c r="L31" s="32">
        <v>0.44500000000000001</v>
      </c>
      <c r="M31" s="32">
        <v>0.81299999999999994</v>
      </c>
      <c r="N31" s="32">
        <v>0.84699999999999998</v>
      </c>
      <c r="O31" s="3"/>
      <c r="P31" s="10"/>
      <c r="Q31" s="1"/>
      <c r="R31" s="1"/>
      <c r="S31" s="1"/>
    </row>
    <row r="32" spans="3:23" x14ac:dyDescent="0.25">
      <c r="C32" s="6">
        <v>28</v>
      </c>
      <c r="D32" s="19"/>
      <c r="E32" s="4">
        <v>500</v>
      </c>
      <c r="F32" s="4">
        <v>100</v>
      </c>
      <c r="G32" s="3">
        <v>1E-3</v>
      </c>
      <c r="H32" s="3" t="s">
        <v>11</v>
      </c>
      <c r="I32" s="3" t="s">
        <v>25</v>
      </c>
      <c r="J32" s="3" t="s">
        <v>13</v>
      </c>
      <c r="K32" s="3"/>
      <c r="L32" s="32">
        <v>0.46800000000000003</v>
      </c>
      <c r="M32" s="32">
        <v>0.80400000000000005</v>
      </c>
      <c r="N32" s="31">
        <v>0.84299999999999997</v>
      </c>
      <c r="O32" s="3"/>
      <c r="P32" s="10"/>
      <c r="Q32" s="1"/>
      <c r="R32" s="1"/>
      <c r="S32" s="1"/>
    </row>
    <row r="33" spans="2:19" x14ac:dyDescent="0.25">
      <c r="C33" s="6">
        <v>29</v>
      </c>
      <c r="D33" s="19"/>
      <c r="E33" s="4">
        <v>500</v>
      </c>
      <c r="F33" s="4">
        <v>100</v>
      </c>
      <c r="G33" s="3">
        <v>1E-3</v>
      </c>
      <c r="H33" s="3" t="s">
        <v>11</v>
      </c>
      <c r="I33" s="3" t="s">
        <v>25</v>
      </c>
      <c r="J33" s="3" t="s">
        <v>5</v>
      </c>
      <c r="K33" s="3"/>
      <c r="L33" s="32">
        <v>0.35699999999999998</v>
      </c>
      <c r="M33" s="32">
        <v>0.84</v>
      </c>
      <c r="N33" s="31">
        <v>0.92100000000000004</v>
      </c>
      <c r="O33" s="3"/>
      <c r="P33" s="10"/>
      <c r="Q33" s="1"/>
      <c r="R33" s="1"/>
      <c r="S33" s="1"/>
    </row>
    <row r="34" spans="2:19" x14ac:dyDescent="0.25">
      <c r="C34" s="7">
        <v>30</v>
      </c>
      <c r="D34" s="20"/>
      <c r="E34" s="5">
        <v>500</v>
      </c>
      <c r="F34" s="5">
        <v>100</v>
      </c>
      <c r="G34" s="9">
        <v>1E-3</v>
      </c>
      <c r="H34" s="9" t="s">
        <v>11</v>
      </c>
      <c r="I34" s="9" t="s">
        <v>25</v>
      </c>
      <c r="J34" s="9" t="s">
        <v>6</v>
      </c>
      <c r="K34" s="9"/>
      <c r="L34" s="30">
        <v>0.43</v>
      </c>
      <c r="M34" s="30">
        <v>0.83599999999999997</v>
      </c>
      <c r="N34" s="30">
        <v>0.90400000000000003</v>
      </c>
      <c r="O34" s="9"/>
      <c r="P34" s="16"/>
      <c r="Q34" s="1"/>
      <c r="R34" s="1"/>
      <c r="S34" s="1"/>
    </row>
    <row r="35" spans="2:19" x14ac:dyDescent="0.25">
      <c r="C35" s="13"/>
      <c r="D35" s="11"/>
      <c r="E35" s="11"/>
      <c r="F35" s="11"/>
      <c r="G35" s="11"/>
      <c r="H35" s="11"/>
      <c r="I35" s="11"/>
      <c r="J35" s="11"/>
      <c r="K35" s="11"/>
      <c r="L35" s="34"/>
      <c r="M35" s="34"/>
      <c r="N35" s="34"/>
      <c r="O35" s="11">
        <f>AVERAGE(M31:M34)</f>
        <v>0.82324999999999993</v>
      </c>
      <c r="P35" s="17">
        <f>AVERAGE(N31:N34)</f>
        <v>0.87874999999999992</v>
      </c>
      <c r="Q35" s="1"/>
      <c r="R35" s="1"/>
      <c r="S35" s="1"/>
    </row>
    <row r="36" spans="2:19" ht="15.75" thickBot="1" x14ac:dyDescent="0.3">
      <c r="C36" s="14"/>
      <c r="D36" s="15"/>
      <c r="E36" s="15"/>
      <c r="F36" s="15"/>
      <c r="G36" s="15"/>
      <c r="H36" s="15"/>
      <c r="I36" s="15"/>
      <c r="J36" s="15"/>
      <c r="K36" s="15"/>
      <c r="L36" s="36"/>
      <c r="M36" s="36"/>
      <c r="N36" s="36"/>
      <c r="O36" s="15">
        <f>AVERAGE(O35,O30,O25,O20,O15,O10)</f>
        <v>0.76624999999999999</v>
      </c>
      <c r="P36" s="18">
        <f>AVERAGE(P35,P30,P25,P20,P15,P10)</f>
        <v>0.8181250000000001</v>
      </c>
      <c r="Q36" s="1"/>
      <c r="R36" s="1"/>
      <c r="S36" s="1"/>
    </row>
    <row r="37" spans="2:19" x14ac:dyDescent="0.25">
      <c r="C37" s="6">
        <v>32</v>
      </c>
      <c r="D37" s="19"/>
      <c r="E37" s="4">
        <v>500</v>
      </c>
      <c r="F37" s="4">
        <v>100</v>
      </c>
      <c r="G37" s="3">
        <v>1E-4</v>
      </c>
      <c r="H37" s="3" t="s">
        <v>2</v>
      </c>
      <c r="I37" s="3" t="s">
        <v>15</v>
      </c>
      <c r="J37" s="3" t="s">
        <v>14</v>
      </c>
      <c r="K37" s="3"/>
      <c r="L37" s="31">
        <v>2.99</v>
      </c>
      <c r="M37" s="31">
        <v>0.82699999999999996</v>
      </c>
      <c r="N37" s="31">
        <v>0.86199999999999999</v>
      </c>
      <c r="O37" s="3"/>
      <c r="P37" s="10"/>
      <c r="Q37" s="1"/>
      <c r="R37" s="1"/>
      <c r="S37" s="1"/>
    </row>
    <row r="38" spans="2:19" x14ac:dyDescent="0.25">
      <c r="C38" s="6">
        <v>33</v>
      </c>
      <c r="D38" s="19"/>
      <c r="E38" s="4">
        <v>500</v>
      </c>
      <c r="F38" s="4">
        <v>100</v>
      </c>
      <c r="G38" s="3">
        <v>1E-4</v>
      </c>
      <c r="H38" s="3" t="s">
        <v>2</v>
      </c>
      <c r="I38" s="3" t="s">
        <v>15</v>
      </c>
      <c r="J38" s="3" t="s">
        <v>13</v>
      </c>
      <c r="K38" s="3"/>
      <c r="L38" s="31">
        <v>4.7409999999999997</v>
      </c>
      <c r="M38" s="31">
        <v>0.68100000000000005</v>
      </c>
      <c r="N38" s="31">
        <v>0.73299999999999998</v>
      </c>
      <c r="O38" s="3"/>
      <c r="P38" s="10"/>
    </row>
    <row r="39" spans="2:19" x14ac:dyDescent="0.25">
      <c r="C39" s="6">
        <v>34</v>
      </c>
      <c r="D39" s="19"/>
      <c r="E39" s="4">
        <v>500</v>
      </c>
      <c r="F39" s="4">
        <v>100</v>
      </c>
      <c r="G39" s="3">
        <v>1E-4</v>
      </c>
      <c r="H39" s="3" t="s">
        <v>2</v>
      </c>
      <c r="I39" s="3" t="s">
        <v>15</v>
      </c>
      <c r="J39" s="3" t="s">
        <v>5</v>
      </c>
      <c r="K39" s="3"/>
      <c r="L39" s="31">
        <v>0.502</v>
      </c>
      <c r="M39" s="31">
        <v>0.80500000000000005</v>
      </c>
      <c r="N39" s="31">
        <v>0.86499999999999999</v>
      </c>
      <c r="O39" s="3"/>
      <c r="P39" s="10"/>
    </row>
    <row r="40" spans="2:19" x14ac:dyDescent="0.25">
      <c r="C40" s="6">
        <v>35</v>
      </c>
      <c r="D40" s="20"/>
      <c r="E40" s="5">
        <v>500</v>
      </c>
      <c r="F40" s="5">
        <v>100</v>
      </c>
      <c r="G40" s="9">
        <v>1E-4</v>
      </c>
      <c r="H40" s="9" t="s">
        <v>2</v>
      </c>
      <c r="I40" s="9" t="s">
        <v>15</v>
      </c>
      <c r="J40" s="9" t="s">
        <v>6</v>
      </c>
      <c r="K40" s="9"/>
      <c r="L40" s="30">
        <v>0.496</v>
      </c>
      <c r="M40" s="30">
        <v>0.83099999999999996</v>
      </c>
      <c r="N40" s="30">
        <v>0.871</v>
      </c>
      <c r="O40" s="9"/>
      <c r="P40" s="16"/>
    </row>
    <row r="41" spans="2:19" x14ac:dyDescent="0.25">
      <c r="B41" s="1"/>
      <c r="C41" s="12"/>
      <c r="D41" s="9"/>
      <c r="E41" s="9"/>
      <c r="F41" s="9"/>
      <c r="G41" s="9"/>
      <c r="H41" s="9"/>
      <c r="I41" s="9"/>
      <c r="J41" s="9"/>
      <c r="K41" s="9"/>
      <c r="L41" s="30"/>
      <c r="M41" s="30"/>
      <c r="N41" s="30"/>
      <c r="O41" s="9">
        <f>AVERAGE(M37:M40)</f>
        <v>0.78600000000000003</v>
      </c>
      <c r="P41" s="16">
        <f>AVERAGE(N37:N40)</f>
        <v>0.83274999999999999</v>
      </c>
      <c r="Q41" s="1"/>
      <c r="R41" s="1"/>
    </row>
    <row r="42" spans="2:19" x14ac:dyDescent="0.25">
      <c r="B42" s="1"/>
      <c r="C42" s="6">
        <v>37</v>
      </c>
      <c r="D42" s="19"/>
      <c r="E42" s="4">
        <v>500</v>
      </c>
      <c r="F42" s="4">
        <v>100</v>
      </c>
      <c r="G42" s="3">
        <v>1E-4</v>
      </c>
      <c r="H42" s="3" t="s">
        <v>2</v>
      </c>
      <c r="I42" s="3" t="s">
        <v>25</v>
      </c>
      <c r="J42" s="3" t="s">
        <v>14</v>
      </c>
      <c r="K42" s="3"/>
      <c r="L42" s="31">
        <v>3.16</v>
      </c>
      <c r="M42" s="31">
        <v>0.58199999999999996</v>
      </c>
      <c r="N42" s="31">
        <v>0.75800000000000001</v>
      </c>
      <c r="O42" s="3"/>
      <c r="P42" s="10"/>
      <c r="Q42" s="1"/>
      <c r="R42" s="1"/>
    </row>
    <row r="43" spans="2:19" x14ac:dyDescent="0.25">
      <c r="B43" s="1"/>
      <c r="C43" s="6">
        <v>38</v>
      </c>
      <c r="D43" s="19"/>
      <c r="E43" s="4">
        <v>500</v>
      </c>
      <c r="F43" s="4">
        <v>100</v>
      </c>
      <c r="G43" s="3">
        <v>1E-4</v>
      </c>
      <c r="H43" s="3" t="s">
        <v>2</v>
      </c>
      <c r="I43" s="3" t="s">
        <v>25</v>
      </c>
      <c r="J43" s="3" t="s">
        <v>13</v>
      </c>
      <c r="K43" s="3"/>
      <c r="L43" s="31">
        <v>4.5670000000000002</v>
      </c>
      <c r="M43" s="31">
        <v>0.56399999999999995</v>
      </c>
      <c r="N43" s="31">
        <v>0.68100000000000005</v>
      </c>
      <c r="O43" s="3"/>
      <c r="P43" s="10"/>
      <c r="Q43" s="1"/>
      <c r="R43" s="1"/>
    </row>
    <row r="44" spans="2:19" x14ac:dyDescent="0.25">
      <c r="B44" s="1"/>
      <c r="C44" s="6">
        <v>39</v>
      </c>
      <c r="D44" s="19"/>
      <c r="E44" s="4">
        <v>500</v>
      </c>
      <c r="F44" s="4">
        <v>100</v>
      </c>
      <c r="G44" s="3">
        <v>1E-4</v>
      </c>
      <c r="H44" s="3" t="s">
        <v>2</v>
      </c>
      <c r="I44" s="3" t="s">
        <v>25</v>
      </c>
      <c r="J44" s="3" t="s">
        <v>5</v>
      </c>
      <c r="K44" s="3"/>
      <c r="L44" s="31">
        <v>0.69399999999999995</v>
      </c>
      <c r="M44" s="31">
        <v>0.53200000000000003</v>
      </c>
      <c r="N44" s="31">
        <v>0.6</v>
      </c>
      <c r="O44" s="3"/>
      <c r="P44" s="10"/>
      <c r="Q44" s="1"/>
      <c r="R44" s="1"/>
    </row>
    <row r="45" spans="2:19" x14ac:dyDescent="0.25">
      <c r="B45" s="1"/>
      <c r="C45" s="7">
        <v>40</v>
      </c>
      <c r="D45" s="20"/>
      <c r="E45" s="5">
        <v>500</v>
      </c>
      <c r="F45" s="5">
        <v>100</v>
      </c>
      <c r="G45" s="9">
        <v>1E-4</v>
      </c>
      <c r="H45" s="9" t="s">
        <v>2</v>
      </c>
      <c r="I45" s="9" t="s">
        <v>25</v>
      </c>
      <c r="J45" s="9" t="s">
        <v>6</v>
      </c>
      <c r="K45" s="9"/>
      <c r="L45" s="30">
        <v>0.69299999999999995</v>
      </c>
      <c r="M45" s="30">
        <v>0.53200000000000003</v>
      </c>
      <c r="N45" s="30">
        <v>0.45700000000000002</v>
      </c>
      <c r="O45" s="9"/>
      <c r="P45" s="16"/>
      <c r="Q45" s="1"/>
      <c r="R45" s="1"/>
    </row>
    <row r="46" spans="2:19" x14ac:dyDescent="0.25">
      <c r="B46" s="1"/>
      <c r="C46" s="7"/>
      <c r="D46" s="9"/>
      <c r="E46" s="9"/>
      <c r="F46" s="9"/>
      <c r="G46" s="9"/>
      <c r="H46" s="9"/>
      <c r="I46" s="9"/>
      <c r="J46" s="9"/>
      <c r="K46" s="9"/>
      <c r="L46" s="30"/>
      <c r="M46" s="30"/>
      <c r="N46" s="30"/>
      <c r="O46" s="9">
        <f>AVERAGE(M42:M45)</f>
        <v>0.55249999999999999</v>
      </c>
      <c r="P46" s="16">
        <f>AVERAGE(N42:N45)</f>
        <v>0.624</v>
      </c>
      <c r="Q46" s="1"/>
      <c r="R46" s="1"/>
    </row>
    <row r="47" spans="2:19" x14ac:dyDescent="0.25">
      <c r="B47" s="1"/>
      <c r="C47" s="6">
        <v>42</v>
      </c>
      <c r="D47" s="19"/>
      <c r="E47" s="4">
        <v>500</v>
      </c>
      <c r="F47" s="4">
        <v>100</v>
      </c>
      <c r="G47" s="3">
        <v>1E-4</v>
      </c>
      <c r="H47" s="3" t="s">
        <v>8</v>
      </c>
      <c r="I47" s="3" t="s">
        <v>15</v>
      </c>
      <c r="J47" s="3" t="s">
        <v>14</v>
      </c>
      <c r="K47" s="3"/>
      <c r="L47" s="31">
        <v>1.056</v>
      </c>
      <c r="M47" s="31">
        <v>0.81799999999999995</v>
      </c>
      <c r="N47" s="31">
        <v>0.86699999999999999</v>
      </c>
      <c r="O47" s="3"/>
      <c r="P47" s="10"/>
      <c r="Q47" s="1"/>
      <c r="R47" s="1"/>
    </row>
    <row r="48" spans="2:19" x14ac:dyDescent="0.25">
      <c r="B48" s="1"/>
      <c r="C48" s="6">
        <v>43</v>
      </c>
      <c r="D48" s="19"/>
      <c r="E48" s="4">
        <v>500</v>
      </c>
      <c r="F48" s="4">
        <v>100</v>
      </c>
      <c r="G48" s="3">
        <v>1E-4</v>
      </c>
      <c r="H48" s="3" t="s">
        <v>8</v>
      </c>
      <c r="I48" s="3" t="s">
        <v>15</v>
      </c>
      <c r="J48" s="3" t="s">
        <v>13</v>
      </c>
      <c r="K48" s="3"/>
      <c r="L48" s="31">
        <v>1.2430000000000001</v>
      </c>
      <c r="M48" s="31">
        <v>0.755</v>
      </c>
      <c r="N48" s="31">
        <v>0.84099999999999997</v>
      </c>
      <c r="O48" s="3"/>
      <c r="P48" s="10"/>
      <c r="Q48" s="1"/>
      <c r="R48" s="1"/>
    </row>
    <row r="49" spans="2:18" x14ac:dyDescent="0.25">
      <c r="B49" s="1"/>
      <c r="C49" s="6">
        <v>44</v>
      </c>
      <c r="D49" s="19"/>
      <c r="E49" s="4">
        <v>500</v>
      </c>
      <c r="F49" s="4">
        <v>100</v>
      </c>
      <c r="G49" s="3">
        <v>1E-4</v>
      </c>
      <c r="H49" s="3" t="s">
        <v>8</v>
      </c>
      <c r="I49" s="3" t="s">
        <v>15</v>
      </c>
      <c r="J49" s="3" t="s">
        <v>5</v>
      </c>
      <c r="K49" s="3"/>
      <c r="L49" s="31">
        <v>0.438</v>
      </c>
      <c r="M49" s="31">
        <v>0.83199999999999996</v>
      </c>
      <c r="N49" s="31">
        <v>0.90500000000000003</v>
      </c>
      <c r="O49" s="3"/>
      <c r="P49" s="10"/>
      <c r="Q49" s="1"/>
      <c r="R49" s="1"/>
    </row>
    <row r="50" spans="2:18" x14ac:dyDescent="0.25">
      <c r="B50" s="1"/>
      <c r="C50" s="7">
        <v>45</v>
      </c>
      <c r="D50" s="20"/>
      <c r="E50" s="5">
        <v>500</v>
      </c>
      <c r="F50" s="5">
        <v>100</v>
      </c>
      <c r="G50" s="9">
        <v>1E-4</v>
      </c>
      <c r="H50" s="9" t="s">
        <v>8</v>
      </c>
      <c r="I50" s="9" t="s">
        <v>15</v>
      </c>
      <c r="J50" s="9" t="s">
        <v>6</v>
      </c>
      <c r="K50" s="9"/>
      <c r="L50" s="30">
        <v>0.436</v>
      </c>
      <c r="M50" s="30">
        <v>0.85</v>
      </c>
      <c r="N50" s="30">
        <v>0.90700000000000003</v>
      </c>
      <c r="O50" s="9"/>
      <c r="P50" s="16"/>
      <c r="Q50" s="1"/>
      <c r="R50" s="1"/>
    </row>
    <row r="51" spans="2:18" x14ac:dyDescent="0.25">
      <c r="B51" s="1"/>
      <c r="C51" s="7"/>
      <c r="D51" s="9"/>
      <c r="E51" s="9"/>
      <c r="F51" s="9"/>
      <c r="G51" s="9"/>
      <c r="H51" s="9"/>
      <c r="I51" s="9"/>
      <c r="J51" s="9"/>
      <c r="K51" s="9"/>
      <c r="L51" s="30"/>
      <c r="M51" s="30"/>
      <c r="N51" s="30"/>
      <c r="O51" s="9">
        <f>AVERAGE(M47:M50)</f>
        <v>0.81374999999999997</v>
      </c>
      <c r="P51" s="16">
        <f>AVERAGE(N47:N50)</f>
        <v>0.88</v>
      </c>
      <c r="Q51" s="1"/>
      <c r="R51" s="1"/>
    </row>
    <row r="52" spans="2:18" x14ac:dyDescent="0.25">
      <c r="B52" s="1"/>
      <c r="C52" s="6">
        <v>47</v>
      </c>
      <c r="D52" s="19"/>
      <c r="E52" s="4">
        <v>500</v>
      </c>
      <c r="F52" s="4">
        <v>100</v>
      </c>
      <c r="G52" s="3">
        <v>1E-4</v>
      </c>
      <c r="H52" s="3" t="s">
        <v>8</v>
      </c>
      <c r="I52" s="3" t="s">
        <v>25</v>
      </c>
      <c r="J52" s="3" t="s">
        <v>14</v>
      </c>
      <c r="K52" s="3"/>
      <c r="L52" s="31">
        <v>1.2609999999999999</v>
      </c>
      <c r="M52" s="31">
        <v>0.59499999999999997</v>
      </c>
      <c r="N52" s="31">
        <v>0.747</v>
      </c>
      <c r="O52" s="3"/>
      <c r="P52" s="10"/>
      <c r="Q52" s="1"/>
      <c r="R52" s="1"/>
    </row>
    <row r="53" spans="2:18" x14ac:dyDescent="0.25">
      <c r="B53" s="1"/>
      <c r="C53" s="6">
        <v>48</v>
      </c>
      <c r="D53" s="19"/>
      <c r="E53" s="4">
        <v>500</v>
      </c>
      <c r="F53" s="4">
        <v>100</v>
      </c>
      <c r="G53" s="3">
        <v>1E-4</v>
      </c>
      <c r="H53" s="3" t="s">
        <v>8</v>
      </c>
      <c r="I53" s="3" t="s">
        <v>25</v>
      </c>
      <c r="J53" s="3" t="s">
        <v>13</v>
      </c>
      <c r="K53" s="3"/>
      <c r="L53" s="31">
        <v>1.3580000000000001</v>
      </c>
      <c r="M53" s="31">
        <v>0.53200000000000003</v>
      </c>
      <c r="N53" s="31">
        <v>0.71699999999999997</v>
      </c>
      <c r="O53" s="3"/>
      <c r="P53" s="10"/>
      <c r="Q53" s="1"/>
      <c r="R53" s="1"/>
    </row>
    <row r="54" spans="2:18" x14ac:dyDescent="0.25">
      <c r="B54" s="1"/>
      <c r="C54" s="6">
        <v>49</v>
      </c>
      <c r="D54" s="19"/>
      <c r="E54" s="4">
        <v>500</v>
      </c>
      <c r="F54" s="4">
        <v>100</v>
      </c>
      <c r="G54" s="3">
        <v>1E-4</v>
      </c>
      <c r="H54" s="3" t="s">
        <v>8</v>
      </c>
      <c r="I54" s="3" t="s">
        <v>25</v>
      </c>
      <c r="J54" s="3" t="s">
        <v>5</v>
      </c>
      <c r="K54" s="3"/>
      <c r="L54" s="31">
        <v>0.55100000000000005</v>
      </c>
      <c r="M54" s="31">
        <v>0.80500000000000005</v>
      </c>
      <c r="N54" s="31">
        <v>0.84599999999999997</v>
      </c>
      <c r="O54" s="3"/>
      <c r="P54" s="10"/>
      <c r="Q54" s="1"/>
      <c r="R54" s="1"/>
    </row>
    <row r="55" spans="2:18" x14ac:dyDescent="0.25">
      <c r="B55" s="1"/>
      <c r="C55" s="7">
        <v>50</v>
      </c>
      <c r="D55" s="20"/>
      <c r="E55" s="5">
        <v>500</v>
      </c>
      <c r="F55" s="5">
        <v>100</v>
      </c>
      <c r="G55" s="9">
        <v>1E-4</v>
      </c>
      <c r="H55" s="9" t="s">
        <v>8</v>
      </c>
      <c r="I55" s="9" t="s">
        <v>25</v>
      </c>
      <c r="J55" s="9" t="s">
        <v>6</v>
      </c>
      <c r="K55" s="9"/>
      <c r="L55" s="30">
        <v>0.54900000000000004</v>
      </c>
      <c r="M55" s="30">
        <v>0.80900000000000005</v>
      </c>
      <c r="N55" s="30">
        <v>0.84499999999999997</v>
      </c>
      <c r="O55" s="9"/>
      <c r="P55" s="16"/>
      <c r="Q55" s="1"/>
      <c r="R55" s="1"/>
    </row>
    <row r="56" spans="2:18" x14ac:dyDescent="0.25">
      <c r="B56" s="1"/>
      <c r="C56" s="12"/>
      <c r="D56" s="11"/>
      <c r="E56" s="11"/>
      <c r="F56" s="11"/>
      <c r="G56" s="11"/>
      <c r="H56" s="11"/>
      <c r="I56" s="11"/>
      <c r="J56" s="11"/>
      <c r="K56" s="11"/>
      <c r="L56" s="34"/>
      <c r="M56" s="34"/>
      <c r="N56" s="34"/>
      <c r="O56" s="9">
        <f>AVERAGE(M52:M55)</f>
        <v>0.68525000000000003</v>
      </c>
      <c r="P56" s="16">
        <f>AVERAGE(N52:N55)</f>
        <v>0.78875000000000006</v>
      </c>
      <c r="Q56" s="1"/>
      <c r="R56" s="1"/>
    </row>
    <row r="57" spans="2:18" x14ac:dyDescent="0.25">
      <c r="B57" s="1"/>
      <c r="C57" s="6">
        <v>52</v>
      </c>
      <c r="D57" s="19"/>
      <c r="E57" s="4">
        <v>500</v>
      </c>
      <c r="F57" s="4">
        <v>100</v>
      </c>
      <c r="G57" s="3">
        <v>1E-4</v>
      </c>
      <c r="H57" s="3" t="s">
        <v>11</v>
      </c>
      <c r="I57" s="3" t="s">
        <v>15</v>
      </c>
      <c r="J57" s="3" t="s">
        <v>14</v>
      </c>
      <c r="K57" s="3"/>
      <c r="L57" s="31">
        <v>0.41399999999999998</v>
      </c>
      <c r="M57" s="31">
        <v>0.81799999999999995</v>
      </c>
      <c r="N57" s="31">
        <v>0.872</v>
      </c>
      <c r="O57" s="3"/>
      <c r="P57" s="10"/>
      <c r="Q57" s="1"/>
      <c r="R57" s="1"/>
    </row>
    <row r="58" spans="2:18" x14ac:dyDescent="0.25">
      <c r="B58" s="1"/>
      <c r="C58" s="6">
        <v>53</v>
      </c>
      <c r="D58" s="19"/>
      <c r="E58" s="4">
        <v>500</v>
      </c>
      <c r="F58" s="4">
        <v>100</v>
      </c>
      <c r="G58" s="3">
        <v>1E-4</v>
      </c>
      <c r="H58" s="3" t="s">
        <v>11</v>
      </c>
      <c r="I58" s="3" t="s">
        <v>15</v>
      </c>
      <c r="J58" s="3" t="s">
        <v>13</v>
      </c>
      <c r="K58" s="3"/>
      <c r="L58" s="31">
        <v>0.56000000000000005</v>
      </c>
      <c r="M58" s="31">
        <v>0.70499999999999996</v>
      </c>
      <c r="N58" s="31">
        <v>0.81599999999999995</v>
      </c>
      <c r="O58" s="3"/>
      <c r="P58" s="10"/>
      <c r="Q58" s="1"/>
      <c r="R58" s="1"/>
    </row>
    <row r="59" spans="2:18" x14ac:dyDescent="0.25">
      <c r="B59" s="1"/>
      <c r="C59" s="6">
        <v>54</v>
      </c>
      <c r="D59" s="19"/>
      <c r="E59" s="4">
        <v>500</v>
      </c>
      <c r="F59" s="4">
        <v>100</v>
      </c>
      <c r="G59" s="3">
        <v>1E-4</v>
      </c>
      <c r="H59" s="3" t="s">
        <v>11</v>
      </c>
      <c r="I59" s="3" t="s">
        <v>15</v>
      </c>
      <c r="J59" s="3" t="s">
        <v>5</v>
      </c>
      <c r="K59" s="3"/>
      <c r="L59" s="31">
        <v>0.38400000000000001</v>
      </c>
      <c r="M59" s="31">
        <v>0.83599999999999997</v>
      </c>
      <c r="N59" s="31">
        <v>0.90100000000000002</v>
      </c>
      <c r="O59" s="3"/>
      <c r="P59" s="10"/>
      <c r="Q59" s="1"/>
      <c r="R59" s="1"/>
    </row>
    <row r="60" spans="2:18" x14ac:dyDescent="0.25">
      <c r="B60" s="1"/>
      <c r="C60" s="7">
        <v>55</v>
      </c>
      <c r="D60" s="20"/>
      <c r="E60" s="5">
        <v>500</v>
      </c>
      <c r="F60" s="5">
        <v>100</v>
      </c>
      <c r="G60" s="9">
        <v>1E-4</v>
      </c>
      <c r="H60" s="9" t="s">
        <v>11</v>
      </c>
      <c r="I60" s="9" t="s">
        <v>15</v>
      </c>
      <c r="J60" s="9" t="s">
        <v>6</v>
      </c>
      <c r="K60" s="9"/>
      <c r="L60" s="30">
        <v>0.376</v>
      </c>
      <c r="M60" s="30">
        <v>0.85399999999999998</v>
      </c>
      <c r="N60" s="30">
        <v>0.90800000000000003</v>
      </c>
      <c r="O60" s="9"/>
      <c r="P60" s="16"/>
      <c r="Q60" s="1"/>
      <c r="R60" s="1"/>
    </row>
    <row r="61" spans="2:18" x14ac:dyDescent="0.25">
      <c r="B61" s="1"/>
      <c r="C61" s="7"/>
      <c r="D61" s="2"/>
      <c r="E61" s="2"/>
      <c r="F61" s="2"/>
      <c r="G61" s="2"/>
      <c r="H61" s="2"/>
      <c r="I61" s="2"/>
      <c r="J61" s="2"/>
      <c r="K61" s="2"/>
      <c r="L61" s="35"/>
      <c r="M61" s="35"/>
      <c r="N61" s="35"/>
      <c r="O61" s="9">
        <f>AVERAGE(M57:M60)</f>
        <v>0.80325000000000002</v>
      </c>
      <c r="P61" s="16">
        <f>AVERAGE(N57:N60)</f>
        <v>0.87424999999999997</v>
      </c>
      <c r="Q61" s="1"/>
      <c r="R61" s="1"/>
    </row>
    <row r="62" spans="2:18" x14ac:dyDescent="0.25">
      <c r="B62" s="1"/>
      <c r="C62" s="6">
        <v>57</v>
      </c>
      <c r="D62" s="19"/>
      <c r="E62" s="4">
        <v>500</v>
      </c>
      <c r="F62" s="4">
        <v>100</v>
      </c>
      <c r="G62" s="3">
        <v>1E-4</v>
      </c>
      <c r="H62" s="3" t="s">
        <v>11</v>
      </c>
      <c r="I62" s="3" t="s">
        <v>25</v>
      </c>
      <c r="J62" s="3" t="s">
        <v>14</v>
      </c>
      <c r="K62" s="3"/>
      <c r="L62" s="31">
        <v>0.63700000000000001</v>
      </c>
      <c r="M62" s="31">
        <v>0.63700000000000001</v>
      </c>
      <c r="N62" s="31">
        <v>0.77300000000000002</v>
      </c>
      <c r="O62" s="3"/>
      <c r="P62" s="10"/>
      <c r="Q62" s="1"/>
      <c r="R62" s="1"/>
    </row>
    <row r="63" spans="2:18" x14ac:dyDescent="0.25">
      <c r="B63" s="1"/>
      <c r="C63" s="6">
        <v>58</v>
      </c>
      <c r="D63" s="19"/>
      <c r="E63" s="4">
        <v>500</v>
      </c>
      <c r="F63" s="4">
        <v>100</v>
      </c>
      <c r="G63" s="3">
        <v>1E-4</v>
      </c>
      <c r="H63" s="3" t="s">
        <v>11</v>
      </c>
      <c r="I63" s="3" t="s">
        <v>25</v>
      </c>
      <c r="J63" s="3" t="s">
        <v>13</v>
      </c>
      <c r="K63" s="3"/>
      <c r="L63" s="31">
        <v>0.66600000000000004</v>
      </c>
      <c r="M63" s="31">
        <v>0.52700000000000002</v>
      </c>
      <c r="N63" s="31">
        <v>0.754</v>
      </c>
      <c r="O63" s="3"/>
      <c r="P63" s="10"/>
      <c r="Q63" s="1"/>
      <c r="R63" s="1"/>
    </row>
    <row r="64" spans="2:18" x14ac:dyDescent="0.25">
      <c r="B64" s="1"/>
      <c r="C64" s="6">
        <v>59</v>
      </c>
      <c r="D64" s="19"/>
      <c r="E64" s="4">
        <v>500</v>
      </c>
      <c r="F64" s="4">
        <v>100</v>
      </c>
      <c r="G64" s="3">
        <v>1E-4</v>
      </c>
      <c r="H64" s="3" t="s">
        <v>11</v>
      </c>
      <c r="I64" s="3" t="s">
        <v>25</v>
      </c>
      <c r="J64" s="3" t="s">
        <v>5</v>
      </c>
      <c r="K64" s="3"/>
      <c r="L64" s="31">
        <v>0.436</v>
      </c>
      <c r="M64" s="31">
        <v>0.84099999999999997</v>
      </c>
      <c r="N64" s="31">
        <v>0.85499999999999998</v>
      </c>
      <c r="O64" s="3"/>
      <c r="P64" s="10"/>
      <c r="Q64" s="1"/>
      <c r="R64" s="1"/>
    </row>
    <row r="65" spans="2:18" x14ac:dyDescent="0.25">
      <c r="B65" s="1"/>
      <c r="C65" s="7">
        <v>60</v>
      </c>
      <c r="D65" s="20"/>
      <c r="E65" s="5">
        <v>500</v>
      </c>
      <c r="F65" s="5">
        <v>100</v>
      </c>
      <c r="G65" s="9">
        <v>1E-4</v>
      </c>
      <c r="H65" s="9" t="s">
        <v>11</v>
      </c>
      <c r="I65" s="9" t="s">
        <v>25</v>
      </c>
      <c r="J65" s="9" t="s">
        <v>6</v>
      </c>
      <c r="K65" s="9"/>
      <c r="L65" s="30">
        <v>0.42499999999999999</v>
      </c>
      <c r="M65" s="30">
        <v>0.83199999999999996</v>
      </c>
      <c r="N65" s="30">
        <v>0.85799999999999998</v>
      </c>
      <c r="O65" s="9"/>
      <c r="P65" s="16"/>
      <c r="Q65" s="1"/>
      <c r="R65" s="1"/>
    </row>
    <row r="66" spans="2:18" x14ac:dyDescent="0.25">
      <c r="B66" s="1"/>
      <c r="C66" s="13"/>
      <c r="D66" s="11"/>
      <c r="E66" s="11"/>
      <c r="F66" s="11"/>
      <c r="G66" s="11"/>
      <c r="H66" s="11"/>
      <c r="I66" s="11"/>
      <c r="J66" s="11"/>
      <c r="K66" s="11"/>
      <c r="L66" s="34"/>
      <c r="M66" s="34"/>
      <c r="N66" s="34"/>
      <c r="O66" s="11">
        <f>AVERAGE(M62:M65)</f>
        <v>0.70924999999999994</v>
      </c>
      <c r="P66" s="17">
        <f>AVERAGE(N62:N65)</f>
        <v>0.81</v>
      </c>
      <c r="Q66" s="1"/>
      <c r="R66" s="1"/>
    </row>
    <row r="67" spans="2:18" ht="15.75" thickBot="1" x14ac:dyDescent="0.3">
      <c r="B67" s="1"/>
      <c r="C67" s="14"/>
      <c r="D67" s="15"/>
      <c r="E67" s="15"/>
      <c r="F67" s="15"/>
      <c r="G67" s="15"/>
      <c r="H67" s="15"/>
      <c r="I67" s="15"/>
      <c r="J67" s="15"/>
      <c r="K67" s="15"/>
      <c r="L67" s="36"/>
      <c r="M67" s="36"/>
      <c r="N67" s="36"/>
      <c r="O67" s="15">
        <f>AVERAGE(O66,O61,O56,O51,O46,O41)</f>
        <v>0.72499999999999998</v>
      </c>
      <c r="P67" s="18">
        <f>AVERAGE(P66,P61,P56,P51,P46,P41)</f>
        <v>0.80162500000000003</v>
      </c>
      <c r="Q67" s="1"/>
      <c r="R67" s="1"/>
    </row>
    <row r="68" spans="2:18" x14ac:dyDescent="0.25">
      <c r="B68" s="1"/>
      <c r="C68" s="6">
        <v>62</v>
      </c>
      <c r="D68" s="19"/>
      <c r="E68" s="4">
        <v>500</v>
      </c>
      <c r="F68" s="4">
        <v>100</v>
      </c>
      <c r="G68" s="3">
        <v>1.0000000000000001E-5</v>
      </c>
      <c r="H68" s="3" t="s">
        <v>2</v>
      </c>
      <c r="I68" s="3" t="s">
        <v>15</v>
      </c>
      <c r="J68" s="3" t="s">
        <v>14</v>
      </c>
      <c r="K68" s="3"/>
      <c r="L68" s="31">
        <v>4.8159999999999998</v>
      </c>
      <c r="M68" s="31">
        <v>0.7</v>
      </c>
      <c r="N68" s="31">
        <v>0.79500000000000004</v>
      </c>
      <c r="O68" s="3"/>
      <c r="P68" s="10"/>
      <c r="Q68" s="1"/>
      <c r="R68" s="1"/>
    </row>
    <row r="69" spans="2:18" x14ac:dyDescent="0.25">
      <c r="B69" s="1"/>
      <c r="C69" s="6">
        <v>63</v>
      </c>
      <c r="D69" s="19"/>
      <c r="E69" s="4">
        <v>500</v>
      </c>
      <c r="F69" s="4">
        <v>100</v>
      </c>
      <c r="G69" s="3">
        <v>1.0000000000000001E-5</v>
      </c>
      <c r="H69" s="3" t="s">
        <v>2</v>
      </c>
      <c r="I69" s="3" t="s">
        <v>15</v>
      </c>
      <c r="J69" s="3" t="s">
        <v>13</v>
      </c>
      <c r="K69" s="3"/>
      <c r="L69" s="31">
        <v>5.165</v>
      </c>
      <c r="M69" s="31">
        <v>0.39500000000000002</v>
      </c>
      <c r="N69" s="31">
        <v>0.30099999999999999</v>
      </c>
      <c r="O69" s="3"/>
      <c r="P69" s="10"/>
      <c r="Q69" s="1"/>
      <c r="R69" s="1"/>
    </row>
    <row r="70" spans="2:18" x14ac:dyDescent="0.25">
      <c r="B70" s="1"/>
      <c r="C70" s="6">
        <v>64</v>
      </c>
      <c r="D70" s="19"/>
      <c r="E70" s="4">
        <v>500</v>
      </c>
      <c r="F70" s="4">
        <v>100</v>
      </c>
      <c r="G70" s="3">
        <v>1.0000000000000001E-5</v>
      </c>
      <c r="H70" s="3" t="s">
        <v>2</v>
      </c>
      <c r="I70" s="3" t="s">
        <v>15</v>
      </c>
      <c r="J70" s="3" t="s">
        <v>5</v>
      </c>
      <c r="K70" s="3"/>
      <c r="L70" s="31">
        <v>3.2240000000000002</v>
      </c>
      <c r="M70" s="31">
        <v>0.79100000000000004</v>
      </c>
      <c r="N70" s="31">
        <v>0.86899999999999999</v>
      </c>
      <c r="O70" s="3"/>
      <c r="P70" s="10"/>
      <c r="Q70" s="1"/>
      <c r="R70" s="1"/>
    </row>
    <row r="71" spans="2:18" x14ac:dyDescent="0.25">
      <c r="B71" s="1"/>
      <c r="C71" s="6">
        <v>65</v>
      </c>
      <c r="D71" s="20"/>
      <c r="E71" s="5">
        <v>500</v>
      </c>
      <c r="F71" s="5">
        <v>100</v>
      </c>
      <c r="G71" s="9">
        <v>1.0000000000000001E-5</v>
      </c>
      <c r="H71" s="9" t="s">
        <v>2</v>
      </c>
      <c r="I71" s="9" t="s">
        <v>15</v>
      </c>
      <c r="J71" s="9" t="s">
        <v>6</v>
      </c>
      <c r="K71" s="9"/>
      <c r="L71" s="30">
        <v>3.323</v>
      </c>
      <c r="M71" s="30">
        <v>0.80900000000000005</v>
      </c>
      <c r="N71" s="30">
        <v>0.85399999999999998</v>
      </c>
      <c r="O71" s="9"/>
      <c r="P71" s="16"/>
      <c r="Q71" s="1"/>
      <c r="R71" s="1"/>
    </row>
    <row r="72" spans="2:18" x14ac:dyDescent="0.25">
      <c r="B72" s="1"/>
      <c r="C72" s="12"/>
      <c r="D72" s="9"/>
      <c r="E72" s="9"/>
      <c r="F72" s="9"/>
      <c r="G72" s="9"/>
      <c r="H72" s="9"/>
      <c r="I72" s="9"/>
      <c r="J72" s="9"/>
      <c r="K72" s="9"/>
      <c r="L72" s="30"/>
      <c r="M72" s="30"/>
      <c r="N72" s="30"/>
      <c r="O72" s="9">
        <f>AVERAGE(M68:M71)</f>
        <v>0.67375000000000007</v>
      </c>
      <c r="P72" s="16">
        <f>AVERAGE(N68:N71)</f>
        <v>0.70474999999999999</v>
      </c>
      <c r="Q72" s="1"/>
      <c r="R72" s="1"/>
    </row>
    <row r="73" spans="2:18" x14ac:dyDescent="0.25">
      <c r="B73" s="1"/>
      <c r="C73" s="6">
        <v>67</v>
      </c>
      <c r="D73" s="19"/>
      <c r="E73" s="4">
        <v>500</v>
      </c>
      <c r="F73" s="4">
        <v>100</v>
      </c>
      <c r="G73" s="3">
        <v>1.0000000000000001E-5</v>
      </c>
      <c r="H73" s="3" t="s">
        <v>2</v>
      </c>
      <c r="I73" s="3" t="s">
        <v>25</v>
      </c>
      <c r="J73" s="3" t="s">
        <v>14</v>
      </c>
      <c r="K73" s="3"/>
      <c r="L73" s="31">
        <v>4.923</v>
      </c>
      <c r="M73" s="31">
        <v>0.51800000000000002</v>
      </c>
      <c r="N73" s="31">
        <v>0.64100000000000001</v>
      </c>
      <c r="O73" s="3"/>
      <c r="P73" s="10"/>
      <c r="Q73" s="1"/>
      <c r="R73" s="1"/>
    </row>
    <row r="74" spans="2:18" x14ac:dyDescent="0.25">
      <c r="B74" s="1"/>
      <c r="C74" s="6">
        <v>68</v>
      </c>
      <c r="D74" s="19"/>
      <c r="E74" s="4">
        <v>500</v>
      </c>
      <c r="F74" s="4">
        <v>100</v>
      </c>
      <c r="G74" s="3">
        <v>1.0000000000000001E-5</v>
      </c>
      <c r="H74" s="3" t="s">
        <v>2</v>
      </c>
      <c r="I74" s="3" t="s">
        <v>25</v>
      </c>
      <c r="J74" s="3" t="s">
        <v>13</v>
      </c>
      <c r="K74" s="3"/>
      <c r="L74" s="31">
        <v>5.0789999999999997</v>
      </c>
      <c r="M74" s="31">
        <v>0.53200000000000003</v>
      </c>
      <c r="N74" s="31">
        <v>0.67600000000000005</v>
      </c>
      <c r="O74" s="3"/>
      <c r="P74" s="10"/>
      <c r="Q74" s="1"/>
      <c r="R74" s="1"/>
    </row>
    <row r="75" spans="2:18" x14ac:dyDescent="0.25">
      <c r="B75" s="1"/>
      <c r="C75" s="6">
        <v>69</v>
      </c>
      <c r="D75" s="19"/>
      <c r="E75" s="4">
        <v>500</v>
      </c>
      <c r="F75" s="4">
        <v>100</v>
      </c>
      <c r="G75" s="3">
        <v>1.0000000000000001E-5</v>
      </c>
      <c r="H75" s="3" t="s">
        <v>2</v>
      </c>
      <c r="I75" s="3" t="s">
        <v>25</v>
      </c>
      <c r="J75" s="3" t="s">
        <v>5</v>
      </c>
      <c r="K75" s="3"/>
      <c r="L75" s="31">
        <v>3.298</v>
      </c>
      <c r="M75" s="31">
        <v>0.53200000000000003</v>
      </c>
      <c r="N75" s="31">
        <v>0.70399999999999996</v>
      </c>
      <c r="O75" s="3"/>
      <c r="P75" s="10"/>
      <c r="Q75" s="1"/>
      <c r="R75" s="1"/>
    </row>
    <row r="76" spans="2:18" x14ac:dyDescent="0.25">
      <c r="B76" s="1"/>
      <c r="C76" s="7">
        <v>70</v>
      </c>
      <c r="D76" s="20"/>
      <c r="E76" s="5">
        <v>500</v>
      </c>
      <c r="F76" s="5">
        <v>100</v>
      </c>
      <c r="G76" s="9">
        <v>1.0000000000000001E-5</v>
      </c>
      <c r="H76" s="9" t="s">
        <v>2</v>
      </c>
      <c r="I76" s="9" t="s">
        <v>25</v>
      </c>
      <c r="J76" s="9" t="s">
        <v>6</v>
      </c>
      <c r="K76" s="9"/>
      <c r="L76" s="30">
        <v>3.2709999999999999</v>
      </c>
      <c r="M76" s="30">
        <v>0.53200000000000003</v>
      </c>
      <c r="N76" s="30">
        <v>0.65500000000000003</v>
      </c>
      <c r="O76" s="9"/>
      <c r="P76" s="16"/>
      <c r="Q76" s="1"/>
      <c r="R76" s="1"/>
    </row>
    <row r="77" spans="2:18" x14ac:dyDescent="0.25">
      <c r="B77" s="1"/>
      <c r="C77" s="7"/>
      <c r="D77" s="9"/>
      <c r="E77" s="9"/>
      <c r="F77" s="9"/>
      <c r="G77" s="9"/>
      <c r="H77" s="9"/>
      <c r="I77" s="9"/>
      <c r="J77" s="9"/>
      <c r="K77" s="9"/>
      <c r="L77" s="30"/>
      <c r="M77" s="30"/>
      <c r="N77" s="30"/>
      <c r="O77" s="9">
        <f>AVERAGE(M73:M76)</f>
        <v>0.52849999999999997</v>
      </c>
      <c r="P77" s="16">
        <f>AVERAGE(N73:N76)</f>
        <v>0.66900000000000004</v>
      </c>
      <c r="Q77" s="1"/>
      <c r="R77" s="1"/>
    </row>
    <row r="78" spans="2:18" x14ac:dyDescent="0.25">
      <c r="B78" s="1"/>
      <c r="C78" s="6">
        <v>72</v>
      </c>
      <c r="D78" s="19"/>
      <c r="E78" s="4">
        <v>500</v>
      </c>
      <c r="F78" s="4">
        <v>100</v>
      </c>
      <c r="G78" s="3">
        <v>1.0000000000000001E-5</v>
      </c>
      <c r="H78" s="3" t="s">
        <v>8</v>
      </c>
      <c r="I78" s="3" t="s">
        <v>15</v>
      </c>
      <c r="J78" s="3" t="s">
        <v>14</v>
      </c>
      <c r="K78" s="3"/>
      <c r="L78" s="31">
        <v>1.32</v>
      </c>
      <c r="M78" s="31">
        <v>0.65900000000000003</v>
      </c>
      <c r="N78" s="31">
        <v>0.81100000000000005</v>
      </c>
      <c r="O78" s="3"/>
      <c r="P78" s="10"/>
      <c r="Q78" s="1"/>
      <c r="R78" s="1"/>
    </row>
    <row r="79" spans="2:18" x14ac:dyDescent="0.25">
      <c r="B79" s="1"/>
      <c r="C79" s="6">
        <v>73</v>
      </c>
      <c r="D79" s="19"/>
      <c r="E79" s="4">
        <v>500</v>
      </c>
      <c r="F79" s="4">
        <v>100</v>
      </c>
      <c r="G79" s="3">
        <v>1.0000000000000001E-5</v>
      </c>
      <c r="H79" s="3" t="s">
        <v>8</v>
      </c>
      <c r="I79" s="3" t="s">
        <v>15</v>
      </c>
      <c r="J79" s="3" t="s">
        <v>13</v>
      </c>
      <c r="K79" s="3"/>
      <c r="L79" s="31">
        <v>1.46</v>
      </c>
      <c r="M79" s="31">
        <v>0.57699999999999996</v>
      </c>
      <c r="N79" s="31">
        <v>0.628</v>
      </c>
      <c r="O79" s="3"/>
      <c r="P79" s="10"/>
      <c r="Q79" s="1"/>
      <c r="R79" s="1"/>
    </row>
    <row r="80" spans="2:18" x14ac:dyDescent="0.25">
      <c r="B80" s="1"/>
      <c r="C80" s="6">
        <v>74</v>
      </c>
      <c r="D80" s="19"/>
      <c r="E80" s="4">
        <v>500</v>
      </c>
      <c r="F80" s="4">
        <v>100</v>
      </c>
      <c r="G80" s="3">
        <v>1.0000000000000001E-5</v>
      </c>
      <c r="H80" s="3" t="s">
        <v>8</v>
      </c>
      <c r="I80" s="3" t="s">
        <v>15</v>
      </c>
      <c r="J80" s="3" t="s">
        <v>5</v>
      </c>
      <c r="K80" s="3"/>
      <c r="L80" s="31">
        <v>0.94899999999999995</v>
      </c>
      <c r="M80" s="31">
        <v>0.82299999999999995</v>
      </c>
      <c r="N80" s="31">
        <v>0.88300000000000001</v>
      </c>
      <c r="O80" s="3"/>
      <c r="P80" s="10"/>
      <c r="Q80" s="1"/>
      <c r="R80" s="1"/>
    </row>
    <row r="81" spans="2:18" x14ac:dyDescent="0.25">
      <c r="B81" s="1"/>
      <c r="C81" s="7">
        <v>75</v>
      </c>
      <c r="D81" s="20"/>
      <c r="E81" s="5">
        <v>500</v>
      </c>
      <c r="F81" s="5">
        <v>100</v>
      </c>
      <c r="G81" s="9">
        <v>1.0000000000000001E-5</v>
      </c>
      <c r="H81" s="9" t="s">
        <v>8</v>
      </c>
      <c r="I81" s="9" t="s">
        <v>15</v>
      </c>
      <c r="J81" s="9" t="s">
        <v>6</v>
      </c>
      <c r="K81" s="9"/>
      <c r="L81" s="30">
        <v>1.01</v>
      </c>
      <c r="M81" s="30">
        <v>0.81799999999999995</v>
      </c>
      <c r="N81" s="30">
        <v>0.86499999999999999</v>
      </c>
      <c r="O81" s="9"/>
      <c r="P81" s="16"/>
      <c r="Q81" s="1"/>
      <c r="R81" s="1"/>
    </row>
    <row r="82" spans="2:18" x14ac:dyDescent="0.25">
      <c r="B82" s="1"/>
      <c r="C82" s="7"/>
      <c r="D82" s="9"/>
      <c r="E82" s="9"/>
      <c r="F82" s="9"/>
      <c r="G82" s="9"/>
      <c r="H82" s="9"/>
      <c r="I82" s="9"/>
      <c r="J82" s="9"/>
      <c r="K82" s="9"/>
      <c r="L82" s="30"/>
      <c r="M82" s="30"/>
      <c r="N82" s="30"/>
      <c r="O82" s="9">
        <f>AVERAGE(M78:M81)</f>
        <v>0.71925000000000006</v>
      </c>
      <c r="P82" s="16">
        <f>AVERAGE(N78:N81)</f>
        <v>0.79675000000000007</v>
      </c>
      <c r="Q82" s="1"/>
      <c r="R82" s="1"/>
    </row>
    <row r="83" spans="2:18" x14ac:dyDescent="0.25">
      <c r="B83" s="1"/>
      <c r="C83" s="6">
        <v>77</v>
      </c>
      <c r="D83" s="19"/>
      <c r="E83" s="4">
        <v>500</v>
      </c>
      <c r="F83" s="4">
        <v>100</v>
      </c>
      <c r="G83" s="3">
        <v>1.0000000000000001E-5</v>
      </c>
      <c r="H83" s="3" t="s">
        <v>8</v>
      </c>
      <c r="I83" s="3" t="s">
        <v>25</v>
      </c>
      <c r="J83" s="3" t="s">
        <v>14</v>
      </c>
      <c r="K83" s="3"/>
      <c r="L83" s="31">
        <v>1.4410000000000001</v>
      </c>
      <c r="M83" s="31">
        <v>0.53200000000000003</v>
      </c>
      <c r="N83" s="31">
        <v>0.59399999999999997</v>
      </c>
      <c r="O83" s="3"/>
      <c r="P83" s="10"/>
      <c r="Q83" s="1"/>
      <c r="R83" s="1"/>
    </row>
    <row r="84" spans="2:18" x14ac:dyDescent="0.25">
      <c r="B84" s="1"/>
      <c r="C84" s="6">
        <v>78</v>
      </c>
      <c r="D84" s="19"/>
      <c r="E84" s="4">
        <v>500</v>
      </c>
      <c r="F84" s="4">
        <v>100</v>
      </c>
      <c r="G84" s="3">
        <v>1.0000000000000001E-5</v>
      </c>
      <c r="H84" s="3" t="s">
        <v>8</v>
      </c>
      <c r="I84" s="3" t="s">
        <v>25</v>
      </c>
      <c r="J84" s="3" t="s">
        <v>13</v>
      </c>
      <c r="K84" s="3"/>
      <c r="L84" s="31">
        <v>1.496</v>
      </c>
      <c r="M84" s="31">
        <v>0.53200000000000003</v>
      </c>
      <c r="N84" s="31">
        <v>0.42299999999999999</v>
      </c>
      <c r="O84" s="3"/>
      <c r="P84" s="10"/>
      <c r="Q84" s="1"/>
      <c r="R84" s="1"/>
    </row>
    <row r="85" spans="2:18" x14ac:dyDescent="0.25">
      <c r="B85" s="1"/>
      <c r="C85" s="6">
        <v>79</v>
      </c>
      <c r="D85" s="19"/>
      <c r="E85" s="4">
        <v>500</v>
      </c>
      <c r="F85" s="4">
        <v>100</v>
      </c>
      <c r="G85" s="3">
        <v>1.0000000000000001E-5</v>
      </c>
      <c r="H85" s="3" t="s">
        <v>8</v>
      </c>
      <c r="I85" s="3" t="s">
        <v>25</v>
      </c>
      <c r="J85" s="3" t="s">
        <v>5</v>
      </c>
      <c r="K85" s="3"/>
      <c r="L85" s="31">
        <v>1.0289999999999999</v>
      </c>
      <c r="M85" s="31">
        <v>0.63200000000000001</v>
      </c>
      <c r="N85" s="31">
        <v>0.77800000000000002</v>
      </c>
      <c r="O85" s="3"/>
      <c r="P85" s="10"/>
      <c r="Q85" s="1"/>
      <c r="R85" s="1"/>
    </row>
    <row r="86" spans="2:18" x14ac:dyDescent="0.25">
      <c r="B86" s="1"/>
      <c r="C86" s="7">
        <v>80</v>
      </c>
      <c r="D86" s="20"/>
      <c r="E86" s="5">
        <v>500</v>
      </c>
      <c r="F86" s="5">
        <v>100</v>
      </c>
      <c r="G86" s="9">
        <v>1.0000000000000001E-5</v>
      </c>
      <c r="H86" s="9" t="s">
        <v>8</v>
      </c>
      <c r="I86" s="9" t="s">
        <v>25</v>
      </c>
      <c r="J86" s="9" t="s">
        <v>6</v>
      </c>
      <c r="K86" s="9"/>
      <c r="L86" s="30">
        <v>1.0309999999999999</v>
      </c>
      <c r="M86" s="30">
        <v>0.65900000000000003</v>
      </c>
      <c r="N86" s="30">
        <v>0.77400000000000002</v>
      </c>
      <c r="O86" s="9"/>
      <c r="P86" s="16"/>
      <c r="Q86" s="1"/>
      <c r="R86" s="1"/>
    </row>
    <row r="87" spans="2:18" x14ac:dyDescent="0.25">
      <c r="B87" s="1"/>
      <c r="C87" s="12"/>
      <c r="D87" s="11"/>
      <c r="E87" s="11"/>
      <c r="F87" s="11"/>
      <c r="G87" s="11"/>
      <c r="H87" s="11"/>
      <c r="I87" s="11"/>
      <c r="J87" s="11"/>
      <c r="K87" s="11"/>
      <c r="L87" s="34"/>
      <c r="M87" s="34"/>
      <c r="N87" s="34"/>
      <c r="O87" s="9">
        <f>AVERAGE(M83:M86)</f>
        <v>0.58875000000000011</v>
      </c>
      <c r="P87" s="16">
        <f>AVERAGE(N83:N86)</f>
        <v>0.64224999999999999</v>
      </c>
      <c r="Q87" s="1"/>
      <c r="R87" s="1"/>
    </row>
    <row r="88" spans="2:18" x14ac:dyDescent="0.25">
      <c r="B88" s="1"/>
      <c r="C88" s="6">
        <v>82</v>
      </c>
      <c r="D88" s="19"/>
      <c r="E88" s="4">
        <v>500</v>
      </c>
      <c r="F88" s="4">
        <v>100</v>
      </c>
      <c r="G88" s="3">
        <v>1.0000000000000001E-5</v>
      </c>
      <c r="H88" s="3" t="s">
        <v>11</v>
      </c>
      <c r="I88" s="3" t="s">
        <v>15</v>
      </c>
      <c r="J88" s="3" t="s">
        <v>14</v>
      </c>
      <c r="K88" s="3"/>
      <c r="L88" s="31">
        <v>0.52800000000000002</v>
      </c>
      <c r="M88" s="31">
        <v>0.76800000000000002</v>
      </c>
      <c r="N88" s="31">
        <v>0.81899999999999995</v>
      </c>
      <c r="O88" s="3"/>
      <c r="P88" s="10"/>
      <c r="Q88" s="1"/>
      <c r="R88" s="1"/>
    </row>
    <row r="89" spans="2:18" x14ac:dyDescent="0.25">
      <c r="B89" s="1"/>
      <c r="C89" s="6">
        <v>83</v>
      </c>
      <c r="D89" s="19"/>
      <c r="E89" s="4">
        <v>500</v>
      </c>
      <c r="F89" s="4">
        <v>100</v>
      </c>
      <c r="G89" s="3">
        <v>1.0000000000000001E-5</v>
      </c>
      <c r="H89" s="3" t="s">
        <v>11</v>
      </c>
      <c r="I89" s="3" t="s">
        <v>15</v>
      </c>
      <c r="J89" s="3" t="s">
        <v>13</v>
      </c>
      <c r="K89" s="3"/>
      <c r="L89" s="31">
        <v>0.85899999999999999</v>
      </c>
      <c r="M89" s="31">
        <v>0.35</v>
      </c>
      <c r="N89" s="31">
        <v>0.309</v>
      </c>
      <c r="O89" s="3"/>
      <c r="P89" s="10"/>
      <c r="Q89" s="1"/>
      <c r="R89" s="1"/>
    </row>
    <row r="90" spans="2:18" x14ac:dyDescent="0.25">
      <c r="B90" s="1"/>
      <c r="C90" s="6">
        <v>84</v>
      </c>
      <c r="D90" s="19"/>
      <c r="E90" s="4">
        <v>500</v>
      </c>
      <c r="F90" s="4">
        <v>100</v>
      </c>
      <c r="G90" s="3">
        <v>1.0000000000000001E-5</v>
      </c>
      <c r="H90" s="3" t="s">
        <v>11</v>
      </c>
      <c r="I90" s="3" t="s">
        <v>15</v>
      </c>
      <c r="J90" s="3" t="s">
        <v>5</v>
      </c>
      <c r="K90" s="3"/>
      <c r="L90" s="31">
        <v>0.433</v>
      </c>
      <c r="M90" s="31">
        <v>0.8</v>
      </c>
      <c r="N90" s="31">
        <v>0.86599999999999999</v>
      </c>
      <c r="O90" s="3"/>
      <c r="P90" s="10"/>
      <c r="Q90" s="1"/>
      <c r="R90" s="1"/>
    </row>
    <row r="91" spans="2:18" x14ac:dyDescent="0.25">
      <c r="B91" s="1"/>
      <c r="C91" s="7">
        <v>85</v>
      </c>
      <c r="D91" s="20"/>
      <c r="E91" s="5">
        <v>500</v>
      </c>
      <c r="F91" s="5">
        <v>100</v>
      </c>
      <c r="G91" s="9">
        <v>1.0000000000000001E-5</v>
      </c>
      <c r="H91" s="9" t="s">
        <v>11</v>
      </c>
      <c r="I91" s="9" t="s">
        <v>15</v>
      </c>
      <c r="J91" s="9" t="s">
        <v>6</v>
      </c>
      <c r="K91" s="9"/>
      <c r="L91" s="30">
        <v>0.42599999999999999</v>
      </c>
      <c r="M91" s="30">
        <v>0.80500000000000005</v>
      </c>
      <c r="N91" s="30">
        <v>0.872</v>
      </c>
      <c r="O91" s="9"/>
      <c r="P91" s="16"/>
      <c r="Q91" s="1"/>
      <c r="R91" s="1"/>
    </row>
    <row r="92" spans="2:18" x14ac:dyDescent="0.25">
      <c r="B92" s="1"/>
      <c r="C92" s="7"/>
      <c r="D92" s="2"/>
      <c r="E92" s="2"/>
      <c r="F92" s="2"/>
      <c r="G92" s="2"/>
      <c r="H92" s="2"/>
      <c r="I92" s="2"/>
      <c r="J92" s="2"/>
      <c r="K92" s="2"/>
      <c r="L92" s="35"/>
      <c r="M92" s="35"/>
      <c r="N92" s="35"/>
      <c r="O92" s="9">
        <f>AVERAGE(M88:M91)</f>
        <v>0.68074999999999997</v>
      </c>
      <c r="P92" s="16">
        <f>AVERAGE(N88:N91)</f>
        <v>0.71649999999999991</v>
      </c>
      <c r="Q92" s="1"/>
      <c r="R92" s="1"/>
    </row>
    <row r="93" spans="2:18" x14ac:dyDescent="0.25">
      <c r="B93" s="1"/>
      <c r="C93" s="6">
        <v>87</v>
      </c>
      <c r="D93" s="19"/>
      <c r="E93" s="4">
        <v>500</v>
      </c>
      <c r="F93" s="4">
        <v>100</v>
      </c>
      <c r="G93" s="3">
        <v>1.0000000000000001E-5</v>
      </c>
      <c r="H93" s="3" t="s">
        <v>11</v>
      </c>
      <c r="I93" s="3" t="s">
        <v>25</v>
      </c>
      <c r="J93" s="3" t="s">
        <v>14</v>
      </c>
      <c r="K93" s="3"/>
      <c r="L93" s="31">
        <v>0.67500000000000004</v>
      </c>
      <c r="M93" s="31">
        <v>0.53200000000000003</v>
      </c>
      <c r="N93" s="31">
        <v>0.74099999999999999</v>
      </c>
      <c r="O93" s="3"/>
      <c r="P93" s="10"/>
      <c r="Q93" s="1"/>
      <c r="R93" s="1"/>
    </row>
    <row r="94" spans="2:18" x14ac:dyDescent="0.25">
      <c r="B94" s="1"/>
      <c r="C94" s="6">
        <v>88</v>
      </c>
      <c r="D94" s="19"/>
      <c r="E94" s="4">
        <v>500</v>
      </c>
      <c r="F94" s="4">
        <v>100</v>
      </c>
      <c r="G94" s="3">
        <v>1.0000000000000001E-5</v>
      </c>
      <c r="H94" s="3" t="s">
        <v>11</v>
      </c>
      <c r="I94" s="3" t="s">
        <v>25</v>
      </c>
      <c r="J94" s="3" t="s">
        <v>13</v>
      </c>
      <c r="K94" s="3"/>
      <c r="L94" s="31">
        <v>0.68899999999999995</v>
      </c>
      <c r="M94" s="31">
        <v>0.57199999999999995</v>
      </c>
      <c r="N94" s="31">
        <v>0.56200000000000006</v>
      </c>
      <c r="O94" s="3"/>
      <c r="P94" s="10"/>
      <c r="Q94" s="1"/>
      <c r="R94" s="1"/>
    </row>
    <row r="95" spans="2:18" x14ac:dyDescent="0.25">
      <c r="C95" s="6">
        <v>89</v>
      </c>
      <c r="D95" s="19"/>
      <c r="E95" s="4">
        <v>500</v>
      </c>
      <c r="F95" s="4">
        <v>100</v>
      </c>
      <c r="G95" s="3">
        <v>1.0000000000000001E-5</v>
      </c>
      <c r="H95" s="3" t="s">
        <v>11</v>
      </c>
      <c r="I95" s="3" t="s">
        <v>25</v>
      </c>
      <c r="J95" s="3" t="s">
        <v>5</v>
      </c>
      <c r="K95" s="3"/>
      <c r="L95" s="31">
        <v>0.55100000000000005</v>
      </c>
      <c r="M95" s="31">
        <v>0.71399999999999997</v>
      </c>
      <c r="N95" s="31">
        <v>0.78</v>
      </c>
      <c r="O95" s="3"/>
      <c r="P95" s="10"/>
    </row>
    <row r="96" spans="2:18" x14ac:dyDescent="0.25">
      <c r="C96" s="7">
        <v>90</v>
      </c>
      <c r="D96" s="20"/>
      <c r="E96" s="5">
        <v>500</v>
      </c>
      <c r="F96" s="5">
        <v>100</v>
      </c>
      <c r="G96" s="9">
        <v>1.0000000000000001E-5</v>
      </c>
      <c r="H96" s="9" t="s">
        <v>11</v>
      </c>
      <c r="I96" s="9" t="s">
        <v>25</v>
      </c>
      <c r="J96" s="9" t="s">
        <v>6</v>
      </c>
      <c r="K96" s="9"/>
      <c r="L96" s="30">
        <v>0.56200000000000006</v>
      </c>
      <c r="M96" s="30">
        <v>0.70899999999999996</v>
      </c>
      <c r="N96" s="30">
        <v>0.80500000000000005</v>
      </c>
      <c r="O96" s="9"/>
      <c r="P96" s="16"/>
    </row>
    <row r="97" spans="3:16" x14ac:dyDescent="0.25">
      <c r="C97" s="13"/>
      <c r="D97" s="11"/>
      <c r="E97" s="11"/>
      <c r="F97" s="11"/>
      <c r="G97" s="11"/>
      <c r="H97" s="11"/>
      <c r="I97" s="11"/>
      <c r="J97" s="11"/>
      <c r="K97" s="11"/>
      <c r="L97" s="34"/>
      <c r="M97" s="34"/>
      <c r="N97" s="34"/>
      <c r="O97" s="11">
        <f>AVERAGE(M93:M96)</f>
        <v>0.63175000000000003</v>
      </c>
      <c r="P97" s="17">
        <f>AVERAGE(N93:N96)</f>
        <v>0.72200000000000009</v>
      </c>
    </row>
    <row r="98" spans="3:16" ht="15.75" thickBot="1" x14ac:dyDescent="0.3">
      <c r="C98" s="14"/>
      <c r="D98" s="15"/>
      <c r="E98" s="15"/>
      <c r="F98" s="15"/>
      <c r="G98" s="15"/>
      <c r="H98" s="15"/>
      <c r="I98" s="15"/>
      <c r="J98" s="15"/>
      <c r="K98" s="15"/>
      <c r="L98" s="36"/>
      <c r="M98" s="36"/>
      <c r="N98" s="36"/>
      <c r="O98" s="15">
        <f>AVERAGE(O97,O92,O87,O82,O77,O72)</f>
        <v>0.63712500000000005</v>
      </c>
      <c r="P98" s="18">
        <f>AVERAGE(P97,P92,P87,P82,P77,P72)</f>
        <v>0.70854166666666674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M-RAM</dc:creator>
  <cp:lastModifiedBy>Rademaker, M.A.</cp:lastModifiedBy>
  <dcterms:created xsi:type="dcterms:W3CDTF">2019-04-09T06:23:58Z</dcterms:created>
  <dcterms:modified xsi:type="dcterms:W3CDTF">2019-04-09T12:20:20Z</dcterms:modified>
</cp:coreProperties>
</file>