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180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43" i="1"/>
  <c r="C39" i="1"/>
  <c r="C41" i="1"/>
  <c r="C37" i="1"/>
  <c r="F16" i="1"/>
  <c r="F14" i="1"/>
  <c r="C14" i="1"/>
  <c r="C10" i="1"/>
</calcChain>
</file>

<file path=xl/sharedStrings.xml><?xml version="1.0" encoding="utf-8"?>
<sst xmlns="http://schemas.openxmlformats.org/spreadsheetml/2006/main" count="38" uniqueCount="31">
  <si>
    <t>Dane:</t>
  </si>
  <si>
    <t>r=</t>
  </si>
  <si>
    <t>PV=</t>
  </si>
  <si>
    <t>r/12=</t>
  </si>
  <si>
    <t>Szukane:</t>
  </si>
  <si>
    <t>FV=</t>
  </si>
  <si>
    <t>m=</t>
  </si>
  <si>
    <t>t=</t>
  </si>
  <si>
    <t>rf=</t>
  </si>
  <si>
    <t>FVf=</t>
  </si>
  <si>
    <t>Odp. Faktyczna wartosc kapitalu po dwoch latach wyniesie 5509,32zł.</t>
  </si>
  <si>
    <t>model kapitalizacji złozonej</t>
  </si>
  <si>
    <t>wzor</t>
  </si>
  <si>
    <t>rf=0,06*(1-,019)</t>
  </si>
  <si>
    <t>FV=5000*(1+rf/m)</t>
  </si>
  <si>
    <t>r/4=</t>
  </si>
  <si>
    <t>cena=</t>
  </si>
  <si>
    <t>1 l doskonala</t>
  </si>
  <si>
    <t>2 l doskonala</t>
  </si>
  <si>
    <t xml:space="preserve"> =FV=</t>
  </si>
  <si>
    <t>t*m=</t>
  </si>
  <si>
    <t>Odp. Pan Marceli będzie miał 27 lat.</t>
  </si>
  <si>
    <t>lata</t>
  </si>
  <si>
    <t>bez arkusza</t>
  </si>
  <si>
    <r>
      <t>FV/PV=(1+r/m)</t>
    </r>
    <r>
      <rPr>
        <vertAlign val="superscript"/>
        <sz val="11"/>
        <color theme="1"/>
        <rFont val="Calibri"/>
        <family val="2"/>
        <charset val="238"/>
        <scheme val="minor"/>
      </rPr>
      <t>t*m</t>
    </r>
  </si>
  <si>
    <r>
      <t>log FV/PV=log(1+r/m)</t>
    </r>
    <r>
      <rPr>
        <vertAlign val="superscript"/>
        <sz val="11"/>
        <color theme="1"/>
        <rFont val="Calibri"/>
        <family val="2"/>
        <charset val="238"/>
        <scheme val="minor"/>
      </rPr>
      <t>t*m</t>
    </r>
  </si>
  <si>
    <t>log FV/PV=t*m*log(1+r/m)</t>
  </si>
  <si>
    <t>II</t>
  </si>
  <si>
    <r>
      <t>4700=3000(1+0,08*(1-0,19)</t>
    </r>
    <r>
      <rPr>
        <vertAlign val="superscript"/>
        <sz val="11"/>
        <color theme="1"/>
        <rFont val="Calibri"/>
        <family val="2"/>
        <charset val="238"/>
        <scheme val="minor"/>
      </rPr>
      <t xml:space="preserve">4t </t>
    </r>
    <r>
      <rPr>
        <sz val="11"/>
        <color theme="1"/>
        <rFont val="Calibri"/>
        <family val="2"/>
        <charset val="238"/>
        <scheme val="minor"/>
      </rPr>
      <t>/4</t>
    </r>
  </si>
  <si>
    <t>47/30=(1,0162)4t</t>
  </si>
  <si>
    <t>log 47/30=log (1,0162)4t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</si>
</sst>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zł&quot;;[Red]\-#,##0.00\ &quot;zł&quot;"/>
    <numFmt numFmtId="174" formatCode="0.0"/>
  </numFmts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2" fontId="0" fillId="0" borderId="0" xfId="0" applyNumberFormat="1"/>
    <xf numFmtId="17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229443</xdr:colOff>
      <xdr:row>3</xdr:row>
      <xdr:rowOff>114396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9693" cy="685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9</xdr:col>
      <xdr:colOff>210390</xdr:colOff>
      <xdr:row>32</xdr:row>
      <xdr:rowOff>28712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43500"/>
          <a:ext cx="6020640" cy="981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56"/>
  <sheetViews>
    <sheetView tabSelected="1" workbookViewId="0">
      <selection activeCell="K19" sqref="K19"/>
    </sheetView>
  </sheetViews>
  <sheetFormatPr defaultRowHeight="15" x14ac:dyDescent="0.25"/>
  <cols>
    <col min="3" max="3" width="12.5703125" bestFit="1" customWidth="1"/>
    <col min="4" max="4" width="9.85546875" bestFit="1" customWidth="1"/>
    <col min="6" max="6" width="9.85546875" bestFit="1" customWidth="1"/>
  </cols>
  <sheetData>
    <row r="6" spans="2:6" x14ac:dyDescent="0.25">
      <c r="B6" t="s">
        <v>0</v>
      </c>
      <c r="E6" t="s">
        <v>4</v>
      </c>
    </row>
    <row r="7" spans="2:6" x14ac:dyDescent="0.25">
      <c r="B7" t="s">
        <v>1</v>
      </c>
      <c r="C7">
        <v>0.06</v>
      </c>
      <c r="E7" t="s">
        <v>5</v>
      </c>
    </row>
    <row r="8" spans="2:6" x14ac:dyDescent="0.25">
      <c r="B8" t="s">
        <v>2</v>
      </c>
      <c r="C8">
        <v>5000</v>
      </c>
    </row>
    <row r="10" spans="2:6" x14ac:dyDescent="0.25">
      <c r="B10" t="s">
        <v>3</v>
      </c>
      <c r="C10">
        <f>C7/12</f>
        <v>5.0000000000000001E-3</v>
      </c>
    </row>
    <row r="11" spans="2:6" x14ac:dyDescent="0.25">
      <c r="B11" t="s">
        <v>6</v>
      </c>
      <c r="C11">
        <v>12</v>
      </c>
    </row>
    <row r="12" spans="2:6" x14ac:dyDescent="0.25">
      <c r="B12" t="s">
        <v>7</v>
      </c>
      <c r="C12">
        <v>2</v>
      </c>
    </row>
    <row r="14" spans="2:6" x14ac:dyDescent="0.25">
      <c r="B14" t="s">
        <v>5</v>
      </c>
      <c r="C14" s="1">
        <f>FV(C10,C12*C11,,-C8)</f>
        <v>5635.7988810269389</v>
      </c>
      <c r="E14" t="s">
        <v>8</v>
      </c>
      <c r="F14">
        <f>C10*(1-0.19)</f>
        <v>4.0500000000000006E-3</v>
      </c>
    </row>
    <row r="16" spans="2:6" x14ac:dyDescent="0.25">
      <c r="E16" t="s">
        <v>9</v>
      </c>
      <c r="F16" s="1">
        <f>FV(F14,C12*C11,,-C8)</f>
        <v>5509.3222516339065</v>
      </c>
    </row>
    <row r="19" spans="2:3" x14ac:dyDescent="0.25">
      <c r="B19" t="s">
        <v>10</v>
      </c>
    </row>
    <row r="23" spans="2:3" x14ac:dyDescent="0.25">
      <c r="B23" t="s">
        <v>11</v>
      </c>
    </row>
    <row r="24" spans="2:3" x14ac:dyDescent="0.25">
      <c r="B24" t="s">
        <v>12</v>
      </c>
      <c r="C24" t="s">
        <v>14</v>
      </c>
    </row>
    <row r="25" spans="2:3" x14ac:dyDescent="0.25">
      <c r="C25" t="s">
        <v>13</v>
      </c>
    </row>
    <row r="35" spans="2:8" x14ac:dyDescent="0.25">
      <c r="B35" t="s">
        <v>2</v>
      </c>
      <c r="C35">
        <v>3000</v>
      </c>
      <c r="F35" t="s">
        <v>17</v>
      </c>
      <c r="H35">
        <v>6</v>
      </c>
    </row>
    <row r="36" spans="2:8" x14ac:dyDescent="0.25">
      <c r="B36" t="s">
        <v>1</v>
      </c>
      <c r="C36">
        <v>0.08</v>
      </c>
      <c r="F36" t="s">
        <v>18</v>
      </c>
      <c r="H36">
        <v>28</v>
      </c>
    </row>
    <row r="37" spans="2:8" x14ac:dyDescent="0.25">
      <c r="B37" t="s">
        <v>15</v>
      </c>
      <c r="C37">
        <f>C36/4</f>
        <v>0.02</v>
      </c>
    </row>
    <row r="38" spans="2:8" x14ac:dyDescent="0.25">
      <c r="B38" t="s">
        <v>6</v>
      </c>
      <c r="C38">
        <v>4</v>
      </c>
    </row>
    <row r="39" spans="2:8" x14ac:dyDescent="0.25">
      <c r="B39" t="s">
        <v>8</v>
      </c>
      <c r="C39">
        <f>C37*(1-0.19)</f>
        <v>1.6200000000000003E-2</v>
      </c>
    </row>
    <row r="41" spans="2:8" x14ac:dyDescent="0.25">
      <c r="B41" t="s">
        <v>16</v>
      </c>
      <c r="C41" s="3">
        <f>H36/H35</f>
        <v>4.666666666666667</v>
      </c>
      <c r="D41" t="s">
        <v>19</v>
      </c>
      <c r="E41">
        <v>4.7</v>
      </c>
    </row>
    <row r="42" spans="2:8" x14ac:dyDescent="0.25">
      <c r="B42" t="s">
        <v>2</v>
      </c>
      <c r="C42">
        <v>3</v>
      </c>
    </row>
    <row r="43" spans="2:8" x14ac:dyDescent="0.25">
      <c r="B43" t="s">
        <v>20</v>
      </c>
      <c r="C43" s="2">
        <f>NPER(C39,,-C42,E41)</f>
        <v>27.936850432868031</v>
      </c>
    </row>
    <row r="44" spans="2:8" x14ac:dyDescent="0.25">
      <c r="B44" t="s">
        <v>7</v>
      </c>
      <c r="C44" s="2">
        <f>C43/4</f>
        <v>6.9842126082170077</v>
      </c>
      <c r="D44" t="s">
        <v>22</v>
      </c>
    </row>
    <row r="46" spans="2:8" x14ac:dyDescent="0.25">
      <c r="B46" t="s">
        <v>21</v>
      </c>
    </row>
    <row r="49" spans="1:2" x14ac:dyDescent="0.25">
      <c r="B49" t="s">
        <v>23</v>
      </c>
    </row>
    <row r="50" spans="1:2" ht="17.25" x14ac:dyDescent="0.25">
      <c r="B50" t="s">
        <v>24</v>
      </c>
    </row>
    <row r="51" spans="1:2" ht="17.25" x14ac:dyDescent="0.25">
      <c r="B51" t="s">
        <v>25</v>
      </c>
    </row>
    <row r="52" spans="1:2" x14ac:dyDescent="0.25">
      <c r="B52" t="s">
        <v>26</v>
      </c>
    </row>
    <row r="54" spans="1:2" ht="17.25" x14ac:dyDescent="0.25">
      <c r="A54" t="s">
        <v>27</v>
      </c>
      <c r="B54" t="s">
        <v>28</v>
      </c>
    </row>
    <row r="55" spans="1:2" x14ac:dyDescent="0.25">
      <c r="B55" t="s">
        <v>29</v>
      </c>
    </row>
    <row r="56" spans="1:2" x14ac:dyDescent="0.25">
      <c r="B56" t="s">
        <v>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2025-03-24T10:35:40Z</dcterms:created>
  <dcterms:modified xsi:type="dcterms:W3CDTF">2025-03-24T11:15:04Z</dcterms:modified>
</cp:coreProperties>
</file>