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205\Downloads\"/>
    </mc:Choice>
  </mc:AlternateContent>
  <bookViews>
    <workbookView xWindow="0" yWindow="0" windowWidth="28800" windowHeight="12045" activeTab="4"/>
  </bookViews>
  <sheets>
    <sheet name="1.1" sheetId="5" r:id="rId1"/>
    <sheet name="1.2" sheetId="6" r:id="rId2"/>
    <sheet name="1.3" sheetId="7" r:id="rId3"/>
    <sheet name="Arkusz1" sheetId="8" r:id="rId4"/>
    <sheet name="Arkusz2" sheetId="9" r:id="rId5"/>
  </sheets>
  <definedNames>
    <definedName name="_xlnm.Print_Area" localSheetId="2">'1.3'!$A$1:$I$11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9" l="1"/>
  <c r="E5" i="9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8" i="8"/>
  <c r="B27" i="8"/>
  <c r="B26" i="8"/>
  <c r="B4" i="8"/>
  <c r="C4" i="8" s="1"/>
  <c r="B3" i="8"/>
  <c r="C3" i="8" s="1"/>
  <c r="B2" i="8"/>
  <c r="C2" i="8" s="1"/>
  <c r="G11" i="7" l="1"/>
  <c r="K13" i="7"/>
  <c r="K7" i="7"/>
  <c r="K8" i="7"/>
  <c r="K9" i="7"/>
  <c r="K10" i="7"/>
  <c r="K11" i="7"/>
  <c r="K12" i="7"/>
  <c r="K4" i="7"/>
  <c r="K5" i="7"/>
  <c r="K6" i="7"/>
  <c r="K3" i="7"/>
  <c r="C6" i="5"/>
  <c r="K15" i="7" l="1"/>
  <c r="G9" i="7"/>
</calcChain>
</file>

<file path=xl/sharedStrings.xml><?xml version="1.0" encoding="utf-8"?>
<sst xmlns="http://schemas.openxmlformats.org/spreadsheetml/2006/main" count="34" uniqueCount="27">
  <si>
    <t>Załóżmy, że badamy, czy klient dokona zakupu produktu. Prawdopodobieństwo zakupu wynosi p=0.3. Oszacuj</t>
  </si>
  <si>
    <t>Wartość oczekiwaną</t>
  </si>
  <si>
    <t>Wariancję</t>
  </si>
  <si>
    <t>Bank przeprowadza analizę kredytową i stwierdza, że prawdopodobieństwo terminowej spłaty kredytu przez losowo wybranego klienta wynosi p=0.85 Pobieramy próbę 100 klientów i oznaczamy zmienną losową X, która reprezentuje liczbę klientów, którzy spłacą kredyt na czas.</t>
  </si>
  <si>
    <t>Oblicz wartość oczekiwaną liczby klientów spłacających kredyt.</t>
  </si>
  <si>
    <t>Oblicz wariancję tej liczby.</t>
  </si>
  <si>
    <t>Zinterpretuj wyniki.</t>
  </si>
  <si>
    <t>Firma przeprowadza test rekrutacyjny dla kandydatów na stanowisko analityka danych. Średnio 60% kandydatów zdaje test na wymaganym poziomie. Spośród 10 losowo wybranych kandydatów, zmienna losowa X oznacza liczbę osób, które zaliczą test.</t>
  </si>
  <si>
    <t>Jaka jest wartość oczekiwana liczby kandydatów, którzy zdadzą test?</t>
  </si>
  <si>
    <t>Jaka jest wariancja tej liczby?</t>
  </si>
  <si>
    <t>Jakie jest prawdopodobieństwo, że dokładnie 7 kandydatów zaliczy test?</t>
  </si>
  <si>
    <t>Jakie jest prawdopodobieństwo, że mniej niż 5 kandydatów zaliczy test?</t>
  </si>
  <si>
    <t>n</t>
  </si>
  <si>
    <t>p</t>
  </si>
  <si>
    <t>q</t>
  </si>
  <si>
    <t>k</t>
  </si>
  <si>
    <t>P=</t>
  </si>
  <si>
    <t>Var</t>
  </si>
  <si>
    <t>n=</t>
  </si>
  <si>
    <t>k=</t>
  </si>
  <si>
    <t>p=</t>
  </si>
  <si>
    <t>Wzrost</t>
  </si>
  <si>
    <t>nr</t>
  </si>
  <si>
    <t>średnia</t>
  </si>
  <si>
    <t>odchylenie</t>
  </si>
  <si>
    <t>Z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</si>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</sst>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1" xfId="0" applyFill="1" applyBorder="1"/>
    <xf numFmtId="164" fontId="0" fillId="2" borderId="0" xfId="1" applyNumberFormat="1" applyFont="1" applyFill="1"/>
    <xf numFmtId="10" fontId="0" fillId="2" borderId="0" xfId="0" applyNumberFormat="1" applyFont="1" applyFill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3" borderId="0" xfId="0" applyFill="1"/>
    <xf numFmtId="0" fontId="0" fillId="4" borderId="0" xfId="0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Arkusz1!$B$8:$B$24</c:f>
              <c:numCache>
                <c:formatCode>General</c:formatCode>
                <c:ptCount val="17"/>
                <c:pt idx="0">
                  <c:v>148</c:v>
                </c:pt>
                <c:pt idx="1">
                  <c:v>150</c:v>
                </c:pt>
                <c:pt idx="2">
                  <c:v>162</c:v>
                </c:pt>
                <c:pt idx="3">
                  <c:v>164</c:v>
                </c:pt>
                <c:pt idx="4">
                  <c:v>168</c:v>
                </c:pt>
                <c:pt idx="5">
                  <c:v>170</c:v>
                </c:pt>
                <c:pt idx="6">
                  <c:v>170</c:v>
                </c:pt>
                <c:pt idx="7">
                  <c:v>174</c:v>
                </c:pt>
                <c:pt idx="8">
                  <c:v>175</c:v>
                </c:pt>
                <c:pt idx="9">
                  <c:v>177</c:v>
                </c:pt>
                <c:pt idx="10">
                  <c:v>179</c:v>
                </c:pt>
                <c:pt idx="11">
                  <c:v>180</c:v>
                </c:pt>
                <c:pt idx="12">
                  <c:v>181</c:v>
                </c:pt>
                <c:pt idx="13">
                  <c:v>183</c:v>
                </c:pt>
                <c:pt idx="14">
                  <c:v>185</c:v>
                </c:pt>
                <c:pt idx="15">
                  <c:v>190</c:v>
                </c:pt>
                <c:pt idx="16">
                  <c:v>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1866064"/>
        <c:axId val="-1161865520"/>
      </c:barChart>
      <c:catAx>
        <c:axId val="-116186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61865520"/>
        <c:crosses val="autoZero"/>
        <c:auto val="1"/>
        <c:lblAlgn val="ctr"/>
        <c:lblOffset val="100"/>
        <c:noMultiLvlLbl val="0"/>
      </c:catAx>
      <c:valAx>
        <c:axId val="-11618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618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8</xdr:col>
      <xdr:colOff>533730</xdr:colOff>
      <xdr:row>7</xdr:row>
      <xdr:rowOff>19132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762000"/>
          <a:ext cx="2362530" cy="5906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2</xdr:row>
      <xdr:rowOff>171450</xdr:rowOff>
    </xdr:from>
    <xdr:to>
      <xdr:col>13</xdr:col>
      <xdr:colOff>571884</xdr:colOff>
      <xdr:row>5</xdr:row>
      <xdr:rowOff>171530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552450"/>
          <a:ext cx="2753109" cy="5715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16</xdr:col>
      <xdr:colOff>219616</xdr:colOff>
      <xdr:row>15</xdr:row>
      <xdr:rowOff>28685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095500"/>
          <a:ext cx="387721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6</xdr:row>
      <xdr:rowOff>33337</xdr:rowOff>
    </xdr:from>
    <xdr:to>
      <xdr:col>18</xdr:col>
      <xdr:colOff>9525</xdr:colOff>
      <xdr:row>20</xdr:row>
      <xdr:rowOff>109537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180975</xdr:colOff>
      <xdr:row>19</xdr:row>
      <xdr:rowOff>180975</xdr:rowOff>
    </xdr:from>
    <xdr:to>
      <xdr:col>18</xdr:col>
      <xdr:colOff>153162</xdr:colOff>
      <xdr:row>28</xdr:row>
      <xdr:rowOff>19267</xdr:rowOff>
    </xdr:to>
    <xdr:pic>
      <xdr:nvPicPr>
        <xdr:cNvPr id="3" name="Obraz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85" b="985"/>
        <a:stretch/>
      </xdr:blipFill>
      <xdr:spPr>
        <a:xfrm>
          <a:off x="5667375" y="3800475"/>
          <a:ext cx="5458587" cy="1552792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B5" t="s">
        <v>16</v>
      </c>
      <c r="C5">
        <v>0.3</v>
      </c>
    </row>
    <row r="6" spans="1:3" x14ac:dyDescent="0.25">
      <c r="B6" t="s">
        <v>17</v>
      </c>
      <c r="C6">
        <f>C5*0.7</f>
        <v>0.21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B1" zoomScaleNormal="100" workbookViewId="0">
      <selection activeCell="U23" sqref="U23"/>
    </sheetView>
  </sheetViews>
  <sheetFormatPr defaultRowHeight="15" x14ac:dyDescent="0.25"/>
  <sheetData>
    <row r="1" spans="1:17" x14ac:dyDescent="0.25">
      <c r="A1" s="1" t="s">
        <v>3</v>
      </c>
    </row>
    <row r="3" spans="1:17" x14ac:dyDescent="0.25">
      <c r="A3" t="s">
        <v>4</v>
      </c>
      <c r="P3" t="s">
        <v>20</v>
      </c>
      <c r="Q3">
        <v>0.85</v>
      </c>
    </row>
    <row r="4" spans="1:17" x14ac:dyDescent="0.25">
      <c r="A4" t="s">
        <v>5</v>
      </c>
      <c r="P4" t="s">
        <v>18</v>
      </c>
      <c r="Q4">
        <v>100</v>
      </c>
    </row>
    <row r="5" spans="1:17" x14ac:dyDescent="0.25">
      <c r="A5" t="s">
        <v>6</v>
      </c>
    </row>
    <row r="9" spans="1:17" x14ac:dyDescent="0.25">
      <c r="A9" s="1" t="s">
        <v>7</v>
      </c>
    </row>
    <row r="11" spans="1:17" x14ac:dyDescent="0.25">
      <c r="A11" t="s">
        <v>8</v>
      </c>
    </row>
    <row r="12" spans="1:17" x14ac:dyDescent="0.25">
      <c r="A12" t="s">
        <v>9</v>
      </c>
    </row>
    <row r="13" spans="1:17" x14ac:dyDescent="0.25">
      <c r="A13" t="s">
        <v>10</v>
      </c>
    </row>
    <row r="14" spans="1:17" x14ac:dyDescent="0.25">
      <c r="A14" t="s">
        <v>11</v>
      </c>
    </row>
    <row r="17" spans="11:12" x14ac:dyDescent="0.25">
      <c r="K17" t="s">
        <v>18</v>
      </c>
      <c r="L17">
        <v>10</v>
      </c>
    </row>
    <row r="18" spans="11:12" x14ac:dyDescent="0.25">
      <c r="K18" t="s">
        <v>19</v>
      </c>
      <c r="L18">
        <v>7</v>
      </c>
    </row>
    <row r="19" spans="11:12" x14ac:dyDescent="0.25">
      <c r="K19" t="s">
        <v>20</v>
      </c>
      <c r="L19">
        <v>0.6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C2:N15"/>
  <sheetViews>
    <sheetView zoomScaleNormal="100" workbookViewId="0">
      <selection activeCell="G11" sqref="G11"/>
    </sheetView>
  </sheetViews>
  <sheetFormatPr defaultRowHeight="15" x14ac:dyDescent="0.25"/>
  <cols>
    <col min="2" max="2" width="11.85546875" bestFit="1" customWidth="1"/>
  </cols>
  <sheetData>
    <row r="2" spans="3:14" x14ac:dyDescent="0.25">
      <c r="C2" s="2"/>
      <c r="D2" s="2"/>
      <c r="E2" s="2"/>
      <c r="J2" t="s">
        <v>15</v>
      </c>
    </row>
    <row r="3" spans="3:14" x14ac:dyDescent="0.25">
      <c r="C3" s="2"/>
      <c r="D3" s="2"/>
      <c r="E3" s="2"/>
      <c r="F3" t="s">
        <v>12</v>
      </c>
      <c r="G3" s="3">
        <v>10</v>
      </c>
      <c r="J3">
        <v>1</v>
      </c>
      <c r="K3" s="7">
        <f>BINOMDIST(J3,$G$3,$G$4,0)</f>
        <v>1.572864E-3</v>
      </c>
      <c r="N3" s="7"/>
    </row>
    <row r="4" spans="3:14" x14ac:dyDescent="0.25">
      <c r="C4" s="2"/>
      <c r="D4" s="2"/>
      <c r="E4" s="2"/>
      <c r="F4" t="s">
        <v>13</v>
      </c>
      <c r="G4" s="3">
        <v>0.6</v>
      </c>
      <c r="J4">
        <v>2</v>
      </c>
      <c r="K4" s="7">
        <f t="shared" ref="K4:K10" si="0">BINOMDIST(J4,$G$3,$G$4,0)</f>
        <v>1.0616832000000007E-2</v>
      </c>
      <c r="N4" s="7"/>
    </row>
    <row r="5" spans="3:14" x14ac:dyDescent="0.25">
      <c r="C5" s="2"/>
      <c r="D5" s="2"/>
      <c r="E5" s="2"/>
      <c r="F5" t="s">
        <v>14</v>
      </c>
      <c r="G5" s="3">
        <v>0.4</v>
      </c>
      <c r="J5">
        <v>3</v>
      </c>
      <c r="K5" s="7">
        <f t="shared" si="0"/>
        <v>4.2467328000000006E-2</v>
      </c>
      <c r="N5" s="7"/>
    </row>
    <row r="6" spans="3:14" x14ac:dyDescent="0.25">
      <c r="C6" s="2"/>
      <c r="D6" s="2"/>
      <c r="E6" s="2"/>
      <c r="F6" t="s">
        <v>15</v>
      </c>
      <c r="G6" s="3">
        <v>7</v>
      </c>
      <c r="J6">
        <v>4</v>
      </c>
      <c r="K6" s="7">
        <f t="shared" si="0"/>
        <v>0.11147673600000005</v>
      </c>
      <c r="N6" s="7"/>
    </row>
    <row r="7" spans="3:14" x14ac:dyDescent="0.25">
      <c r="C7" s="2"/>
      <c r="D7" s="2"/>
      <c r="E7" s="2"/>
      <c r="J7">
        <v>5</v>
      </c>
      <c r="K7" s="7">
        <f t="shared" si="0"/>
        <v>0.20065812480000006</v>
      </c>
      <c r="N7" s="7"/>
    </row>
    <row r="8" spans="3:14" x14ac:dyDescent="0.25">
      <c r="D8" s="2"/>
      <c r="E8" s="2"/>
      <c r="J8">
        <v>6</v>
      </c>
      <c r="K8" s="7">
        <f t="shared" si="0"/>
        <v>0.25082265600000009</v>
      </c>
      <c r="N8" s="7"/>
    </row>
    <row r="9" spans="3:14" x14ac:dyDescent="0.25">
      <c r="C9" s="2"/>
      <c r="D9" s="2"/>
      <c r="E9" s="2"/>
      <c r="G9" s="4">
        <f>FACT($G$3)/(FACT(G6)*FACT($G$3-G6))*$G$4^G6*$G$5^($G$3-G6)</f>
        <v>0.21499084800000001</v>
      </c>
      <c r="J9">
        <v>7</v>
      </c>
      <c r="K9" s="7">
        <f t="shared" si="0"/>
        <v>0.21499084800000007</v>
      </c>
      <c r="N9" s="7"/>
    </row>
    <row r="10" spans="3:14" x14ac:dyDescent="0.25">
      <c r="C10" s="2"/>
      <c r="D10" s="2"/>
      <c r="E10" s="2"/>
      <c r="J10">
        <v>8</v>
      </c>
      <c r="K10" s="7">
        <f t="shared" si="0"/>
        <v>0.12093235200000005</v>
      </c>
      <c r="N10" s="7"/>
    </row>
    <row r="11" spans="3:14" x14ac:dyDescent="0.25">
      <c r="C11" s="2"/>
      <c r="D11" s="2"/>
      <c r="E11" s="2"/>
      <c r="G11" s="6">
        <f>BINOMDIST(G6,G3,G4,0)</f>
        <v>0.21499084800000007</v>
      </c>
      <c r="J11">
        <v>9</v>
      </c>
      <c r="K11" s="7">
        <f>BINOMDIST(J11,$G$3,$G$4,0)</f>
        <v>4.0310783999999981E-2</v>
      </c>
      <c r="N11" s="7"/>
    </row>
    <row r="12" spans="3:14" x14ac:dyDescent="0.25">
      <c r="J12">
        <v>10</v>
      </c>
      <c r="K12" s="7">
        <f>BINOMDIST(J12,$G$3,$G$4,0)</f>
        <v>6.0466176E-3</v>
      </c>
      <c r="N12" s="7"/>
    </row>
    <row r="13" spans="3:14" x14ac:dyDescent="0.25">
      <c r="D13" s="2"/>
      <c r="E13" s="2"/>
      <c r="J13">
        <v>0</v>
      </c>
      <c r="K13" s="7">
        <f>BINOMDIST(J13,$G$3,$G$4,0)</f>
        <v>1.0485760000000014E-4</v>
      </c>
      <c r="N13" s="7"/>
    </row>
    <row r="14" spans="3:14" x14ac:dyDescent="0.25">
      <c r="K14" s="7"/>
    </row>
    <row r="15" spans="3:14" x14ac:dyDescent="0.25">
      <c r="K15" s="5">
        <f>SUM(K3:K14)</f>
        <v>1.0000000000000002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workbookViewId="0">
      <selection activeCell="B2" sqref="B2"/>
    </sheetView>
  </sheetViews>
  <sheetFormatPr defaultRowHeight="15" x14ac:dyDescent="0.25"/>
  <sheetData>
    <row r="2" spans="1:3" x14ac:dyDescent="0.25">
      <c r="A2" s="8">
        <v>0.97</v>
      </c>
      <c r="B2" s="9">
        <f>NORMSDIST(A2)</f>
        <v>0.83397675393647042</v>
      </c>
      <c r="C2" s="7">
        <f>1-B2</f>
        <v>0.16602324606352958</v>
      </c>
    </row>
    <row r="3" spans="1:3" x14ac:dyDescent="0.25">
      <c r="A3" s="8">
        <v>1.7</v>
      </c>
      <c r="B3" s="9">
        <f>NORMSDIST(A3)</f>
        <v>0.95543453724145699</v>
      </c>
      <c r="C3" s="7">
        <f t="shared" ref="C3:C4" si="0">1-B3</f>
        <v>4.4565462758543006E-2</v>
      </c>
    </row>
    <row r="4" spans="1:3" x14ac:dyDescent="0.25">
      <c r="A4" s="8">
        <v>-0.03</v>
      </c>
      <c r="B4" s="9">
        <f>NORMSDIST(A4)</f>
        <v>0.48803352658588733</v>
      </c>
      <c r="C4" s="7">
        <f t="shared" si="0"/>
        <v>0.51196647341411272</v>
      </c>
    </row>
    <row r="7" spans="1:3" x14ac:dyDescent="0.25">
      <c r="A7" t="s">
        <v>22</v>
      </c>
      <c r="B7" t="s">
        <v>21</v>
      </c>
      <c r="C7" t="s">
        <v>25</v>
      </c>
    </row>
    <row r="8" spans="1:3" x14ac:dyDescent="0.25">
      <c r="A8">
        <v>13</v>
      </c>
      <c r="B8">
        <v>148</v>
      </c>
      <c r="C8">
        <f>(B8-$B$26)/$B$27</f>
        <v>-1.5289030360476241</v>
      </c>
    </row>
    <row r="9" spans="1:3" x14ac:dyDescent="0.25">
      <c r="A9">
        <v>9</v>
      </c>
      <c r="B9">
        <v>150</v>
      </c>
      <c r="C9">
        <f t="shared" ref="C9:C24" si="1">(B9-$B$26)/$B$27</f>
        <v>-1.4183015398229024</v>
      </c>
    </row>
    <row r="10" spans="1:3" x14ac:dyDescent="0.25">
      <c r="A10">
        <v>14</v>
      </c>
      <c r="B10">
        <v>162</v>
      </c>
      <c r="C10">
        <f t="shared" si="1"/>
        <v>-0.75469256247457217</v>
      </c>
    </row>
    <row r="11" spans="1:3" x14ac:dyDescent="0.25">
      <c r="A11">
        <v>10</v>
      </c>
      <c r="B11">
        <v>164</v>
      </c>
      <c r="C11">
        <f t="shared" si="1"/>
        <v>-0.64409106624985046</v>
      </c>
    </row>
    <row r="12" spans="1:3" x14ac:dyDescent="0.25">
      <c r="A12">
        <v>4</v>
      </c>
      <c r="B12">
        <v>168</v>
      </c>
      <c r="C12">
        <f t="shared" si="1"/>
        <v>-0.42288807380040699</v>
      </c>
    </row>
    <row r="13" spans="1:3" x14ac:dyDescent="0.25">
      <c r="A13">
        <v>5</v>
      </c>
      <c r="B13">
        <v>170</v>
      </c>
      <c r="C13">
        <f t="shared" si="1"/>
        <v>-0.31228657757568529</v>
      </c>
    </row>
    <row r="14" spans="1:3" x14ac:dyDescent="0.25">
      <c r="A14">
        <v>17</v>
      </c>
      <c r="B14">
        <v>170</v>
      </c>
      <c r="C14">
        <f t="shared" si="1"/>
        <v>-0.31228657757568529</v>
      </c>
    </row>
    <row r="15" spans="1:3" x14ac:dyDescent="0.25">
      <c r="A15">
        <v>1</v>
      </c>
      <c r="B15">
        <v>174</v>
      </c>
      <c r="C15">
        <f t="shared" si="1"/>
        <v>-9.1083585126241873E-2</v>
      </c>
    </row>
    <row r="16" spans="1:3" x14ac:dyDescent="0.25">
      <c r="A16">
        <v>12</v>
      </c>
      <c r="B16" s="11">
        <v>175</v>
      </c>
      <c r="C16">
        <f t="shared" si="1"/>
        <v>-3.5782837013881019E-2</v>
      </c>
    </row>
    <row r="17" spans="1:20" x14ac:dyDescent="0.25">
      <c r="A17">
        <v>15</v>
      </c>
      <c r="B17">
        <v>177</v>
      </c>
      <c r="C17">
        <f t="shared" si="1"/>
        <v>7.4818659210840702E-2</v>
      </c>
    </row>
    <row r="18" spans="1:20" x14ac:dyDescent="0.25">
      <c r="A18">
        <v>6</v>
      </c>
      <c r="B18">
        <v>179</v>
      </c>
      <c r="C18">
        <f t="shared" si="1"/>
        <v>0.18542015543556239</v>
      </c>
    </row>
    <row r="19" spans="1:20" x14ac:dyDescent="0.25">
      <c r="A19">
        <v>11</v>
      </c>
      <c r="B19" s="12">
        <v>180</v>
      </c>
      <c r="C19" s="12">
        <f t="shared" si="1"/>
        <v>0.24072090354792328</v>
      </c>
    </row>
    <row r="20" spans="1:20" x14ac:dyDescent="0.25">
      <c r="A20">
        <v>7</v>
      </c>
      <c r="B20">
        <v>181</v>
      </c>
      <c r="C20">
        <f t="shared" si="1"/>
        <v>0.2960216516602841</v>
      </c>
    </row>
    <row r="21" spans="1:20" x14ac:dyDescent="0.25">
      <c r="A21">
        <v>8</v>
      </c>
      <c r="B21">
        <v>183</v>
      </c>
      <c r="C21">
        <f t="shared" si="1"/>
        <v>0.40662314788500581</v>
      </c>
      <c r="T21" s="10"/>
    </row>
    <row r="22" spans="1:20" x14ac:dyDescent="0.25">
      <c r="A22">
        <v>16</v>
      </c>
      <c r="B22">
        <v>185</v>
      </c>
      <c r="C22">
        <f t="shared" si="1"/>
        <v>0.51722464410972757</v>
      </c>
    </row>
    <row r="23" spans="1:20" x14ac:dyDescent="0.25">
      <c r="A23">
        <v>3</v>
      </c>
      <c r="B23">
        <v>190</v>
      </c>
      <c r="C23">
        <f t="shared" si="1"/>
        <v>0.79372838467153184</v>
      </c>
    </row>
    <row r="24" spans="1:20" x14ac:dyDescent="0.25">
      <c r="A24">
        <v>2</v>
      </c>
      <c r="B24">
        <v>230</v>
      </c>
      <c r="C24">
        <f t="shared" si="1"/>
        <v>3.0057583091659659</v>
      </c>
    </row>
    <row r="26" spans="1:20" x14ac:dyDescent="0.25">
      <c r="A26" t="s">
        <v>23</v>
      </c>
      <c r="B26" s="8">
        <f>AVERAGE(B8:B24)</f>
        <v>175.64705882352942</v>
      </c>
    </row>
    <row r="27" spans="1:20" x14ac:dyDescent="0.25">
      <c r="A27" t="s">
        <v>24</v>
      </c>
      <c r="B27" s="8">
        <f>_xlfn.STDEV.S(B8:B24)</f>
        <v>18.082938009594113</v>
      </c>
    </row>
  </sheetData>
  <sortState ref="A8:B24">
    <sortCondition ref="B8:B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S9" sqref="S9"/>
    </sheetView>
  </sheetViews>
  <sheetFormatPr defaultRowHeight="15" x14ac:dyDescent="0.25"/>
  <sheetData>
    <row r="2" spans="2:6" x14ac:dyDescent="0.25">
      <c r="B2" t="s">
        <v>23</v>
      </c>
      <c r="C2">
        <v>2.5</v>
      </c>
    </row>
    <row r="3" spans="2:6" x14ac:dyDescent="0.25">
      <c r="B3" t="s">
        <v>24</v>
      </c>
      <c r="C3">
        <v>0.4</v>
      </c>
    </row>
    <row r="5" spans="2:6" x14ac:dyDescent="0.25">
      <c r="C5">
        <v>3.1</v>
      </c>
      <c r="E5">
        <f>(C5-$C$2)/$C$3</f>
        <v>1.5000000000000002</v>
      </c>
      <c r="F5">
        <f>NORMSDIST(E5)</f>
        <v>0.93319279873114191</v>
      </c>
    </row>
    <row r="8" spans="2:6" x14ac:dyDescent="0.25">
      <c r="B8" t="s">
        <v>23</v>
      </c>
      <c r="C8">
        <v>40</v>
      </c>
    </row>
    <row r="9" spans="2:6" x14ac:dyDescent="0.25">
      <c r="B9" t="s">
        <v>24</v>
      </c>
      <c r="C9">
        <v>6</v>
      </c>
    </row>
    <row r="10" spans="2:6" x14ac:dyDescent="0.25">
      <c r="B10" t="s">
        <v>26</v>
      </c>
      <c r="C10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00B7D7E6AF6CB459044BE50981CFC99" ma:contentTypeVersion="4" ma:contentTypeDescription="Utwórz nowy dokument." ma:contentTypeScope="" ma:versionID="f536972953e7e374e24d522daa2e9b8d">
  <xsd:schema xmlns:xsd="http://www.w3.org/2001/XMLSchema" xmlns:xs="http://www.w3.org/2001/XMLSchema" xmlns:p="http://schemas.microsoft.com/office/2006/metadata/properties" xmlns:ns2="7d6a0c7e-d587-42c1-852b-28c970cac7f3" targetNamespace="http://schemas.microsoft.com/office/2006/metadata/properties" ma:root="true" ma:fieldsID="fe3585a0976b91f0cf6153102c2d9024" ns2:_="">
    <xsd:import namespace="7d6a0c7e-d587-42c1-852b-28c970cac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a0c7e-d587-42c1-852b-28c970cac7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202DE3-DE19-4C61-A37D-A33A12E7BC7D}">
  <ds:schemaRefs>
    <ds:schemaRef ds:uri="http://purl.org/dc/elements/1.1/"/>
    <ds:schemaRef ds:uri="http://schemas.microsoft.com/office/2006/metadata/properties"/>
    <ds:schemaRef ds:uri="http://purl.org/dc/terms/"/>
    <ds:schemaRef ds:uri="7d6a0c7e-d587-42c1-852b-28c970cac7f3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87BD225-C341-4837-8606-FD0B33589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6a0c7e-d587-42c1-852b-28c970cac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6407E6-50BF-4E40-821C-62A7B9DFFB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1.1</vt:lpstr>
      <vt:lpstr>1.2</vt:lpstr>
      <vt:lpstr>1.3</vt:lpstr>
      <vt:lpstr>Arkusz1</vt:lpstr>
      <vt:lpstr>Arkusz2</vt:lpstr>
      <vt:lpstr>'1.3'!Obszar_wydruku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Sajnóg</dc:creator>
  <cp:keywords/>
  <dc:description/>
  <cp:lastModifiedBy>p205</cp:lastModifiedBy>
  <cp:revision/>
  <dcterms:created xsi:type="dcterms:W3CDTF">2015-06-05T18:17:20Z</dcterms:created>
  <dcterms:modified xsi:type="dcterms:W3CDTF">2025-03-26T13:37:12Z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0x010100C00B7D7E6AF6CB459044BE50981CFC99</vt:lpwstr>
  </property>
</Properties>
</file>