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"/>
    </mc:Choice>
  </mc:AlternateContent>
  <bookViews>
    <workbookView xWindow="0" yWindow="0" windowWidth="28800" windowHeight="13425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" l="1"/>
  <c r="C23" i="4"/>
  <c r="C29" i="4"/>
  <c r="C27" i="4"/>
  <c r="C31" i="3"/>
  <c r="C30" i="3"/>
  <c r="C29" i="3"/>
  <c r="C25" i="3"/>
  <c r="B34" i="2"/>
  <c r="B33" i="2"/>
  <c r="E34" i="2"/>
  <c r="E30" i="2"/>
  <c r="K33" i="1"/>
  <c r="K32" i="1"/>
</calcChain>
</file>

<file path=xl/sharedStrings.xml><?xml version="1.0" encoding="utf-8"?>
<sst xmlns="http://schemas.openxmlformats.org/spreadsheetml/2006/main" count="39" uniqueCount="30">
  <si>
    <t>xsr</t>
  </si>
  <si>
    <t>n</t>
  </si>
  <si>
    <t>a</t>
  </si>
  <si>
    <t>sigma</t>
  </si>
  <si>
    <t>x</t>
  </si>
  <si>
    <t>Z</t>
  </si>
  <si>
    <t>Z 0,025</t>
  </si>
  <si>
    <t>odch</t>
  </si>
  <si>
    <t>df</t>
  </si>
  <si>
    <t>xsr0</t>
  </si>
  <si>
    <t>SE</t>
  </si>
  <si>
    <t xml:space="preserve"> -1,83&lt;</t>
  </si>
  <si>
    <t>przyjmujemy H0</t>
  </si>
  <si>
    <t>H0 Odrzucamy</t>
  </si>
  <si>
    <t>1,96&gt;2,12</t>
  </si>
  <si>
    <t>sigma0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</si>
  <si>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</si>
  <si>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</si>
  <si>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0,025</t>
    </r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</si>
  <si>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0,0975</t>
    </r>
  </si>
  <si>
    <t>brak podstaw do odrzucenia h0</t>
  </si>
  <si>
    <t>5,7&lt;</t>
  </si>
  <si>
    <t>&lt;26,1</t>
  </si>
  <si>
    <t xml:space="preserve">Z 95% pewnoscia masa produktow nie rozni się od 4g </t>
  </si>
  <si>
    <t>p0</t>
  </si>
  <si>
    <t>p^</t>
  </si>
  <si>
    <t>a/2</t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</si>
  <si>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0,025</t>
    </r>
  </si>
  <si>
    <t>nie odrzucamy H0, nie wykracza poza wartosc krytyczna</t>
  </si>
  <si>
    <t>z 95% pewnoscia można powiedziec ze 70% klientow jest zadowolona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</si>
</sst>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70" formatCode="0.0000"/>
    <numFmt numFmtId="171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70" fontId="0" fillId="0" borderId="0" xfId="1" applyNumberFormat="1" applyFont="1"/>
    <xf numFmtId="17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514932</xdr:colOff>
      <xdr:row>26</xdr:row>
      <xdr:rowOff>19744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72532" cy="49727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21</xdr:col>
      <xdr:colOff>58300</xdr:colOff>
      <xdr:row>23</xdr:row>
      <xdr:rowOff>48217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90500"/>
          <a:ext cx="8240275" cy="4239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172070</xdr:colOff>
      <xdr:row>20</xdr:row>
      <xdr:rowOff>67216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3877216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0</xdr:row>
      <xdr:rowOff>0</xdr:rowOff>
    </xdr:from>
    <xdr:to>
      <xdr:col>21</xdr:col>
      <xdr:colOff>144002</xdr:colOff>
      <xdr:row>23</xdr:row>
      <xdr:rowOff>114927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7275" y="0"/>
          <a:ext cx="8078327" cy="4496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596</xdr:colOff>
      <xdr:row>21</xdr:row>
      <xdr:rowOff>29137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7796" cy="402963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21</xdr:col>
      <xdr:colOff>201159</xdr:colOff>
      <xdr:row>17</xdr:row>
      <xdr:rowOff>76663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8125959" cy="33151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0</xdr:rowOff>
    </xdr:from>
    <xdr:to>
      <xdr:col>22</xdr:col>
      <xdr:colOff>58296</xdr:colOff>
      <xdr:row>19</xdr:row>
      <xdr:rowOff>181505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0"/>
          <a:ext cx="8211696" cy="3801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562649</xdr:colOff>
      <xdr:row>21</xdr:row>
      <xdr:rowOff>152980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29849" cy="415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5:M34"/>
  <sheetViews>
    <sheetView topLeftCell="A10" workbookViewId="0">
      <selection activeCell="F42" sqref="F42"/>
    </sheetView>
  </sheetViews>
  <sheetFormatPr defaultRowHeight="15" x14ac:dyDescent="0.25"/>
  <cols>
    <col min="11" max="11" width="11.5703125" bestFit="1" customWidth="1"/>
    <col min="12" max="12" width="10.5703125" bestFit="1" customWidth="1"/>
  </cols>
  <sheetData>
    <row r="25" spans="10:11" x14ac:dyDescent="0.25">
      <c r="J25" t="s">
        <v>0</v>
      </c>
      <c r="K25">
        <v>6000</v>
      </c>
    </row>
    <row r="26" spans="10:11" x14ac:dyDescent="0.25">
      <c r="J26" t="s">
        <v>1</v>
      </c>
      <c r="K26">
        <v>50</v>
      </c>
    </row>
    <row r="27" spans="10:11" x14ac:dyDescent="0.25">
      <c r="J27" t="s">
        <v>2</v>
      </c>
      <c r="K27">
        <v>0.05</v>
      </c>
    </row>
    <row r="28" spans="10:11" x14ac:dyDescent="0.25">
      <c r="J28" t="s">
        <v>3</v>
      </c>
      <c r="K28">
        <v>1000</v>
      </c>
    </row>
    <row r="30" spans="10:11" x14ac:dyDescent="0.25">
      <c r="J30" t="s">
        <v>4</v>
      </c>
      <c r="K30">
        <v>6300</v>
      </c>
    </row>
    <row r="32" spans="10:11" x14ac:dyDescent="0.25">
      <c r="J32" t="s">
        <v>5</v>
      </c>
      <c r="K32" s="1">
        <f>(6300-6000)/(K28/SQRT(K26))</f>
        <v>2.1213203435596424</v>
      </c>
    </row>
    <row r="33" spans="10:13" x14ac:dyDescent="0.25">
      <c r="J33" t="s">
        <v>6</v>
      </c>
      <c r="K33" s="2">
        <f>-_xlfn.NORM.S.INV(K27/2)</f>
        <v>1.9599639845400538</v>
      </c>
    </row>
    <row r="34" spans="10:13" x14ac:dyDescent="0.25">
      <c r="L34" t="s">
        <v>14</v>
      </c>
      <c r="M34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F34"/>
  <sheetViews>
    <sheetView workbookViewId="0">
      <selection activeCell="K34" sqref="K34"/>
    </sheetView>
  </sheetViews>
  <sheetFormatPr defaultRowHeight="15" x14ac:dyDescent="0.25"/>
  <sheetData>
    <row r="23" spans="2:5" x14ac:dyDescent="0.25">
      <c r="B23" t="s">
        <v>7</v>
      </c>
      <c r="C23">
        <v>3.2</v>
      </c>
    </row>
    <row r="24" spans="2:5" x14ac:dyDescent="0.25">
      <c r="B24" t="s">
        <v>0</v>
      </c>
      <c r="C24">
        <v>42</v>
      </c>
    </row>
    <row r="25" spans="2:5" x14ac:dyDescent="0.25">
      <c r="B25" t="s">
        <v>2</v>
      </c>
      <c r="C25">
        <v>0.05</v>
      </c>
    </row>
    <row r="26" spans="2:5" x14ac:dyDescent="0.25">
      <c r="B26" t="s">
        <v>1</v>
      </c>
      <c r="C26">
        <v>10</v>
      </c>
    </row>
    <row r="27" spans="2:5" x14ac:dyDescent="0.25">
      <c r="B27" t="s">
        <v>8</v>
      </c>
      <c r="C27">
        <v>9</v>
      </c>
    </row>
    <row r="28" spans="2:5" x14ac:dyDescent="0.25">
      <c r="B28" t="s">
        <v>9</v>
      </c>
      <c r="C28">
        <v>40</v>
      </c>
    </row>
    <row r="30" spans="2:5" x14ac:dyDescent="0.25">
      <c r="D30" t="s">
        <v>10</v>
      </c>
      <c r="E30">
        <f>C23/SQRT(C26)</f>
        <v>1.0119288512538813</v>
      </c>
    </row>
    <row r="33" spans="2:6" x14ac:dyDescent="0.25">
      <c r="B33">
        <f>_xlfn.T.INV(C25,C27)</f>
        <v>-1.8331129326562374</v>
      </c>
    </row>
    <row r="34" spans="2:6" x14ac:dyDescent="0.25">
      <c r="B34">
        <f>-TINV(C25*2,C27)</f>
        <v>-1.8331129326562374</v>
      </c>
      <c r="D34" t="s">
        <v>11</v>
      </c>
      <c r="E34" s="3">
        <f>(C24-C28)/(C23/SQRT(C26))</f>
        <v>1.9764235376052373</v>
      </c>
      <c r="F34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G34"/>
  <sheetViews>
    <sheetView workbookViewId="0">
      <selection activeCell="C30" sqref="C30"/>
    </sheetView>
  </sheetViews>
  <sheetFormatPr defaultRowHeight="15" x14ac:dyDescent="0.25"/>
  <sheetData>
    <row r="23" spans="2:7" x14ac:dyDescent="0.25">
      <c r="B23" t="s">
        <v>2</v>
      </c>
      <c r="C23">
        <v>0.05</v>
      </c>
    </row>
    <row r="24" spans="2:7" x14ac:dyDescent="0.25">
      <c r="B24" t="s">
        <v>1</v>
      </c>
      <c r="C24">
        <v>15</v>
      </c>
    </row>
    <row r="25" spans="2:7" x14ac:dyDescent="0.25">
      <c r="B25" t="s">
        <v>8</v>
      </c>
      <c r="C25">
        <f>C24-1</f>
        <v>14</v>
      </c>
    </row>
    <row r="26" spans="2:7" ht="18" x14ac:dyDescent="0.35">
      <c r="B26" t="s">
        <v>16</v>
      </c>
      <c r="C26">
        <v>6</v>
      </c>
    </row>
    <row r="27" spans="2:7" x14ac:dyDescent="0.25">
      <c r="B27" t="s">
        <v>15</v>
      </c>
      <c r="C27">
        <v>4</v>
      </c>
    </row>
    <row r="29" spans="2:7" ht="17.25" x14ac:dyDescent="0.25">
      <c r="B29" t="s">
        <v>17</v>
      </c>
      <c r="C29">
        <f>(C25*C26)/(C27)</f>
        <v>21</v>
      </c>
    </row>
    <row r="30" spans="2:7" ht="18.75" x14ac:dyDescent="0.35">
      <c r="B30" t="s">
        <v>18</v>
      </c>
      <c r="C30">
        <f>_xlfn.CHISQ.INV(C23/2,C25)</f>
        <v>5.6287261030397318</v>
      </c>
      <c r="E30" s="5" t="s">
        <v>21</v>
      </c>
      <c r="F30" s="4">
        <v>21</v>
      </c>
      <c r="G30" s="6" t="s">
        <v>22</v>
      </c>
    </row>
    <row r="31" spans="2:7" ht="18.75" x14ac:dyDescent="0.35">
      <c r="B31" t="s">
        <v>19</v>
      </c>
      <c r="C31">
        <f>_xlfn.CHISQ.INV(1-0.025,C25)</f>
        <v>26.118948045037371</v>
      </c>
    </row>
    <row r="33" spans="4:4" x14ac:dyDescent="0.25">
      <c r="D33" t="s">
        <v>20</v>
      </c>
    </row>
    <row r="34" spans="4:4" x14ac:dyDescent="0.25">
      <c r="D34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E31"/>
  <sheetViews>
    <sheetView tabSelected="1" workbookViewId="0">
      <selection activeCell="E32" sqref="E32"/>
    </sheetView>
  </sheetViews>
  <sheetFormatPr defaultRowHeight="15" x14ac:dyDescent="0.25"/>
  <sheetData>
    <row r="23" spans="2:5" x14ac:dyDescent="0.25">
      <c r="B23" t="s">
        <v>26</v>
      </c>
      <c r="C23">
        <f>C24/2</f>
        <v>2.5000000000000001E-2</v>
      </c>
    </row>
    <row r="24" spans="2:5" x14ac:dyDescent="0.25">
      <c r="B24" t="s">
        <v>2</v>
      </c>
      <c r="C24">
        <v>0.05</v>
      </c>
    </row>
    <row r="25" spans="2:5" x14ac:dyDescent="0.25">
      <c r="B25" t="s">
        <v>1</v>
      </c>
      <c r="C25">
        <v>100</v>
      </c>
    </row>
    <row r="26" spans="2:5" x14ac:dyDescent="0.25">
      <c r="B26" t="s">
        <v>24</v>
      </c>
      <c r="C26">
        <v>0.7</v>
      </c>
    </row>
    <row r="27" spans="2:5" x14ac:dyDescent="0.25">
      <c r="B27" t="s">
        <v>25</v>
      </c>
      <c r="C27">
        <f>62/100</f>
        <v>0.62</v>
      </c>
    </row>
    <row r="29" spans="2:5" x14ac:dyDescent="0.25">
      <c r="B29" t="s">
        <v>5</v>
      </c>
      <c r="C29">
        <f>(C27-C26)/SQRT(C26*(1-C26)/C25)</f>
        <v>-1.745743121887938</v>
      </c>
    </row>
    <row r="30" spans="2:5" ht="18" x14ac:dyDescent="0.35">
      <c r="B30" t="s">
        <v>27</v>
      </c>
      <c r="C30">
        <f>_xlfn.NORM.S.INV(C23)</f>
        <v>-1.9599639845400538</v>
      </c>
      <c r="E30" t="s">
        <v>28</v>
      </c>
    </row>
    <row r="31" spans="2:5" x14ac:dyDescent="0.25">
      <c r="E31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2025-05-21T07:50:25Z</dcterms:created>
  <dcterms:modified xsi:type="dcterms:W3CDTF">2025-05-21T09:13:48Z</dcterms:modified>
</cp:coreProperties>
</file>