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s\Desktop\DIO\Excel - Santander\challenge_project_02\"/>
    </mc:Choice>
  </mc:AlternateContent>
  <xr:revisionPtr revIDLastSave="0" documentId="13_ncr:1_{9BBB50E4-6E4D-4B58-87FD-A472E960C0E0}" xr6:coauthVersionLast="47" xr6:coauthVersionMax="47" xr10:uidLastSave="{00000000-0000-0000-0000-000000000000}"/>
  <bookViews>
    <workbookView xWindow="-120" yWindow="-120" windowWidth="20730" windowHeight="11160" tabRatio="595" firstSheet="2" activeTab="4" xr2:uid="{00000000-000D-0000-FFFF-FFFF00000000}"/>
  </bookViews>
  <sheets>
    <sheet name="worksheet_titular" sheetId="1" r:id="rId1"/>
    <sheet name="worksheet_informes" sheetId="12" r:id="rId2"/>
    <sheet name="worksheet_notas" sheetId="7" r:id="rId3"/>
    <sheet name="tbl_din_informes" sheetId="16" r:id="rId4"/>
    <sheet name="tbl_din_notas" sheetId="17" r:id="rId5"/>
    <sheet name="tbl_list" sheetId="8" state="hidden" r:id="rId6"/>
  </sheets>
  <definedNames>
    <definedName name="_xlnm._FilterDatabase" localSheetId="5" hidden="1">tbl_list!$A$1:$B$51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2" l="1"/>
  <c r="G2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G4" i="8" l="1"/>
  <c r="G3" i="8"/>
</calcChain>
</file>

<file path=xl/sharedStrings.xml><?xml version="1.0" encoding="utf-8"?>
<sst xmlns="http://schemas.openxmlformats.org/spreadsheetml/2006/main" count="129" uniqueCount="99">
  <si>
    <t>NOME</t>
  </si>
  <si>
    <t>CPF</t>
  </si>
  <si>
    <t>NASCIMENTO</t>
  </si>
  <si>
    <t>TÍTULO DE ELEITOR</t>
  </si>
  <si>
    <t>CÔNJUGUE</t>
  </si>
  <si>
    <t>RUA</t>
  </si>
  <si>
    <t>RUA ABREVIADA</t>
  </si>
  <si>
    <t>CEP</t>
  </si>
  <si>
    <t>TELEFONE</t>
  </si>
  <si>
    <t>CELULAR</t>
  </si>
  <si>
    <t>E-MAIL</t>
  </si>
  <si>
    <t>HOUVE ALTERAÇÃO DA ENTREGA ANTERIOR</t>
  </si>
  <si>
    <t>DEPENDENTE CÔNJUGUE</t>
  </si>
  <si>
    <t>RESIDENTE NO EXTERIOR</t>
  </si>
  <si>
    <t>ROCK LEE</t>
  </si>
  <si>
    <t>00 12345-6789</t>
  </si>
  <si>
    <t>NÃO</t>
  </si>
  <si>
    <t>SIM</t>
  </si>
  <si>
    <t>1. DADOS DO TÍTULAR</t>
  </si>
  <si>
    <t>preencha os dados da pessoa física abaixo</t>
  </si>
  <si>
    <t>TENTEN</t>
  </si>
  <si>
    <t>ROCKLEE@KONOHA.COM</t>
  </si>
  <si>
    <t>KONOHA, B1, V2</t>
  </si>
  <si>
    <t>VILA DA FOLHA, BECO 1, VIELA 2</t>
  </si>
  <si>
    <t>1. INFORMES DE RENDIMENTOS BANCÁRIOS</t>
  </si>
  <si>
    <t>preencha os dados dos informes atuais de cada banco ativo</t>
  </si>
  <si>
    <t>BANCO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</si>
  <si>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</si>
  <si>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</si>
  <si>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</si>
  <si>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</si>
  <si>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</si>
  <si>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</si>
  <si>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</si>
  <si>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</si>
  <si>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</si>
  <si>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</si>
  <si>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</si>
  <si>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</si>
  <si>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</si>
  <si>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</si>
  <si>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</si>
  <si>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</si>
  <si>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</si>
  <si>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</si>
  <si>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</si>
  <si>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</si>
  <si>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</si>
  <si>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</si>
  <si>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</si>
  <si>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</si>
  <si>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</si>
  <si>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</si>
  <si>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</si>
  <si>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</si>
  <si>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</si>
  <si>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</si>
  <si>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</si>
  <si>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</si>
  <si>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</si>
  <si>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</si>
  <si>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</si>
  <si>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</si>
  <si>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</si>
  <si>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</si>
  <si>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</si>
  <si>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</si>
  <si>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</si>
  <si>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</si>
  <si>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</si>
  <si>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</si>
  <si>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</si>
  <si>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</si>
  <si>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</si>
  <si>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</si>
  <si>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</si>
  <si>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</si>
  <si>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</si>
  <si>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TOTAL</t>
  </si>
  <si>
    <t>3. NOTAS BANCÁRIAS OU EXTRATO DE HOLERITES</t>
  </si>
  <si>
    <t>todos os valores de entrada mensais</t>
  </si>
  <si>
    <t>ENTRADAS</t>
  </si>
  <si>
    <t>CATEGORIA</t>
  </si>
  <si>
    <t>DATA</t>
  </si>
  <si>
    <t>VALOR</t>
  </si>
  <si>
    <t>HOLERITE</t>
  </si>
  <si>
    <t>DADOS BANCÁRIOS</t>
  </si>
  <si>
    <t>ANEXO</t>
  </si>
  <si>
    <t>VALORES</t>
  </si>
  <si>
    <t>CNPJ</t>
  </si>
  <si>
    <t>FREELANCE</t>
  </si>
  <si>
    <t>TOP.PDF</t>
  </si>
  <si>
    <t>BB.PDF</t>
  </si>
  <si>
    <t>WESTERN.PDF</t>
  </si>
  <si>
    <t>ITAU.PDF</t>
  </si>
  <si>
    <t>XP.PDF</t>
  </si>
  <si>
    <t>Rótulos de Linha</t>
  </si>
  <si>
    <t>Total Geral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</si>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</sst>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\1\2\3\4\5&quot;-&quot;\1\2\3\4"/>
    <numFmt numFmtId="168" formatCode="&quot;R$&quot;\ #,##0.00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Segoe UI Light"/>
      <family val="2"/>
    </font>
    <font>
      <b/>
      <sz val="15"/>
      <color rgb="FF3F6228"/>
      <name val="Segoe UI"/>
      <family val="2"/>
    </font>
    <font>
      <sz val="11"/>
      <color theme="1"/>
      <name val="Segoe UI Light"/>
      <family val="2"/>
    </font>
    <font>
      <u/>
      <sz val="11"/>
      <color theme="10"/>
      <name val="Segoe UI Light"/>
      <family val="2"/>
    </font>
    <font>
      <b/>
      <sz val="11"/>
      <color theme="1"/>
      <name val="Segoe UI"/>
      <family val="2"/>
    </font>
    <font>
      <b/>
      <sz val="11"/>
      <color theme="7" tint="0.39997558519241921"/>
      <name val="Segoe U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Segoe UI Light"/>
      <family val="2"/>
    </font>
    <font>
      <b/>
      <sz val="10"/>
      <color rgb="FF000000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3F622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3F6228"/>
      </bottom>
      <diagonal/>
    </border>
    <border>
      <left/>
      <right/>
      <top style="medium">
        <color rgb="FF3F6228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4" borderId="0" xfId="0" applyFont="1" applyFill="1" applyAlignment="1">
      <alignment horizontal="center"/>
    </xf>
    <xf numFmtId="168" fontId="0" fillId="0" borderId="0" xfId="0" applyNumberFormat="1"/>
    <xf numFmtId="0" fontId="6" fillId="0" borderId="2" xfId="0" applyFont="1" applyBorder="1"/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8" fontId="8" fillId="3" borderId="3" xfId="0" applyNumberFormat="1" applyFont="1" applyFill="1" applyBorder="1" applyAlignment="1">
      <alignment horizontal="center"/>
    </xf>
    <xf numFmtId="0" fontId="6" fillId="3" borderId="3" xfId="0" applyFont="1" applyFill="1" applyBorder="1" applyProtection="1">
      <protection locked="0"/>
    </xf>
    <xf numFmtId="164" fontId="6" fillId="3" borderId="3" xfId="0" applyNumberFormat="1" applyFont="1" applyFill="1" applyBorder="1" applyProtection="1">
      <protection locked="0"/>
    </xf>
    <xf numFmtId="14" fontId="6" fillId="3" borderId="3" xfId="0" applyNumberFormat="1" applyFont="1" applyFill="1" applyBorder="1" applyProtection="1">
      <protection locked="0"/>
    </xf>
    <xf numFmtId="165" fontId="6" fillId="3" borderId="3" xfId="0" applyNumberFormat="1" applyFont="1" applyFill="1" applyBorder="1" applyAlignment="1" applyProtection="1">
      <alignment horizontal="left"/>
      <protection locked="0"/>
    </xf>
    <xf numFmtId="166" fontId="6" fillId="3" borderId="3" xfId="0" applyNumberFormat="1" applyFont="1" applyFill="1" applyBorder="1" applyProtection="1">
      <protection locked="0"/>
    </xf>
    <xf numFmtId="167" fontId="6" fillId="3" borderId="3" xfId="0" applyNumberFormat="1" applyFont="1" applyFill="1" applyBorder="1" applyProtection="1">
      <protection locked="0"/>
    </xf>
    <xf numFmtId="0" fontId="7" fillId="3" borderId="3" xfId="2" applyFont="1" applyFill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168" fontId="6" fillId="0" borderId="0" xfId="0" applyNumberFormat="1" applyFont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5" fillId="0" borderId="4" xfId="1" applyFont="1" applyBorder="1" applyAlignment="1">
      <alignment horizontal="left"/>
    </xf>
    <xf numFmtId="0" fontId="4" fillId="3" borderId="5" xfId="0" applyFont="1" applyFill="1" applyBorder="1" applyAlignment="1">
      <alignment horizontal="left" vertical="center" indent="2"/>
    </xf>
    <xf numFmtId="0" fontId="5" fillId="0" borderId="0" xfId="1" applyFont="1" applyBorder="1" applyAlignment="1">
      <alignment horizontal="left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9" fillId="5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center"/>
    </xf>
  </cellXfs>
  <cellStyles count="3">
    <cellStyle name="Hiperlink" xfId="2" builtinId="8"/>
    <cellStyle name="Normal" xfId="0" builtinId="0"/>
    <cellStyle name="Título 1" xfId="1" builtinId="16"/>
  </cellStyles>
  <dxfs count="18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numFmt numFmtId="168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F6228"/>
      <color rgb="FF4B752F"/>
      <color rgb="FF007E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[imposto_planilha_1.1.xlsm]tbl_din_informes!Tabela dinâmica67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tbl_din_informes!$C$1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tbl_din_informes!$B$2:$B$7</c:f>
              <c:strCache>
                <c:ptCount val="5"/>
                <c:pt idx="0">
                  <c:v>1 - Banco do Brasil</c:v>
                </c:pt>
                <c:pt idx="1">
                  <c:v>102 - XP Investimentos CCTVM S.A.</c:v>
                </c:pt>
                <c:pt idx="2">
                  <c:v>119 - Banco Western Union do Brasil</c:v>
                </c:pt>
                <c:pt idx="3">
                  <c:v>184 - Banco Itaú BBA S.A.</c:v>
                </c:pt>
                <c:pt idx="4">
                  <c:v>82 - Banco Topázio</c:v>
                </c:pt>
              </c:strCache>
            </c:strRef>
          </c:cat>
          <c:val>
            <c:numRef>
              <c:f>tbl_din_informes!$C$2:$C$7</c:f>
              <c:numCache>
                <c:formatCode>"R$"\ #,##0.00</c:formatCode>
                <c:ptCount val="5"/>
                <c:pt idx="0">
                  <c:v>40000</c:v>
                </c:pt>
                <c:pt idx="1">
                  <c:v>53000</c:v>
                </c:pt>
                <c:pt idx="2">
                  <c:v>30000</c:v>
                </c:pt>
                <c:pt idx="3">
                  <c:v>15000</c:v>
                </c:pt>
                <c:pt idx="4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4-459B-8102-5182BE00F8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78229008"/>
        <c:axId val="1778226128"/>
      </c:barChart>
      <c:catAx>
        <c:axId val="1778229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226128"/>
        <c:crosses val="autoZero"/>
        <c:auto val="1"/>
        <c:lblAlgn val="ctr"/>
        <c:lblOffset val="100"/>
        <c:noMultiLvlLbl val="0"/>
      </c:catAx>
      <c:valAx>
        <c:axId val="17782261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out"/>
        <c:minorTickMark val="none"/>
        <c:tickLblPos val="nextTo"/>
        <c:crossAx val="1778229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[imposto_planilha_1.1.xlsm]tbl_din_notas!Tabela dinâmica68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tbl_din_notas!$B$1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tbl_din_notas!$A$2:$A$5</c:f>
              <c:strCache>
                <c:ptCount val="3"/>
                <c:pt idx="0">
                  <c:v>CNPJ</c:v>
                </c:pt>
                <c:pt idx="1">
                  <c:v>FREELANCE</c:v>
                </c:pt>
                <c:pt idx="2">
                  <c:v>HOLERITE</c:v>
                </c:pt>
              </c:strCache>
            </c:strRef>
          </c:cat>
          <c:val>
            <c:numRef>
              <c:f>tbl_din_notas!$B$2:$B$5</c:f>
              <c:numCache>
                <c:formatCode>"R$"\ #,##0.00</c:formatCode>
                <c:ptCount val="3"/>
                <c:pt idx="0">
                  <c:v>20000</c:v>
                </c:pt>
                <c:pt idx="1">
                  <c:v>3000</c:v>
                </c:pt>
                <c:pt idx="2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B5-4F7A-AF92-6EFEFDC69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296208"/>
        <c:axId val="1778287568"/>
      </c:barChart>
      <c:catAx>
        <c:axId val="1778296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287568"/>
        <c:crosses val="autoZero"/>
        <c:auto val="1"/>
        <c:lblAlgn val="ctr"/>
        <c:lblOffset val="100"/>
        <c:noMultiLvlLbl val="0"/>
      </c:catAx>
      <c:valAx>
        <c:axId val="17782875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out"/>
        <c:minorTickMark val="none"/>
        <c:tickLblPos val="nextTo"/>
        <c:crossAx val="1778296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rgbClr val="3F6228"/>
      </a:solidFill>
      <a:round/>
    </a:ln>
    <a:effectLst>
      <a:outerShdw blurRad="50800" dist="38100" dir="2700000" algn="tl" rotWithShape="0">
        <a:srgbClr val="3F6228">
          <a:alpha val="40000"/>
        </a:srgb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worksheet_informes!A1"/><Relationship Id="rId7" Type="http://schemas.openxmlformats.org/officeDocument/2006/relationships/hyperlink" Target="https://www.linkedin.com/in/matheus-santos-1025b014b/" TargetMode="External"/><Relationship Id="rId2" Type="http://schemas.openxmlformats.org/officeDocument/2006/relationships/hyperlink" Target="#worksheet_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mlskhon" TargetMode="External"/><Relationship Id="rId4" Type="http://schemas.openxmlformats.org/officeDocument/2006/relationships/hyperlink" Target="#worksheet_not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worksheet_notas!A1"/><Relationship Id="rId3" Type="http://schemas.openxmlformats.org/officeDocument/2006/relationships/image" Target="../media/image2.png"/><Relationship Id="rId7" Type="http://schemas.openxmlformats.org/officeDocument/2006/relationships/hyperlink" Target="#worksheet_informes!A1"/><Relationship Id="rId2" Type="http://schemas.openxmlformats.org/officeDocument/2006/relationships/hyperlink" Target="https://github.com/mlskhon" TargetMode="External"/><Relationship Id="rId1" Type="http://schemas.openxmlformats.org/officeDocument/2006/relationships/image" Target="../media/image1.png"/><Relationship Id="rId6" Type="http://schemas.openxmlformats.org/officeDocument/2006/relationships/hyperlink" Target="#worksheet_titular!A1"/><Relationship Id="rId5" Type="http://schemas.openxmlformats.org/officeDocument/2006/relationships/image" Target="../media/image3.png"/><Relationship Id="rId4" Type="http://schemas.openxmlformats.org/officeDocument/2006/relationships/hyperlink" Target="https://www.linkedin.com/in/matheus-santos-1025b014b/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worksheet_informes!A1"/><Relationship Id="rId7" Type="http://schemas.openxmlformats.org/officeDocument/2006/relationships/hyperlink" Target="https://www.linkedin.com/in/matheus-santos-1025b014b/" TargetMode="External"/><Relationship Id="rId2" Type="http://schemas.openxmlformats.org/officeDocument/2006/relationships/hyperlink" Target="#worksheet_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github.com/mlskhon" TargetMode="External"/><Relationship Id="rId4" Type="http://schemas.openxmlformats.org/officeDocument/2006/relationships/hyperlink" Target="#worksheet_notas!A1"/><Relationship Id="rId9" Type="http://schemas.openxmlformats.org/officeDocument/2006/relationships/hyperlink" Target="#tbl_din_inform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worksheet_notas!A1"/><Relationship Id="rId2" Type="http://schemas.openxmlformats.org/officeDocument/2006/relationships/hyperlink" Target="#tbl_din_notas!A1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tbl_din_informes!A1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8</xdr:row>
      <xdr:rowOff>15190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426FF30-FDDE-21D4-B6FC-7EDDB8BB5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5085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6CD05E1-0F80-8CE6-1680-2F86503CA6DE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161224</xdr:colOff>
      <xdr:row>9</xdr:row>
      <xdr:rowOff>63874</xdr:rowOff>
    </xdr:from>
    <xdr:to>
      <xdr:col>0</xdr:col>
      <xdr:colOff>2142424</xdr:colOff>
      <xdr:row>11</xdr:row>
      <xdr:rowOff>85725</xdr:rowOff>
    </xdr:to>
    <xdr:sp macro="" textlink="">
      <xdr:nvSpPr>
        <xdr:cNvPr id="13" name="Retângulo: Cantos Arredondado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F65AE8-EE2C-A712-3CCE-287CF22BAB33}"/>
            </a:ext>
          </a:extLst>
        </xdr:cNvPr>
        <xdr:cNvSpPr/>
      </xdr:nvSpPr>
      <xdr:spPr>
        <a:xfrm>
          <a:off x="161224" y="2114550"/>
          <a:ext cx="1981200" cy="4476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3F6228">
                <a:shade val="30000"/>
                <a:satMod val="115000"/>
              </a:srgbClr>
            </a:gs>
            <a:gs pos="50000">
              <a:srgbClr val="3F6228">
                <a:shade val="67500"/>
                <a:satMod val="115000"/>
              </a:srgbClr>
            </a:gs>
            <a:gs pos="100000">
              <a:srgbClr val="3F6228">
                <a:shade val="100000"/>
                <a:satMod val="115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476250</xdr:colOff>
      <xdr:row>18</xdr:row>
      <xdr:rowOff>62195</xdr:rowOff>
    </xdr:from>
    <xdr:to>
      <xdr:col>0</xdr:col>
      <xdr:colOff>1919288</xdr:colOff>
      <xdr:row>19</xdr:row>
      <xdr:rowOff>163607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AB077576-A48C-85D8-F322-3114503A5D5C}"/>
            </a:ext>
          </a:extLst>
        </xdr:cNvPr>
        <xdr:cNvSpPr/>
      </xdr:nvSpPr>
      <xdr:spPr>
        <a:xfrm>
          <a:off x="476250" y="4029077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381000</xdr:colOff>
      <xdr:row>18</xdr:row>
      <xdr:rowOff>81243</xdr:rowOff>
    </xdr:from>
    <xdr:to>
      <xdr:col>0</xdr:col>
      <xdr:colOff>1828800</xdr:colOff>
      <xdr:row>18</xdr:row>
      <xdr:rowOff>81243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4ACE45B5-ACC9-A0D2-5B2F-E261624AE873}"/>
            </a:ext>
          </a:extLst>
        </xdr:cNvPr>
        <xdr:cNvCxnSpPr/>
      </xdr:nvCxnSpPr>
      <xdr:spPr>
        <a:xfrm>
          <a:off x="381000" y="4048125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161224</xdr:colOff>
      <xdr:row>11</xdr:row>
      <xdr:rowOff>211231</xdr:rowOff>
    </xdr:from>
    <xdr:to>
      <xdr:col>0</xdr:col>
      <xdr:colOff>2142424</xdr:colOff>
      <xdr:row>14</xdr:row>
      <xdr:rowOff>20171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B66594-A767-4B26-AF3C-27D5923E5B81}"/>
            </a:ext>
          </a:extLst>
        </xdr:cNvPr>
        <xdr:cNvSpPr/>
      </xdr:nvSpPr>
      <xdr:spPr>
        <a:xfrm>
          <a:off x="161224" y="2687731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161224</xdr:colOff>
      <xdr:row>14</xdr:row>
      <xdr:rowOff>145677</xdr:rowOff>
    </xdr:from>
    <xdr:to>
      <xdr:col>0</xdr:col>
      <xdr:colOff>2142424</xdr:colOff>
      <xdr:row>16</xdr:row>
      <xdr:rowOff>167528</xdr:rowOff>
    </xdr:to>
    <xdr:sp macro="" textlink="">
      <xdr:nvSpPr>
        <xdr:cNvPr id="25" name="Retângulo: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20D39C-56D1-461F-BAF2-D8AA1AE6DF3C}"/>
            </a:ext>
          </a:extLst>
        </xdr:cNvPr>
        <xdr:cNvSpPr/>
      </xdr:nvSpPr>
      <xdr:spPr>
        <a:xfrm>
          <a:off x="161224" y="3260912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1311086</xdr:colOff>
      <xdr:row>19</xdr:row>
      <xdr:rowOff>200175</xdr:rowOff>
    </xdr:from>
    <xdr:to>
      <xdr:col>0</xdr:col>
      <xdr:colOff>1502854</xdr:colOff>
      <xdr:row>20</xdr:row>
      <xdr:rowOff>176328</xdr:rowOff>
    </xdr:to>
    <xdr:pic>
      <xdr:nvPicPr>
        <xdr:cNvPr id="35" name="Imagem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84CAB0-1EB8-1C47-609A-255E87FEC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086" y="4379969"/>
          <a:ext cx="191768" cy="189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694763</xdr:colOff>
      <xdr:row>19</xdr:row>
      <xdr:rowOff>185612</xdr:rowOff>
    </xdr:from>
    <xdr:to>
      <xdr:col>0</xdr:col>
      <xdr:colOff>907675</xdr:colOff>
      <xdr:row>20</xdr:row>
      <xdr:rowOff>187024</xdr:rowOff>
    </xdr:to>
    <xdr:pic>
      <xdr:nvPicPr>
        <xdr:cNvPr id="38" name="Imagem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4B949F3-CCF1-9587-1BE6-90F36F4C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763" y="4365406"/>
          <a:ext cx="212912" cy="21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672353</xdr:colOff>
      <xdr:row>21</xdr:row>
      <xdr:rowOff>89647</xdr:rowOff>
    </xdr:from>
    <xdr:to>
      <xdr:col>3</xdr:col>
      <xdr:colOff>2431678</xdr:colOff>
      <xdr:row>23</xdr:row>
      <xdr:rowOff>100852</xdr:rowOff>
    </xdr:to>
    <xdr:sp macro="" textlink="">
      <xdr:nvSpPr>
        <xdr:cNvPr id="2" name="Retângulo: Cantos Arredondados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09DDEC-82CF-4AF8-B8FC-52F6604CE926}"/>
            </a:ext>
          </a:extLst>
        </xdr:cNvPr>
        <xdr:cNvSpPr/>
      </xdr:nvSpPr>
      <xdr:spPr>
        <a:xfrm>
          <a:off x="6308912" y="4672853"/>
          <a:ext cx="1759325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7</xdr:row>
      <xdr:rowOff>183278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33CD51-638B-4DB0-B652-FA7982699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49729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5BF172-E3DC-4497-93EE-C726B320B504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476250</xdr:colOff>
      <xdr:row>14</xdr:row>
      <xdr:rowOff>190500</xdr:rowOff>
    </xdr:from>
    <xdr:to>
      <xdr:col>0</xdr:col>
      <xdr:colOff>1919288</xdr:colOff>
      <xdr:row>14</xdr:row>
      <xdr:rowOff>190501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C11DCB6-26D6-4273-8612-33F1722280C3}"/>
            </a:ext>
          </a:extLst>
        </xdr:cNvPr>
        <xdr:cNvSpPr/>
      </xdr:nvSpPr>
      <xdr:spPr>
        <a:xfrm>
          <a:off x="476250" y="3368488"/>
          <a:ext cx="1443038" cy="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483117</xdr:colOff>
      <xdr:row>18</xdr:row>
      <xdr:rowOff>43144</xdr:rowOff>
    </xdr:from>
    <xdr:to>
      <xdr:col>0</xdr:col>
      <xdr:colOff>1926155</xdr:colOff>
      <xdr:row>19</xdr:row>
      <xdr:rowOff>144556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6AA7D6C-C7ED-4AB6-B9BB-F76BBD464891}"/>
            </a:ext>
          </a:extLst>
        </xdr:cNvPr>
        <xdr:cNvSpPr/>
      </xdr:nvSpPr>
      <xdr:spPr>
        <a:xfrm>
          <a:off x="483117" y="4032438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387867</xdr:colOff>
      <xdr:row>18</xdr:row>
      <xdr:rowOff>62192</xdr:rowOff>
    </xdr:from>
    <xdr:to>
      <xdr:col>0</xdr:col>
      <xdr:colOff>1835667</xdr:colOff>
      <xdr:row>18</xdr:row>
      <xdr:rowOff>62192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8695CE37-B75A-4FB9-B609-8F9843A06812}"/>
            </a:ext>
          </a:extLst>
        </xdr:cNvPr>
        <xdr:cNvCxnSpPr/>
      </xdr:nvCxnSpPr>
      <xdr:spPr>
        <a:xfrm>
          <a:off x="387867" y="4051486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1317953</xdr:colOff>
      <xdr:row>19</xdr:row>
      <xdr:rowOff>181125</xdr:rowOff>
    </xdr:from>
    <xdr:to>
      <xdr:col>0</xdr:col>
      <xdr:colOff>1509721</xdr:colOff>
      <xdr:row>20</xdr:row>
      <xdr:rowOff>157277</xdr:rowOff>
    </xdr:to>
    <xdr:pic>
      <xdr:nvPicPr>
        <xdr:cNvPr id="10" name="Imagem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870737D-80BE-4AA0-81F2-E46A7A2E1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953" y="4383331"/>
          <a:ext cx="191768" cy="189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701630</xdr:colOff>
      <xdr:row>19</xdr:row>
      <xdr:rowOff>166562</xdr:rowOff>
    </xdr:from>
    <xdr:to>
      <xdr:col>0</xdr:col>
      <xdr:colOff>914542</xdr:colOff>
      <xdr:row>20</xdr:row>
      <xdr:rowOff>167973</xdr:rowOff>
    </xdr:to>
    <xdr:pic>
      <xdr:nvPicPr>
        <xdr:cNvPr id="11" name="Imagem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1B2EA5-5F09-4D1A-BAA0-59FEFD0F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630" y="4368768"/>
          <a:ext cx="212912" cy="214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19050</xdr:rowOff>
        </xdr:from>
        <xdr:to>
          <xdr:col>4</xdr:col>
          <xdr:colOff>1152525</xdr:colOff>
          <xdr:row>23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156883</xdr:colOff>
      <xdr:row>9</xdr:row>
      <xdr:rowOff>33618</xdr:rowOff>
    </xdr:from>
    <xdr:to>
      <xdr:col>0</xdr:col>
      <xdr:colOff>2138083</xdr:colOff>
      <xdr:row>11</xdr:row>
      <xdr:rowOff>55469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6C63AE-C3B7-4F80-AF5D-FAD1E89E5557}"/>
            </a:ext>
          </a:extLst>
        </xdr:cNvPr>
        <xdr:cNvSpPr/>
      </xdr:nvSpPr>
      <xdr:spPr>
        <a:xfrm>
          <a:off x="156883" y="2106706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156883</xdr:colOff>
      <xdr:row>11</xdr:row>
      <xdr:rowOff>180975</xdr:rowOff>
    </xdr:from>
    <xdr:to>
      <xdr:col>0</xdr:col>
      <xdr:colOff>2138083</xdr:colOff>
      <xdr:row>13</xdr:row>
      <xdr:rowOff>202827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1494777-99C8-4DF1-98A0-4B281A144789}"/>
            </a:ext>
          </a:extLst>
        </xdr:cNvPr>
        <xdr:cNvSpPr/>
      </xdr:nvSpPr>
      <xdr:spPr>
        <a:xfrm>
          <a:off x="156883" y="2679887"/>
          <a:ext cx="1981200" cy="447675"/>
        </a:xfrm>
        <a:prstGeom prst="roundRect">
          <a:avLst>
            <a:gd name="adj" fmla="val 50000"/>
          </a:avLst>
        </a:prstGeom>
        <a:solidFill>
          <a:srgbClr val="3F622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156883</xdr:colOff>
      <xdr:row>14</xdr:row>
      <xdr:rowOff>115421</xdr:rowOff>
    </xdr:from>
    <xdr:to>
      <xdr:col>0</xdr:col>
      <xdr:colOff>2138083</xdr:colOff>
      <xdr:row>16</xdr:row>
      <xdr:rowOff>137272</xdr:rowOff>
    </xdr:to>
    <xdr:sp macro="" textlink="">
      <xdr:nvSpPr>
        <xdr:cNvPr id="16" name="Retângulo: Cantos Arredondado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32E19-2F72-4FCE-A91B-CA8EE9384D45}"/>
            </a:ext>
          </a:extLst>
        </xdr:cNvPr>
        <xdr:cNvSpPr/>
      </xdr:nvSpPr>
      <xdr:spPr>
        <a:xfrm>
          <a:off x="156883" y="3253068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>
    <xdr:from>
      <xdr:col>2</xdr:col>
      <xdr:colOff>22412</xdr:colOff>
      <xdr:row>24</xdr:row>
      <xdr:rowOff>162485</xdr:rowOff>
    </xdr:from>
    <xdr:to>
      <xdr:col>2</xdr:col>
      <xdr:colOff>1770529</xdr:colOff>
      <xdr:row>26</xdr:row>
      <xdr:rowOff>173690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A05D2C-9AA5-4062-854F-89E1D6813486}"/>
            </a:ext>
          </a:extLst>
        </xdr:cNvPr>
        <xdr:cNvSpPr/>
      </xdr:nvSpPr>
      <xdr:spPr>
        <a:xfrm>
          <a:off x="2924736" y="5149103"/>
          <a:ext cx="1748117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  <xdr:twoCellAnchor>
    <xdr:from>
      <xdr:col>3</xdr:col>
      <xdr:colOff>336175</xdr:colOff>
      <xdr:row>24</xdr:row>
      <xdr:rowOff>162485</xdr:rowOff>
    </xdr:from>
    <xdr:to>
      <xdr:col>3</xdr:col>
      <xdr:colOff>2095500</xdr:colOff>
      <xdr:row>26</xdr:row>
      <xdr:rowOff>173690</xdr:rowOff>
    </xdr:to>
    <xdr:sp macro="" textlink="">
      <xdr:nvSpPr>
        <xdr:cNvPr id="8" name="Retângulo: Cantos Arredondado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007FED-D151-4B2A-B57D-03C14F1D7F2C}"/>
            </a:ext>
          </a:extLst>
        </xdr:cNvPr>
        <xdr:cNvSpPr/>
      </xdr:nvSpPr>
      <xdr:spPr>
        <a:xfrm>
          <a:off x="5815851" y="5149103"/>
          <a:ext cx="1759325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487475</xdr:colOff>
      <xdr:row>2</xdr:row>
      <xdr:rowOff>121105</xdr:rowOff>
    </xdr:from>
    <xdr:to>
      <xdr:col>0</xdr:col>
      <xdr:colOff>1838325</xdr:colOff>
      <xdr:row>8</xdr:row>
      <xdr:rowOff>15190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ACF5446-01AE-4425-B404-F9ADFC82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475" y="502105"/>
          <a:ext cx="1350850" cy="135085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123824</xdr:colOff>
      <xdr:row>0</xdr:row>
      <xdr:rowOff>57150</xdr:rowOff>
    </xdr:from>
    <xdr:to>
      <xdr:col>0</xdr:col>
      <xdr:colOff>2181225</xdr:colOff>
      <xdr:row>2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50E206B-60ED-443C-96AD-7A86BAF9F113}"/>
            </a:ext>
          </a:extLst>
        </xdr:cNvPr>
        <xdr:cNvSpPr/>
      </xdr:nvSpPr>
      <xdr:spPr>
        <a:xfrm>
          <a:off x="123824" y="57150"/>
          <a:ext cx="2057401" cy="4762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atin typeface="Arial Black" panose="020B0A04020102020204" pitchFamily="34" charset="0"/>
            </a:rPr>
            <a:t>IR Manager</a:t>
          </a:r>
        </a:p>
      </xdr:txBody>
    </xdr:sp>
    <xdr:clientData/>
  </xdr:twoCellAnchor>
  <xdr:twoCellAnchor editAs="absolute">
    <xdr:from>
      <xdr:col>0</xdr:col>
      <xdr:colOff>161224</xdr:colOff>
      <xdr:row>9</xdr:row>
      <xdr:rowOff>63874</xdr:rowOff>
    </xdr:from>
    <xdr:to>
      <xdr:col>0</xdr:col>
      <xdr:colOff>2142424</xdr:colOff>
      <xdr:row>11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1856F7-5F69-4052-A6BA-CD49C5586AC2}"/>
            </a:ext>
          </a:extLst>
        </xdr:cNvPr>
        <xdr:cNvSpPr/>
      </xdr:nvSpPr>
      <xdr:spPr>
        <a:xfrm>
          <a:off x="161224" y="2114550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476250</xdr:colOff>
      <xdr:row>18</xdr:row>
      <xdr:rowOff>129430</xdr:rowOff>
    </xdr:from>
    <xdr:to>
      <xdr:col>0</xdr:col>
      <xdr:colOff>1919288</xdr:colOff>
      <xdr:row>20</xdr:row>
      <xdr:rowOff>62754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55D704E-7565-4D03-8B99-1EB4BD844240}"/>
            </a:ext>
          </a:extLst>
        </xdr:cNvPr>
        <xdr:cNvSpPr/>
      </xdr:nvSpPr>
      <xdr:spPr>
        <a:xfrm>
          <a:off x="476250" y="4029077"/>
          <a:ext cx="1443038" cy="3143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rgbClr val="3F6228"/>
              </a:solidFill>
            </a:rPr>
            <a:t>SYSTEM</a:t>
          </a:r>
          <a:r>
            <a:rPr lang="pt-BR" sz="1000" baseline="0">
              <a:solidFill>
                <a:srgbClr val="3F6228"/>
              </a:solidFill>
            </a:rPr>
            <a:t> BY KHON </a:t>
          </a:r>
          <a:r>
            <a:rPr lang="en-US" sz="1000" baseline="0">
              <a:solidFill>
                <a:srgbClr val="3F6228"/>
              </a:solidFill>
            </a:rPr>
            <a:t>🤖</a:t>
          </a:r>
          <a:endParaRPr lang="pt-BR" sz="1000">
            <a:solidFill>
              <a:srgbClr val="3F6228"/>
            </a:solidFill>
          </a:endParaRPr>
        </a:p>
      </xdr:txBody>
    </xdr:sp>
    <xdr:clientData/>
  </xdr:twoCellAnchor>
  <xdr:twoCellAnchor editAs="absolute">
    <xdr:from>
      <xdr:col>0</xdr:col>
      <xdr:colOff>381000</xdr:colOff>
      <xdr:row>18</xdr:row>
      <xdr:rowOff>148478</xdr:rowOff>
    </xdr:from>
    <xdr:to>
      <xdr:col>0</xdr:col>
      <xdr:colOff>1828800</xdr:colOff>
      <xdr:row>18</xdr:row>
      <xdr:rowOff>148478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D5A5E753-71D5-4B8C-8A5F-4B77894E5ADA}"/>
            </a:ext>
          </a:extLst>
        </xdr:cNvPr>
        <xdr:cNvCxnSpPr/>
      </xdr:nvCxnSpPr>
      <xdr:spPr>
        <a:xfrm>
          <a:off x="381000" y="4048125"/>
          <a:ext cx="1447800" cy="0"/>
        </a:xfrm>
        <a:prstGeom prst="line">
          <a:avLst/>
        </a:prstGeom>
        <a:ln>
          <a:solidFill>
            <a:srgbClr val="3F6228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161224</xdr:colOff>
      <xdr:row>11</xdr:row>
      <xdr:rowOff>211231</xdr:rowOff>
    </xdr:from>
    <xdr:to>
      <xdr:col>0</xdr:col>
      <xdr:colOff>2142424</xdr:colOff>
      <xdr:row>14</xdr:row>
      <xdr:rowOff>20171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BC6A2F-B558-4146-B86B-CA33A74583BD}"/>
            </a:ext>
          </a:extLst>
        </xdr:cNvPr>
        <xdr:cNvSpPr/>
      </xdr:nvSpPr>
      <xdr:spPr>
        <a:xfrm>
          <a:off x="161224" y="2687731"/>
          <a:ext cx="1981200" cy="4476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161224</xdr:colOff>
      <xdr:row>14</xdr:row>
      <xdr:rowOff>145677</xdr:rowOff>
    </xdr:from>
    <xdr:to>
      <xdr:col>0</xdr:col>
      <xdr:colOff>2142424</xdr:colOff>
      <xdr:row>16</xdr:row>
      <xdr:rowOff>189940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A474BB-1211-43DE-8B72-F9BD3971D094}"/>
            </a:ext>
          </a:extLst>
        </xdr:cNvPr>
        <xdr:cNvSpPr/>
      </xdr:nvSpPr>
      <xdr:spPr>
        <a:xfrm>
          <a:off x="161224" y="3260912"/>
          <a:ext cx="1981200" cy="447675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3F6228">
                <a:shade val="30000"/>
                <a:satMod val="115000"/>
              </a:srgbClr>
            </a:gs>
            <a:gs pos="50000">
              <a:srgbClr val="3F6228">
                <a:shade val="67500"/>
                <a:satMod val="115000"/>
              </a:srgbClr>
            </a:gs>
            <a:gs pos="100000">
              <a:srgbClr val="3F6228">
                <a:shade val="100000"/>
                <a:satMod val="115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4">
                  <a:lumMod val="60000"/>
                  <a:lumOff val="4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1311089</xdr:colOff>
      <xdr:row>20</xdr:row>
      <xdr:rowOff>93005</xdr:rowOff>
    </xdr:from>
    <xdr:to>
      <xdr:col>0</xdr:col>
      <xdr:colOff>1502857</xdr:colOff>
      <xdr:row>21</xdr:row>
      <xdr:rowOff>91570</xdr:rowOff>
    </xdr:to>
    <xdr:pic>
      <xdr:nvPicPr>
        <xdr:cNvPr id="11" name="Imagem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6E1B5D-93DA-4C55-ADF9-87EE67988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089" y="4373652"/>
          <a:ext cx="191768" cy="189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694766</xdr:colOff>
      <xdr:row>20</xdr:row>
      <xdr:rowOff>78442</xdr:rowOff>
    </xdr:from>
    <xdr:to>
      <xdr:col>0</xdr:col>
      <xdr:colOff>907678</xdr:colOff>
      <xdr:row>21</xdr:row>
      <xdr:rowOff>102266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B7573A-9366-4AC6-B00E-157E8B4F6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766" y="4359089"/>
          <a:ext cx="212912" cy="21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16</xdr:row>
          <xdr:rowOff>38100</xdr:rowOff>
        </xdr:from>
        <xdr:to>
          <xdr:col>5</xdr:col>
          <xdr:colOff>0</xdr:colOff>
          <xdr:row>17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125366</xdr:colOff>
      <xdr:row>21</xdr:row>
      <xdr:rowOff>179294</xdr:rowOff>
    </xdr:from>
    <xdr:to>
      <xdr:col>2</xdr:col>
      <xdr:colOff>2028265</xdr:colOff>
      <xdr:row>23</xdr:row>
      <xdr:rowOff>190499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8A3735-0B95-4F3A-9234-EFD28D529D43}"/>
            </a:ext>
          </a:extLst>
        </xdr:cNvPr>
        <xdr:cNvSpPr/>
      </xdr:nvSpPr>
      <xdr:spPr>
        <a:xfrm>
          <a:off x="3027690" y="4628029"/>
          <a:ext cx="1902899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  <xdr:twoCellAnchor>
    <xdr:from>
      <xdr:col>2</xdr:col>
      <xdr:colOff>2532529</xdr:colOff>
      <xdr:row>22</xdr:row>
      <xdr:rowOff>0</xdr:rowOff>
    </xdr:from>
    <xdr:to>
      <xdr:col>3</xdr:col>
      <xdr:colOff>1770529</xdr:colOff>
      <xdr:row>24</xdr:row>
      <xdr:rowOff>11205</xdr:rowOff>
    </xdr:to>
    <xdr:sp macro="" textlink="">
      <xdr:nvSpPr>
        <xdr:cNvPr id="9" name="Retângulo: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AFA5F6D-C4B3-400B-B9E2-C6B2929C5EEF}"/>
            </a:ext>
          </a:extLst>
        </xdr:cNvPr>
        <xdr:cNvSpPr/>
      </xdr:nvSpPr>
      <xdr:spPr>
        <a:xfrm>
          <a:off x="5434853" y="4639235"/>
          <a:ext cx="1949823" cy="392205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409575</xdr:colOff>
      <xdr:row>7</xdr:row>
      <xdr:rowOff>142875</xdr:rowOff>
    </xdr:from>
    <xdr:to>
      <xdr:col>10</xdr:col>
      <xdr:colOff>600075</xdr:colOff>
      <xdr:row>22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ABE6F4-88AF-4170-B970-01894BF66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95250</xdr:colOff>
      <xdr:row>2</xdr:row>
      <xdr:rowOff>23813</xdr:rowOff>
    </xdr:from>
    <xdr:to>
      <xdr:col>12</xdr:col>
      <xdr:colOff>95250</xdr:colOff>
      <xdr:row>3</xdr:row>
      <xdr:rowOff>128587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D85B18-1B3D-40FA-A984-F7381A562C54}"/>
            </a:ext>
          </a:extLst>
        </xdr:cNvPr>
        <xdr:cNvSpPr/>
      </xdr:nvSpPr>
      <xdr:spPr>
        <a:xfrm>
          <a:off x="6981825" y="404813"/>
          <a:ext cx="1828800" cy="295274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PRÓXIMO</a:t>
          </a:r>
        </a:p>
      </xdr:txBody>
    </xdr:sp>
    <xdr:clientData/>
  </xdr:twoCellAnchor>
  <xdr:twoCellAnchor>
    <xdr:from>
      <xdr:col>5</xdr:col>
      <xdr:colOff>0</xdr:colOff>
      <xdr:row>2</xdr:row>
      <xdr:rowOff>23813</xdr:rowOff>
    </xdr:from>
    <xdr:to>
      <xdr:col>8</xdr:col>
      <xdr:colOff>0</xdr:colOff>
      <xdr:row>3</xdr:row>
      <xdr:rowOff>128587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D641B25-8152-4A6B-AD69-A98D649DDF66}"/>
            </a:ext>
          </a:extLst>
        </xdr:cNvPr>
        <xdr:cNvSpPr/>
      </xdr:nvSpPr>
      <xdr:spPr>
        <a:xfrm>
          <a:off x="4448175" y="404813"/>
          <a:ext cx="1828800" cy="295274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504824</xdr:colOff>
      <xdr:row>7</xdr:row>
      <xdr:rowOff>0</xdr:rowOff>
    </xdr:from>
    <xdr:to>
      <xdr:col>7</xdr:col>
      <xdr:colOff>0</xdr:colOff>
      <xdr:row>21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BD165E-653F-43DE-A2F3-7B6DE2D7A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76200</xdr:colOff>
      <xdr:row>1</xdr:row>
      <xdr:rowOff>171450</xdr:rowOff>
    </xdr:from>
    <xdr:to>
      <xdr:col>9</xdr:col>
      <xdr:colOff>76200</xdr:colOff>
      <xdr:row>3</xdr:row>
      <xdr:rowOff>85724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67EA36-9243-40C7-AE88-3696657A7D34}"/>
            </a:ext>
          </a:extLst>
        </xdr:cNvPr>
        <xdr:cNvSpPr/>
      </xdr:nvSpPr>
      <xdr:spPr>
        <a:xfrm>
          <a:off x="4724400" y="361950"/>
          <a:ext cx="1828800" cy="295274"/>
        </a:xfrm>
        <a:prstGeom prst="roundRect">
          <a:avLst>
            <a:gd name="adj" fmla="val 50000"/>
          </a:avLst>
        </a:prstGeom>
        <a:solidFill>
          <a:srgbClr val="3F62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Lopes" refreshedDate="46056.034813773149" createdVersion="8" refreshedVersion="8" minRefreshableVersion="3" recordCount="8" xr:uid="{35F2510A-3C66-4F4B-B7A9-5DD8D042993B}">
  <cacheSource type="worksheet">
    <worksheetSource name="tbl_informes"/>
  </cacheSource>
  <cacheFields count="3">
    <cacheField name="ANEXO" numFmtId="0">
      <sharedItems/>
    </cacheField>
    <cacheField name="BANCO" numFmtId="0">
      <sharedItems count="5">
        <s v="1 - Banco do Brasil"/>
        <s v="82 - Banco Topázio"/>
        <s v="119 - Banco Western Union do Brasil"/>
        <s v="102 - XP Investimentos CCTVM S.A."/>
        <s v="184 - Banco Itaú BBA S.A."/>
      </sharedItems>
    </cacheField>
    <cacheField name="VALOR" numFmtId="168">
      <sharedItems containsSemiMixedTypes="0" containsString="0" containsNumber="1" containsInteger="1" minValue="3000" maxValue="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Lopes" refreshedDate="46056.040968981484" createdVersion="8" refreshedVersion="8" minRefreshableVersion="3" recordCount="4" xr:uid="{83FD2DFD-56BC-4E1F-A708-F20E77A05E4F}">
  <cacheSource type="worksheet">
    <worksheetSource name="tbl_notas"/>
  </cacheSource>
  <cacheFields count="3">
    <cacheField name="CATEGORIA" numFmtId="0">
      <sharedItems count="3">
        <s v="FREELANCE"/>
        <s v="CNPJ"/>
        <s v="HOLERITE"/>
      </sharedItems>
    </cacheField>
    <cacheField name="VALOR" numFmtId="168">
      <sharedItems containsSemiMixedTypes="0" containsString="0" containsNumber="1" containsInteger="1" minValue="3000" maxValue="10000"/>
    </cacheField>
    <cacheField name="DATA" numFmtId="14">
      <sharedItems containsSemiMixedTypes="0" containsNonDate="0" containsDate="1" containsString="0" minDate="2026-02-02T00:00:00" maxDate="2026-04-0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B.PDF"/>
    <x v="0"/>
    <n v="10000"/>
  </r>
  <r>
    <s v="TOP.PDF"/>
    <x v="1"/>
    <n v="5000"/>
  </r>
  <r>
    <s v="WESTERN.PDF"/>
    <x v="2"/>
    <n v="30000"/>
  </r>
  <r>
    <s v="BB.PDF"/>
    <x v="0"/>
    <n v="20000"/>
  </r>
  <r>
    <s v="BB.PDF"/>
    <x v="0"/>
    <n v="10000"/>
  </r>
  <r>
    <s v="XP.PDF"/>
    <x v="3"/>
    <n v="50000"/>
  </r>
  <r>
    <s v="XP.PDF"/>
    <x v="3"/>
    <n v="3000"/>
  </r>
  <r>
    <s v="ITAU.PDF"/>
    <x v="4"/>
    <n v="15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3000"/>
    <d v="2026-02-02T00:00:00"/>
  </r>
  <r>
    <x v="1"/>
    <n v="10000"/>
    <d v="2026-03-03T00:00:00"/>
  </r>
  <r>
    <x v="2"/>
    <n v="5000"/>
    <d v="2026-04-03T00:00:00"/>
  </r>
  <r>
    <x v="1"/>
    <n v="10000"/>
    <d v="2026-04-0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013AF8-92A1-4586-AFEE-000D1638A09E}" name="Tabela dinâmica6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B1:C7" firstHeaderRow="1" firstDataRow="1" firstDataCol="1"/>
  <pivotFields count="3">
    <pivotField showAll="0"/>
    <pivotField axis="axisRow" showAll="0">
      <items count="6">
        <item x="0"/>
        <item x="3"/>
        <item x="2"/>
        <item x="4"/>
        <item x="1"/>
        <item t="default"/>
      </items>
    </pivotField>
    <pivotField dataField="1" numFmtId="168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" fld="2" baseField="0" baseItem="0" numFmtId="168"/>
  </dataFields>
  <formats count="6">
    <format dxfId="0">
      <pivotArea type="all" dataOnly="0" outline="0" fieldPosition="0"/>
    </format>
    <format dxfId="1">
      <pivotArea outline="0" collapsedLevelsAreSubtotals="1" fieldPosition="0"/>
    </format>
    <format dxfId="2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5">
      <pivotArea dataOnly="0" labelOnly="1" outline="0" axis="axisValues" fieldPosition="0"/>
    </format>
  </formats>
  <chartFormats count="1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102AB-172D-4840-9DF7-12C3A3752E61}" name="Tabela dinâmica6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1:B5" firstHeaderRow="1" firstDataRow="1" firstDataCol="1"/>
  <pivotFields count="3">
    <pivotField axis="axisRow" showAll="0">
      <items count="4">
        <item x="1"/>
        <item x="0"/>
        <item x="2"/>
        <item t="default"/>
      </items>
    </pivotField>
    <pivotField dataField="1" numFmtId="168" showAll="0"/>
    <pivotField numFmtId="1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" fld="1" baseField="0" baseItem="0" numFmtId="168"/>
  </dataFields>
  <chartFormats count="1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71767E-287A-45BD-A3B8-62FC442970FF}" name="tbl_informes" displayName="tbl_informes" ref="C9:E21" totalsRowShown="0" headerRowDxfId="10" dataDxfId="6">
  <autoFilter ref="C9:E21" xr:uid="{0871767E-287A-45BD-A3B8-62FC442970FF}"/>
  <tableColumns count="3">
    <tableColumn id="1" xr3:uid="{32452155-EE15-44EE-BDC4-D928B6FB89CD}" name="ANEXO" dataDxfId="9"/>
    <tableColumn id="2" xr3:uid="{9B5AC9CC-0CFF-403A-BCC6-31D9C3187ADB}" name="BANCO" dataDxfId="8"/>
    <tableColumn id="3" xr3:uid="{5FD89195-1AC5-46E0-BC94-26FB30D3AC42}" name="VALOR" dataDxfId="7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9EECFD-B555-42E8-9A73-FC64D9AD29A6}" name="tbl_notas" displayName="tbl_notas" ref="C8:E15" totalsRowShown="0" headerRowDxfId="17" dataDxfId="16">
  <autoFilter ref="C8:E15" xr:uid="{5B9EECFD-B555-42E8-9A73-FC64D9AD29A6}"/>
  <tableColumns count="3">
    <tableColumn id="1" xr3:uid="{44F91BF7-B3A2-4294-AE2F-32D578C2FEB1}" name="CATEGORIA" dataDxfId="15"/>
    <tableColumn id="2" xr3:uid="{8CD1E6E3-A31F-4835-82AD-70A3475C77D2}" name="VALOR" dataDxfId="14"/>
    <tableColumn id="3" xr3:uid="{049DE804-B356-4454-B779-4C234BD17DCA}" name="DATA" dataDxfId="13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563BDF-458B-4FC8-A4CF-F37758F7A68A}" name="tbl_list" displayName="tbl_list" ref="A1:B51" totalsRowShown="0" headerRowDxfId="12">
  <tableColumns count="2">
    <tableColumn id="1" xr3:uid="{5724563E-380E-4C95-B3EE-FD625743CD86}" name="BANCOS"/>
    <tableColumn id="2" xr3:uid="{050D7089-039C-4185-B186-A5BE0C68EFB5}" name="VALORES" dataDxfId="11">
      <calculatedColumnFormula>IF(SUMIF(tbl_informes[],tbl_list!A2,tbl_informes[VALOR])&gt;0,SUMIF(tbl_informes[],tbl_list!A2,tbl_informes[VALOR]),0)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rocklee@konoha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3:F20"/>
  <sheetViews>
    <sheetView showGridLines="0" zoomScale="85" zoomScaleNormal="85" workbookViewId="0">
      <selection activeCell="D14" sqref="D14"/>
    </sheetView>
  </sheetViews>
  <sheetFormatPr defaultColWidth="0" defaultRowHeight="15" x14ac:dyDescent="0.25"/>
  <cols>
    <col min="1" max="1" width="34.7109375" style="1" customWidth="1"/>
    <col min="2" max="2" width="9.140625" customWidth="1"/>
    <col min="3" max="4" width="40.7109375" customWidth="1"/>
    <col min="5" max="5" width="9.140625" customWidth="1"/>
    <col min="6" max="6" width="34.7109375" customWidth="1"/>
    <col min="7" max="16384" width="9.140625" hidden="1"/>
  </cols>
  <sheetData>
    <row r="3" spans="3:4" ht="26.1" customHeight="1" thickBot="1" x14ac:dyDescent="0.5">
      <c r="C3" s="22" t="s">
        <v>18</v>
      </c>
      <c r="D3" s="22"/>
    </row>
    <row r="4" spans="3:4" ht="26.1" customHeight="1" x14ac:dyDescent="0.25">
      <c r="C4" s="23" t="s">
        <v>19</v>
      </c>
      <c r="D4" s="23"/>
    </row>
    <row r="7" spans="3:4" ht="16.5" x14ac:dyDescent="0.3">
      <c r="C7" s="4" t="s">
        <v>0</v>
      </c>
      <c r="D7" s="10" t="s">
        <v>14</v>
      </c>
    </row>
    <row r="8" spans="3:4" ht="16.5" x14ac:dyDescent="0.3">
      <c r="C8" s="4" t="s">
        <v>1</v>
      </c>
      <c r="D8" s="11">
        <v>12312312312</v>
      </c>
    </row>
    <row r="9" spans="3:4" ht="16.5" x14ac:dyDescent="0.3">
      <c r="C9" s="4" t="s">
        <v>2</v>
      </c>
      <c r="D9" s="12">
        <v>36526</v>
      </c>
    </row>
    <row r="10" spans="3:4" ht="16.5" x14ac:dyDescent="0.3">
      <c r="C10" s="4" t="s">
        <v>3</v>
      </c>
      <c r="D10" s="10">
        <v>12312312</v>
      </c>
    </row>
    <row r="11" spans="3:4" ht="16.5" x14ac:dyDescent="0.3">
      <c r="C11" s="4" t="s">
        <v>4</v>
      </c>
      <c r="D11" s="10" t="s">
        <v>20</v>
      </c>
    </row>
    <row r="12" spans="3:4" ht="16.5" x14ac:dyDescent="0.3">
      <c r="C12" s="4" t="s">
        <v>5</v>
      </c>
      <c r="D12" s="10" t="s">
        <v>23</v>
      </c>
    </row>
    <row r="13" spans="3:4" ht="16.5" x14ac:dyDescent="0.3">
      <c r="C13" s="4" t="s">
        <v>6</v>
      </c>
      <c r="D13" s="10" t="s">
        <v>22</v>
      </c>
    </row>
    <row r="14" spans="3:4" ht="16.5" x14ac:dyDescent="0.3">
      <c r="C14" s="4" t="s">
        <v>7</v>
      </c>
      <c r="D14" s="13">
        <v>123123123</v>
      </c>
    </row>
    <row r="15" spans="3:4" ht="16.5" x14ac:dyDescent="0.3">
      <c r="C15" s="4" t="s">
        <v>8</v>
      </c>
      <c r="D15" s="14">
        <v>1212341234</v>
      </c>
    </row>
    <row r="16" spans="3:4" ht="16.5" x14ac:dyDescent="0.3">
      <c r="C16" s="4" t="s">
        <v>9</v>
      </c>
      <c r="D16" s="15" t="s">
        <v>15</v>
      </c>
    </row>
    <row r="17" spans="3:4" ht="16.5" x14ac:dyDescent="0.3">
      <c r="C17" s="4" t="s">
        <v>10</v>
      </c>
      <c r="D17" s="16" t="s">
        <v>21</v>
      </c>
    </row>
    <row r="18" spans="3:4" ht="16.5" x14ac:dyDescent="0.3">
      <c r="C18" s="4" t="s">
        <v>11</v>
      </c>
      <c r="D18" s="10" t="s">
        <v>16</v>
      </c>
    </row>
    <row r="19" spans="3:4" ht="16.5" x14ac:dyDescent="0.3">
      <c r="C19" s="4" t="s">
        <v>12</v>
      </c>
      <c r="D19" s="10" t="s">
        <v>17</v>
      </c>
    </row>
    <row r="20" spans="3:4" ht="16.5" x14ac:dyDescent="0.3">
      <c r="C20" s="4" t="s">
        <v>13</v>
      </c>
      <c r="D20" s="10" t="s">
        <v>16</v>
      </c>
    </row>
  </sheetData>
  <sheetProtection algorithmName="SHA-512" hashValue="VuDg9uX4xIQqCH43pi2V1wXW3bQvG/qNWyXynOI9CMsKBZI2+PcubCtQLIf7KIYwxE9udIyYRV+E5zPXPwJjhg==" saltValue="cnoca1dVz3AFhBvcBJKr3A==" spinCount="100000" sheet="1" selectLockedCells="1"/>
  <mergeCells count="2">
    <mergeCell ref="C3:D3"/>
    <mergeCell ref="C4:D4"/>
  </mergeCells>
  <hyperlinks>
    <hyperlink ref="D17" r:id="rId1" display="rocklee@konoha.com" xr:uid="{D80414B5-B28D-4546-9BD0-66F788EAF532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1F5D-4303-42EE-9CF2-3BC04A3FE1FB}">
  <sheetPr codeName="Planilha6"/>
  <dimension ref="A3:F165"/>
  <sheetViews>
    <sheetView showGridLines="0" topLeftCell="A4" zoomScale="85" zoomScaleNormal="85" workbookViewId="0">
      <pane xSplit="1" topLeftCell="B1" activePane="topRight" state="frozen"/>
      <selection pane="topRight" activeCell="C10" sqref="C10"/>
    </sheetView>
  </sheetViews>
  <sheetFormatPr defaultColWidth="0" defaultRowHeight="15" x14ac:dyDescent="0.25"/>
  <cols>
    <col min="1" max="1" width="34.42578125" style="1" customWidth="1"/>
    <col min="2" max="2" width="9.140625" customWidth="1"/>
    <col min="3" max="4" width="38.7109375" customWidth="1"/>
    <col min="5" max="5" width="17.42578125" customWidth="1"/>
    <col min="6" max="6" width="30.7109375" customWidth="1"/>
    <col min="7" max="16384" width="9.140625" hidden="1"/>
  </cols>
  <sheetData>
    <row r="3" spans="3:5" ht="26.1" customHeight="1" thickBot="1" x14ac:dyDescent="0.5">
      <c r="C3" s="24" t="s">
        <v>24</v>
      </c>
      <c r="D3" s="24"/>
      <c r="E3" s="24"/>
    </row>
    <row r="4" spans="3:5" ht="26.1" customHeight="1" x14ac:dyDescent="0.25">
      <c r="C4" s="23" t="s">
        <v>25</v>
      </c>
      <c r="D4" s="23"/>
      <c r="E4" s="23"/>
    </row>
    <row r="5" spans="3:5" x14ac:dyDescent="0.25">
      <c r="C5" s="6"/>
    </row>
    <row r="6" spans="3:5" ht="16.5" x14ac:dyDescent="0.3">
      <c r="C6" s="25" t="s">
        <v>78</v>
      </c>
      <c r="D6" s="26"/>
      <c r="E6" s="9">
        <f>SUM(E10:E101)</f>
        <v>143000</v>
      </c>
    </row>
    <row r="7" spans="3:5" ht="16.5" x14ac:dyDescent="0.3">
      <c r="C7" s="21"/>
      <c r="D7" s="21"/>
      <c r="E7" s="20"/>
    </row>
    <row r="8" spans="3:5" ht="16.5" x14ac:dyDescent="0.3">
      <c r="C8" s="29" t="s">
        <v>86</v>
      </c>
      <c r="D8" s="29"/>
      <c r="E8" s="29"/>
    </row>
    <row r="9" spans="3:5" ht="16.5" x14ac:dyDescent="0.3">
      <c r="C9" s="30" t="s">
        <v>87</v>
      </c>
      <c r="D9" s="30" t="s">
        <v>26</v>
      </c>
      <c r="E9" s="30" t="s">
        <v>84</v>
      </c>
    </row>
    <row r="10" spans="3:5" ht="16.5" x14ac:dyDescent="0.3">
      <c r="C10" s="17" t="s">
        <v>92</v>
      </c>
      <c r="D10" s="17" t="s">
        <v>27</v>
      </c>
      <c r="E10" s="18">
        <v>10000</v>
      </c>
    </row>
    <row r="11" spans="3:5" ht="16.5" x14ac:dyDescent="0.3">
      <c r="C11" s="17" t="s">
        <v>91</v>
      </c>
      <c r="D11" s="17" t="s">
        <v>76</v>
      </c>
      <c r="E11" s="18">
        <v>5000</v>
      </c>
    </row>
    <row r="12" spans="3:5" ht="16.5" x14ac:dyDescent="0.3">
      <c r="C12" s="17" t="s">
        <v>93</v>
      </c>
      <c r="D12" s="17" t="s">
        <v>30</v>
      </c>
      <c r="E12" s="18">
        <v>30000</v>
      </c>
    </row>
    <row r="13" spans="3:5" ht="16.5" x14ac:dyDescent="0.3">
      <c r="C13" s="17" t="s">
        <v>92</v>
      </c>
      <c r="D13" s="17" t="s">
        <v>27</v>
      </c>
      <c r="E13" s="18">
        <v>20000</v>
      </c>
    </row>
    <row r="14" spans="3:5" ht="16.5" x14ac:dyDescent="0.3">
      <c r="C14" s="17" t="s">
        <v>92</v>
      </c>
      <c r="D14" s="17" t="s">
        <v>27</v>
      </c>
      <c r="E14" s="18">
        <v>10000</v>
      </c>
    </row>
    <row r="15" spans="3:5" ht="16.5" x14ac:dyDescent="0.3">
      <c r="C15" s="17" t="s">
        <v>95</v>
      </c>
      <c r="D15" s="17" t="s">
        <v>28</v>
      </c>
      <c r="E15" s="18">
        <v>50000</v>
      </c>
    </row>
    <row r="16" spans="3:5" ht="16.5" x14ac:dyDescent="0.3">
      <c r="C16" s="17" t="s">
        <v>95</v>
      </c>
      <c r="D16" s="17" t="s">
        <v>28</v>
      </c>
      <c r="E16" s="18">
        <v>3000</v>
      </c>
    </row>
    <row r="17" spans="3:5" ht="16.5" x14ac:dyDescent="0.3">
      <c r="C17" s="17" t="s">
        <v>94</v>
      </c>
      <c r="D17" s="17" t="s">
        <v>31</v>
      </c>
      <c r="E17" s="18">
        <v>15000</v>
      </c>
    </row>
    <row r="18" spans="3:5" ht="16.5" x14ac:dyDescent="0.3">
      <c r="C18" s="17"/>
      <c r="D18" s="18"/>
      <c r="E18" s="18"/>
    </row>
    <row r="19" spans="3:5" ht="16.5" x14ac:dyDescent="0.3">
      <c r="C19" s="17"/>
      <c r="D19" s="18"/>
      <c r="E19" s="18"/>
    </row>
    <row r="20" spans="3:5" ht="16.5" x14ac:dyDescent="0.3">
      <c r="C20" s="17"/>
      <c r="D20" s="18"/>
      <c r="E20" s="18"/>
    </row>
    <row r="21" spans="3:5" ht="16.5" x14ac:dyDescent="0.3">
      <c r="C21" s="17"/>
      <c r="D21" s="18"/>
      <c r="E21" s="18"/>
    </row>
    <row r="22" spans="3:5" x14ac:dyDescent="0.25">
      <c r="C22" s="20"/>
      <c r="D22" s="20"/>
      <c r="E22" s="20"/>
    </row>
    <row r="23" spans="3:5" x14ac:dyDescent="0.25">
      <c r="C23" s="20"/>
      <c r="D23" s="20"/>
      <c r="E23" s="20"/>
    </row>
    <row r="24" spans="3:5" x14ac:dyDescent="0.25">
      <c r="C24" s="20"/>
      <c r="D24" s="20"/>
      <c r="E24" s="20"/>
    </row>
    <row r="25" spans="3:5" x14ac:dyDescent="0.25">
      <c r="C25" s="20"/>
      <c r="D25" s="20"/>
      <c r="E25" s="20"/>
    </row>
    <row r="26" spans="3:5" x14ac:dyDescent="0.25">
      <c r="C26" s="20"/>
      <c r="D26" s="20"/>
      <c r="E26" s="20"/>
    </row>
    <row r="27" spans="3:5" x14ac:dyDescent="0.25">
      <c r="C27" s="20"/>
      <c r="D27" s="20"/>
      <c r="E27" s="20"/>
    </row>
    <row r="28" spans="3:5" x14ac:dyDescent="0.25">
      <c r="C28" s="20"/>
      <c r="D28" s="20"/>
      <c r="E28" s="20"/>
    </row>
    <row r="29" spans="3:5" x14ac:dyDescent="0.25">
      <c r="C29" s="20"/>
      <c r="D29" s="20"/>
      <c r="E29" s="20"/>
    </row>
    <row r="30" spans="3:5" x14ac:dyDescent="0.25">
      <c r="C30" s="20"/>
      <c r="D30" s="20"/>
      <c r="E30" s="20"/>
    </row>
    <row r="31" spans="3:5" x14ac:dyDescent="0.25">
      <c r="C31" s="20"/>
      <c r="D31" s="20"/>
      <c r="E31" s="20"/>
    </row>
    <row r="32" spans="3:5" x14ac:dyDescent="0.25">
      <c r="C32" s="20"/>
      <c r="D32" s="20"/>
      <c r="E32" s="20"/>
    </row>
    <row r="33" spans="3:5" x14ac:dyDescent="0.25">
      <c r="C33" s="20"/>
      <c r="D33" s="20"/>
      <c r="E33" s="20"/>
    </row>
    <row r="34" spans="3:5" x14ac:dyDescent="0.25">
      <c r="C34" s="20"/>
      <c r="D34" s="20"/>
      <c r="E34" s="20"/>
    </row>
    <row r="35" spans="3:5" x14ac:dyDescent="0.25">
      <c r="C35" s="20"/>
      <c r="D35" s="20"/>
      <c r="E35" s="20"/>
    </row>
    <row r="36" spans="3:5" x14ac:dyDescent="0.25">
      <c r="C36" s="20"/>
      <c r="D36" s="20"/>
      <c r="E36" s="20"/>
    </row>
    <row r="37" spans="3:5" x14ac:dyDescent="0.25">
      <c r="C37" s="20"/>
      <c r="D37" s="20"/>
      <c r="E37" s="20"/>
    </row>
    <row r="38" spans="3:5" x14ac:dyDescent="0.25">
      <c r="C38" s="20"/>
      <c r="D38" s="20"/>
      <c r="E38" s="20"/>
    </row>
    <row r="39" spans="3:5" x14ac:dyDescent="0.25">
      <c r="C39" s="20"/>
      <c r="D39" s="20"/>
      <c r="E39" s="20"/>
    </row>
    <row r="40" spans="3:5" x14ac:dyDescent="0.25">
      <c r="C40" s="20"/>
      <c r="D40" s="20"/>
      <c r="E40" s="20"/>
    </row>
    <row r="41" spans="3:5" x14ac:dyDescent="0.25">
      <c r="C41" s="20"/>
      <c r="D41" s="20"/>
      <c r="E41" s="20"/>
    </row>
    <row r="42" spans="3:5" x14ac:dyDescent="0.25">
      <c r="C42" s="20"/>
      <c r="D42" s="20"/>
      <c r="E42" s="20"/>
    </row>
    <row r="43" spans="3:5" x14ac:dyDescent="0.25">
      <c r="C43" s="20"/>
      <c r="D43" s="20"/>
      <c r="E43" s="20"/>
    </row>
    <row r="44" spans="3:5" x14ac:dyDescent="0.25">
      <c r="C44" s="20"/>
      <c r="D44" s="20"/>
      <c r="E44" s="20"/>
    </row>
    <row r="45" spans="3:5" x14ac:dyDescent="0.25">
      <c r="C45" s="20"/>
      <c r="D45" s="20"/>
      <c r="E45" s="20"/>
    </row>
    <row r="46" spans="3:5" x14ac:dyDescent="0.25">
      <c r="C46" s="20"/>
      <c r="D46" s="20"/>
      <c r="E46" s="20"/>
    </row>
    <row r="47" spans="3:5" x14ac:dyDescent="0.25">
      <c r="C47" s="20"/>
      <c r="D47" s="20"/>
      <c r="E47" s="20"/>
    </row>
    <row r="48" spans="3:5" x14ac:dyDescent="0.25">
      <c r="C48" s="20"/>
      <c r="D48" s="20"/>
      <c r="E48" s="20"/>
    </row>
    <row r="49" spans="3:5" x14ac:dyDescent="0.25">
      <c r="C49" s="20"/>
      <c r="D49" s="20"/>
      <c r="E49" s="20"/>
    </row>
    <row r="50" spans="3:5" x14ac:dyDescent="0.25">
      <c r="C50" s="20"/>
      <c r="D50" s="20"/>
      <c r="E50" s="20"/>
    </row>
    <row r="51" spans="3:5" x14ac:dyDescent="0.25">
      <c r="C51" s="20"/>
      <c r="D51" s="20"/>
      <c r="E51" s="20"/>
    </row>
    <row r="52" spans="3:5" x14ac:dyDescent="0.25">
      <c r="C52" s="20"/>
      <c r="D52" s="20"/>
      <c r="E52" s="20"/>
    </row>
    <row r="53" spans="3:5" x14ac:dyDescent="0.25">
      <c r="C53" s="20"/>
      <c r="D53" s="20"/>
      <c r="E53" s="20"/>
    </row>
    <row r="54" spans="3:5" x14ac:dyDescent="0.25">
      <c r="C54" s="20"/>
      <c r="D54" s="20"/>
      <c r="E54" s="20"/>
    </row>
    <row r="55" spans="3:5" x14ac:dyDescent="0.25">
      <c r="C55" s="20"/>
      <c r="D55" s="20"/>
      <c r="E55" s="20"/>
    </row>
    <row r="56" spans="3:5" x14ac:dyDescent="0.25">
      <c r="C56" s="20"/>
      <c r="D56" s="20"/>
      <c r="E56" s="20"/>
    </row>
    <row r="57" spans="3:5" x14ac:dyDescent="0.25">
      <c r="C57" s="20"/>
      <c r="D57" s="20"/>
      <c r="E57" s="20"/>
    </row>
    <row r="58" spans="3:5" x14ac:dyDescent="0.25">
      <c r="C58" s="20"/>
      <c r="D58" s="20"/>
      <c r="E58" s="20"/>
    </row>
    <row r="59" spans="3:5" x14ac:dyDescent="0.25">
      <c r="C59" s="20"/>
      <c r="D59" s="20"/>
      <c r="E59" s="20"/>
    </row>
    <row r="60" spans="3:5" x14ac:dyDescent="0.25">
      <c r="C60" s="20"/>
      <c r="D60" s="20"/>
      <c r="E60" s="20"/>
    </row>
    <row r="61" spans="3:5" x14ac:dyDescent="0.25">
      <c r="C61" s="20"/>
      <c r="D61" s="20"/>
      <c r="E61" s="20"/>
    </row>
    <row r="62" spans="3:5" x14ac:dyDescent="0.25">
      <c r="C62" s="20"/>
      <c r="D62" s="20"/>
      <c r="E62" s="20"/>
    </row>
    <row r="63" spans="3:5" x14ac:dyDescent="0.25">
      <c r="C63" s="20"/>
      <c r="D63" s="20"/>
      <c r="E63" s="20"/>
    </row>
    <row r="64" spans="3:5" x14ac:dyDescent="0.25">
      <c r="C64" s="20"/>
      <c r="D64" s="20"/>
      <c r="E64" s="20"/>
    </row>
    <row r="65" spans="3:5" x14ac:dyDescent="0.25">
      <c r="C65" s="20"/>
      <c r="D65" s="20"/>
      <c r="E65" s="20"/>
    </row>
    <row r="66" spans="3:5" x14ac:dyDescent="0.25">
      <c r="C66" s="20"/>
      <c r="D66" s="20"/>
      <c r="E66" s="20"/>
    </row>
    <row r="67" spans="3:5" x14ac:dyDescent="0.25">
      <c r="C67" s="20"/>
      <c r="D67" s="20"/>
      <c r="E67" s="20"/>
    </row>
    <row r="68" spans="3:5" x14ac:dyDescent="0.25">
      <c r="C68" s="20"/>
      <c r="D68" s="20"/>
      <c r="E68" s="20"/>
    </row>
    <row r="69" spans="3:5" x14ac:dyDescent="0.25">
      <c r="C69" s="20"/>
      <c r="D69" s="20"/>
      <c r="E69" s="20"/>
    </row>
    <row r="70" spans="3:5" x14ac:dyDescent="0.25">
      <c r="C70" s="20"/>
      <c r="D70" s="20"/>
      <c r="E70" s="20"/>
    </row>
    <row r="71" spans="3:5" x14ac:dyDescent="0.25">
      <c r="C71" s="20"/>
      <c r="D71" s="20"/>
      <c r="E71" s="20"/>
    </row>
    <row r="72" spans="3:5" x14ac:dyDescent="0.25">
      <c r="C72" s="20"/>
      <c r="D72" s="20"/>
      <c r="E72" s="20"/>
    </row>
    <row r="73" spans="3:5" x14ac:dyDescent="0.25">
      <c r="C73" s="20"/>
      <c r="D73" s="20"/>
      <c r="E73" s="20"/>
    </row>
    <row r="74" spans="3:5" x14ac:dyDescent="0.25">
      <c r="C74" s="20"/>
      <c r="D74" s="20"/>
      <c r="E74" s="20"/>
    </row>
    <row r="75" spans="3:5" x14ac:dyDescent="0.25">
      <c r="C75" s="20"/>
      <c r="D75" s="20"/>
      <c r="E75" s="20"/>
    </row>
    <row r="76" spans="3:5" x14ac:dyDescent="0.25">
      <c r="C76" s="20"/>
      <c r="D76" s="20"/>
      <c r="E76" s="20"/>
    </row>
    <row r="77" spans="3:5" x14ac:dyDescent="0.25">
      <c r="C77" s="20"/>
      <c r="D77" s="20"/>
      <c r="E77" s="20"/>
    </row>
    <row r="78" spans="3:5" x14ac:dyDescent="0.25">
      <c r="C78" s="20"/>
      <c r="D78" s="20"/>
      <c r="E78" s="20"/>
    </row>
    <row r="79" spans="3:5" x14ac:dyDescent="0.25">
      <c r="C79" s="20"/>
      <c r="D79" s="20"/>
      <c r="E79" s="20"/>
    </row>
    <row r="80" spans="3:5" x14ac:dyDescent="0.25">
      <c r="C80" s="20"/>
      <c r="D80" s="20"/>
      <c r="E80" s="20"/>
    </row>
    <row r="81" spans="3:5" x14ac:dyDescent="0.25">
      <c r="C81" s="20"/>
      <c r="D81" s="20"/>
      <c r="E81" s="20"/>
    </row>
    <row r="82" spans="3:5" x14ac:dyDescent="0.25">
      <c r="C82" s="20"/>
      <c r="D82" s="20"/>
      <c r="E82" s="20"/>
    </row>
    <row r="83" spans="3:5" x14ac:dyDescent="0.25">
      <c r="C83" s="20"/>
      <c r="D83" s="20"/>
      <c r="E83" s="20"/>
    </row>
    <row r="84" spans="3:5" x14ac:dyDescent="0.25">
      <c r="C84" s="20"/>
      <c r="D84" s="20"/>
      <c r="E84" s="20"/>
    </row>
    <row r="85" spans="3:5" x14ac:dyDescent="0.25">
      <c r="C85" s="20"/>
      <c r="D85" s="20"/>
      <c r="E85" s="20"/>
    </row>
    <row r="86" spans="3:5" x14ac:dyDescent="0.25">
      <c r="C86" s="20"/>
      <c r="D86" s="20"/>
      <c r="E86" s="20"/>
    </row>
    <row r="87" spans="3:5" x14ac:dyDescent="0.25">
      <c r="C87" s="20"/>
      <c r="D87" s="20"/>
      <c r="E87" s="20"/>
    </row>
    <row r="88" spans="3:5" x14ac:dyDescent="0.25">
      <c r="C88" s="20"/>
      <c r="D88" s="20"/>
      <c r="E88" s="20"/>
    </row>
    <row r="89" spans="3:5" x14ac:dyDescent="0.25">
      <c r="C89" s="20"/>
      <c r="D89" s="20"/>
      <c r="E89" s="20"/>
    </row>
    <row r="90" spans="3:5" x14ac:dyDescent="0.25">
      <c r="C90" s="20"/>
      <c r="D90" s="20"/>
      <c r="E90" s="20"/>
    </row>
    <row r="91" spans="3:5" x14ac:dyDescent="0.25">
      <c r="C91" s="20"/>
      <c r="D91" s="20"/>
      <c r="E91" s="20"/>
    </row>
    <row r="92" spans="3:5" x14ac:dyDescent="0.25">
      <c r="C92" s="20"/>
      <c r="D92" s="20"/>
      <c r="E92" s="20"/>
    </row>
    <row r="93" spans="3:5" x14ac:dyDescent="0.25">
      <c r="C93" s="20"/>
      <c r="D93" s="20"/>
      <c r="E93" s="20"/>
    </row>
    <row r="94" spans="3:5" x14ac:dyDescent="0.25">
      <c r="C94" s="20"/>
      <c r="D94" s="20"/>
      <c r="E94" s="20"/>
    </row>
    <row r="95" spans="3:5" x14ac:dyDescent="0.25">
      <c r="C95" s="20"/>
      <c r="D95" s="20"/>
      <c r="E95" s="20"/>
    </row>
    <row r="96" spans="3:5" x14ac:dyDescent="0.25">
      <c r="C96" s="20"/>
      <c r="D96" s="20"/>
      <c r="E96" s="20"/>
    </row>
    <row r="97" spans="3:5" x14ac:dyDescent="0.25">
      <c r="C97" s="20"/>
      <c r="D97" s="20"/>
      <c r="E97" s="20"/>
    </row>
    <row r="98" spans="3:5" x14ac:dyDescent="0.25">
      <c r="C98" s="20"/>
      <c r="D98" s="20"/>
      <c r="E98" s="20"/>
    </row>
    <row r="99" spans="3:5" x14ac:dyDescent="0.25">
      <c r="C99" s="20"/>
      <c r="D99" s="20"/>
      <c r="E99" s="20"/>
    </row>
    <row r="100" spans="3:5" x14ac:dyDescent="0.25">
      <c r="C100" s="20"/>
      <c r="D100" s="20"/>
      <c r="E100" s="20"/>
    </row>
    <row r="101" spans="3:5" x14ac:dyDescent="0.25">
      <c r="C101" s="20"/>
      <c r="D101" s="20"/>
      <c r="E101" s="20"/>
    </row>
    <row r="102" spans="3:5" x14ac:dyDescent="0.25">
      <c r="C102" s="20"/>
      <c r="D102" s="20"/>
      <c r="E102" s="20"/>
    </row>
    <row r="103" spans="3:5" x14ac:dyDescent="0.25">
      <c r="C103" s="20"/>
      <c r="D103" s="20"/>
      <c r="E103" s="20"/>
    </row>
    <row r="104" spans="3:5" x14ac:dyDescent="0.25">
      <c r="C104" s="20"/>
      <c r="D104" s="20"/>
      <c r="E104" s="20"/>
    </row>
    <row r="105" spans="3:5" x14ac:dyDescent="0.25">
      <c r="C105" s="20"/>
      <c r="D105" s="20"/>
      <c r="E105" s="20"/>
    </row>
    <row r="106" spans="3:5" x14ac:dyDescent="0.25">
      <c r="C106" s="20"/>
      <c r="D106" s="20"/>
      <c r="E106" s="20"/>
    </row>
    <row r="107" spans="3:5" x14ac:dyDescent="0.25">
      <c r="C107" s="20"/>
      <c r="D107" s="20"/>
      <c r="E107" s="20"/>
    </row>
    <row r="108" spans="3:5" x14ac:dyDescent="0.25">
      <c r="C108" s="20"/>
      <c r="D108" s="20"/>
      <c r="E108" s="20"/>
    </row>
    <row r="109" spans="3:5" x14ac:dyDescent="0.25">
      <c r="C109" s="20"/>
      <c r="D109" s="20"/>
      <c r="E109" s="20"/>
    </row>
    <row r="110" spans="3:5" x14ac:dyDescent="0.25">
      <c r="C110" s="20"/>
      <c r="D110" s="20"/>
      <c r="E110" s="20"/>
    </row>
    <row r="111" spans="3:5" x14ac:dyDescent="0.25">
      <c r="C111" s="20"/>
      <c r="D111" s="20"/>
      <c r="E111" s="20"/>
    </row>
    <row r="112" spans="3:5" x14ac:dyDescent="0.25">
      <c r="C112" s="20"/>
      <c r="D112" s="20"/>
      <c r="E112" s="20"/>
    </row>
    <row r="113" spans="3:5" x14ac:dyDescent="0.25">
      <c r="C113" s="20"/>
      <c r="D113" s="20"/>
      <c r="E113" s="20"/>
    </row>
    <row r="114" spans="3:5" x14ac:dyDescent="0.25">
      <c r="C114" s="20"/>
      <c r="D114" s="20"/>
      <c r="E114" s="20"/>
    </row>
    <row r="115" spans="3:5" x14ac:dyDescent="0.25">
      <c r="C115" s="20"/>
      <c r="D115" s="20"/>
      <c r="E115" s="20"/>
    </row>
    <row r="116" spans="3:5" x14ac:dyDescent="0.25">
      <c r="C116" s="20"/>
      <c r="D116" s="20"/>
      <c r="E116" s="20"/>
    </row>
    <row r="117" spans="3:5" x14ac:dyDescent="0.25">
      <c r="C117" s="20"/>
      <c r="D117" s="20"/>
      <c r="E117" s="20"/>
    </row>
    <row r="118" spans="3:5" x14ac:dyDescent="0.25">
      <c r="C118" s="20"/>
      <c r="D118" s="20"/>
      <c r="E118" s="20"/>
    </row>
    <row r="119" spans="3:5" x14ac:dyDescent="0.25">
      <c r="C119" s="20"/>
      <c r="D119" s="20"/>
      <c r="E119" s="20"/>
    </row>
    <row r="120" spans="3:5" x14ac:dyDescent="0.25">
      <c r="C120" s="20"/>
      <c r="D120" s="20"/>
      <c r="E120" s="20"/>
    </row>
    <row r="121" spans="3:5" x14ac:dyDescent="0.25">
      <c r="C121" s="20"/>
      <c r="D121" s="20"/>
      <c r="E121" s="20"/>
    </row>
    <row r="122" spans="3:5" x14ac:dyDescent="0.25">
      <c r="C122" s="20"/>
      <c r="D122" s="20"/>
      <c r="E122" s="20"/>
    </row>
    <row r="123" spans="3:5" x14ac:dyDescent="0.25">
      <c r="C123" s="20"/>
      <c r="D123" s="20"/>
      <c r="E123" s="20"/>
    </row>
    <row r="124" spans="3:5" x14ac:dyDescent="0.25">
      <c r="C124" s="20"/>
      <c r="D124" s="20"/>
      <c r="E124" s="20"/>
    </row>
    <row r="125" spans="3:5" x14ac:dyDescent="0.25">
      <c r="C125" s="20"/>
      <c r="D125" s="20"/>
      <c r="E125" s="20"/>
    </row>
    <row r="126" spans="3:5" x14ac:dyDescent="0.25">
      <c r="C126" s="20"/>
      <c r="D126" s="20"/>
      <c r="E126" s="20"/>
    </row>
    <row r="127" spans="3:5" x14ac:dyDescent="0.25">
      <c r="C127" s="20"/>
      <c r="D127" s="20"/>
      <c r="E127" s="20"/>
    </row>
    <row r="128" spans="3:5" x14ac:dyDescent="0.25">
      <c r="C128" s="20"/>
      <c r="D128" s="20"/>
      <c r="E128" s="20"/>
    </row>
    <row r="129" spans="3:5" x14ac:dyDescent="0.25">
      <c r="C129" s="20"/>
      <c r="D129" s="20"/>
      <c r="E129" s="20"/>
    </row>
    <row r="130" spans="3:5" x14ac:dyDescent="0.25">
      <c r="C130" s="20"/>
      <c r="D130" s="20"/>
      <c r="E130" s="20"/>
    </row>
    <row r="131" spans="3:5" x14ac:dyDescent="0.25">
      <c r="C131" s="20"/>
      <c r="D131" s="20"/>
      <c r="E131" s="20"/>
    </row>
    <row r="132" spans="3:5" x14ac:dyDescent="0.25">
      <c r="C132" s="20"/>
      <c r="D132" s="20"/>
      <c r="E132" s="20"/>
    </row>
    <row r="133" spans="3:5" x14ac:dyDescent="0.25">
      <c r="C133" s="20"/>
      <c r="D133" s="20"/>
      <c r="E133" s="20"/>
    </row>
    <row r="134" spans="3:5" x14ac:dyDescent="0.25">
      <c r="C134" s="20"/>
      <c r="D134" s="20"/>
      <c r="E134" s="20"/>
    </row>
    <row r="135" spans="3:5" x14ac:dyDescent="0.25">
      <c r="C135" s="20"/>
      <c r="D135" s="20"/>
      <c r="E135" s="20"/>
    </row>
    <row r="136" spans="3:5" x14ac:dyDescent="0.25">
      <c r="C136" s="20"/>
      <c r="D136" s="20"/>
      <c r="E136" s="20"/>
    </row>
    <row r="137" spans="3:5" x14ac:dyDescent="0.25">
      <c r="C137" s="20"/>
      <c r="D137" s="20"/>
      <c r="E137" s="20"/>
    </row>
    <row r="138" spans="3:5" x14ac:dyDescent="0.25">
      <c r="C138" s="20"/>
      <c r="D138" s="20"/>
      <c r="E138" s="20"/>
    </row>
    <row r="139" spans="3:5" x14ac:dyDescent="0.25">
      <c r="C139" s="20"/>
      <c r="D139" s="20"/>
      <c r="E139" s="20"/>
    </row>
    <row r="140" spans="3:5" x14ac:dyDescent="0.25">
      <c r="C140" s="20"/>
      <c r="D140" s="20"/>
      <c r="E140" s="20"/>
    </row>
    <row r="141" spans="3:5" x14ac:dyDescent="0.25">
      <c r="C141" s="20"/>
      <c r="D141" s="20"/>
      <c r="E141" s="20"/>
    </row>
    <row r="142" spans="3:5" x14ac:dyDescent="0.25">
      <c r="C142" s="20"/>
      <c r="D142" s="20"/>
      <c r="E142" s="20"/>
    </row>
    <row r="143" spans="3:5" x14ac:dyDescent="0.25">
      <c r="C143" s="20"/>
      <c r="D143" s="20"/>
      <c r="E143" s="20"/>
    </row>
    <row r="144" spans="3:5" x14ac:dyDescent="0.25">
      <c r="C144" s="20"/>
      <c r="D144" s="20"/>
      <c r="E144" s="20"/>
    </row>
    <row r="145" spans="3:5" x14ac:dyDescent="0.25">
      <c r="C145" s="20"/>
      <c r="D145" s="20"/>
      <c r="E145" s="20"/>
    </row>
    <row r="146" spans="3:5" x14ac:dyDescent="0.25">
      <c r="C146" s="20"/>
      <c r="D146" s="20"/>
      <c r="E146" s="20"/>
    </row>
    <row r="147" spans="3:5" x14ac:dyDescent="0.25">
      <c r="C147" s="20"/>
      <c r="D147" s="20"/>
      <c r="E147" s="20"/>
    </row>
    <row r="148" spans="3:5" x14ac:dyDescent="0.25">
      <c r="C148" s="20"/>
      <c r="D148" s="20"/>
      <c r="E148" s="20"/>
    </row>
    <row r="149" spans="3:5" x14ac:dyDescent="0.25">
      <c r="C149" s="20"/>
      <c r="D149" s="20"/>
      <c r="E149" s="20"/>
    </row>
    <row r="150" spans="3:5" x14ac:dyDescent="0.25">
      <c r="C150" s="20"/>
      <c r="D150" s="20"/>
      <c r="E150" s="20"/>
    </row>
    <row r="151" spans="3:5" x14ac:dyDescent="0.25">
      <c r="C151" s="20"/>
      <c r="D151" s="20"/>
      <c r="E151" s="20"/>
    </row>
    <row r="152" spans="3:5" x14ac:dyDescent="0.25">
      <c r="C152" s="20"/>
      <c r="D152" s="20"/>
      <c r="E152" s="20"/>
    </row>
    <row r="153" spans="3:5" x14ac:dyDescent="0.25">
      <c r="C153" s="20"/>
      <c r="D153" s="20"/>
      <c r="E153" s="20"/>
    </row>
    <row r="154" spans="3:5" x14ac:dyDescent="0.25">
      <c r="C154" s="20"/>
      <c r="D154" s="20"/>
      <c r="E154" s="20"/>
    </row>
    <row r="155" spans="3:5" x14ac:dyDescent="0.25">
      <c r="C155" s="20"/>
      <c r="D155" s="20"/>
      <c r="E155" s="20"/>
    </row>
    <row r="156" spans="3:5" x14ac:dyDescent="0.25">
      <c r="C156" s="20"/>
      <c r="D156" s="20"/>
      <c r="E156" s="20"/>
    </row>
    <row r="157" spans="3:5" x14ac:dyDescent="0.25">
      <c r="C157" s="20"/>
      <c r="D157" s="20"/>
      <c r="E157" s="20"/>
    </row>
    <row r="158" spans="3:5" x14ac:dyDescent="0.25">
      <c r="C158" s="20"/>
      <c r="D158" s="20"/>
      <c r="E158" s="20"/>
    </row>
    <row r="159" spans="3:5" x14ac:dyDescent="0.25">
      <c r="C159" s="20"/>
      <c r="D159" s="20"/>
      <c r="E159" s="20"/>
    </row>
    <row r="160" spans="3:5" x14ac:dyDescent="0.25">
      <c r="C160" s="20"/>
      <c r="D160" s="20"/>
      <c r="E160" s="20"/>
    </row>
    <row r="161" spans="3:5" x14ac:dyDescent="0.25">
      <c r="C161" s="20"/>
      <c r="D161" s="20"/>
      <c r="E161" s="20"/>
    </row>
    <row r="162" spans="3:5" x14ac:dyDescent="0.25">
      <c r="C162" s="20"/>
      <c r="D162" s="20"/>
      <c r="E162" s="20"/>
    </row>
    <row r="163" spans="3:5" x14ac:dyDescent="0.25">
      <c r="C163" s="20"/>
      <c r="D163" s="20"/>
      <c r="E163" s="20"/>
    </row>
    <row r="164" spans="3:5" x14ac:dyDescent="0.25">
      <c r="C164" s="20"/>
      <c r="D164" s="20"/>
      <c r="E164" s="20"/>
    </row>
    <row r="165" spans="3:5" x14ac:dyDescent="0.25">
      <c r="C165" s="20"/>
      <c r="D165" s="20"/>
      <c r="E165" s="20"/>
    </row>
  </sheetData>
  <sheetProtection algorithmName="SHA-512" hashValue="+GrVGKxWFAnlbHSl8mzGm2uxBaLf0ZwJ7OzikA9rgcv5b1gR5nCUkeSlCkoYPKBcSnGsyFBSLwvPrEcx+p+LaQ==" saltValue="GSJUO42w0bYmAoyJao5+kA==" spinCount="100000" sheet="1" objects="1" scenarios="1" selectLockedCells="1"/>
  <mergeCells count="4">
    <mergeCell ref="C8:E8"/>
    <mergeCell ref="C4:E4"/>
    <mergeCell ref="C3:E3"/>
    <mergeCell ref="C6:D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ere_linha_informe">
                <anchor moveWithCells="1">
                  <from>
                    <xdr:col>4</xdr:col>
                    <xdr:colOff>28575</xdr:colOff>
                    <xdr:row>22</xdr:row>
                    <xdr:rowOff>19050</xdr:rowOff>
                  </from>
                  <to>
                    <xdr:col>4</xdr:col>
                    <xdr:colOff>1152525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4A8E4D-DEAA-415A-8B15-7CB11B6524BD}">
          <x14:formula1>
            <xm:f>tbl_list!$A$2:$A$51</xm:f>
          </x14:formula1>
          <xm:sqref>D10:D21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5D92-B76F-4BA3-B7E4-37AA8E6C4763}">
  <sheetPr codeName="Planilha3"/>
  <dimension ref="A3:F15"/>
  <sheetViews>
    <sheetView showGridLines="0" zoomScale="85" zoomScaleNormal="85" workbookViewId="0">
      <selection activeCell="C9" sqref="C9"/>
    </sheetView>
  </sheetViews>
  <sheetFormatPr defaultColWidth="0" defaultRowHeight="15" x14ac:dyDescent="0.25"/>
  <cols>
    <col min="1" max="1" width="34.42578125" style="1" customWidth="1"/>
    <col min="2" max="2" width="9.140625" customWidth="1"/>
    <col min="3" max="4" width="40.7109375" customWidth="1"/>
    <col min="5" max="5" width="11.85546875" customWidth="1"/>
    <col min="6" max="6" width="34.7109375" customWidth="1"/>
    <col min="7" max="16384" width="9.140625" hidden="1"/>
  </cols>
  <sheetData>
    <row r="3" spans="3:5" ht="26.1" customHeight="1" thickBot="1" x14ac:dyDescent="0.5">
      <c r="C3" s="22" t="s">
        <v>79</v>
      </c>
      <c r="D3" s="22"/>
      <c r="E3" s="22"/>
    </row>
    <row r="4" spans="3:5" ht="26.1" customHeight="1" x14ac:dyDescent="0.25">
      <c r="C4" s="27" t="s">
        <v>80</v>
      </c>
      <c r="D4" s="27"/>
      <c r="E4" s="27"/>
    </row>
    <row r="7" spans="3:5" ht="16.5" x14ac:dyDescent="0.3">
      <c r="C7" s="28" t="s">
        <v>81</v>
      </c>
      <c r="D7" s="28"/>
      <c r="E7" s="28"/>
    </row>
    <row r="8" spans="3:5" ht="16.5" x14ac:dyDescent="0.3">
      <c r="C8" s="5" t="s">
        <v>82</v>
      </c>
      <c r="D8" s="5" t="s">
        <v>84</v>
      </c>
      <c r="E8" s="5" t="s">
        <v>83</v>
      </c>
    </row>
    <row r="9" spans="3:5" ht="16.5" x14ac:dyDescent="0.3">
      <c r="C9" s="17" t="s">
        <v>90</v>
      </c>
      <c r="D9" s="18">
        <v>3000</v>
      </c>
      <c r="E9" s="19">
        <v>46055</v>
      </c>
    </row>
    <row r="10" spans="3:5" ht="16.5" x14ac:dyDescent="0.3">
      <c r="C10" s="17" t="s">
        <v>89</v>
      </c>
      <c r="D10" s="18">
        <v>10000</v>
      </c>
      <c r="E10" s="19">
        <v>46084</v>
      </c>
    </row>
    <row r="11" spans="3:5" ht="16.5" x14ac:dyDescent="0.3">
      <c r="C11" s="17" t="s">
        <v>85</v>
      </c>
      <c r="D11" s="18">
        <v>5000</v>
      </c>
      <c r="E11" s="19">
        <v>46115</v>
      </c>
    </row>
    <row r="12" spans="3:5" ht="16.5" x14ac:dyDescent="0.3">
      <c r="C12" s="17" t="s">
        <v>89</v>
      </c>
      <c r="D12" s="18">
        <v>10000</v>
      </c>
      <c r="E12" s="19">
        <v>46116</v>
      </c>
    </row>
    <row r="13" spans="3:5" ht="16.5" x14ac:dyDescent="0.3">
      <c r="C13" s="17"/>
      <c r="D13" s="18"/>
      <c r="E13" s="19"/>
    </row>
    <row r="14" spans="3:5" ht="16.5" x14ac:dyDescent="0.3">
      <c r="C14" s="17"/>
      <c r="D14" s="18"/>
      <c r="E14" s="19"/>
    </row>
    <row r="15" spans="3:5" ht="16.5" x14ac:dyDescent="0.3">
      <c r="C15" s="17"/>
      <c r="D15" s="18"/>
      <c r="E15" s="19"/>
    </row>
  </sheetData>
  <sheetProtection algorithmName="SHA-512" hashValue="+ueV6e4VNQjNf2XFPvOKUaJ5McCW7qtFqWW/mvscUwvfxM2uBoT0TY0NC9vZMftKETx3i1kumUTbLGDRAnD6Ng==" saltValue="1dTOp7h3/k64tUp9Xwx4JA==" spinCount="100000" sheet="1" objects="1" scenarios="1" selectLockedCells="1"/>
  <mergeCells count="3">
    <mergeCell ref="C3:E3"/>
    <mergeCell ref="C4:E4"/>
    <mergeCell ref="C7:E7"/>
  </mergeCells>
  <dataValidations count="1">
    <dataValidation type="list" allowBlank="1" showInputMessage="1" showErrorMessage="1" sqref="C9:C15" xr:uid="{E989E7F0-FF15-4B9F-A7F9-F0FCE94C072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e_linha_notas">
                <anchor moveWithCells="1">
                  <from>
                    <xdr:col>4</xdr:col>
                    <xdr:colOff>76200</xdr:colOff>
                    <xdr:row>16</xdr:row>
                    <xdr:rowOff>38100</xdr:rowOff>
                  </from>
                  <to>
                    <xdr:col>5</xdr:col>
                    <xdr:colOff>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0B1E3-1046-4951-956D-F3CC04118B16}">
  <sheetPr codeName="Planilha7"/>
  <dimension ref="B1:M7"/>
  <sheetViews>
    <sheetView showGridLines="0" topLeftCell="B1" workbookViewId="0">
      <selection activeCell="B5" sqref="B5"/>
    </sheetView>
  </sheetViews>
  <sheetFormatPr defaultColWidth="0" defaultRowHeight="15" x14ac:dyDescent="0.25"/>
  <cols>
    <col min="1" max="1" width="9.140625" hidden="1" customWidth="1"/>
    <col min="2" max="2" width="33.28515625" bestFit="1" customWidth="1"/>
    <col min="3" max="3" width="15.140625" bestFit="1" customWidth="1"/>
    <col min="4" max="13" width="9.140625" customWidth="1"/>
    <col min="14" max="16384" width="9.140625" hidden="1"/>
  </cols>
  <sheetData>
    <row r="1" spans="2:3" x14ac:dyDescent="0.25">
      <c r="B1" s="7" t="s">
        <v>96</v>
      </c>
      <c r="C1" t="s">
        <v>98</v>
      </c>
    </row>
    <row r="2" spans="2:3" x14ac:dyDescent="0.25">
      <c r="B2" s="8" t="s">
        <v>27</v>
      </c>
      <c r="C2" s="3">
        <v>40000</v>
      </c>
    </row>
    <row r="3" spans="2:3" x14ac:dyDescent="0.25">
      <c r="B3" s="8" t="s">
        <v>28</v>
      </c>
      <c r="C3" s="3">
        <v>53000</v>
      </c>
    </row>
    <row r="4" spans="2:3" x14ac:dyDescent="0.25">
      <c r="B4" s="8" t="s">
        <v>30</v>
      </c>
      <c r="C4" s="3">
        <v>30000</v>
      </c>
    </row>
    <row r="5" spans="2:3" x14ac:dyDescent="0.25">
      <c r="B5" s="8" t="s">
        <v>31</v>
      </c>
      <c r="C5" s="3">
        <v>15000</v>
      </c>
    </row>
    <row r="6" spans="2:3" x14ac:dyDescent="0.25">
      <c r="B6" s="8" t="s">
        <v>76</v>
      </c>
      <c r="C6" s="3">
        <v>5000</v>
      </c>
    </row>
    <row r="7" spans="2:3" x14ac:dyDescent="0.25">
      <c r="B7" s="8" t="s">
        <v>97</v>
      </c>
      <c r="C7" s="3">
        <v>143000</v>
      </c>
    </row>
  </sheetData>
  <sheetProtection algorithmName="SHA-512" hashValue="1mxuBj/yQeC1zyfwHUDLa77p5jsd+vXnZtik1oGZ8/VAR8sz0esV1tu+eO6DEHeq7/o7cJDiOjYwWgnD7hfSNA==" saltValue="WUUBIqD0z59Q+0+2lUP7xA==" spinCount="100000" sheet="1" objects="1" scenarios="1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4272D-956A-45D6-A801-B9A1A6517AB5}">
  <sheetPr codeName="Planilha2"/>
  <dimension ref="A1:L5"/>
  <sheetViews>
    <sheetView showGridLines="0" tabSelected="1" workbookViewId="0">
      <selection activeCell="I13" sqref="I13"/>
    </sheetView>
  </sheetViews>
  <sheetFormatPr defaultColWidth="0" defaultRowHeight="15" x14ac:dyDescent="0.25"/>
  <cols>
    <col min="1" max="1" width="18" bestFit="1" customWidth="1"/>
    <col min="2" max="2" width="15.140625" bestFit="1" customWidth="1"/>
    <col min="3" max="12" width="9.140625" customWidth="1"/>
    <col min="13" max="16384" width="9.140625" hidden="1"/>
  </cols>
  <sheetData>
    <row r="1" spans="1:2" x14ac:dyDescent="0.25">
      <c r="A1" s="7" t="s">
        <v>96</v>
      </c>
      <c r="B1" t="s">
        <v>98</v>
      </c>
    </row>
    <row r="2" spans="1:2" x14ac:dyDescent="0.25">
      <c r="A2" s="8" t="s">
        <v>89</v>
      </c>
      <c r="B2" s="3">
        <v>20000</v>
      </c>
    </row>
    <row r="3" spans="1:2" x14ac:dyDescent="0.25">
      <c r="A3" s="8" t="s">
        <v>90</v>
      </c>
      <c r="B3" s="3">
        <v>3000</v>
      </c>
    </row>
    <row r="4" spans="1:2" x14ac:dyDescent="0.25">
      <c r="A4" s="8" t="s">
        <v>85</v>
      </c>
      <c r="B4" s="3">
        <v>5000</v>
      </c>
    </row>
    <row r="5" spans="1:2" x14ac:dyDescent="0.25">
      <c r="A5" s="8" t="s">
        <v>97</v>
      </c>
      <c r="B5" s="3">
        <v>28000</v>
      </c>
    </row>
  </sheetData>
  <sheetProtection algorithmName="SHA-512" hashValue="f9fK47HstXP9t4IRlIMb/VSgYZ+efyioNwpL6o3PudtOphkQdB3UvT17IvltkIcQ97HDt6qmqcAOwMl3QhSgDg==" saltValue="fvw/mFyZOPURDu2xIVfzGw==" spinCount="100000" sheet="1" objects="1" scenarios="1"/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C9C8-4FF7-417C-A3F0-1C55E117E7B5}">
  <sheetPr codeName="Planilha4"/>
  <dimension ref="A1:G51"/>
  <sheetViews>
    <sheetView topLeftCell="A49" workbookViewId="0">
      <selection activeCell="A55" sqref="A55:XFD55"/>
    </sheetView>
  </sheetViews>
  <sheetFormatPr defaultRowHeight="15" x14ac:dyDescent="0.25"/>
  <cols>
    <col min="1" max="1" width="40.7109375" customWidth="1"/>
    <col min="2" max="2" width="20.42578125" bestFit="1" customWidth="1"/>
    <col min="6" max="6" width="11.140625" bestFit="1" customWidth="1"/>
    <col min="7" max="7" width="14.28515625" customWidth="1"/>
  </cols>
  <sheetData>
    <row r="1" spans="1:7" x14ac:dyDescent="0.25">
      <c r="A1" s="2" t="s">
        <v>77</v>
      </c>
      <c r="B1" s="2" t="s">
        <v>88</v>
      </c>
      <c r="F1" s="2" t="s">
        <v>82</v>
      </c>
      <c r="G1" s="2" t="s">
        <v>84</v>
      </c>
    </row>
    <row r="2" spans="1:7" x14ac:dyDescent="0.25">
      <c r="A2" t="s">
        <v>27</v>
      </c>
      <c r="B2" s="3">
        <f ca="1">IF(SUMIF(tbl_informes[],tbl_list!A2,tbl_informes[VALOR])&gt;0,SUMIF(tbl_informes[],tbl_list!A2,tbl_informes[VALOR]),0)</f>
        <v>0</v>
      </c>
      <c r="F2" t="s">
        <v>85</v>
      </c>
      <c r="G2" s="3">
        <f>SUMIF(worksheet_notas!$C$9:$C$109,#REF!,worksheet_notas!$D$9:$D$109)</f>
        <v>0</v>
      </c>
    </row>
    <row r="3" spans="1:7" x14ac:dyDescent="0.25">
      <c r="A3" t="s">
        <v>28</v>
      </c>
      <c r="B3" s="3">
        <f ca="1">IF(SUMIF(tbl_informes[],tbl_list!A3,tbl_informes[VALOR])&gt;0,SUMIF(tbl_informes[],tbl_list!A3,tbl_informes[VALOR]),0)</f>
        <v>0</v>
      </c>
      <c r="F3" t="s">
        <v>89</v>
      </c>
      <c r="G3" s="3">
        <f>SUMIF(worksheet_notas!$C$9:$C$109,#REF!,worksheet_notas!$D$9:$D$109)</f>
        <v>0</v>
      </c>
    </row>
    <row r="4" spans="1:7" x14ac:dyDescent="0.25">
      <c r="A4" t="s">
        <v>29</v>
      </c>
      <c r="B4" s="3">
        <f ca="1">IF(SUMIF(tbl_informes[],tbl_list!A4,tbl_informes[VALOR])&gt;0,SUMIF(tbl_informes[],tbl_list!A4,tbl_informes[VALOR]),0)</f>
        <v>0</v>
      </c>
      <c r="F4" t="s">
        <v>90</v>
      </c>
      <c r="G4" s="3">
        <f>SUMIF(worksheet_notas!$C$9:$C$109,#REF!,worksheet_notas!$D$9:$D$109)</f>
        <v>0</v>
      </c>
    </row>
    <row r="5" spans="1:7" x14ac:dyDescent="0.25">
      <c r="A5" t="s">
        <v>30</v>
      </c>
      <c r="B5" s="3">
        <f ca="1">IF(SUMIF(tbl_informes[],tbl_list!A5,tbl_informes[VALOR])&gt;0,SUMIF(tbl_informes[],tbl_list!A5,tbl_informes[VALOR]),0)</f>
        <v>0</v>
      </c>
    </row>
    <row r="6" spans="1:7" x14ac:dyDescent="0.25">
      <c r="A6" t="s">
        <v>31</v>
      </c>
      <c r="B6" s="3">
        <f ca="1">IF(SUMIF(tbl_informes[],tbl_list!A6,tbl_informes[VALOR])&gt;0,SUMIF(tbl_informes[],tbl_list!A6,tbl_informes[VALOR]),0)</f>
        <v>0</v>
      </c>
    </row>
    <row r="7" spans="1:7" x14ac:dyDescent="0.25">
      <c r="A7" t="s">
        <v>32</v>
      </c>
      <c r="B7" s="3">
        <f ca="1">IF(SUMIF(tbl_informes[],tbl_list!A7,tbl_informes[VALOR])&gt;0,SUMIF(tbl_informes[],tbl_list!A7,tbl_informes[VALOR]),0)</f>
        <v>0</v>
      </c>
    </row>
    <row r="8" spans="1:7" x14ac:dyDescent="0.25">
      <c r="A8" t="s">
        <v>33</v>
      </c>
      <c r="B8" s="3">
        <f ca="1">IF(SUMIF(tbl_informes[],tbl_list!A8,tbl_informes[VALOR])&gt;0,SUMIF(tbl_informes[],tbl_list!A8,tbl_informes[VALOR]),0)</f>
        <v>0</v>
      </c>
    </row>
    <row r="9" spans="1:7" x14ac:dyDescent="0.25">
      <c r="A9" t="s">
        <v>34</v>
      </c>
      <c r="B9" s="3">
        <f ca="1">IF(SUMIF(tbl_informes[],tbl_list!A9,tbl_informes[VALOR])&gt;0,SUMIF(tbl_informes[],tbl_list!A9,tbl_informes[VALOR]),0)</f>
        <v>0</v>
      </c>
    </row>
    <row r="10" spans="1:7" x14ac:dyDescent="0.25">
      <c r="A10" t="s">
        <v>35</v>
      </c>
      <c r="B10" s="3">
        <f ca="1">IF(SUMIF(tbl_informes[],tbl_list!A10,tbl_informes[VALOR])&gt;0,SUMIF(tbl_informes[],tbl_list!A10,tbl_informes[VALOR]),0)</f>
        <v>0</v>
      </c>
    </row>
    <row r="11" spans="1:7" x14ac:dyDescent="0.25">
      <c r="A11" t="s">
        <v>36</v>
      </c>
      <c r="B11" s="3">
        <f ca="1">IF(SUMIF(tbl_informes[],tbl_list!A11,tbl_informes[VALOR])&gt;0,SUMIF(tbl_informes[],tbl_list!A11,tbl_informes[VALOR]),0)</f>
        <v>0</v>
      </c>
    </row>
    <row r="12" spans="1:7" x14ac:dyDescent="0.25">
      <c r="A12" t="s">
        <v>37</v>
      </c>
      <c r="B12" s="3">
        <f ca="1">IF(SUMIF(tbl_informes[],tbl_list!A12,tbl_informes[VALOR])&gt;0,SUMIF(tbl_informes[],tbl_list!A12,tbl_informes[VALOR]),0)</f>
        <v>0</v>
      </c>
    </row>
    <row r="13" spans="1:7" x14ac:dyDescent="0.25">
      <c r="A13" t="s">
        <v>38</v>
      </c>
      <c r="B13" s="3">
        <f ca="1">IF(SUMIF(tbl_informes[],tbl_list!A13,tbl_informes[VALOR])&gt;0,SUMIF(tbl_informes[],tbl_list!A13,tbl_informes[VALOR]),0)</f>
        <v>0</v>
      </c>
    </row>
    <row r="14" spans="1:7" x14ac:dyDescent="0.25">
      <c r="A14" t="s">
        <v>39</v>
      </c>
      <c r="B14" s="3">
        <f ca="1">IF(SUMIF(tbl_informes[],tbl_list!A14,tbl_informes[VALOR])&gt;0,SUMIF(tbl_informes[],tbl_list!A14,tbl_informes[VALOR]),0)</f>
        <v>0</v>
      </c>
    </row>
    <row r="15" spans="1:7" x14ac:dyDescent="0.25">
      <c r="A15" t="s">
        <v>40</v>
      </c>
      <c r="B15" s="3">
        <f ca="1">IF(SUMIF(tbl_informes[],tbl_list!A15,tbl_informes[VALOR])&gt;0,SUMIF(tbl_informes[],tbl_list!A15,tbl_informes[VALOR]),0)</f>
        <v>0</v>
      </c>
    </row>
    <row r="16" spans="1:7" x14ac:dyDescent="0.25">
      <c r="A16" t="s">
        <v>41</v>
      </c>
      <c r="B16" s="3">
        <f ca="1">IF(SUMIF(tbl_informes[],tbl_list!A16,tbl_informes[VALOR])&gt;0,SUMIF(tbl_informes[],tbl_list!A16,tbl_informes[VALOR]),0)</f>
        <v>0</v>
      </c>
    </row>
    <row r="17" spans="1:2" x14ac:dyDescent="0.25">
      <c r="A17" t="s">
        <v>42</v>
      </c>
      <c r="B17" s="3">
        <f ca="1">IF(SUMIF(tbl_informes[],tbl_list!A17,tbl_informes[VALOR])&gt;0,SUMIF(tbl_informes[],tbl_list!A17,tbl_informes[VALOR]),0)</f>
        <v>0</v>
      </c>
    </row>
    <row r="18" spans="1:2" x14ac:dyDescent="0.25">
      <c r="A18" t="s">
        <v>43</v>
      </c>
      <c r="B18" s="3">
        <f ca="1">IF(SUMIF(tbl_informes[],tbl_list!A18,tbl_informes[VALOR])&gt;0,SUMIF(tbl_informes[],tbl_list!A18,tbl_informes[VALOR]),0)</f>
        <v>0</v>
      </c>
    </row>
    <row r="19" spans="1:2" x14ac:dyDescent="0.25">
      <c r="A19" t="s">
        <v>44</v>
      </c>
      <c r="B19" s="3">
        <f ca="1">IF(SUMIF(tbl_informes[],tbl_list!A19,tbl_informes[VALOR])&gt;0,SUMIF(tbl_informes[],tbl_list!A19,tbl_informes[VALOR]),0)</f>
        <v>0</v>
      </c>
    </row>
    <row r="20" spans="1:2" x14ac:dyDescent="0.25">
      <c r="A20" t="s">
        <v>45</v>
      </c>
      <c r="B20" s="3">
        <f ca="1">IF(SUMIF(tbl_informes[],tbl_list!A20,tbl_informes[VALOR])&gt;0,SUMIF(tbl_informes[],tbl_list!A20,tbl_informes[VALOR]),0)</f>
        <v>0</v>
      </c>
    </row>
    <row r="21" spans="1:2" x14ac:dyDescent="0.25">
      <c r="A21" t="s">
        <v>46</v>
      </c>
      <c r="B21" s="3">
        <f ca="1">IF(SUMIF(tbl_informes[],tbl_list!A21,tbl_informes[VALOR])&gt;0,SUMIF(tbl_informes[],tbl_list!A21,tbl_informes[VALOR]),0)</f>
        <v>0</v>
      </c>
    </row>
    <row r="22" spans="1:2" x14ac:dyDescent="0.25">
      <c r="A22" t="s">
        <v>47</v>
      </c>
      <c r="B22" s="3">
        <f ca="1">IF(SUMIF(tbl_informes[],tbl_list!A22,tbl_informes[VALOR])&gt;0,SUMIF(tbl_informes[],tbl_list!A22,tbl_informes[VALOR]),0)</f>
        <v>0</v>
      </c>
    </row>
    <row r="23" spans="1:2" x14ac:dyDescent="0.25">
      <c r="A23" t="s">
        <v>48</v>
      </c>
      <c r="B23" s="3">
        <f ca="1">IF(SUMIF(tbl_informes[],tbl_list!A23,tbl_informes[VALOR])&gt;0,SUMIF(tbl_informes[],tbl_list!A23,tbl_informes[VALOR]),0)</f>
        <v>0</v>
      </c>
    </row>
    <row r="24" spans="1:2" x14ac:dyDescent="0.25">
      <c r="A24" t="s">
        <v>49</v>
      </c>
      <c r="B24" s="3">
        <f ca="1">IF(SUMIF(tbl_informes[],tbl_list!A24,tbl_informes[VALOR])&gt;0,SUMIF(tbl_informes[],tbl_list!A24,tbl_informes[VALOR]),0)</f>
        <v>0</v>
      </c>
    </row>
    <row r="25" spans="1:2" x14ac:dyDescent="0.25">
      <c r="A25" t="s">
        <v>50</v>
      </c>
      <c r="B25" s="3">
        <f ca="1">IF(SUMIF(tbl_informes[],tbl_list!A25,tbl_informes[VALOR])&gt;0,SUMIF(tbl_informes[],tbl_list!A25,tbl_informes[VALOR]),0)</f>
        <v>0</v>
      </c>
    </row>
    <row r="26" spans="1:2" x14ac:dyDescent="0.25">
      <c r="A26" t="s">
        <v>51</v>
      </c>
      <c r="B26" s="3">
        <f ca="1">IF(SUMIF(tbl_informes[],tbl_list!A26,tbl_informes[VALOR])&gt;0,SUMIF(tbl_informes[],tbl_list!A26,tbl_informes[VALOR]),0)</f>
        <v>0</v>
      </c>
    </row>
    <row r="27" spans="1:2" x14ac:dyDescent="0.25">
      <c r="A27" t="s">
        <v>52</v>
      </c>
      <c r="B27" s="3">
        <f ca="1">IF(SUMIF(tbl_informes[],tbl_list!A27,tbl_informes[VALOR])&gt;0,SUMIF(tbl_informes[],tbl_list!A27,tbl_informes[VALOR]),0)</f>
        <v>0</v>
      </c>
    </row>
    <row r="28" spans="1:2" x14ac:dyDescent="0.25">
      <c r="A28" t="s">
        <v>53</v>
      </c>
      <c r="B28" s="3">
        <f ca="1">IF(SUMIF(tbl_informes[],tbl_list!A28,tbl_informes[VALOR])&gt;0,SUMIF(tbl_informes[],tbl_list!A28,tbl_informes[VALOR]),0)</f>
        <v>0</v>
      </c>
    </row>
    <row r="29" spans="1:2" x14ac:dyDescent="0.25">
      <c r="A29" t="s">
        <v>54</v>
      </c>
      <c r="B29" s="3">
        <f ca="1">IF(SUMIF(tbl_informes[],tbl_list!A29,tbl_informes[VALOR])&gt;0,SUMIF(tbl_informes[],tbl_list!A29,tbl_informes[VALOR]),0)</f>
        <v>0</v>
      </c>
    </row>
    <row r="30" spans="1:2" x14ac:dyDescent="0.25">
      <c r="A30" t="s">
        <v>55</v>
      </c>
      <c r="B30" s="3">
        <f ca="1">IF(SUMIF(tbl_informes[],tbl_list!A30,tbl_informes[VALOR])&gt;0,SUMIF(tbl_informes[],tbl_list!A30,tbl_informes[VALOR]),0)</f>
        <v>0</v>
      </c>
    </row>
    <row r="31" spans="1:2" x14ac:dyDescent="0.25">
      <c r="A31" t="s">
        <v>56</v>
      </c>
      <c r="B31" s="3">
        <f ca="1">IF(SUMIF(tbl_informes[],tbl_list!A31,tbl_informes[VALOR])&gt;0,SUMIF(tbl_informes[],tbl_list!A31,tbl_informes[VALOR]),0)</f>
        <v>0</v>
      </c>
    </row>
    <row r="32" spans="1:2" x14ac:dyDescent="0.25">
      <c r="A32" t="s">
        <v>57</v>
      </c>
      <c r="B32" s="3">
        <f ca="1">IF(SUMIF(tbl_informes[],tbl_list!A32,tbl_informes[VALOR])&gt;0,SUMIF(tbl_informes[],tbl_list!A32,tbl_informes[VALOR]),0)</f>
        <v>0</v>
      </c>
    </row>
    <row r="33" spans="1:2" x14ac:dyDescent="0.25">
      <c r="A33" t="s">
        <v>58</v>
      </c>
      <c r="B33" s="3">
        <f ca="1">IF(SUMIF(tbl_informes[],tbl_list!A33,tbl_informes[VALOR])&gt;0,SUMIF(tbl_informes[],tbl_list!A33,tbl_informes[VALOR]),0)</f>
        <v>0</v>
      </c>
    </row>
    <row r="34" spans="1:2" x14ac:dyDescent="0.25">
      <c r="A34" t="s">
        <v>59</v>
      </c>
      <c r="B34" s="3">
        <f ca="1">IF(SUMIF(tbl_informes[],tbl_list!A34,tbl_informes[VALOR])&gt;0,SUMIF(tbl_informes[],tbl_list!A34,tbl_informes[VALOR]),0)</f>
        <v>0</v>
      </c>
    </row>
    <row r="35" spans="1:2" x14ac:dyDescent="0.25">
      <c r="A35" t="s">
        <v>60</v>
      </c>
      <c r="B35" s="3">
        <f ca="1">IF(SUMIF(tbl_informes[],tbl_list!A35,tbl_informes[VALOR])&gt;0,SUMIF(tbl_informes[],tbl_list!A35,tbl_informes[VALOR]),0)</f>
        <v>0</v>
      </c>
    </row>
    <row r="36" spans="1:2" x14ac:dyDescent="0.25">
      <c r="A36" t="s">
        <v>61</v>
      </c>
      <c r="B36" s="3">
        <f ca="1">IF(SUMIF(tbl_informes[],tbl_list!A36,tbl_informes[VALOR])&gt;0,SUMIF(tbl_informes[],tbl_list!A36,tbl_informes[VALOR]),0)</f>
        <v>0</v>
      </c>
    </row>
    <row r="37" spans="1:2" x14ac:dyDescent="0.25">
      <c r="A37" t="s">
        <v>62</v>
      </c>
      <c r="B37" s="3">
        <f ca="1">IF(SUMIF(tbl_informes[],tbl_list!A37,tbl_informes[VALOR])&gt;0,SUMIF(tbl_informes[],tbl_list!A37,tbl_informes[VALOR]),0)</f>
        <v>0</v>
      </c>
    </row>
    <row r="38" spans="1:2" x14ac:dyDescent="0.25">
      <c r="A38" t="s">
        <v>63</v>
      </c>
      <c r="B38" s="3">
        <f ca="1">IF(SUMIF(tbl_informes[],tbl_list!A38,tbl_informes[VALOR])&gt;0,SUMIF(tbl_informes[],tbl_list!A38,tbl_informes[VALOR]),0)</f>
        <v>0</v>
      </c>
    </row>
    <row r="39" spans="1:2" x14ac:dyDescent="0.25">
      <c r="A39" t="s">
        <v>64</v>
      </c>
      <c r="B39" s="3">
        <f ca="1">IF(SUMIF(tbl_informes[],tbl_list!A39,tbl_informes[VALOR])&gt;0,SUMIF(tbl_informes[],tbl_list!A39,tbl_informes[VALOR]),0)</f>
        <v>0</v>
      </c>
    </row>
    <row r="40" spans="1:2" x14ac:dyDescent="0.25">
      <c r="A40" t="s">
        <v>65</v>
      </c>
      <c r="B40" s="3">
        <f ca="1">IF(SUMIF(tbl_informes[],tbl_list!A40,tbl_informes[VALOR])&gt;0,SUMIF(tbl_informes[],tbl_list!A40,tbl_informes[VALOR]),0)</f>
        <v>0</v>
      </c>
    </row>
    <row r="41" spans="1:2" x14ac:dyDescent="0.25">
      <c r="A41" t="s">
        <v>66</v>
      </c>
      <c r="B41" s="3">
        <f ca="1">IF(SUMIF(tbl_informes[],tbl_list!A41,tbl_informes[VALOR])&gt;0,SUMIF(tbl_informes[],tbl_list!A41,tbl_informes[VALOR]),0)</f>
        <v>0</v>
      </c>
    </row>
    <row r="42" spans="1:2" x14ac:dyDescent="0.25">
      <c r="A42" t="s">
        <v>67</v>
      </c>
      <c r="B42" s="3">
        <f ca="1">IF(SUMIF(tbl_informes[],tbl_list!A42,tbl_informes[VALOR])&gt;0,SUMIF(tbl_informes[],tbl_list!A42,tbl_informes[VALOR]),0)</f>
        <v>0</v>
      </c>
    </row>
    <row r="43" spans="1:2" x14ac:dyDescent="0.25">
      <c r="A43" t="s">
        <v>68</v>
      </c>
      <c r="B43" s="3">
        <f ca="1">IF(SUMIF(tbl_informes[],tbl_list!A43,tbl_informes[VALOR])&gt;0,SUMIF(tbl_informes[],tbl_list!A43,tbl_informes[VALOR]),0)</f>
        <v>0</v>
      </c>
    </row>
    <row r="44" spans="1:2" x14ac:dyDescent="0.25">
      <c r="A44" t="s">
        <v>69</v>
      </c>
      <c r="B44" s="3">
        <f ca="1">IF(SUMIF(tbl_informes[],tbl_list!A44,tbl_informes[VALOR])&gt;0,SUMIF(tbl_informes[],tbl_list!A44,tbl_informes[VALOR]),0)</f>
        <v>0</v>
      </c>
    </row>
    <row r="45" spans="1:2" x14ac:dyDescent="0.25">
      <c r="A45" t="s">
        <v>70</v>
      </c>
      <c r="B45" s="3">
        <f ca="1">IF(SUMIF(tbl_informes[],tbl_list!A45,tbl_informes[VALOR])&gt;0,SUMIF(tbl_informes[],tbl_list!A45,tbl_informes[VALOR]),0)</f>
        <v>0</v>
      </c>
    </row>
    <row r="46" spans="1:2" x14ac:dyDescent="0.25">
      <c r="A46" t="s">
        <v>71</v>
      </c>
      <c r="B46" s="3">
        <f ca="1">IF(SUMIF(tbl_informes[],tbl_list!A46,tbl_informes[VALOR])&gt;0,SUMIF(tbl_informes[],tbl_list!A46,tbl_informes[VALOR]),0)</f>
        <v>0</v>
      </c>
    </row>
    <row r="47" spans="1:2" x14ac:dyDescent="0.25">
      <c r="A47" t="s">
        <v>72</v>
      </c>
      <c r="B47" s="3">
        <f ca="1">IF(SUMIF(tbl_informes[],tbl_list!A47,tbl_informes[VALOR])&gt;0,SUMIF(tbl_informes[],tbl_list!A47,tbl_informes[VALOR]),0)</f>
        <v>0</v>
      </c>
    </row>
    <row r="48" spans="1:2" x14ac:dyDescent="0.25">
      <c r="A48" t="s">
        <v>73</v>
      </c>
      <c r="B48" s="3">
        <f ca="1">IF(SUMIF(tbl_informes[],tbl_list!A48,tbl_informes[VALOR])&gt;0,SUMIF(tbl_informes[],tbl_list!A48,tbl_informes[VALOR]),0)</f>
        <v>0</v>
      </c>
    </row>
    <row r="49" spans="1:2" x14ac:dyDescent="0.25">
      <c r="A49" t="s">
        <v>74</v>
      </c>
      <c r="B49" s="3">
        <f ca="1">IF(SUMIF(tbl_informes[],tbl_list!A49,tbl_informes[VALOR])&gt;0,SUMIF(tbl_informes[],tbl_list!A49,tbl_informes[VALOR]),0)</f>
        <v>0</v>
      </c>
    </row>
    <row r="50" spans="1:2" x14ac:dyDescent="0.25">
      <c r="A50" t="s">
        <v>75</v>
      </c>
      <c r="B50" s="3">
        <f ca="1">IF(SUMIF(tbl_informes[],tbl_list!A50,tbl_informes[VALOR])&gt;0,SUMIF(tbl_informes[],tbl_list!A50,tbl_informes[VALOR]),0)</f>
        <v>0</v>
      </c>
    </row>
    <row r="51" spans="1:2" x14ac:dyDescent="0.25">
      <c r="A51" t="s">
        <v>76</v>
      </c>
      <c r="B51" s="3">
        <f ca="1">IF(SUMIF(tbl_informes[],tbl_list!A51,tbl_informes[VALOR])&gt;0,SUMIF(tbl_informes[],tbl_list!A51,tbl_informes[VALOR]),0)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worksheet_titular</vt:lpstr>
      <vt:lpstr>worksheet_informes</vt:lpstr>
      <vt:lpstr>worksheet_notas</vt:lpstr>
      <vt:lpstr>tbl_din_informes</vt:lpstr>
      <vt:lpstr>tbl_din_notas</vt:lpstr>
      <vt:lpstr>tbl_list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Lopes</dc:creator>
  <cp:lastModifiedBy>Matheus Lopes</cp:lastModifiedBy>
  <dcterms:created xsi:type="dcterms:W3CDTF">2015-06-05T18:19:34Z</dcterms:created>
  <dcterms:modified xsi:type="dcterms:W3CDTF">2026-02-03T05:04:47Z</dcterms:modified>
</cp:coreProperties>
</file>