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J:\My Drive\Koeun\Optimization_model\"/>
    </mc:Choice>
  </mc:AlternateContent>
  <xr:revisionPtr revIDLastSave="0" documentId="13_ncr:1_{4C194353-9220-425D-8B56-2112FECA9404}" xr6:coauthVersionLast="47" xr6:coauthVersionMax="47" xr10:uidLastSave="{00000000-0000-0000-0000-000000000000}"/>
  <bookViews>
    <workbookView xWindow="-120" yWindow="-120" windowWidth="29040" windowHeight="15720" firstSheet="3" activeTab="3" xr2:uid="{00000000-000D-0000-FFFF-FFFF00000000}"/>
  </bookViews>
  <sheets>
    <sheet name="SCA" sheetId="1" r:id="rId1"/>
    <sheet name="GCA" sheetId="2" r:id="rId2"/>
    <sheet name="Coancestry" sheetId="3" r:id="rId3"/>
    <sheet name="Optimization" sheetId="4" r:id="rId4"/>
  </sheets>
  <definedNames>
    <definedName name="solver_adj" localSheetId="3" hidden="1">Optimization!$AQ$3:$AQ$34</definedName>
    <definedName name="solver_cvg" localSheetId="3" hidden="1">0.0001</definedName>
    <definedName name="solver_drv" localSheetId="3" hidden="1">2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Optimization!$AQ$35</definedName>
    <definedName name="solver_lhs2" localSheetId="3" hidden="1">Optimization!$AU$35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2</definedName>
    <definedName name="solver_nwt" localSheetId="3" hidden="1">1</definedName>
    <definedName name="solver_opt" localSheetId="3" hidden="1">Optimization!$AQ$37</definedName>
    <definedName name="solver_pre" localSheetId="3" hidden="1">0.000001</definedName>
    <definedName name="solver_rbv" localSheetId="3" hidden="1">2</definedName>
    <definedName name="solver_rel1" localSheetId="3" hidden="1">2</definedName>
    <definedName name="solver_rel2" localSheetId="3" hidden="1">1</definedName>
    <definedName name="solver_rhs1" localSheetId="3" hidden="1">1</definedName>
    <definedName name="solver_rhs2" localSheetId="3" hidden="1">Optimization!$AU$37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39" i="4" l="1"/>
  <c r="AU37" i="4"/>
  <c r="AQ35" i="4" l="1"/>
  <c r="AP4" i="4"/>
  <c r="AR4" i="4" s="1"/>
  <c r="AS4" i="4" s="1"/>
  <c r="AP5" i="4"/>
  <c r="AR5" i="4" s="1"/>
  <c r="AS5" i="4" s="1"/>
  <c r="AP6" i="4"/>
  <c r="AR6" i="4" s="1"/>
  <c r="AS6" i="4" s="1"/>
  <c r="AP7" i="4"/>
  <c r="AR7" i="4" s="1"/>
  <c r="AS7" i="4" s="1"/>
  <c r="AP8" i="4"/>
  <c r="AR8" i="4" s="1"/>
  <c r="AS8" i="4" s="1"/>
  <c r="AP9" i="4"/>
  <c r="AR9" i="4" s="1"/>
  <c r="AS9" i="4" s="1"/>
  <c r="AP10" i="4"/>
  <c r="AR10" i="4" s="1"/>
  <c r="AS10" i="4" s="1"/>
  <c r="AP11" i="4"/>
  <c r="AR11" i="4" s="1"/>
  <c r="AS11" i="4" s="1"/>
  <c r="AP12" i="4"/>
  <c r="AR12" i="4" s="1"/>
  <c r="AS12" i="4" s="1"/>
  <c r="AP13" i="4"/>
  <c r="AR13" i="4" s="1"/>
  <c r="AS13" i="4" s="1"/>
  <c r="AP14" i="4"/>
  <c r="AR14" i="4" s="1"/>
  <c r="AS14" i="4" s="1"/>
  <c r="AP15" i="4"/>
  <c r="AR15" i="4" s="1"/>
  <c r="AS15" i="4" s="1"/>
  <c r="AP16" i="4"/>
  <c r="AR16" i="4" s="1"/>
  <c r="AS16" i="4" s="1"/>
  <c r="AP17" i="4"/>
  <c r="AR17" i="4" s="1"/>
  <c r="AS17" i="4" s="1"/>
  <c r="AP18" i="4"/>
  <c r="AR18" i="4" s="1"/>
  <c r="AS18" i="4" s="1"/>
  <c r="AP19" i="4"/>
  <c r="AR19" i="4" s="1"/>
  <c r="AS19" i="4" s="1"/>
  <c r="AP20" i="4"/>
  <c r="AR20" i="4" s="1"/>
  <c r="AS20" i="4" s="1"/>
  <c r="AP21" i="4"/>
  <c r="AR21" i="4" s="1"/>
  <c r="AS21" i="4" s="1"/>
  <c r="AP22" i="4"/>
  <c r="AR22" i="4" s="1"/>
  <c r="AS22" i="4" s="1"/>
  <c r="AP23" i="4"/>
  <c r="AR23" i="4" s="1"/>
  <c r="AS23" i="4" s="1"/>
  <c r="AP24" i="4"/>
  <c r="AR24" i="4" s="1"/>
  <c r="AS24" i="4" s="1"/>
  <c r="AP25" i="4"/>
  <c r="AR25" i="4" s="1"/>
  <c r="AS25" i="4" s="1"/>
  <c r="AP26" i="4"/>
  <c r="AR26" i="4" s="1"/>
  <c r="AS26" i="4" s="1"/>
  <c r="AP27" i="4"/>
  <c r="AR27" i="4" s="1"/>
  <c r="AS27" i="4" s="1"/>
  <c r="AP28" i="4"/>
  <c r="AR28" i="4" s="1"/>
  <c r="AS28" i="4" s="1"/>
  <c r="AP29" i="4"/>
  <c r="AR29" i="4" s="1"/>
  <c r="AS29" i="4" s="1"/>
  <c r="AP30" i="4"/>
  <c r="AR30" i="4" s="1"/>
  <c r="AS30" i="4" s="1"/>
  <c r="AP31" i="4"/>
  <c r="AR31" i="4" s="1"/>
  <c r="AS31" i="4" s="1"/>
  <c r="AP32" i="4"/>
  <c r="AR32" i="4" s="1"/>
  <c r="AS32" i="4" s="1"/>
  <c r="AP33" i="4"/>
  <c r="AR33" i="4" s="1"/>
  <c r="AS33" i="4" s="1"/>
  <c r="AP34" i="4"/>
  <c r="AR34" i="4" s="1"/>
  <c r="AS34" i="4" s="1"/>
  <c r="AP3" i="4"/>
  <c r="AU34" i="4" l="1"/>
  <c r="AG53" i="4"/>
  <c r="AG88" i="4" s="1"/>
  <c r="Y53" i="4"/>
  <c r="Y88" i="4" s="1"/>
  <c r="AE53" i="4"/>
  <c r="AE88" i="4" s="1"/>
  <c r="W53" i="4"/>
  <c r="W88" i="4" s="1"/>
  <c r="AC53" i="4"/>
  <c r="AC88" i="4" s="1"/>
  <c r="AL53" i="4"/>
  <c r="AL88" i="4" s="1"/>
  <c r="AB53" i="4"/>
  <c r="AB88" i="4" s="1"/>
  <c r="AA53" i="4"/>
  <c r="AA88" i="4" s="1"/>
  <c r="AJ53" i="4"/>
  <c r="AJ88" i="4" s="1"/>
  <c r="AK53" i="4"/>
  <c r="AK88" i="4" s="1"/>
  <c r="Z53" i="4"/>
  <c r="Z88" i="4" s="1"/>
  <c r="AI53" i="4"/>
  <c r="AI88" i="4" s="1"/>
  <c r="AH53" i="4"/>
  <c r="AH88" i="4" s="1"/>
  <c r="X53" i="4"/>
  <c r="X88" i="4" s="1"/>
  <c r="AF53" i="4"/>
  <c r="AF88" i="4" s="1"/>
  <c r="AD53" i="4"/>
  <c r="AD88" i="4" s="1"/>
  <c r="AU9" i="4"/>
  <c r="AL44" i="4"/>
  <c r="AL79" i="4" s="1"/>
  <c r="AD44" i="4"/>
  <c r="AD79" i="4" s="1"/>
  <c r="V44" i="4"/>
  <c r="V79" i="4" s="1"/>
  <c r="N44" i="4"/>
  <c r="N79" i="4" s="1"/>
  <c r="AK44" i="4"/>
  <c r="AK79" i="4" s="1"/>
  <c r="AC44" i="4"/>
  <c r="AC79" i="4" s="1"/>
  <c r="U44" i="4"/>
  <c r="U79" i="4" s="1"/>
  <c r="AJ44" i="4"/>
  <c r="AJ79" i="4" s="1"/>
  <c r="T44" i="4"/>
  <c r="T79" i="4" s="1"/>
  <c r="AB44" i="4"/>
  <c r="AB79" i="4" s="1"/>
  <c r="AH44" i="4"/>
  <c r="AH79" i="4" s="1"/>
  <c r="W44" i="4"/>
  <c r="W79" i="4" s="1"/>
  <c r="AG44" i="4"/>
  <c r="AG79" i="4" s="1"/>
  <c r="S44" i="4"/>
  <c r="S79" i="4" s="1"/>
  <c r="AE44" i="4"/>
  <c r="AE79" i="4" s="1"/>
  <c r="P44" i="4"/>
  <c r="P79" i="4" s="1"/>
  <c r="O44" i="4"/>
  <c r="O79" i="4" s="1"/>
  <c r="AI44" i="4"/>
  <c r="AI79" i="4" s="1"/>
  <c r="AF44" i="4"/>
  <c r="AF79" i="4" s="1"/>
  <c r="R44" i="4"/>
  <c r="R79" i="4" s="1"/>
  <c r="Q44" i="4"/>
  <c r="Q79" i="4" s="1"/>
  <c r="AA44" i="4"/>
  <c r="AA79" i="4" s="1"/>
  <c r="Z44" i="4"/>
  <c r="Z79" i="4" s="1"/>
  <c r="X44" i="4"/>
  <c r="X79" i="4" s="1"/>
  <c r="Y44" i="4"/>
  <c r="Y79" i="4" s="1"/>
  <c r="AU5" i="4"/>
  <c r="AF40" i="4"/>
  <c r="AF75" i="4" s="1"/>
  <c r="X40" i="4"/>
  <c r="X75" i="4" s="1"/>
  <c r="P40" i="4"/>
  <c r="P75" i="4" s="1"/>
  <c r="AE40" i="4"/>
  <c r="AE75" i="4" s="1"/>
  <c r="W40" i="4"/>
  <c r="W75" i="4" s="1"/>
  <c r="O40" i="4"/>
  <c r="O75" i="4" s="1"/>
  <c r="AL40" i="4"/>
  <c r="AL75" i="4" s="1"/>
  <c r="V40" i="4"/>
  <c r="V75" i="4" s="1"/>
  <c r="AD40" i="4"/>
  <c r="AD75" i="4" s="1"/>
  <c r="N40" i="4"/>
  <c r="N75" i="4" s="1"/>
  <c r="AK40" i="4"/>
  <c r="AK75" i="4" s="1"/>
  <c r="Z40" i="4"/>
  <c r="Z75" i="4" s="1"/>
  <c r="L40" i="4"/>
  <c r="L75" i="4" s="1"/>
  <c r="AH40" i="4"/>
  <c r="AH75" i="4" s="1"/>
  <c r="R40" i="4"/>
  <c r="R75" i="4" s="1"/>
  <c r="AB40" i="4"/>
  <c r="AB75" i="4" s="1"/>
  <c r="AJ40" i="4"/>
  <c r="AJ75" i="4" s="1"/>
  <c r="Y40" i="4"/>
  <c r="Y75" i="4" s="1"/>
  <c r="K40" i="4"/>
  <c r="K75" i="4" s="1"/>
  <c r="T40" i="4"/>
  <c r="T75" i="4" s="1"/>
  <c r="AG40" i="4"/>
  <c r="AG75" i="4" s="1"/>
  <c r="M40" i="4"/>
  <c r="M75" i="4" s="1"/>
  <c r="AI40" i="4"/>
  <c r="AI75" i="4" s="1"/>
  <c r="U40" i="4"/>
  <c r="U75" i="4" s="1"/>
  <c r="J40" i="4"/>
  <c r="J75" i="4" s="1"/>
  <c r="S40" i="4"/>
  <c r="S75" i="4" s="1"/>
  <c r="AC40" i="4"/>
  <c r="AC75" i="4" s="1"/>
  <c r="AA40" i="4"/>
  <c r="AA75" i="4" s="1"/>
  <c r="Q40" i="4"/>
  <c r="Q75" i="4" s="1"/>
  <c r="AU28" i="4"/>
  <c r="AG63" i="4"/>
  <c r="AG98" i="4" s="1"/>
  <c r="AL63" i="4"/>
  <c r="AL98" i="4" s="1"/>
  <c r="AK63" i="4"/>
  <c r="AK98" i="4" s="1"/>
  <c r="AJ63" i="4"/>
  <c r="AJ98" i="4" s="1"/>
  <c r="AH63" i="4"/>
  <c r="AH98" i="4" s="1"/>
  <c r="AI63" i="4"/>
  <c r="AI98" i="4" s="1"/>
  <c r="AJ55" i="4"/>
  <c r="AJ90" i="4" s="1"/>
  <c r="AB55" i="4"/>
  <c r="AB90" i="4" s="1"/>
  <c r="AH55" i="4"/>
  <c r="AH90" i="4" s="1"/>
  <c r="Z55" i="4"/>
  <c r="Z90" i="4" s="1"/>
  <c r="AF55" i="4"/>
  <c r="AF90" i="4" s="1"/>
  <c r="AE55" i="4"/>
  <c r="AE90" i="4" s="1"/>
  <c r="AD55" i="4"/>
  <c r="AD90" i="4" s="1"/>
  <c r="AC55" i="4"/>
  <c r="AC90" i="4" s="1"/>
  <c r="AA55" i="4"/>
  <c r="AA90" i="4" s="1"/>
  <c r="Y55" i="4"/>
  <c r="Y90" i="4" s="1"/>
  <c r="AL55" i="4"/>
  <c r="AL90" i="4" s="1"/>
  <c r="AI55" i="4"/>
  <c r="AI90" i="4" s="1"/>
  <c r="AG55" i="4"/>
  <c r="AG90" i="4" s="1"/>
  <c r="AK55" i="4"/>
  <c r="AK90" i="4" s="1"/>
  <c r="AG47" i="4"/>
  <c r="AG82" i="4" s="1"/>
  <c r="Y47" i="4"/>
  <c r="Y82" i="4" s="1"/>
  <c r="Q47" i="4"/>
  <c r="Q82" i="4" s="1"/>
  <c r="AF47" i="4"/>
  <c r="AF82" i="4" s="1"/>
  <c r="X47" i="4"/>
  <c r="X82" i="4" s="1"/>
  <c r="AE47" i="4"/>
  <c r="AE82" i="4" s="1"/>
  <c r="W47" i="4"/>
  <c r="W82" i="4" s="1"/>
  <c r="AC47" i="4"/>
  <c r="AC82" i="4" s="1"/>
  <c r="R47" i="4"/>
  <c r="R82" i="4" s="1"/>
  <c r="AJ47" i="4"/>
  <c r="AJ82" i="4" s="1"/>
  <c r="AB47" i="4"/>
  <c r="AB82" i="4" s="1"/>
  <c r="AK47" i="4"/>
  <c r="AK82" i="4" s="1"/>
  <c r="V47" i="4"/>
  <c r="V82" i="4" s="1"/>
  <c r="S47" i="4"/>
  <c r="S82" i="4" s="1"/>
  <c r="AL47" i="4"/>
  <c r="AL82" i="4" s="1"/>
  <c r="AA47" i="4"/>
  <c r="AA82" i="4" s="1"/>
  <c r="Z47" i="4"/>
  <c r="Z82" i="4" s="1"/>
  <c r="AH47" i="4"/>
  <c r="AH82" i="4" s="1"/>
  <c r="AD47" i="4"/>
  <c r="AD82" i="4" s="1"/>
  <c r="AI47" i="4"/>
  <c r="AI82" i="4" s="1"/>
  <c r="U47" i="4"/>
  <c r="U82" i="4" s="1"/>
  <c r="T47" i="4"/>
  <c r="T82" i="4" s="1"/>
  <c r="AU4" i="4"/>
  <c r="AK39" i="4"/>
  <c r="AK74" i="4" s="1"/>
  <c r="AC39" i="4"/>
  <c r="AC74" i="4" s="1"/>
  <c r="U39" i="4"/>
  <c r="U74" i="4" s="1"/>
  <c r="M39" i="4"/>
  <c r="M74" i="4" s="1"/>
  <c r="AJ39" i="4"/>
  <c r="AJ74" i="4" s="1"/>
  <c r="AB39" i="4"/>
  <c r="AB74" i="4" s="1"/>
  <c r="T39" i="4"/>
  <c r="T74" i="4" s="1"/>
  <c r="L39" i="4"/>
  <c r="L74" i="4" s="1"/>
  <c r="AI39" i="4"/>
  <c r="AI74" i="4" s="1"/>
  <c r="S39" i="4"/>
  <c r="S74" i="4" s="1"/>
  <c r="AA39" i="4"/>
  <c r="AA74" i="4" s="1"/>
  <c r="K39" i="4"/>
  <c r="K74" i="4" s="1"/>
  <c r="AD39" i="4"/>
  <c r="AD74" i="4" s="1"/>
  <c r="P39" i="4"/>
  <c r="P74" i="4" s="1"/>
  <c r="W39" i="4"/>
  <c r="W74" i="4" s="1"/>
  <c r="Q39" i="4"/>
  <c r="Q74" i="4" s="1"/>
  <c r="Z39" i="4"/>
  <c r="Z74" i="4" s="1"/>
  <c r="O39" i="4"/>
  <c r="O74" i="4" s="1"/>
  <c r="N39" i="4"/>
  <c r="N74" i="4" s="1"/>
  <c r="X39" i="4"/>
  <c r="X74" i="4" s="1"/>
  <c r="AH39" i="4"/>
  <c r="AH74" i="4" s="1"/>
  <c r="AG39" i="4"/>
  <c r="AG74" i="4" s="1"/>
  <c r="AF39" i="4"/>
  <c r="AF74" i="4" s="1"/>
  <c r="Y39" i="4"/>
  <c r="Y74" i="4" s="1"/>
  <c r="AL39" i="4"/>
  <c r="AL74" i="4" s="1"/>
  <c r="J39" i="4"/>
  <c r="J74" i="4" s="1"/>
  <c r="I39" i="4"/>
  <c r="I74" i="4" s="1"/>
  <c r="V39" i="4"/>
  <c r="V74" i="4" s="1"/>
  <c r="R39" i="4"/>
  <c r="R74" i="4" s="1"/>
  <c r="AE39" i="4"/>
  <c r="AE74" i="4" s="1"/>
  <c r="AK61" i="4"/>
  <c r="AK96" i="4" s="1"/>
  <c r="AI61" i="4"/>
  <c r="AI96" i="4" s="1"/>
  <c r="AG61" i="4"/>
  <c r="AG96" i="4" s="1"/>
  <c r="AF61" i="4"/>
  <c r="AF96" i="4" s="1"/>
  <c r="AE61" i="4"/>
  <c r="AE96" i="4" s="1"/>
  <c r="AH61" i="4"/>
  <c r="AH96" i="4" s="1"/>
  <c r="AJ61" i="4"/>
  <c r="AJ96" i="4" s="1"/>
  <c r="AL61" i="4"/>
  <c r="AL96" i="4" s="1"/>
  <c r="AL45" i="4"/>
  <c r="AL80" i="4" s="1"/>
  <c r="AD45" i="4"/>
  <c r="AD80" i="4" s="1"/>
  <c r="V45" i="4"/>
  <c r="V80" i="4" s="1"/>
  <c r="AK45" i="4"/>
  <c r="AK80" i="4" s="1"/>
  <c r="AC45" i="4"/>
  <c r="AC80" i="4" s="1"/>
  <c r="U45" i="4"/>
  <c r="U80" i="4" s="1"/>
  <c r="AB45" i="4"/>
  <c r="AB80" i="4" s="1"/>
  <c r="AJ45" i="4"/>
  <c r="AJ80" i="4" s="1"/>
  <c r="T45" i="4"/>
  <c r="T80" i="4" s="1"/>
  <c r="AI45" i="4"/>
  <c r="AI80" i="4" s="1"/>
  <c r="X45" i="4"/>
  <c r="X80" i="4" s="1"/>
  <c r="Q45" i="4"/>
  <c r="Q80" i="4" s="1"/>
  <c r="P45" i="4"/>
  <c r="P80" i="4" s="1"/>
  <c r="Z45" i="4"/>
  <c r="Z80" i="4" s="1"/>
  <c r="AH45" i="4"/>
  <c r="AH80" i="4" s="1"/>
  <c r="W45" i="4"/>
  <c r="W80" i="4" s="1"/>
  <c r="AF45" i="4"/>
  <c r="AF80" i="4" s="1"/>
  <c r="AE45" i="4"/>
  <c r="AE80" i="4" s="1"/>
  <c r="O45" i="4"/>
  <c r="O80" i="4" s="1"/>
  <c r="AG45" i="4"/>
  <c r="AG80" i="4" s="1"/>
  <c r="S45" i="4"/>
  <c r="S80" i="4" s="1"/>
  <c r="R45" i="4"/>
  <c r="R80" i="4" s="1"/>
  <c r="Y45" i="4"/>
  <c r="Y80" i="4" s="1"/>
  <c r="AA45" i="4"/>
  <c r="AA80" i="4" s="1"/>
  <c r="AU33" i="4"/>
  <c r="AL68" i="4"/>
  <c r="AL103" i="4" s="1"/>
  <c r="AK60" i="4"/>
  <c r="AK95" i="4" s="1"/>
  <c r="AI60" i="4"/>
  <c r="AI95" i="4" s="1"/>
  <c r="AE60" i="4"/>
  <c r="AE95" i="4" s="1"/>
  <c r="AD60" i="4"/>
  <c r="AD95" i="4" s="1"/>
  <c r="AL60" i="4"/>
  <c r="AL95" i="4" s="1"/>
  <c r="AJ60" i="4"/>
  <c r="AJ95" i="4" s="1"/>
  <c r="AH60" i="4"/>
  <c r="AH95" i="4" s="1"/>
  <c r="AG60" i="4"/>
  <c r="AG95" i="4" s="1"/>
  <c r="AF60" i="4"/>
  <c r="AF95" i="4" s="1"/>
  <c r="AG52" i="4"/>
  <c r="AG87" i="4" s="1"/>
  <c r="Y52" i="4"/>
  <c r="Y87" i="4" s="1"/>
  <c r="AE52" i="4"/>
  <c r="AE87" i="4" s="1"/>
  <c r="W52" i="4"/>
  <c r="W87" i="4" s="1"/>
  <c r="AI52" i="4"/>
  <c r="AI87" i="4" s="1"/>
  <c r="X52" i="4"/>
  <c r="X87" i="4" s="1"/>
  <c r="AH52" i="4"/>
  <c r="AH87" i="4" s="1"/>
  <c r="V52" i="4"/>
  <c r="V87" i="4" s="1"/>
  <c r="AF52" i="4"/>
  <c r="AF87" i="4" s="1"/>
  <c r="AD52" i="4"/>
  <c r="AD87" i="4" s="1"/>
  <c r="AK52" i="4"/>
  <c r="AK87" i="4" s="1"/>
  <c r="AC52" i="4"/>
  <c r="AC87" i="4" s="1"/>
  <c r="AA52" i="4"/>
  <c r="AA87" i="4" s="1"/>
  <c r="AB52" i="4"/>
  <c r="AB87" i="4" s="1"/>
  <c r="Z52" i="4"/>
  <c r="Z87" i="4" s="1"/>
  <c r="AL52" i="4"/>
  <c r="AL87" i="4" s="1"/>
  <c r="AJ52" i="4"/>
  <c r="AJ87" i="4" s="1"/>
  <c r="AK67" i="4"/>
  <c r="AK102" i="4" s="1"/>
  <c r="AL67" i="4"/>
  <c r="AL102" i="4" s="1"/>
  <c r="AL59" i="4"/>
  <c r="AL94" i="4" s="1"/>
  <c r="AD59" i="4"/>
  <c r="AD94" i="4" s="1"/>
  <c r="AJ59" i="4"/>
  <c r="AJ94" i="4" s="1"/>
  <c r="AC59" i="4"/>
  <c r="AC94" i="4" s="1"/>
  <c r="AI59" i="4"/>
  <c r="AI94" i="4" s="1"/>
  <c r="AK59" i="4"/>
  <c r="AK94" i="4" s="1"/>
  <c r="AH59" i="4"/>
  <c r="AH94" i="4" s="1"/>
  <c r="AG59" i="4"/>
  <c r="AG94" i="4" s="1"/>
  <c r="AF59" i="4"/>
  <c r="AF94" i="4" s="1"/>
  <c r="AE59" i="4"/>
  <c r="AE94" i="4" s="1"/>
  <c r="AH51" i="4"/>
  <c r="AH86" i="4" s="1"/>
  <c r="AF51" i="4"/>
  <c r="AF86" i="4" s="1"/>
  <c r="X51" i="4"/>
  <c r="X86" i="4" s="1"/>
  <c r="AD51" i="4"/>
  <c r="AD86" i="4" s="1"/>
  <c r="U51" i="4"/>
  <c r="U86" i="4" s="1"/>
  <c r="AC51" i="4"/>
  <c r="AC86" i="4" s="1"/>
  <c r="AL51" i="4"/>
  <c r="AL86" i="4" s="1"/>
  <c r="AB51" i="4"/>
  <c r="AB86" i="4" s="1"/>
  <c r="AG51" i="4"/>
  <c r="AG86" i="4" s="1"/>
  <c r="Y51" i="4"/>
  <c r="Y86" i="4" s="1"/>
  <c r="AI51" i="4"/>
  <c r="AI86" i="4" s="1"/>
  <c r="AE51" i="4"/>
  <c r="AE86" i="4" s="1"/>
  <c r="V51" i="4"/>
  <c r="V86" i="4" s="1"/>
  <c r="AA51" i="4"/>
  <c r="AA86" i="4" s="1"/>
  <c r="Z51" i="4"/>
  <c r="Z86" i="4" s="1"/>
  <c r="AJ51" i="4"/>
  <c r="AJ86" i="4" s="1"/>
  <c r="AK51" i="4"/>
  <c r="AK86" i="4" s="1"/>
  <c r="W51" i="4"/>
  <c r="W86" i="4" s="1"/>
  <c r="AE43" i="4"/>
  <c r="AE78" i="4" s="1"/>
  <c r="W43" i="4"/>
  <c r="W78" i="4" s="1"/>
  <c r="O43" i="4"/>
  <c r="O78" i="4" s="1"/>
  <c r="AL43" i="4"/>
  <c r="AL78" i="4" s="1"/>
  <c r="AD43" i="4"/>
  <c r="AD78" i="4" s="1"/>
  <c r="V43" i="4"/>
  <c r="V78" i="4" s="1"/>
  <c r="N43" i="4"/>
  <c r="N78" i="4" s="1"/>
  <c r="AC43" i="4"/>
  <c r="AC78" i="4" s="1"/>
  <c r="M43" i="4"/>
  <c r="M78" i="4" s="1"/>
  <c r="AK43" i="4"/>
  <c r="AK78" i="4" s="1"/>
  <c r="U43" i="4"/>
  <c r="U78" i="4" s="1"/>
  <c r="AH43" i="4"/>
  <c r="AH78" i="4" s="1"/>
  <c r="T43" i="4"/>
  <c r="T78" i="4" s="1"/>
  <c r="AA43" i="4"/>
  <c r="AA78" i="4" s="1"/>
  <c r="X43" i="4"/>
  <c r="X78" i="4" s="1"/>
  <c r="AG43" i="4"/>
  <c r="AG78" i="4" s="1"/>
  <c r="S43" i="4"/>
  <c r="S78" i="4" s="1"/>
  <c r="AB43" i="4"/>
  <c r="AB78" i="4" s="1"/>
  <c r="P43" i="4"/>
  <c r="P78" i="4" s="1"/>
  <c r="Y43" i="4"/>
  <c r="Y78" i="4" s="1"/>
  <c r="AI43" i="4"/>
  <c r="AI78" i="4" s="1"/>
  <c r="AF43" i="4"/>
  <c r="AF78" i="4" s="1"/>
  <c r="R43" i="4"/>
  <c r="R78" i="4" s="1"/>
  <c r="Q43" i="4"/>
  <c r="Q78" i="4" s="1"/>
  <c r="AJ43" i="4"/>
  <c r="AJ78" i="4" s="1"/>
  <c r="Z43" i="4"/>
  <c r="Z78" i="4" s="1"/>
  <c r="AJ66" i="4"/>
  <c r="AJ101" i="4" s="1"/>
  <c r="AL66" i="4"/>
  <c r="AL101" i="4" s="1"/>
  <c r="AK66" i="4"/>
  <c r="AK101" i="4" s="1"/>
  <c r="AF58" i="4"/>
  <c r="AF93" i="4" s="1"/>
  <c r="AL58" i="4"/>
  <c r="AL93" i="4" s="1"/>
  <c r="AD58" i="4"/>
  <c r="AD93" i="4" s="1"/>
  <c r="AB58" i="4"/>
  <c r="AB93" i="4" s="1"/>
  <c r="AK58" i="4"/>
  <c r="AK93" i="4" s="1"/>
  <c r="AJ58" i="4"/>
  <c r="AJ93" i="4" s="1"/>
  <c r="AI58" i="4"/>
  <c r="AI93" i="4" s="1"/>
  <c r="AH58" i="4"/>
  <c r="AH93" i="4" s="1"/>
  <c r="AG58" i="4"/>
  <c r="AG93" i="4" s="1"/>
  <c r="AC58" i="4"/>
  <c r="AC93" i="4" s="1"/>
  <c r="AE58" i="4"/>
  <c r="AE93" i="4" s="1"/>
  <c r="AH50" i="4"/>
  <c r="AH85" i="4" s="1"/>
  <c r="Z50" i="4"/>
  <c r="Z85" i="4" s="1"/>
  <c r="AD50" i="4"/>
  <c r="AD85" i="4" s="1"/>
  <c r="U50" i="4"/>
  <c r="U85" i="4" s="1"/>
  <c r="AL50" i="4"/>
  <c r="AL85" i="4" s="1"/>
  <c r="AC50" i="4"/>
  <c r="AC85" i="4" s="1"/>
  <c r="T50" i="4"/>
  <c r="T85" i="4" s="1"/>
  <c r="AK50" i="4"/>
  <c r="AK85" i="4" s="1"/>
  <c r="AB50" i="4"/>
  <c r="AB85" i="4" s="1"/>
  <c r="AI50" i="4"/>
  <c r="AI85" i="4" s="1"/>
  <c r="V50" i="4"/>
  <c r="V85" i="4" s="1"/>
  <c r="AG50" i="4"/>
  <c r="AG85" i="4" s="1"/>
  <c r="AE50" i="4"/>
  <c r="AE85" i="4" s="1"/>
  <c r="AA50" i="4"/>
  <c r="AA85" i="4" s="1"/>
  <c r="AJ50" i="4"/>
  <c r="AJ85" i="4" s="1"/>
  <c r="AF50" i="4"/>
  <c r="AF85" i="4" s="1"/>
  <c r="W50" i="4"/>
  <c r="W85" i="4" s="1"/>
  <c r="Y50" i="4"/>
  <c r="Y85" i="4" s="1"/>
  <c r="X50" i="4"/>
  <c r="X85" i="4" s="1"/>
  <c r="AG42" i="4"/>
  <c r="AG77" i="4" s="1"/>
  <c r="Y42" i="4"/>
  <c r="Y77" i="4" s="1"/>
  <c r="Q42" i="4"/>
  <c r="Q77" i="4" s="1"/>
  <c r="AF42" i="4"/>
  <c r="AF77" i="4" s="1"/>
  <c r="X42" i="4"/>
  <c r="X77" i="4" s="1"/>
  <c r="P42" i="4"/>
  <c r="P77" i="4" s="1"/>
  <c r="W42" i="4"/>
  <c r="W77" i="4" s="1"/>
  <c r="AE42" i="4"/>
  <c r="AE77" i="4" s="1"/>
  <c r="O42" i="4"/>
  <c r="O77" i="4" s="1"/>
  <c r="AI42" i="4"/>
  <c r="AI77" i="4" s="1"/>
  <c r="U42" i="4"/>
  <c r="U77" i="4" s="1"/>
  <c r="R42" i="4"/>
  <c r="R77" i="4" s="1"/>
  <c r="AL42" i="4"/>
  <c r="AL77" i="4" s="1"/>
  <c r="AK42" i="4"/>
  <c r="AK77" i="4" s="1"/>
  <c r="AH42" i="4"/>
  <c r="AH77" i="4" s="1"/>
  <c r="T42" i="4"/>
  <c r="T77" i="4" s="1"/>
  <c r="AC42" i="4"/>
  <c r="AC77" i="4" s="1"/>
  <c r="N42" i="4"/>
  <c r="N77" i="4" s="1"/>
  <c r="AA42" i="4"/>
  <c r="AA77" i="4" s="1"/>
  <c r="AD42" i="4"/>
  <c r="AD77" i="4" s="1"/>
  <c r="S42" i="4"/>
  <c r="S77" i="4" s="1"/>
  <c r="AB42" i="4"/>
  <c r="AB77" i="4" s="1"/>
  <c r="M42" i="4"/>
  <c r="M77" i="4" s="1"/>
  <c r="L42" i="4"/>
  <c r="L77" i="4" s="1"/>
  <c r="V42" i="4"/>
  <c r="V77" i="4" s="1"/>
  <c r="Z42" i="4"/>
  <c r="Z77" i="4" s="1"/>
  <c r="AJ42" i="4"/>
  <c r="AJ77" i="4" s="1"/>
  <c r="AL65" i="4"/>
  <c r="AL100" i="4" s="1"/>
  <c r="AK65" i="4"/>
  <c r="AK100" i="4" s="1"/>
  <c r="AI65" i="4"/>
  <c r="AI100" i="4" s="1"/>
  <c r="AJ65" i="4"/>
  <c r="AJ100" i="4" s="1"/>
  <c r="AI57" i="4"/>
  <c r="AI92" i="4" s="1"/>
  <c r="AA57" i="4"/>
  <c r="AA92" i="4" s="1"/>
  <c r="AG57" i="4"/>
  <c r="AG92" i="4" s="1"/>
  <c r="AC57" i="4"/>
  <c r="AC92" i="4" s="1"/>
  <c r="AL57" i="4"/>
  <c r="AL92" i="4" s="1"/>
  <c r="AB57" i="4"/>
  <c r="AB92" i="4" s="1"/>
  <c r="AJ57" i="4"/>
  <c r="AJ92" i="4" s="1"/>
  <c r="AK57" i="4"/>
  <c r="AK92" i="4" s="1"/>
  <c r="AD57" i="4"/>
  <c r="AD92" i="4" s="1"/>
  <c r="AE57" i="4"/>
  <c r="AE92" i="4" s="1"/>
  <c r="AH57" i="4"/>
  <c r="AH92" i="4" s="1"/>
  <c r="AF57" i="4"/>
  <c r="AF92" i="4" s="1"/>
  <c r="AF49" i="4"/>
  <c r="AF84" i="4" s="1"/>
  <c r="X49" i="4"/>
  <c r="X84" i="4" s="1"/>
  <c r="AE49" i="4"/>
  <c r="AE84" i="4" s="1"/>
  <c r="W49" i="4"/>
  <c r="W84" i="4" s="1"/>
  <c r="AL49" i="4"/>
  <c r="AL84" i="4" s="1"/>
  <c r="V49" i="4"/>
  <c r="V84" i="4" s="1"/>
  <c r="AD49" i="4"/>
  <c r="AD84" i="4" s="1"/>
  <c r="AA49" i="4"/>
  <c r="AA84" i="4" s="1"/>
  <c r="AK49" i="4"/>
  <c r="AK84" i="4" s="1"/>
  <c r="Z49" i="4"/>
  <c r="Z84" i="4" s="1"/>
  <c r="U49" i="4"/>
  <c r="U84" i="4" s="1"/>
  <c r="T49" i="4"/>
  <c r="T84" i="4" s="1"/>
  <c r="AJ49" i="4"/>
  <c r="AJ84" i="4" s="1"/>
  <c r="Y49" i="4"/>
  <c r="Y84" i="4" s="1"/>
  <c r="AI49" i="4"/>
  <c r="AI84" i="4" s="1"/>
  <c r="AH49" i="4"/>
  <c r="AH84" i="4" s="1"/>
  <c r="AC49" i="4"/>
  <c r="AC84" i="4" s="1"/>
  <c r="AG49" i="4"/>
  <c r="AG84" i="4" s="1"/>
  <c r="S49" i="4"/>
  <c r="S84" i="4" s="1"/>
  <c r="AB49" i="4"/>
  <c r="AB84" i="4" s="1"/>
  <c r="AJ41" i="4"/>
  <c r="AJ76" i="4" s="1"/>
  <c r="AB41" i="4"/>
  <c r="AB76" i="4" s="1"/>
  <c r="T41" i="4"/>
  <c r="T76" i="4" s="1"/>
  <c r="L41" i="4"/>
  <c r="L76" i="4" s="1"/>
  <c r="AI41" i="4"/>
  <c r="AI76" i="4" s="1"/>
  <c r="AA41" i="4"/>
  <c r="AA76" i="4" s="1"/>
  <c r="S41" i="4"/>
  <c r="S76" i="4" s="1"/>
  <c r="K41" i="4"/>
  <c r="K76" i="4" s="1"/>
  <c r="AH41" i="4"/>
  <c r="AH76" i="4" s="1"/>
  <c r="Z41" i="4"/>
  <c r="Z76" i="4" s="1"/>
  <c r="R41" i="4"/>
  <c r="R76" i="4" s="1"/>
  <c r="AK41" i="4"/>
  <c r="AK76" i="4" s="1"/>
  <c r="W41" i="4"/>
  <c r="W76" i="4" s="1"/>
  <c r="P41" i="4"/>
  <c r="P76" i="4" s="1"/>
  <c r="X41" i="4"/>
  <c r="X76" i="4" s="1"/>
  <c r="AG41" i="4"/>
  <c r="AG76" i="4" s="1"/>
  <c r="V41" i="4"/>
  <c r="V76" i="4" s="1"/>
  <c r="Q41" i="4"/>
  <c r="Q76" i="4" s="1"/>
  <c r="O41" i="4"/>
  <c r="O76" i="4" s="1"/>
  <c r="Y41" i="4"/>
  <c r="Y76" i="4" s="1"/>
  <c r="AL41" i="4"/>
  <c r="AL76" i="4" s="1"/>
  <c r="M41" i="4"/>
  <c r="M76" i="4" s="1"/>
  <c r="AF41" i="4"/>
  <c r="AF76" i="4" s="1"/>
  <c r="U41" i="4"/>
  <c r="U76" i="4" s="1"/>
  <c r="AE41" i="4"/>
  <c r="AE76" i="4" s="1"/>
  <c r="AD41" i="4"/>
  <c r="AD76" i="4" s="1"/>
  <c r="N41" i="4"/>
  <c r="N76" i="4" s="1"/>
  <c r="AC41" i="4"/>
  <c r="AC76" i="4" s="1"/>
  <c r="AU29" i="4"/>
  <c r="AH64" i="4"/>
  <c r="AH99" i="4" s="1"/>
  <c r="AK64" i="4"/>
  <c r="AK99" i="4" s="1"/>
  <c r="AI64" i="4"/>
  <c r="AI99" i="4" s="1"/>
  <c r="AL64" i="4"/>
  <c r="AL99" i="4" s="1"/>
  <c r="AJ64" i="4"/>
  <c r="AJ99" i="4" s="1"/>
  <c r="AE56" i="4"/>
  <c r="AE91" i="4" s="1"/>
  <c r="AK56" i="4"/>
  <c r="AK91" i="4" s="1"/>
  <c r="AC56" i="4"/>
  <c r="AC91" i="4" s="1"/>
  <c r="AD56" i="4"/>
  <c r="AD91" i="4" s="1"/>
  <c r="AB56" i="4"/>
  <c r="AB91" i="4" s="1"/>
  <c r="Z56" i="4"/>
  <c r="Z91" i="4" s="1"/>
  <c r="AL56" i="4"/>
  <c r="AL91" i="4" s="1"/>
  <c r="AA56" i="4"/>
  <c r="AA91" i="4" s="1"/>
  <c r="AJ56" i="4"/>
  <c r="AJ91" i="4" s="1"/>
  <c r="AI56" i="4"/>
  <c r="AI91" i="4" s="1"/>
  <c r="AH56" i="4"/>
  <c r="AH91" i="4" s="1"/>
  <c r="AG56" i="4"/>
  <c r="AG91" i="4" s="1"/>
  <c r="AF56" i="4"/>
  <c r="AF91" i="4" s="1"/>
  <c r="AJ48" i="4"/>
  <c r="AJ83" i="4" s="1"/>
  <c r="AB48" i="4"/>
  <c r="AB83" i="4" s="1"/>
  <c r="T48" i="4"/>
  <c r="T83" i="4" s="1"/>
  <c r="AI48" i="4"/>
  <c r="AI83" i="4" s="1"/>
  <c r="AA48" i="4"/>
  <c r="AA83" i="4" s="1"/>
  <c r="S48" i="4"/>
  <c r="S83" i="4" s="1"/>
  <c r="Z48" i="4"/>
  <c r="Z83" i="4" s="1"/>
  <c r="AH48" i="4"/>
  <c r="AH83" i="4" s="1"/>
  <c r="R48" i="4"/>
  <c r="R83" i="4" s="1"/>
  <c r="AG48" i="4"/>
  <c r="AG83" i="4" s="1"/>
  <c r="V48" i="4"/>
  <c r="V83" i="4" s="1"/>
  <c r="X48" i="4"/>
  <c r="X83" i="4" s="1"/>
  <c r="W48" i="4"/>
  <c r="W83" i="4" s="1"/>
  <c r="AF48" i="4"/>
  <c r="AF83" i="4" s="1"/>
  <c r="U48" i="4"/>
  <c r="U83" i="4" s="1"/>
  <c r="AL48" i="4"/>
  <c r="AL83" i="4" s="1"/>
  <c r="AK48" i="4"/>
  <c r="AK83" i="4" s="1"/>
  <c r="AE48" i="4"/>
  <c r="AE83" i="4" s="1"/>
  <c r="AD48" i="4"/>
  <c r="AD83" i="4" s="1"/>
  <c r="AC48" i="4"/>
  <c r="AC83" i="4" s="1"/>
  <c r="Y48" i="4"/>
  <c r="Y83" i="4" s="1"/>
  <c r="AL62" i="4"/>
  <c r="AL97" i="4" s="1"/>
  <c r="AJ62" i="4"/>
  <c r="AJ97" i="4" s="1"/>
  <c r="AK62" i="4"/>
  <c r="AK97" i="4" s="1"/>
  <c r="AI62" i="4"/>
  <c r="AI97" i="4" s="1"/>
  <c r="AH62" i="4"/>
  <c r="AH97" i="4" s="1"/>
  <c r="AG62" i="4"/>
  <c r="AG97" i="4" s="1"/>
  <c r="AF62" i="4"/>
  <c r="AF97" i="4" s="1"/>
  <c r="AH54" i="4"/>
  <c r="AH89" i="4" s="1"/>
  <c r="Z54" i="4"/>
  <c r="Z89" i="4" s="1"/>
  <c r="AF54" i="4"/>
  <c r="AF89" i="4" s="1"/>
  <c r="X54" i="4"/>
  <c r="X89" i="4" s="1"/>
  <c r="AJ54" i="4"/>
  <c r="AJ89" i="4" s="1"/>
  <c r="Y54" i="4"/>
  <c r="Y89" i="4" s="1"/>
  <c r="AI54" i="4"/>
  <c r="AI89" i="4" s="1"/>
  <c r="AG54" i="4"/>
  <c r="AG89" i="4" s="1"/>
  <c r="AE54" i="4"/>
  <c r="AE89" i="4" s="1"/>
  <c r="AK54" i="4"/>
  <c r="AK89" i="4" s="1"/>
  <c r="AL54" i="4"/>
  <c r="AL89" i="4" s="1"/>
  <c r="AD54" i="4"/>
  <c r="AD89" i="4" s="1"/>
  <c r="AA54" i="4"/>
  <c r="AA89" i="4" s="1"/>
  <c r="AC54" i="4"/>
  <c r="AC89" i="4" s="1"/>
  <c r="AB54" i="4"/>
  <c r="AB89" i="4" s="1"/>
  <c r="AE46" i="4"/>
  <c r="AE81" i="4" s="1"/>
  <c r="W46" i="4"/>
  <c r="W81" i="4" s="1"/>
  <c r="AL46" i="4"/>
  <c r="AL81" i="4" s="1"/>
  <c r="AD46" i="4"/>
  <c r="AD81" i="4" s="1"/>
  <c r="V46" i="4"/>
  <c r="V81" i="4" s="1"/>
  <c r="AK46" i="4"/>
  <c r="AK81" i="4" s="1"/>
  <c r="U46" i="4"/>
  <c r="U81" i="4" s="1"/>
  <c r="AC46" i="4"/>
  <c r="AC81" i="4" s="1"/>
  <c r="Z46" i="4"/>
  <c r="Z81" i="4" s="1"/>
  <c r="P46" i="4"/>
  <c r="P81" i="4" s="1"/>
  <c r="AJ46" i="4"/>
  <c r="AJ81" i="4" s="1"/>
  <c r="Y46" i="4"/>
  <c r="Y81" i="4" s="1"/>
  <c r="AH46" i="4"/>
  <c r="AH81" i="4" s="1"/>
  <c r="AB46" i="4"/>
  <c r="AB81" i="4" s="1"/>
  <c r="AI46" i="4"/>
  <c r="AI81" i="4" s="1"/>
  <c r="X46" i="4"/>
  <c r="X81" i="4" s="1"/>
  <c r="T46" i="4"/>
  <c r="T81" i="4" s="1"/>
  <c r="AG46" i="4"/>
  <c r="AG81" i="4" s="1"/>
  <c r="S46" i="4"/>
  <c r="S81" i="4" s="1"/>
  <c r="Q46" i="4"/>
  <c r="Q81" i="4" s="1"/>
  <c r="AF46" i="4"/>
  <c r="AF81" i="4" s="1"/>
  <c r="R46" i="4"/>
  <c r="R81" i="4" s="1"/>
  <c r="AA46" i="4"/>
  <c r="AA81" i="4" s="1"/>
  <c r="AU18" i="4"/>
  <c r="AU6" i="4"/>
  <c r="AU16" i="4"/>
  <c r="AU30" i="4"/>
  <c r="AU17" i="4"/>
  <c r="AP35" i="4"/>
  <c r="AR3" i="4"/>
  <c r="AU27" i="4"/>
  <c r="AU26" i="4"/>
  <c r="AU25" i="4"/>
  <c r="AU13" i="4"/>
  <c r="AU24" i="4"/>
  <c r="AU12" i="4"/>
  <c r="AU14" i="4"/>
  <c r="AU32" i="4"/>
  <c r="AU8" i="4"/>
  <c r="AU19" i="4"/>
  <c r="AU15" i="4"/>
  <c r="AU20" i="4"/>
  <c r="AU31" i="4"/>
  <c r="AU7" i="4"/>
  <c r="AU23" i="4"/>
  <c r="AU11" i="4"/>
  <c r="AU22" i="4"/>
  <c r="AU10" i="4"/>
  <c r="AU21" i="4"/>
  <c r="AS3" i="4" l="1"/>
  <c r="AS35" i="4" s="1"/>
  <c r="AQ38" i="4" s="1"/>
  <c r="P38" i="4"/>
  <c r="AR35" i="4"/>
  <c r="L38" i="4"/>
  <c r="L73" i="4" s="1"/>
  <c r="T38" i="4"/>
  <c r="T73" i="4" s="1"/>
  <c r="AB38" i="4"/>
  <c r="AB73" i="4" s="1"/>
  <c r="AJ38" i="4"/>
  <c r="AJ73" i="4" s="1"/>
  <c r="M38" i="4"/>
  <c r="M73" i="4" s="1"/>
  <c r="U38" i="4"/>
  <c r="U73" i="4" s="1"/>
  <c r="AC38" i="4"/>
  <c r="AC73" i="4" s="1"/>
  <c r="AK38" i="4"/>
  <c r="AK73" i="4" s="1"/>
  <c r="N38" i="4"/>
  <c r="N73" i="4" s="1"/>
  <c r="AD38" i="4"/>
  <c r="AD73" i="4" s="1"/>
  <c r="V38" i="4"/>
  <c r="V73" i="4" s="1"/>
  <c r="AL38" i="4"/>
  <c r="AL73" i="4" s="1"/>
  <c r="O38" i="4"/>
  <c r="O73" i="4" s="1"/>
  <c r="Z38" i="4"/>
  <c r="Z73" i="4" s="1"/>
  <c r="R38" i="4"/>
  <c r="R73" i="4" s="1"/>
  <c r="AI38" i="4"/>
  <c r="AI73" i="4" s="1"/>
  <c r="P73" i="4"/>
  <c r="AA38" i="4"/>
  <c r="AA73" i="4" s="1"/>
  <c r="AE38" i="4"/>
  <c r="AE73" i="4" s="1"/>
  <c r="AF38" i="4"/>
  <c r="AF73" i="4" s="1"/>
  <c r="S38" i="4"/>
  <c r="S73" i="4" s="1"/>
  <c r="W38" i="4"/>
  <c r="W73" i="4" s="1"/>
  <c r="J38" i="4"/>
  <c r="J73" i="4" s="1"/>
  <c r="Y38" i="4"/>
  <c r="Y73" i="4" s="1"/>
  <c r="Q38" i="4"/>
  <c r="Q73" i="4" s="1"/>
  <c r="AG38" i="4"/>
  <c r="AG73" i="4" s="1"/>
  <c r="AH38" i="4"/>
  <c r="AH73" i="4" s="1"/>
  <c r="K38" i="4"/>
  <c r="K73" i="4" s="1"/>
  <c r="H38" i="4"/>
  <c r="H73" i="4" s="1"/>
  <c r="I38" i="4"/>
  <c r="I73" i="4" s="1"/>
  <c r="X38" i="4"/>
  <c r="X73" i="4" s="1"/>
  <c r="AU3" i="4"/>
  <c r="AU35" i="4" s="1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AU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AU45" i="3"/>
  <c r="AT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AU44" i="3"/>
  <c r="AT44" i="3"/>
  <c r="AS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AU43" i="3"/>
  <c r="AT43" i="3"/>
  <c r="AS43" i="3"/>
  <c r="AR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AU42" i="3"/>
  <c r="AT42" i="3"/>
  <c r="AS42" i="3"/>
  <c r="AR42" i="3"/>
  <c r="AQ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AU41" i="3"/>
  <c r="AT41" i="3"/>
  <c r="AS41" i="3"/>
  <c r="AR41" i="3"/>
  <c r="AQ41" i="3"/>
  <c r="AP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AU40" i="3"/>
  <c r="AT40" i="3"/>
  <c r="AS40" i="3"/>
  <c r="AR40" i="3"/>
  <c r="AQ40" i="3"/>
  <c r="AP40" i="3"/>
  <c r="AO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AU39" i="3"/>
  <c r="AT39" i="3"/>
  <c r="AS39" i="3"/>
  <c r="AR39" i="3"/>
  <c r="AQ39" i="3"/>
  <c r="AP39" i="3"/>
  <c r="AO39" i="3"/>
  <c r="AN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AU38" i="3"/>
  <c r="AT38" i="3"/>
  <c r="AS38" i="3"/>
  <c r="AR38" i="3"/>
  <c r="AQ38" i="3"/>
  <c r="AP38" i="3"/>
  <c r="AO38" i="3"/>
  <c r="AN38" i="3"/>
  <c r="AM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AU37" i="3"/>
  <c r="AT37" i="3"/>
  <c r="AS37" i="3"/>
  <c r="AR37" i="3"/>
  <c r="AQ37" i="3"/>
  <c r="AP37" i="3"/>
  <c r="AO37" i="3"/>
  <c r="AN37" i="3"/>
  <c r="AM37" i="3"/>
  <c r="AL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AU36" i="3"/>
  <c r="AT36" i="3"/>
  <c r="AS36" i="3"/>
  <c r="AR36" i="3"/>
  <c r="AQ36" i="3"/>
  <c r="AP36" i="3"/>
  <c r="AO36" i="3"/>
  <c r="AN36" i="3"/>
  <c r="AM36" i="3"/>
  <c r="AL36" i="3"/>
  <c r="AK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R19" i="3"/>
  <c r="Q19" i="3"/>
  <c r="P19" i="3"/>
  <c r="O19" i="3"/>
  <c r="N19" i="3"/>
  <c r="M19" i="3"/>
  <c r="L19" i="3"/>
  <c r="K19" i="3"/>
  <c r="J19" i="3"/>
  <c r="I19" i="3"/>
  <c r="H19" i="3"/>
  <c r="G19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Q18" i="3"/>
  <c r="P18" i="3"/>
  <c r="O18" i="3"/>
  <c r="N18" i="3"/>
  <c r="M18" i="3"/>
  <c r="L18" i="3"/>
  <c r="K18" i="3"/>
  <c r="J18" i="3"/>
  <c r="I18" i="3"/>
  <c r="H18" i="3"/>
  <c r="G18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P17" i="3"/>
  <c r="O17" i="3"/>
  <c r="N17" i="3"/>
  <c r="M17" i="3"/>
  <c r="L17" i="3"/>
  <c r="K17" i="3"/>
  <c r="J17" i="3"/>
  <c r="I17" i="3"/>
  <c r="H17" i="3"/>
  <c r="G17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O16" i="3"/>
  <c r="N16" i="3"/>
  <c r="M16" i="3"/>
  <c r="L16" i="3"/>
  <c r="K16" i="3"/>
  <c r="J16" i="3"/>
  <c r="I16" i="3"/>
  <c r="H16" i="3"/>
  <c r="G16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N15" i="3"/>
  <c r="M15" i="3"/>
  <c r="L15" i="3"/>
  <c r="K15" i="3"/>
  <c r="J15" i="3"/>
  <c r="I15" i="3"/>
  <c r="H15" i="3"/>
  <c r="G15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M14" i="3"/>
  <c r="L14" i="3"/>
  <c r="K14" i="3"/>
  <c r="J14" i="3"/>
  <c r="I14" i="3"/>
  <c r="H14" i="3"/>
  <c r="G14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L13" i="3"/>
  <c r="K13" i="3"/>
  <c r="J13" i="3"/>
  <c r="I13" i="3"/>
  <c r="H13" i="3"/>
  <c r="G13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K12" i="3"/>
  <c r="J12" i="3"/>
  <c r="I12" i="3"/>
  <c r="H12" i="3"/>
  <c r="G12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J11" i="3"/>
  <c r="I11" i="3"/>
  <c r="H11" i="3"/>
  <c r="G11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I10" i="3"/>
  <c r="H10" i="3"/>
  <c r="G10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H9" i="3"/>
  <c r="G9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G8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A1" i="3"/>
  <c r="AN78" i="4" l="1"/>
  <c r="A4" i="3"/>
  <c r="A2" i="3" s="1"/>
  <c r="AQ37" i="4" l="1"/>
  <c r="AQ39" i="4"/>
  <c r="A3" i="3"/>
  <c r="C47" i="1" l="1"/>
  <c r="A1048576" i="2"/>
  <c r="D10" i="1" l="1"/>
  <c r="D5" i="1"/>
  <c r="D6" i="1"/>
  <c r="D7" i="1"/>
  <c r="D8" i="1"/>
  <c r="D9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3" i="1"/>
  <c r="D34" i="1"/>
  <c r="D35" i="1"/>
  <c r="D36" i="1"/>
  <c r="D37" i="1"/>
  <c r="D38" i="1"/>
  <c r="D39" i="1"/>
  <c r="D40" i="1"/>
  <c r="D41" i="1"/>
  <c r="D42" i="1"/>
  <c r="D43" i="1"/>
  <c r="D44" i="1"/>
  <c r="D32" i="1" l="1"/>
  <c r="D45" i="1"/>
  <c r="C48" i="1"/>
  <c r="D4" i="1"/>
  <c r="D48" i="1" s="1"/>
  <c r="D4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Koeun</author>
  </authors>
  <commentList>
    <comment ref="AS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Koeun:</t>
        </r>
        <r>
          <rPr>
            <sz val="9"/>
            <color indexed="81"/>
            <rFont val="Tahoma"/>
            <family val="2"/>
          </rPr>
          <t xml:space="preserve">
m side GCA or f side GCA?</t>
        </r>
      </text>
    </comment>
  </commentList>
</comments>
</file>

<file path=xl/sharedStrings.xml><?xml version="1.0" encoding="utf-8"?>
<sst xmlns="http://schemas.openxmlformats.org/spreadsheetml/2006/main" count="176" uniqueCount="123">
  <si>
    <t>gametic contributions</t>
  </si>
  <si>
    <t>parent 1</t>
  </si>
  <si>
    <t>parent 2</t>
  </si>
  <si>
    <t>family</t>
  </si>
  <si>
    <t>family ID</t>
    <phoneticPr fontId="5" type="noConversion"/>
  </si>
  <si>
    <t>SCA</t>
    <phoneticPr fontId="5" type="noConversion"/>
  </si>
  <si>
    <t>pf</t>
  </si>
  <si>
    <t>Mother(F)</t>
    <phoneticPr fontId="5" type="noConversion"/>
  </si>
  <si>
    <t>Father(M)</t>
    <phoneticPr fontId="5" type="noConversion"/>
  </si>
  <si>
    <t>female</t>
  </si>
  <si>
    <t>male</t>
  </si>
  <si>
    <t>110×122</t>
    <phoneticPr fontId="5" type="noConversion"/>
  </si>
  <si>
    <t>110×75</t>
  </si>
  <si>
    <t>111×114</t>
  </si>
  <si>
    <t>111×74</t>
  </si>
  <si>
    <t>111×31</t>
  </si>
  <si>
    <t>111×33</t>
  </si>
  <si>
    <t>111×34</t>
  </si>
  <si>
    <t>112×129</t>
  </si>
  <si>
    <t>112×32</t>
  </si>
  <si>
    <t>114×113</t>
  </si>
  <si>
    <t>119×111</t>
  </si>
  <si>
    <t>119×75</t>
  </si>
  <si>
    <t>121×126</t>
  </si>
  <si>
    <t>125×736</t>
  </si>
  <si>
    <t>125×75</t>
  </si>
  <si>
    <t>127×129</t>
  </si>
  <si>
    <t>129×111</t>
  </si>
  <si>
    <t>13×121</t>
  </si>
  <si>
    <t>13×16</t>
  </si>
  <si>
    <t>140×119</t>
  </si>
  <si>
    <t>71×125</t>
  </si>
  <si>
    <t>71×31</t>
  </si>
  <si>
    <t>73×17</t>
  </si>
  <si>
    <t>738×111</t>
  </si>
  <si>
    <t>738×173</t>
  </si>
  <si>
    <t>74×173</t>
  </si>
  <si>
    <t>740×113</t>
  </si>
  <si>
    <t>740×119</t>
  </si>
  <si>
    <t>740×185</t>
  </si>
  <si>
    <t>740×186</t>
  </si>
  <si>
    <t>740×75</t>
  </si>
  <si>
    <t>75×16</t>
  </si>
  <si>
    <t>75×33</t>
  </si>
  <si>
    <t>31×13</t>
  </si>
  <si>
    <t>31×73</t>
  </si>
  <si>
    <t>32×111</t>
  </si>
  <si>
    <t>32×119</t>
  </si>
  <si>
    <t>32×128</t>
  </si>
  <si>
    <t>32×165</t>
  </si>
  <si>
    <t>32×33</t>
  </si>
  <si>
    <t>33×114</t>
  </si>
  <si>
    <t>33×185</t>
  </si>
  <si>
    <t>sum</t>
    <phoneticPr fontId="5" type="noConversion"/>
  </si>
  <si>
    <t>Average</t>
    <phoneticPr fontId="5" type="noConversion"/>
  </si>
  <si>
    <t>Clone ID</t>
    <phoneticPr fontId="5" type="noConversion"/>
  </si>
  <si>
    <t>GCA</t>
    <phoneticPr fontId="5" type="noConversion"/>
  </si>
  <si>
    <t>Fi</t>
    <phoneticPr fontId="5" type="noConversion"/>
  </si>
  <si>
    <t>Mi</t>
    <phoneticPr fontId="5" type="noConversion"/>
  </si>
  <si>
    <t>average</t>
    <phoneticPr fontId="5" type="noConversion"/>
  </si>
  <si>
    <t xml:space="preserve"> =Contribution to self-coancestry (0.5*0.52 /N)</t>
  </si>
  <si>
    <t xml:space="preserve"> =Contribution to cross-coancestry </t>
  </si>
  <si>
    <t xml:space="preserve"> =Status number of listed clones</t>
    <phoneticPr fontId="5" type="noConversion"/>
  </si>
  <si>
    <t>Family ID</t>
    <phoneticPr fontId="5" type="noConversion"/>
  </si>
  <si>
    <t>110×122</t>
    <phoneticPr fontId="10" type="noConversion"/>
  </si>
  <si>
    <t>110×75</t>
    <phoneticPr fontId="10" type="noConversion"/>
  </si>
  <si>
    <t>111×114</t>
    <phoneticPr fontId="10" type="noConversion"/>
  </si>
  <si>
    <t>111×74</t>
    <phoneticPr fontId="10" type="noConversion"/>
  </si>
  <si>
    <t>111×31</t>
    <phoneticPr fontId="10" type="noConversion"/>
  </si>
  <si>
    <t>111×33</t>
    <phoneticPr fontId="10" type="noConversion"/>
  </si>
  <si>
    <t>111×34</t>
    <phoneticPr fontId="10" type="noConversion"/>
  </si>
  <si>
    <t>112×129</t>
    <phoneticPr fontId="10" type="noConversion"/>
  </si>
  <si>
    <t>112×32</t>
    <phoneticPr fontId="10" type="noConversion"/>
  </si>
  <si>
    <t>114×113</t>
    <phoneticPr fontId="10" type="noConversion"/>
  </si>
  <si>
    <t>119×111</t>
    <phoneticPr fontId="10" type="noConversion"/>
  </si>
  <si>
    <t>119×75</t>
    <phoneticPr fontId="10" type="noConversion"/>
  </si>
  <si>
    <t>121×126</t>
    <phoneticPr fontId="10" type="noConversion"/>
  </si>
  <si>
    <t>125×736</t>
    <phoneticPr fontId="10" type="noConversion"/>
  </si>
  <si>
    <t>125×75</t>
    <phoneticPr fontId="10" type="noConversion"/>
  </si>
  <si>
    <t>127×129</t>
    <phoneticPr fontId="10" type="noConversion"/>
  </si>
  <si>
    <t>129×111</t>
    <phoneticPr fontId="10" type="noConversion"/>
  </si>
  <si>
    <t>13×121</t>
    <phoneticPr fontId="10" type="noConversion"/>
  </si>
  <si>
    <t>13×16</t>
    <phoneticPr fontId="10" type="noConversion"/>
  </si>
  <si>
    <t>140×119</t>
    <phoneticPr fontId="10" type="noConversion"/>
  </si>
  <si>
    <t>71×125</t>
    <phoneticPr fontId="10" type="noConversion"/>
  </si>
  <si>
    <t>71×31</t>
    <phoneticPr fontId="10" type="noConversion"/>
  </si>
  <si>
    <t>73×17</t>
    <phoneticPr fontId="10" type="noConversion"/>
  </si>
  <si>
    <t>738×111</t>
    <phoneticPr fontId="10" type="noConversion"/>
  </si>
  <si>
    <t>738×173</t>
    <phoneticPr fontId="10" type="noConversion"/>
  </si>
  <si>
    <t>74×173</t>
    <phoneticPr fontId="10" type="noConversion"/>
  </si>
  <si>
    <t>740×113</t>
    <phoneticPr fontId="10" type="noConversion"/>
  </si>
  <si>
    <t>740×119</t>
    <phoneticPr fontId="10" type="noConversion"/>
  </si>
  <si>
    <t>740×185</t>
    <phoneticPr fontId="10" type="noConversion"/>
  </si>
  <si>
    <t>740×186</t>
    <phoneticPr fontId="10" type="noConversion"/>
  </si>
  <si>
    <t>740×75</t>
    <phoneticPr fontId="10" type="noConversion"/>
  </si>
  <si>
    <t>75×16</t>
    <phoneticPr fontId="10" type="noConversion"/>
  </si>
  <si>
    <t>75×33</t>
    <phoneticPr fontId="10" type="noConversion"/>
  </si>
  <si>
    <t>31×13</t>
    <phoneticPr fontId="10" type="noConversion"/>
  </si>
  <si>
    <t>31×73</t>
    <phoneticPr fontId="10" type="noConversion"/>
  </si>
  <si>
    <t>32×111</t>
    <phoneticPr fontId="10" type="noConversion"/>
  </si>
  <si>
    <t>32×119</t>
    <phoneticPr fontId="10" type="noConversion"/>
  </si>
  <si>
    <t>32×128</t>
    <phoneticPr fontId="10" type="noConversion"/>
  </si>
  <si>
    <t>32×165</t>
    <phoneticPr fontId="10" type="noConversion"/>
  </si>
  <si>
    <t>32×33</t>
    <phoneticPr fontId="10" type="noConversion"/>
  </si>
  <si>
    <t>33×114</t>
    <phoneticPr fontId="10" type="noConversion"/>
  </si>
  <si>
    <t>33×185</t>
    <phoneticPr fontId="10" type="noConversion"/>
  </si>
  <si>
    <t xml:space="preserve"> =Average coancestry of coancestry matrix</t>
  </si>
  <si>
    <t>Mother</t>
  </si>
  <si>
    <t>Father</t>
  </si>
  <si>
    <t>ID</t>
    <phoneticPr fontId="5" type="noConversion"/>
  </si>
  <si>
    <t>m</t>
    <phoneticPr fontId="5" type="noConversion"/>
  </si>
  <si>
    <t>f</t>
  </si>
  <si>
    <t>(f+m)/2</t>
  </si>
  <si>
    <t>((f+m)/2)^2</t>
  </si>
  <si>
    <t>objective</t>
    <phoneticPr fontId="5" type="noConversion"/>
  </si>
  <si>
    <t>Ns</t>
    <phoneticPr fontId="5" type="noConversion"/>
  </si>
  <si>
    <t>Ns after optimization</t>
  </si>
  <si>
    <t>total</t>
  </si>
  <si>
    <t>GCA</t>
  </si>
  <si>
    <t>objective</t>
  </si>
  <si>
    <t xml:space="preserve">SCA </t>
  </si>
  <si>
    <t>BV*(f+m)/2</t>
  </si>
  <si>
    <t>BV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</si>
</sst>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29"/>
      <scheme val="minor"/>
    </font>
    <font>
      <b/>
      <sz val="11"/>
      <color theme="1"/>
      <name val="Aptos Narrow"/>
      <family val="2"/>
      <scheme val="minor"/>
    </font>
    <font>
      <b/>
      <sz val="11"/>
      <color rgb="FF0070C0"/>
      <name val="Aptos Narrow"/>
      <family val="2"/>
      <scheme val="minor"/>
    </font>
    <font>
      <sz val="10"/>
      <name val="Arial"/>
      <family val="2"/>
    </font>
    <font>
      <sz val="8"/>
      <name val="Aptos Narrow"/>
      <family val="3"/>
      <charset val="129"/>
      <scheme val="minor"/>
    </font>
    <font>
      <b/>
      <sz val="11"/>
      <name val="Aptos Narrow"/>
      <family val="2"/>
      <scheme val="minor"/>
    </font>
    <font>
      <b/>
      <sz val="11"/>
      <name val="Aptos Narrow"/>
      <family val="3"/>
      <charset val="129"/>
      <scheme val="minor"/>
    </font>
    <font>
      <sz val="11"/>
      <name val="Aptos Narrow"/>
      <family val="3"/>
      <charset val="129"/>
      <scheme val="minor"/>
    </font>
    <font>
      <b/>
      <sz val="11"/>
      <color theme="1"/>
      <name val="Aptos Narrow"/>
      <family val="3"/>
      <charset val="129"/>
      <scheme val="minor"/>
    </font>
    <font>
      <sz val="8"/>
      <name val="Aptos Narrow"/>
      <family val="2"/>
      <charset val="129"/>
      <scheme val="minor"/>
    </font>
    <font>
      <sz val="11"/>
      <color theme="1"/>
      <name val="Aptos Narrow"/>
      <family val="3"/>
      <charset val="129"/>
      <scheme val="minor"/>
    </font>
    <font>
      <b/>
      <sz val="11"/>
      <color theme="3" tint="0.249977111117893"/>
      <name val="Aptos Narrow"/>
      <family val="3"/>
      <charset val="129"/>
      <scheme val="minor"/>
    </font>
    <font>
      <sz val="10"/>
      <color theme="1"/>
      <name val="Aptos Narrow"/>
      <family val="2"/>
      <charset val="129"/>
      <scheme val="minor"/>
    </font>
    <font>
      <sz val="9"/>
      <color theme="1"/>
      <name val="Aptos Narrow"/>
      <family val="3"/>
      <charset val="129"/>
      <scheme val="minor"/>
    </font>
    <font>
      <sz val="10"/>
      <color theme="1"/>
      <name val="Aptos Narrow"/>
      <family val="3"/>
      <charset val="129"/>
      <scheme val="minor"/>
    </font>
    <font>
      <b/>
      <sz val="10"/>
      <color theme="1"/>
      <name val="Aptos Narrow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070C0"/>
      <name val="Aptos Narrow"/>
      <family val="3"/>
      <charset val="129"/>
      <scheme val="minor"/>
    </font>
    <font>
      <b/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6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8" fillId="2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1" fillId="0" borderId="0" xfId="0" applyFont="1"/>
    <xf numFmtId="0" fontId="11" fillId="2" borderId="0" xfId="1" applyFont="1" applyFill="1" applyAlignment="1">
      <alignment horizontal="center" vertical="center"/>
    </xf>
    <xf numFmtId="0" fontId="0" fillId="2" borderId="0" xfId="0" applyFill="1"/>
    <xf numFmtId="0" fontId="8" fillId="0" borderId="0" xfId="0" applyFont="1" applyAlignment="1">
      <alignment horizontal="center"/>
    </xf>
    <xf numFmtId="0" fontId="13" fillId="0" borderId="1" xfId="0" applyFont="1" applyBorder="1" applyAlignment="1">
      <alignment vertical="center"/>
    </xf>
    <xf numFmtId="0" fontId="1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15" fillId="0" borderId="0" xfId="0" applyFont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0" fillId="0" borderId="0" xfId="0" applyAlignment="1">
      <alignment vertical="center"/>
    </xf>
    <xf numFmtId="0" fontId="13" fillId="0" borderId="6" xfId="0" applyFont="1" applyBorder="1" applyAlignment="1">
      <alignment vertical="center"/>
    </xf>
    <xf numFmtId="0" fontId="15" fillId="0" borderId="7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/>
    </xf>
    <xf numFmtId="0" fontId="11" fillId="0" borderId="4" xfId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0" fontId="11" fillId="0" borderId="7" xfId="1" applyFont="1" applyBorder="1" applyAlignment="1">
      <alignment horizontal="center" vertical="center"/>
    </xf>
    <xf numFmtId="0" fontId="11" fillId="0" borderId="8" xfId="1" applyFont="1" applyBorder="1" applyAlignment="1">
      <alignment horizontal="center" vertical="center"/>
    </xf>
    <xf numFmtId="0" fontId="9" fillId="3" borderId="15" xfId="0" applyFont="1" applyFill="1" applyBorder="1" applyAlignment="1">
      <alignment horizontal="center"/>
    </xf>
    <xf numFmtId="0" fontId="9" fillId="3" borderId="10" xfId="0" applyFont="1" applyFill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6" fillId="3" borderId="10" xfId="0" applyFont="1" applyFill="1" applyBorder="1" applyAlignment="1">
      <alignment horizontal="center" vertical="center"/>
    </xf>
    <xf numFmtId="0" fontId="9" fillId="0" borderId="0" xfId="0" applyFont="1" applyAlignment="1">
      <alignment horizontal="right"/>
    </xf>
    <xf numFmtId="0" fontId="9" fillId="0" borderId="0" xfId="0" applyFont="1"/>
    <xf numFmtId="0" fontId="19" fillId="0" borderId="0" xfId="0" applyFont="1"/>
    <xf numFmtId="0" fontId="19" fillId="2" borderId="0" xfId="0" applyFont="1" applyFill="1"/>
    <xf numFmtId="0" fontId="0" fillId="0" borderId="0" xfId="0" applyAlignment="1">
      <alignment horizontal="left"/>
    </xf>
    <xf numFmtId="0" fontId="0" fillId="0" borderId="11" xfId="0" applyBorder="1"/>
    <xf numFmtId="0" fontId="11" fillId="0" borderId="12" xfId="1" applyFont="1" applyBorder="1" applyAlignment="1">
      <alignment horizontal="center" vertical="center"/>
    </xf>
    <xf numFmtId="0" fontId="11" fillId="0" borderId="13" xfId="1" applyFont="1" applyBorder="1" applyAlignment="1">
      <alignment horizontal="center" vertical="center"/>
    </xf>
    <xf numFmtId="0" fontId="11" fillId="0" borderId="14" xfId="1" applyFont="1" applyBorder="1" applyAlignment="1">
      <alignment horizontal="center" vertical="center"/>
    </xf>
    <xf numFmtId="0" fontId="11" fillId="0" borderId="9" xfId="1" applyFont="1" applyBorder="1" applyAlignment="1">
      <alignment horizontal="center" vertical="center"/>
    </xf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9" fillId="2" borderId="0" xfId="0" applyFont="1" applyFill="1"/>
    <xf numFmtId="0" fontId="20" fillId="4" borderId="0" xfId="0" applyFont="1" applyFill="1"/>
    <xf numFmtId="164" fontId="0" fillId="0" borderId="0" xfId="0" applyNumberFormat="1"/>
    <xf numFmtId="164" fontId="0" fillId="0" borderId="4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6" fillId="0" borderId="0" xfId="0" applyFont="1" applyAlignment="1">
      <alignment horizontal="center"/>
    </xf>
    <xf numFmtId="165" fontId="0" fillId="0" borderId="0" xfId="0" applyNumberFormat="1"/>
  </cellXfs>
  <cellStyles count="2">
    <cellStyle name="Normal" xfId="0" builtinId="0"/>
    <cellStyle name="표준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workbookViewId="0">
      <selection activeCell="C31" sqref="C31"/>
    </sheetView>
  </sheetViews>
  <sheetFormatPr defaultRowHeight="15" x14ac:dyDescent="0.25"/>
  <cols>
    <col min="1" max="6" width="9" style="11"/>
    <col min="7" max="10" width="8.7109375" style="3"/>
  </cols>
  <sheetData>
    <row r="1" spans="1:11" x14ac:dyDescent="0.25">
      <c r="A1" s="1"/>
      <c r="B1" s="1"/>
      <c r="C1" s="1"/>
      <c r="D1" s="1"/>
      <c r="E1" s="1"/>
      <c r="F1" s="1"/>
      <c r="G1" s="64" t="s">
        <v>0</v>
      </c>
      <c r="H1" s="64"/>
      <c r="I1" s="64"/>
      <c r="J1" s="64"/>
    </row>
    <row r="2" spans="1:11" x14ac:dyDescent="0.25">
      <c r="A2" s="1"/>
      <c r="B2" s="1"/>
      <c r="C2" s="1"/>
      <c r="D2" s="1"/>
      <c r="E2" s="1"/>
      <c r="F2" s="1"/>
      <c r="G2" s="64" t="s">
        <v>1</v>
      </c>
      <c r="H2" s="64"/>
      <c r="I2" s="64" t="s">
        <v>2</v>
      </c>
      <c r="J2" s="64"/>
    </row>
    <row r="3" spans="1:11" x14ac:dyDescent="0.25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5" t="s">
        <v>9</v>
      </c>
      <c r="H3" s="5" t="s">
        <v>10</v>
      </c>
      <c r="I3" s="5" t="s">
        <v>9</v>
      </c>
      <c r="J3" s="5" t="s">
        <v>10</v>
      </c>
      <c r="K3" s="1"/>
    </row>
    <row r="4" spans="1:11" x14ac:dyDescent="0.25">
      <c r="A4" s="8">
        <v>1</v>
      </c>
      <c r="B4" s="9" t="s">
        <v>11</v>
      </c>
      <c r="C4" s="4">
        <v>0.15269736842105264</v>
      </c>
      <c r="D4" s="10">
        <f>((G4+H4)/2+(I4+J4)/2)/2</f>
        <v>2.5137799734112086E-2</v>
      </c>
      <c r="E4" s="9">
        <v>110</v>
      </c>
      <c r="F4" s="9">
        <v>122</v>
      </c>
      <c r="G4" s="14">
        <v>3.2371944085415535E-2</v>
      </c>
      <c r="H4" s="14">
        <v>2.1983059873911723E-2</v>
      </c>
      <c r="I4" s="14">
        <v>1.873288657204638E-2</v>
      </c>
      <c r="J4" s="14">
        <v>2.7463308405074705E-2</v>
      </c>
      <c r="K4" s="2"/>
    </row>
    <row r="5" spans="1:11" x14ac:dyDescent="0.25">
      <c r="A5" s="8">
        <v>2</v>
      </c>
      <c r="B5" s="9" t="s">
        <v>12</v>
      </c>
      <c r="C5" s="14">
        <v>-0.27529999999999999</v>
      </c>
      <c r="D5" s="10">
        <f t="shared" ref="D5:D45" si="0">((G5+H5)/2+(I5+J5)/2)/2</f>
        <v>3.3460200259652559E-2</v>
      </c>
      <c r="E5" s="9">
        <v>110</v>
      </c>
      <c r="F5" s="9">
        <v>75</v>
      </c>
      <c r="G5" s="14">
        <v>3.2371944085415535E-2</v>
      </c>
      <c r="H5" s="14">
        <v>2.1983059873911723E-2</v>
      </c>
      <c r="I5" s="14">
        <v>3.7241805462820597E-2</v>
      </c>
      <c r="J5" s="14">
        <v>4.2243991616462369E-2</v>
      </c>
    </row>
    <row r="6" spans="1:11" x14ac:dyDescent="0.25">
      <c r="A6" s="8">
        <v>3</v>
      </c>
      <c r="B6" s="9" t="s">
        <v>13</v>
      </c>
      <c r="C6" s="14">
        <v>0.20849999999999999</v>
      </c>
      <c r="D6" s="10">
        <f t="shared" si="0"/>
        <v>3.699964304763477E-2</v>
      </c>
      <c r="E6" s="9">
        <v>111</v>
      </c>
      <c r="F6" s="9">
        <v>114</v>
      </c>
      <c r="G6" s="14">
        <v>4.8537816464419382E-2</v>
      </c>
      <c r="H6" s="14">
        <v>3.4217476080855382E-2</v>
      </c>
      <c r="I6" s="14">
        <v>3.2475313784464221E-2</v>
      </c>
      <c r="J6" s="14">
        <v>3.2767965860800087E-2</v>
      </c>
    </row>
    <row r="7" spans="1:11" x14ac:dyDescent="0.25">
      <c r="A7" s="8">
        <v>4</v>
      </c>
      <c r="B7" s="9" t="s">
        <v>14</v>
      </c>
      <c r="C7" s="14">
        <v>2.1100000000000001E-2</v>
      </c>
      <c r="D7" s="10">
        <f t="shared" si="0"/>
        <v>3.8375844787770036E-2</v>
      </c>
      <c r="E7" s="9">
        <v>111</v>
      </c>
      <c r="F7" s="9">
        <v>74</v>
      </c>
      <c r="G7" s="14">
        <v>4.8537816464419382E-2</v>
      </c>
      <c r="H7" s="14">
        <v>3.4217476080855382E-2</v>
      </c>
      <c r="I7" s="14">
        <v>2.6313331168950498E-2</v>
      </c>
      <c r="J7" s="14">
        <v>4.4434755436854885E-2</v>
      </c>
    </row>
    <row r="8" spans="1:11" x14ac:dyDescent="0.25">
      <c r="A8" s="8">
        <v>5</v>
      </c>
      <c r="B8" s="9" t="s">
        <v>15</v>
      </c>
      <c r="C8" s="14">
        <v>-0.62039999999999995</v>
      </c>
      <c r="D8" s="10">
        <f t="shared" si="0"/>
        <v>3.9329001817632256E-2</v>
      </c>
      <c r="E8" s="9">
        <v>111</v>
      </c>
      <c r="F8" s="9">
        <v>31</v>
      </c>
      <c r="G8" s="14">
        <v>4.8537816464419382E-2</v>
      </c>
      <c r="H8" s="14">
        <v>3.4217476080855382E-2</v>
      </c>
      <c r="I8" s="14">
        <v>3.7086750914247554E-2</v>
      </c>
      <c r="J8" s="14">
        <v>3.7473963811006705E-2</v>
      </c>
    </row>
    <row r="9" spans="1:11" x14ac:dyDescent="0.25">
      <c r="A9" s="8">
        <v>6</v>
      </c>
      <c r="B9" s="9" t="s">
        <v>16</v>
      </c>
      <c r="C9" s="14">
        <v>-0.2233</v>
      </c>
      <c r="D9" s="10">
        <f t="shared" si="0"/>
        <v>3.6932484861305057E-2</v>
      </c>
      <c r="E9" s="9">
        <v>111</v>
      </c>
      <c r="F9" s="9">
        <v>33</v>
      </c>
      <c r="G9" s="14">
        <v>4.8537816464419382E-2</v>
      </c>
      <c r="H9" s="14">
        <v>3.4217476080855382E-2</v>
      </c>
      <c r="I9" s="14">
        <v>2.5308347983754878E-2</v>
      </c>
      <c r="J9" s="14">
        <v>3.9666298916190598E-2</v>
      </c>
    </row>
    <row r="10" spans="1:11" x14ac:dyDescent="0.25">
      <c r="A10" s="8">
        <v>7</v>
      </c>
      <c r="B10" s="9" t="s">
        <v>17</v>
      </c>
      <c r="C10" s="4">
        <v>0.15269736842105266</v>
      </c>
      <c r="D10" s="10">
        <f t="shared" si="0"/>
        <v>3.6313823136318688E-2</v>
      </c>
      <c r="E10" s="9">
        <v>111</v>
      </c>
      <c r="F10" s="9">
        <v>34</v>
      </c>
      <c r="G10" s="14">
        <v>4.8537816464419382E-2</v>
      </c>
      <c r="H10" s="14">
        <v>3.4217476080855382E-2</v>
      </c>
      <c r="I10" s="14">
        <v>3.1250000000000007E-2</v>
      </c>
      <c r="J10" s="14">
        <v>3.125E-2</v>
      </c>
    </row>
    <row r="11" spans="1:11" x14ac:dyDescent="0.25">
      <c r="A11" s="8">
        <v>8</v>
      </c>
      <c r="B11" s="9" t="s">
        <v>18</v>
      </c>
      <c r="C11" s="14">
        <v>-0.37190000000000001</v>
      </c>
      <c r="D11" s="10">
        <f t="shared" si="0"/>
        <v>2.9798589045646903E-2</v>
      </c>
      <c r="E11" s="9">
        <v>112</v>
      </c>
      <c r="F11" s="9">
        <v>129</v>
      </c>
      <c r="G11" s="14">
        <v>3.6104738773284982E-2</v>
      </c>
      <c r="H11" s="14">
        <v>2.7665218500768043E-2</v>
      </c>
      <c r="I11" s="14">
        <v>1.8233266359977702E-2</v>
      </c>
      <c r="J11" s="14">
        <v>3.7191132548556889E-2</v>
      </c>
    </row>
    <row r="12" spans="1:11" x14ac:dyDescent="0.25">
      <c r="A12" s="8">
        <v>9</v>
      </c>
      <c r="B12" s="9" t="s">
        <v>19</v>
      </c>
      <c r="C12" s="14">
        <v>-6.2199999999999998E-2</v>
      </c>
      <c r="D12" s="10">
        <f t="shared" si="0"/>
        <v>3.8986584210456296E-2</v>
      </c>
      <c r="E12" s="9">
        <v>112</v>
      </c>
      <c r="F12" s="9">
        <v>32</v>
      </c>
      <c r="G12" s="14">
        <v>3.6104738773284982E-2</v>
      </c>
      <c r="H12" s="14">
        <v>2.7665218500768043E-2</v>
      </c>
      <c r="I12" s="14">
        <v>5.2155755931123621E-2</v>
      </c>
      <c r="J12" s="14">
        <v>4.0020623636648558E-2</v>
      </c>
    </row>
    <row r="13" spans="1:11" x14ac:dyDescent="0.25">
      <c r="A13" s="8">
        <v>10</v>
      </c>
      <c r="B13" s="9" t="s">
        <v>20</v>
      </c>
      <c r="C13" s="14">
        <v>1.66E-2</v>
      </c>
      <c r="D13" s="10">
        <f t="shared" si="0"/>
        <v>3.5038318467886118E-2</v>
      </c>
      <c r="E13" s="9">
        <v>114</v>
      </c>
      <c r="F13" s="9">
        <v>113</v>
      </c>
      <c r="G13" s="14">
        <v>3.2475313784464221E-2</v>
      </c>
      <c r="H13" s="14">
        <v>3.2767965860800087E-2</v>
      </c>
      <c r="I13" s="14">
        <v>3.1412902988685994E-2</v>
      </c>
      <c r="J13" s="14">
        <v>4.3497091237594175E-2</v>
      </c>
    </row>
    <row r="14" spans="1:11" x14ac:dyDescent="0.25">
      <c r="A14" s="8">
        <v>11</v>
      </c>
      <c r="B14" s="9" t="s">
        <v>21</v>
      </c>
      <c r="C14" s="14">
        <v>-5.4399999999999997E-2</v>
      </c>
      <c r="D14" s="10">
        <f t="shared" si="0"/>
        <v>3.3916253678705523E-2</v>
      </c>
      <c r="E14" s="9">
        <v>119</v>
      </c>
      <c r="F14" s="9">
        <v>111</v>
      </c>
      <c r="G14" s="14">
        <v>2.5210721045764446E-2</v>
      </c>
      <c r="H14" s="14">
        <v>2.7699001123782881E-2</v>
      </c>
      <c r="I14" s="14">
        <v>4.8537816464419382E-2</v>
      </c>
      <c r="J14" s="14">
        <v>3.4217476080855382E-2</v>
      </c>
    </row>
    <row r="15" spans="1:11" x14ac:dyDescent="0.25">
      <c r="A15" s="8">
        <v>12</v>
      </c>
      <c r="B15" s="9" t="s">
        <v>22</v>
      </c>
      <c r="C15" s="14">
        <v>0.13619999999999999</v>
      </c>
      <c r="D15" s="10">
        <f t="shared" si="0"/>
        <v>3.3098879812207577E-2</v>
      </c>
      <c r="E15" s="9">
        <v>119</v>
      </c>
      <c r="F15" s="9">
        <v>75</v>
      </c>
      <c r="G15" s="14">
        <v>2.5210721045764446E-2</v>
      </c>
      <c r="H15" s="14">
        <v>2.7699001123782881E-2</v>
      </c>
      <c r="I15" s="14">
        <v>3.7241805462820597E-2</v>
      </c>
      <c r="J15" s="14">
        <v>4.2243991616462369E-2</v>
      </c>
    </row>
    <row r="16" spans="1:11" x14ac:dyDescent="0.25">
      <c r="A16" s="8">
        <v>13</v>
      </c>
      <c r="B16" s="9" t="s">
        <v>23</v>
      </c>
      <c r="C16" s="14">
        <v>0.45669999999999999</v>
      </c>
      <c r="D16" s="10">
        <f t="shared" si="0"/>
        <v>2.7451374434208274E-2</v>
      </c>
      <c r="E16" s="9">
        <v>121</v>
      </c>
      <c r="F16" s="9">
        <v>126</v>
      </c>
      <c r="G16" s="14">
        <v>3.0195437644334727E-2</v>
      </c>
      <c r="H16" s="14">
        <v>2.1317227943561126E-2</v>
      </c>
      <c r="I16" s="14">
        <v>1.9226764023056803E-2</v>
      </c>
      <c r="J16" s="14">
        <v>3.906606812588044E-2</v>
      </c>
    </row>
    <row r="17" spans="1:10" x14ac:dyDescent="0.25">
      <c r="A17" s="8">
        <v>14</v>
      </c>
      <c r="B17" s="9" t="s">
        <v>24</v>
      </c>
      <c r="C17" s="4">
        <v>0.15269736842105264</v>
      </c>
      <c r="D17" s="10">
        <f t="shared" si="0"/>
        <v>2.5571965555534065E-2</v>
      </c>
      <c r="E17" s="9">
        <v>125</v>
      </c>
      <c r="F17" s="9">
        <v>736</v>
      </c>
      <c r="G17" s="14">
        <v>2.9018171627391287E-2</v>
      </c>
      <c r="H17" s="14">
        <v>3.03544724212284E-2</v>
      </c>
      <c r="I17" s="14">
        <v>2.9356994529828664E-2</v>
      </c>
      <c r="J17" s="14">
        <v>1.3558223643687918E-2</v>
      </c>
    </row>
    <row r="18" spans="1:10" x14ac:dyDescent="0.25">
      <c r="A18" s="8">
        <v>15</v>
      </c>
      <c r="B18" s="9" t="s">
        <v>25</v>
      </c>
      <c r="C18" s="14">
        <v>0.48170000000000002</v>
      </c>
      <c r="D18" s="10">
        <f t="shared" si="0"/>
        <v>3.4714610281975665E-2</v>
      </c>
      <c r="E18" s="9">
        <v>125</v>
      </c>
      <c r="F18" s="9">
        <v>75</v>
      </c>
      <c r="G18" s="14">
        <v>2.9018171627391287E-2</v>
      </c>
      <c r="H18" s="14">
        <v>3.03544724212284E-2</v>
      </c>
      <c r="I18" s="14">
        <v>3.7241805462820597E-2</v>
      </c>
      <c r="J18" s="14">
        <v>4.2243991616462369E-2</v>
      </c>
    </row>
    <row r="19" spans="1:10" x14ac:dyDescent="0.25">
      <c r="A19" s="8">
        <v>16</v>
      </c>
      <c r="B19" s="9" t="s">
        <v>26</v>
      </c>
      <c r="C19" s="14">
        <v>0.66520000000000001</v>
      </c>
      <c r="D19" s="10">
        <f t="shared" si="0"/>
        <v>2.9124705021270084E-2</v>
      </c>
      <c r="E19" s="9">
        <v>127</v>
      </c>
      <c r="F19" s="9">
        <v>129</v>
      </c>
      <c r="G19" s="14">
        <v>2.3057185648916689E-2</v>
      </c>
      <c r="H19" s="14">
        <v>3.8017235527629048E-2</v>
      </c>
      <c r="I19" s="14">
        <v>1.8233266359977702E-2</v>
      </c>
      <c r="J19" s="14">
        <v>3.7191132548556889E-2</v>
      </c>
    </row>
    <row r="20" spans="1:10" x14ac:dyDescent="0.25">
      <c r="A20" s="8">
        <v>17</v>
      </c>
      <c r="B20" s="9" t="s">
        <v>27</v>
      </c>
      <c r="C20" s="14">
        <v>-3.1199999999999999E-2</v>
      </c>
      <c r="D20" s="10">
        <f t="shared" si="0"/>
        <v>3.4544922863452343E-2</v>
      </c>
      <c r="E20" s="9">
        <v>129</v>
      </c>
      <c r="F20" s="9">
        <v>111</v>
      </c>
      <c r="G20" s="14">
        <v>1.8233266359977702E-2</v>
      </c>
      <c r="H20" s="14">
        <v>3.7191132548556889E-2</v>
      </c>
      <c r="I20" s="14">
        <v>4.8537816464419382E-2</v>
      </c>
      <c r="J20" s="14">
        <v>3.4217476080855382E-2</v>
      </c>
    </row>
    <row r="21" spans="1:10" x14ac:dyDescent="0.25">
      <c r="A21" s="8">
        <v>18</v>
      </c>
      <c r="B21" s="9" t="s">
        <v>28</v>
      </c>
      <c r="C21" s="14">
        <v>-9.0800000000000006E-2</v>
      </c>
      <c r="D21" s="10">
        <f t="shared" si="0"/>
        <v>2.6486066855328897E-2</v>
      </c>
      <c r="E21" s="9">
        <v>13</v>
      </c>
      <c r="F21" s="9">
        <v>121</v>
      </c>
      <c r="G21" s="14">
        <v>2.8616178353313038E-2</v>
      </c>
      <c r="H21" s="14">
        <v>2.5815423480106698E-2</v>
      </c>
      <c r="I21" s="14">
        <v>3.0195437644334727E-2</v>
      </c>
      <c r="J21" s="14">
        <v>2.1317227943561126E-2</v>
      </c>
    </row>
    <row r="22" spans="1:10" x14ac:dyDescent="0.25">
      <c r="A22" s="8">
        <v>19</v>
      </c>
      <c r="B22" s="9" t="s">
        <v>29</v>
      </c>
      <c r="C22" s="14">
        <v>0.46589999999999998</v>
      </c>
      <c r="D22" s="10">
        <f t="shared" si="0"/>
        <v>3.1012693769627328E-2</v>
      </c>
      <c r="E22" s="9">
        <v>13</v>
      </c>
      <c r="F22" s="9">
        <v>16</v>
      </c>
      <c r="G22" s="14">
        <v>2.8616178353313038E-2</v>
      </c>
      <c r="H22" s="14">
        <v>2.5815423480106698E-2</v>
      </c>
      <c r="I22" s="14">
        <v>3.9464253992367485E-2</v>
      </c>
      <c r="J22" s="14">
        <v>3.0154919252722092E-2</v>
      </c>
    </row>
    <row r="23" spans="1:10" x14ac:dyDescent="0.25">
      <c r="A23" s="8">
        <v>20</v>
      </c>
      <c r="B23" s="9" t="s">
        <v>30</v>
      </c>
      <c r="C23" s="4">
        <v>0.15269736842105266</v>
      </c>
      <c r="D23" s="10">
        <f t="shared" si="0"/>
        <v>2.1165734304865354E-2</v>
      </c>
      <c r="E23" s="9">
        <v>140</v>
      </c>
      <c r="F23" s="9">
        <v>119</v>
      </c>
      <c r="G23" s="14">
        <v>1.8043755245055099E-2</v>
      </c>
      <c r="H23" s="14">
        <v>1.3709459804858997E-2</v>
      </c>
      <c r="I23" s="14">
        <v>2.5210721045764446E-2</v>
      </c>
      <c r="J23" s="14">
        <v>2.7699001123782881E-2</v>
      </c>
    </row>
    <row r="24" spans="1:10" x14ac:dyDescent="0.25">
      <c r="A24" s="8">
        <v>21</v>
      </c>
      <c r="B24" s="9" t="s">
        <v>31</v>
      </c>
      <c r="C24" s="14">
        <v>-0.24429999999999999</v>
      </c>
      <c r="D24" s="10">
        <f t="shared" si="0"/>
        <v>2.8397485322715736E-2</v>
      </c>
      <c r="E24" s="9">
        <v>71</v>
      </c>
      <c r="F24" s="9">
        <v>125</v>
      </c>
      <c r="G24" s="14">
        <v>2.4280393754326217E-2</v>
      </c>
      <c r="H24" s="14">
        <v>2.9936903487917031E-2</v>
      </c>
      <c r="I24" s="14">
        <v>2.9018171627391287E-2</v>
      </c>
      <c r="J24" s="14">
        <v>3.03544724212284E-2</v>
      </c>
    </row>
    <row r="25" spans="1:10" x14ac:dyDescent="0.25">
      <c r="A25" s="8">
        <v>22</v>
      </c>
      <c r="B25" s="9" t="s">
        <v>32</v>
      </c>
      <c r="C25" s="14">
        <v>-0.40010000000000001</v>
      </c>
      <c r="D25" s="10">
        <f t="shared" si="0"/>
        <v>3.2194502991874374E-2</v>
      </c>
      <c r="E25" s="9">
        <v>71</v>
      </c>
      <c r="F25" s="9">
        <v>31</v>
      </c>
      <c r="G25" s="14">
        <v>2.4280393754326217E-2</v>
      </c>
      <c r="H25" s="14">
        <v>2.9936903487917031E-2</v>
      </c>
      <c r="I25" s="14">
        <v>3.7086750914247554E-2</v>
      </c>
      <c r="J25" s="14">
        <v>3.7473963811006705E-2</v>
      </c>
    </row>
    <row r="26" spans="1:10" x14ac:dyDescent="0.25">
      <c r="A26" s="8">
        <v>23</v>
      </c>
      <c r="B26" s="9" t="s">
        <v>33</v>
      </c>
      <c r="C26" s="14">
        <v>-5.4399999999999997E-2</v>
      </c>
      <c r="D26" s="10">
        <f t="shared" si="0"/>
        <v>2.8467239951552002E-2</v>
      </c>
      <c r="E26" s="9">
        <v>73</v>
      </c>
      <c r="F26" s="9">
        <v>17</v>
      </c>
      <c r="G26" s="14">
        <v>2.2798761401294956E-2</v>
      </c>
      <c r="H26" s="14">
        <v>2.4803908895650768E-2</v>
      </c>
      <c r="I26" s="14">
        <v>3.672495696757714E-2</v>
      </c>
      <c r="J26" s="14">
        <v>2.9541332541685138E-2</v>
      </c>
    </row>
    <row r="27" spans="1:10" x14ac:dyDescent="0.25">
      <c r="A27" s="8">
        <v>24</v>
      </c>
      <c r="B27" s="9" t="s">
        <v>34</v>
      </c>
      <c r="C27" s="14">
        <v>0.92820000000000003</v>
      </c>
      <c r="D27" s="10">
        <f t="shared" si="0"/>
        <v>3.9381830749962057E-2</v>
      </c>
      <c r="E27" s="9">
        <v>738</v>
      </c>
      <c r="F27" s="9">
        <v>111</v>
      </c>
      <c r="G27" s="14">
        <v>5.1311570055559294E-2</v>
      </c>
      <c r="H27" s="14">
        <v>2.3460460399014157E-2</v>
      </c>
      <c r="I27" s="14">
        <v>4.8537816464419382E-2</v>
      </c>
      <c r="J27" s="14">
        <v>3.4217476080855382E-2</v>
      </c>
    </row>
    <row r="28" spans="1:10" x14ac:dyDescent="0.25">
      <c r="A28" s="8">
        <v>25</v>
      </c>
      <c r="B28" s="9" t="s">
        <v>35</v>
      </c>
      <c r="C28" s="14">
        <v>-0.1051</v>
      </c>
      <c r="D28" s="10">
        <f t="shared" si="0"/>
        <v>3.2297466384385659E-2</v>
      </c>
      <c r="E28" s="9">
        <v>738</v>
      </c>
      <c r="F28" s="9">
        <v>173</v>
      </c>
      <c r="G28" s="14">
        <v>5.1311570055559294E-2</v>
      </c>
      <c r="H28" s="14">
        <v>2.3460460399014157E-2</v>
      </c>
      <c r="I28" s="14">
        <v>2.2643706852721913E-2</v>
      </c>
      <c r="J28" s="14">
        <v>3.1774128230247271E-2</v>
      </c>
    </row>
    <row r="29" spans="1:10" x14ac:dyDescent="0.25">
      <c r="A29" s="8">
        <v>26</v>
      </c>
      <c r="B29" s="9" t="s">
        <v>36</v>
      </c>
      <c r="C29" s="14">
        <v>0.36299999999999999</v>
      </c>
      <c r="D29" s="10">
        <f t="shared" si="0"/>
        <v>3.1291480422193638E-2</v>
      </c>
      <c r="E29" s="9">
        <v>74</v>
      </c>
      <c r="F29" s="9">
        <v>173</v>
      </c>
      <c r="G29" s="14">
        <v>2.6313331168950498E-2</v>
      </c>
      <c r="H29" s="14">
        <v>4.4434755436854885E-2</v>
      </c>
      <c r="I29" s="14">
        <v>2.2643706852721913E-2</v>
      </c>
      <c r="J29" s="14">
        <v>3.1774128230247271E-2</v>
      </c>
    </row>
    <row r="30" spans="1:10" x14ac:dyDescent="0.25">
      <c r="A30" s="8">
        <v>27</v>
      </c>
      <c r="B30" s="9" t="s">
        <v>37</v>
      </c>
      <c r="C30" s="14">
        <v>1.3833</v>
      </c>
      <c r="D30" s="10">
        <f t="shared" si="0"/>
        <v>3.8037078667894395E-2</v>
      </c>
      <c r="E30" s="9">
        <v>740</v>
      </c>
      <c r="F30" s="9">
        <v>113</v>
      </c>
      <c r="G30" s="14">
        <v>3.623682227762498E-2</v>
      </c>
      <c r="H30" s="14">
        <v>4.1001498167672429E-2</v>
      </c>
      <c r="I30" s="14">
        <v>3.1412902988685994E-2</v>
      </c>
      <c r="J30" s="14">
        <v>4.3497091237594175E-2</v>
      </c>
    </row>
    <row r="31" spans="1:10" x14ac:dyDescent="0.25">
      <c r="A31" s="8">
        <v>28</v>
      </c>
      <c r="B31" s="9" t="s">
        <v>38</v>
      </c>
      <c r="C31" s="14">
        <v>0.19409999999999999</v>
      </c>
      <c r="D31" s="10">
        <f t="shared" si="0"/>
        <v>3.2537010653711188E-2</v>
      </c>
      <c r="E31" s="9">
        <v>740</v>
      </c>
      <c r="F31" s="9">
        <v>119</v>
      </c>
      <c r="G31" s="14">
        <v>3.623682227762498E-2</v>
      </c>
      <c r="H31" s="14">
        <v>4.1001498167672429E-2</v>
      </c>
      <c r="I31" s="14">
        <v>2.5210721045764446E-2</v>
      </c>
      <c r="J31" s="14">
        <v>2.7699001123782881E-2</v>
      </c>
    </row>
    <row r="32" spans="1:10" x14ac:dyDescent="0.25">
      <c r="A32" s="8">
        <v>29</v>
      </c>
      <c r="B32" s="9" t="s">
        <v>39</v>
      </c>
      <c r="C32" s="14">
        <v>-0.1171</v>
      </c>
      <c r="D32" s="10">
        <f t="shared" si="0"/>
        <v>3.4934580111324352E-2</v>
      </c>
      <c r="E32" s="9">
        <v>740</v>
      </c>
      <c r="F32" s="9">
        <v>185</v>
      </c>
      <c r="G32" s="14">
        <v>3.623682227762498E-2</v>
      </c>
      <c r="H32" s="14">
        <v>4.1001498167672429E-2</v>
      </c>
      <c r="I32" s="14">
        <v>3.125E-2</v>
      </c>
      <c r="J32" s="14">
        <v>3.125E-2</v>
      </c>
    </row>
    <row r="33" spans="1:10" x14ac:dyDescent="0.25">
      <c r="A33" s="8">
        <v>30</v>
      </c>
      <c r="B33" s="9" t="s">
        <v>40</v>
      </c>
      <c r="C33" s="14">
        <v>0.70250000000000001</v>
      </c>
      <c r="D33" s="10">
        <f t="shared" si="0"/>
        <v>3.927419501785416E-2</v>
      </c>
      <c r="E33" s="9">
        <v>740</v>
      </c>
      <c r="F33" s="9">
        <v>186</v>
      </c>
      <c r="G33" s="14">
        <v>3.623682227762498E-2</v>
      </c>
      <c r="H33" s="14">
        <v>4.1001498167672429E-2</v>
      </c>
      <c r="I33" s="14">
        <v>5.4487316920777462E-2</v>
      </c>
      <c r="J33" s="14">
        <v>2.5371142705341781E-2</v>
      </c>
    </row>
    <row r="34" spans="1:10" x14ac:dyDescent="0.25">
      <c r="A34" s="8">
        <v>31</v>
      </c>
      <c r="B34" s="9" t="s">
        <v>41</v>
      </c>
      <c r="C34" s="14">
        <v>1.3233999999999999</v>
      </c>
      <c r="D34" s="10">
        <f t="shared" si="0"/>
        <v>3.9181029381145094E-2</v>
      </c>
      <c r="E34" s="9">
        <v>740</v>
      </c>
      <c r="F34" s="9">
        <v>75</v>
      </c>
      <c r="G34" s="14">
        <v>3.623682227762498E-2</v>
      </c>
      <c r="H34" s="14">
        <v>4.1001498167672429E-2</v>
      </c>
      <c r="I34" s="14">
        <v>3.7241805462820597E-2</v>
      </c>
      <c r="J34" s="14">
        <v>4.2243991616462369E-2</v>
      </c>
    </row>
    <row r="35" spans="1:10" x14ac:dyDescent="0.25">
      <c r="A35" s="8">
        <v>32</v>
      </c>
      <c r="B35" s="9" t="s">
        <v>42</v>
      </c>
      <c r="C35" s="14">
        <v>0.55769999999999997</v>
      </c>
      <c r="D35" s="10">
        <f t="shared" si="0"/>
        <v>3.7276242581093133E-2</v>
      </c>
      <c r="E35" s="9">
        <v>75</v>
      </c>
      <c r="F35" s="9">
        <v>16</v>
      </c>
      <c r="G35" s="14">
        <v>3.7241805462820597E-2</v>
      </c>
      <c r="H35" s="14">
        <v>4.2243991616462369E-2</v>
      </c>
      <c r="I35" s="14">
        <v>3.9464253992367485E-2</v>
      </c>
      <c r="J35" s="14">
        <v>3.0154919252722092E-2</v>
      </c>
    </row>
    <row r="36" spans="1:10" x14ac:dyDescent="0.25">
      <c r="A36" s="8">
        <v>33</v>
      </c>
      <c r="B36" s="9" t="s">
        <v>43</v>
      </c>
      <c r="C36" s="14">
        <v>0.30909999999999999</v>
      </c>
      <c r="D36" s="10">
        <f t="shared" si="0"/>
        <v>3.6115110994807111E-2</v>
      </c>
      <c r="E36" s="9">
        <v>75</v>
      </c>
      <c r="F36" s="9">
        <v>33</v>
      </c>
      <c r="G36" s="14">
        <v>3.7241805462820597E-2</v>
      </c>
      <c r="H36" s="14">
        <v>4.2243991616462369E-2</v>
      </c>
      <c r="I36" s="14">
        <v>2.5308347983754878E-2</v>
      </c>
      <c r="J36" s="14">
        <v>3.9666298916190598E-2</v>
      </c>
    </row>
    <row r="37" spans="1:10" x14ac:dyDescent="0.25">
      <c r="A37" s="8">
        <v>34</v>
      </c>
      <c r="B37" s="9" t="s">
        <v>44</v>
      </c>
      <c r="C37" s="14">
        <v>0.12690000000000001</v>
      </c>
      <c r="D37" s="10">
        <f t="shared" si="0"/>
        <v>3.2248079139668498E-2</v>
      </c>
      <c r="E37" s="9">
        <v>31</v>
      </c>
      <c r="F37" s="9">
        <v>13</v>
      </c>
      <c r="G37" s="14">
        <v>3.7086750914247554E-2</v>
      </c>
      <c r="H37" s="14">
        <v>3.7473963811006705E-2</v>
      </c>
      <c r="I37" s="14">
        <v>2.8616178353313038E-2</v>
      </c>
      <c r="J37" s="14">
        <v>2.5815423480106698E-2</v>
      </c>
    </row>
    <row r="38" spans="1:10" x14ac:dyDescent="0.25">
      <c r="A38" s="8">
        <v>35</v>
      </c>
      <c r="B38" s="9" t="s">
        <v>45</v>
      </c>
      <c r="C38" s="14">
        <v>0.65590000000000004</v>
      </c>
      <c r="D38" s="10">
        <f t="shared" si="0"/>
        <v>3.0540846255549994E-2</v>
      </c>
      <c r="E38" s="9">
        <v>31</v>
      </c>
      <c r="F38" s="9">
        <v>73</v>
      </c>
      <c r="G38" s="14">
        <v>3.7086750914247554E-2</v>
      </c>
      <c r="H38" s="14">
        <v>3.7473963811006705E-2</v>
      </c>
      <c r="I38" s="14">
        <v>2.2798761401294956E-2</v>
      </c>
      <c r="J38" s="14">
        <v>2.4803908895650768E-2</v>
      </c>
    </row>
    <row r="39" spans="1:10" x14ac:dyDescent="0.25">
      <c r="A39" s="8">
        <v>36</v>
      </c>
      <c r="B39" s="9" t="s">
        <v>46</v>
      </c>
      <c r="C39" s="14">
        <v>0.18740000000000001</v>
      </c>
      <c r="D39" s="10">
        <f t="shared" si="0"/>
        <v>4.3732918028261736E-2</v>
      </c>
      <c r="E39" s="9">
        <v>32</v>
      </c>
      <c r="F39" s="9">
        <v>111</v>
      </c>
      <c r="G39" s="14">
        <v>5.2155755931123621E-2</v>
      </c>
      <c r="H39" s="14">
        <v>4.0020623636648558E-2</v>
      </c>
      <c r="I39" s="14">
        <v>4.8537816464419382E-2</v>
      </c>
      <c r="J39" s="14">
        <v>3.4217476080855382E-2</v>
      </c>
    </row>
    <row r="40" spans="1:10" x14ac:dyDescent="0.25">
      <c r="A40" s="8">
        <v>37</v>
      </c>
      <c r="B40" s="9" t="s">
        <v>47</v>
      </c>
      <c r="C40" s="14">
        <v>-0.66120000000000001</v>
      </c>
      <c r="D40" s="10">
        <f t="shared" si="0"/>
        <v>3.6271525434329877E-2</v>
      </c>
      <c r="E40" s="9">
        <v>32</v>
      </c>
      <c r="F40" s="9">
        <v>119</v>
      </c>
      <c r="G40" s="14">
        <v>5.2155755931123621E-2</v>
      </c>
      <c r="H40" s="14">
        <v>4.0020623636648558E-2</v>
      </c>
      <c r="I40" s="14">
        <v>2.5210721045764446E-2</v>
      </c>
      <c r="J40" s="14">
        <v>2.7699001123782881E-2</v>
      </c>
    </row>
    <row r="41" spans="1:10" x14ac:dyDescent="0.25">
      <c r="A41" s="8">
        <v>38</v>
      </c>
      <c r="B41" s="9" t="s">
        <v>48</v>
      </c>
      <c r="C41" s="14">
        <v>-0.9788</v>
      </c>
      <c r="D41" s="10">
        <f t="shared" si="0"/>
        <v>3.6979163207081146E-2</v>
      </c>
      <c r="E41" s="9">
        <v>32</v>
      </c>
      <c r="F41" s="9">
        <v>128</v>
      </c>
      <c r="G41" s="14">
        <v>5.2155755931123621E-2</v>
      </c>
      <c r="H41" s="14">
        <v>4.0020623636648558E-2</v>
      </c>
      <c r="I41" s="14">
        <v>1.9996294004863736E-2</v>
      </c>
      <c r="J41" s="14">
        <v>3.5743979255688674E-2</v>
      </c>
    </row>
    <row r="42" spans="1:10" x14ac:dyDescent="0.25">
      <c r="A42" s="8">
        <v>39</v>
      </c>
      <c r="B42" s="9" t="s">
        <v>49</v>
      </c>
      <c r="C42" s="14">
        <v>0.97050000000000003</v>
      </c>
      <c r="D42" s="10">
        <f t="shared" si="0"/>
        <v>3.7645490950601976E-2</v>
      </c>
      <c r="E42" s="9">
        <v>32</v>
      </c>
      <c r="F42" s="9">
        <v>165</v>
      </c>
      <c r="G42" s="14">
        <v>5.2155755931123621E-2</v>
      </c>
      <c r="H42" s="14">
        <v>4.0020623636648558E-2</v>
      </c>
      <c r="I42" s="14">
        <v>3.0855855166034705E-2</v>
      </c>
      <c r="J42" s="14">
        <v>2.7549729068601037E-2</v>
      </c>
    </row>
    <row r="43" spans="1:10" x14ac:dyDescent="0.25">
      <c r="A43" s="8">
        <v>40</v>
      </c>
      <c r="B43" s="9" t="s">
        <v>50</v>
      </c>
      <c r="C43" s="14">
        <v>-0.42270000000000002</v>
      </c>
      <c r="D43" s="10">
        <f t="shared" si="0"/>
        <v>3.9287756616929417E-2</v>
      </c>
      <c r="E43" s="9">
        <v>32</v>
      </c>
      <c r="F43" s="9">
        <v>33</v>
      </c>
      <c r="G43" s="14">
        <v>5.2155755931123621E-2</v>
      </c>
      <c r="H43" s="14">
        <v>4.0020623636648558E-2</v>
      </c>
      <c r="I43" s="14">
        <v>2.5308347983754878E-2</v>
      </c>
      <c r="J43" s="14">
        <v>3.9666298916190598E-2</v>
      </c>
    </row>
    <row r="44" spans="1:10" x14ac:dyDescent="0.25">
      <c r="A44" s="8">
        <v>41</v>
      </c>
      <c r="B44" s="9" t="s">
        <v>51</v>
      </c>
      <c r="C44" s="14">
        <v>0.39539999999999997</v>
      </c>
      <c r="D44" s="10">
        <f t="shared" si="0"/>
        <v>3.2554481636302444E-2</v>
      </c>
      <c r="E44" s="9">
        <v>33</v>
      </c>
      <c r="F44" s="9">
        <v>114</v>
      </c>
      <c r="G44" s="14">
        <v>2.5308347983754878E-2</v>
      </c>
      <c r="H44" s="14">
        <v>3.9666298916190598E-2</v>
      </c>
      <c r="I44" s="14">
        <v>3.2475313784464221E-2</v>
      </c>
      <c r="J44" s="14">
        <v>3.2767965860800087E-2</v>
      </c>
    </row>
    <row r="45" spans="1:10" x14ac:dyDescent="0.25">
      <c r="A45" s="8">
        <v>42</v>
      </c>
      <c r="B45" s="9" t="s">
        <v>52</v>
      </c>
      <c r="C45" s="14">
        <v>-3.3599999999999998E-2</v>
      </c>
      <c r="D45" s="10">
        <f t="shared" si="0"/>
        <v>3.1868661724986369E-2</v>
      </c>
      <c r="E45" s="9">
        <v>33</v>
      </c>
      <c r="F45" s="9">
        <v>185</v>
      </c>
      <c r="G45" s="14">
        <v>2.5308347983754878E-2</v>
      </c>
      <c r="H45" s="14">
        <v>3.9666298916190598E-2</v>
      </c>
      <c r="I45" s="14">
        <v>3.125E-2</v>
      </c>
      <c r="J45" s="14">
        <v>3.125E-2</v>
      </c>
    </row>
    <row r="47" spans="1:10" x14ac:dyDescent="0.25">
      <c r="B47" s="9" t="s">
        <v>53</v>
      </c>
      <c r="C47" s="11">
        <f>SUM(C4:C45)</f>
        <v>6.4132894736842108</v>
      </c>
      <c r="D47" s="10">
        <f>SUM(D4:D45)</f>
        <v>1.4179736721698137</v>
      </c>
      <c r="G47" s="14">
        <v>1.5088702687305897</v>
      </c>
      <c r="H47" s="14">
        <v>1.4010372627045704</v>
      </c>
      <c r="I47" s="14">
        <v>1.3495367888930405</v>
      </c>
      <c r="J47" s="14">
        <v>1.4124503683510561</v>
      </c>
    </row>
    <row r="48" spans="1:10" x14ac:dyDescent="0.25">
      <c r="B48" s="9" t="s">
        <v>54</v>
      </c>
      <c r="C48" s="11">
        <f>AVERAGEA(C4:C45)</f>
        <v>0.15269736842105264</v>
      </c>
      <c r="D48" s="11">
        <f>AVERAGE(D4:D45)</f>
        <v>3.3761277908805086E-2</v>
      </c>
      <c r="G48" s="3">
        <v>3.5925482588823568E-2</v>
      </c>
      <c r="H48" s="3">
        <v>3.3358030064394535E-2</v>
      </c>
      <c r="I48" s="3">
        <v>3.2131828306977153E-2</v>
      </c>
      <c r="J48" s="3">
        <v>3.3629770675025143E-2</v>
      </c>
    </row>
  </sheetData>
  <mergeCells count="3">
    <mergeCell ref="G2:H2"/>
    <mergeCell ref="I2:J2"/>
    <mergeCell ref="G1:J1"/>
  </mergeCells>
  <phoneticPr fontId="5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48576"/>
  <sheetViews>
    <sheetView workbookViewId="0">
      <selection activeCell="D1" sqref="D1:D1048576"/>
    </sheetView>
  </sheetViews>
  <sheetFormatPr defaultRowHeight="15" x14ac:dyDescent="0.25"/>
  <sheetData>
    <row r="1" spans="1:4" x14ac:dyDescent="0.25">
      <c r="A1" s="6" t="s">
        <v>55</v>
      </c>
      <c r="B1" s="6" t="s">
        <v>56</v>
      </c>
      <c r="C1" s="6" t="s">
        <v>57</v>
      </c>
      <c r="D1" s="6" t="s">
        <v>58</v>
      </c>
    </row>
    <row r="2" spans="1:4" x14ac:dyDescent="0.25">
      <c r="A2" s="9">
        <v>110</v>
      </c>
      <c r="B2">
        <v>0.39589999999999997</v>
      </c>
      <c r="C2">
        <v>3.2371944085415535E-2</v>
      </c>
      <c r="D2">
        <v>2.1983059873911723E-2</v>
      </c>
    </row>
    <row r="3" spans="1:4" x14ac:dyDescent="0.25">
      <c r="A3" s="9">
        <v>111</v>
      </c>
      <c r="B3">
        <v>5.1999999999999998E-2</v>
      </c>
      <c r="C3">
        <v>4.8537816464419382E-2</v>
      </c>
      <c r="D3">
        <v>3.4217476080855382E-2</v>
      </c>
    </row>
    <row r="4" spans="1:4" x14ac:dyDescent="0.25">
      <c r="A4" s="9">
        <v>112</v>
      </c>
      <c r="B4">
        <v>0.20330000000000001</v>
      </c>
      <c r="C4">
        <v>3.6104738773284982E-2</v>
      </c>
      <c r="D4">
        <v>2.7665218500768043E-2</v>
      </c>
    </row>
    <row r="5" spans="1:4" x14ac:dyDescent="0.25">
      <c r="A5" s="9">
        <v>114</v>
      </c>
      <c r="B5">
        <v>-0.26650000000000001</v>
      </c>
      <c r="C5">
        <v>3.2475313784464221E-2</v>
      </c>
      <c r="D5">
        <v>3.2767965860800087E-2</v>
      </c>
    </row>
    <row r="6" spans="1:4" x14ac:dyDescent="0.25">
      <c r="A6" s="9">
        <v>119</v>
      </c>
      <c r="B6">
        <v>-0.27439999999999998</v>
      </c>
      <c r="C6">
        <v>2.5210721045764446E-2</v>
      </c>
      <c r="D6">
        <v>2.7699001123782881E-2</v>
      </c>
    </row>
    <row r="7" spans="1:4" x14ac:dyDescent="0.25">
      <c r="A7" s="9">
        <v>121</v>
      </c>
      <c r="B7">
        <v>0.26429999999999998</v>
      </c>
      <c r="C7">
        <v>3.0195437644334727E-2</v>
      </c>
      <c r="D7">
        <v>2.1317227943561126E-2</v>
      </c>
    </row>
    <row r="8" spans="1:4" x14ac:dyDescent="0.25">
      <c r="A8" s="9">
        <v>125</v>
      </c>
      <c r="B8">
        <v>2.3199999999999998E-2</v>
      </c>
      <c r="C8">
        <v>2.9018171627391287E-2</v>
      </c>
      <c r="D8">
        <v>3.03544724212284E-2</v>
      </c>
    </row>
    <row r="9" spans="1:4" x14ac:dyDescent="0.25">
      <c r="A9" s="9">
        <v>127</v>
      </c>
      <c r="B9">
        <v>0.46060000000000001</v>
      </c>
      <c r="C9">
        <v>2.3057185648916689E-2</v>
      </c>
      <c r="D9">
        <v>3.8017235527629048E-2</v>
      </c>
    </row>
    <row r="10" spans="1:4" x14ac:dyDescent="0.25">
      <c r="A10" s="9">
        <v>129</v>
      </c>
      <c r="B10">
        <v>4.5199999999999997E-2</v>
      </c>
      <c r="C10">
        <v>1.8233266359977702E-2</v>
      </c>
      <c r="D10">
        <v>3.7191132548556889E-2</v>
      </c>
    </row>
    <row r="11" spans="1:4" x14ac:dyDescent="0.25">
      <c r="A11" s="9">
        <v>13</v>
      </c>
      <c r="B11">
        <v>0.29920000000000002</v>
      </c>
      <c r="C11">
        <v>2.8616178353313038E-2</v>
      </c>
      <c r="D11">
        <v>2.5815423480106698E-2</v>
      </c>
    </row>
    <row r="12" spans="1:4" x14ac:dyDescent="0.25">
      <c r="A12" s="9">
        <v>140</v>
      </c>
      <c r="B12">
        <v>-0.66049999999999998</v>
      </c>
      <c r="C12">
        <v>1.8043755245055099E-2</v>
      </c>
      <c r="D12">
        <v>1.3709459804858997E-2</v>
      </c>
    </row>
    <row r="13" spans="1:4" x14ac:dyDescent="0.25">
      <c r="A13" s="9">
        <v>71</v>
      </c>
      <c r="B13">
        <v>0.16969999999999999</v>
      </c>
      <c r="C13">
        <v>2.4280393754326217E-2</v>
      </c>
      <c r="D13">
        <v>2.9936903487917031E-2</v>
      </c>
    </row>
    <row r="14" spans="1:4" x14ac:dyDescent="0.25">
      <c r="A14" s="9">
        <v>73</v>
      </c>
      <c r="B14">
        <v>-0.2964</v>
      </c>
      <c r="C14">
        <v>2.2798761401294956E-2</v>
      </c>
      <c r="D14">
        <v>2.4803908895650768E-2</v>
      </c>
    </row>
    <row r="15" spans="1:4" x14ac:dyDescent="0.25">
      <c r="A15" s="9">
        <v>738</v>
      </c>
      <c r="B15">
        <v>-0.23749999999999999</v>
      </c>
      <c r="C15">
        <v>5.1311570055559294E-2</v>
      </c>
      <c r="D15">
        <v>2.3460460399014157E-2</v>
      </c>
    </row>
    <row r="16" spans="1:4" x14ac:dyDescent="0.25">
      <c r="A16" s="9">
        <v>74</v>
      </c>
      <c r="B16">
        <v>2.0329000000000002</v>
      </c>
      <c r="C16">
        <v>2.6313331168950498E-2</v>
      </c>
      <c r="D16">
        <v>4.4434755436854885E-2</v>
      </c>
    </row>
    <row r="17" spans="1:4" x14ac:dyDescent="0.25">
      <c r="A17" s="9">
        <v>740</v>
      </c>
      <c r="B17">
        <v>6.9900000000000004E-2</v>
      </c>
      <c r="C17">
        <v>3.623682227762498E-2</v>
      </c>
      <c r="D17">
        <v>4.1001498167672429E-2</v>
      </c>
    </row>
    <row r="18" spans="1:4" x14ac:dyDescent="0.25">
      <c r="A18" s="9">
        <v>75</v>
      </c>
      <c r="B18">
        <v>0.93100000000000005</v>
      </c>
      <c r="C18">
        <v>3.7241805462820597E-2</v>
      </c>
      <c r="D18">
        <v>4.2243991616462369E-2</v>
      </c>
    </row>
    <row r="19" spans="1:4" x14ac:dyDescent="0.25">
      <c r="A19" s="9">
        <v>31</v>
      </c>
      <c r="B19">
        <v>0.20749999999999999</v>
      </c>
      <c r="C19">
        <v>3.7086750914247554E-2</v>
      </c>
      <c r="D19">
        <v>3.7473963811006705E-2</v>
      </c>
    </row>
    <row r="20" spans="1:4" x14ac:dyDescent="0.25">
      <c r="A20" s="9">
        <v>32</v>
      </c>
      <c r="B20">
        <v>0.64659999999999995</v>
      </c>
      <c r="C20">
        <v>5.2155755931123621E-2</v>
      </c>
      <c r="D20">
        <v>4.0020623636648558E-2</v>
      </c>
    </row>
    <row r="21" spans="1:4" x14ac:dyDescent="0.25">
      <c r="A21" s="9">
        <v>33</v>
      </c>
      <c r="B21">
        <v>0.1603</v>
      </c>
      <c r="C21">
        <v>2.5308347983754878E-2</v>
      </c>
      <c r="D21">
        <v>3.9666298916190598E-2</v>
      </c>
    </row>
    <row r="22" spans="1:4" x14ac:dyDescent="0.25">
      <c r="A22" s="9">
        <v>122</v>
      </c>
      <c r="B22">
        <v>-0.60340000000000005</v>
      </c>
      <c r="C22">
        <v>1.873288657204638E-2</v>
      </c>
      <c r="D22">
        <v>2.7463308405074705E-2</v>
      </c>
    </row>
    <row r="23" spans="1:4" x14ac:dyDescent="0.25">
      <c r="A23" s="12">
        <v>34</v>
      </c>
      <c r="B23" s="13">
        <v>0.10882580645161294</v>
      </c>
      <c r="C23" s="13">
        <v>3.1250000000000007E-2</v>
      </c>
      <c r="D23" s="13">
        <v>3.125E-2</v>
      </c>
    </row>
    <row r="24" spans="1:4" x14ac:dyDescent="0.25">
      <c r="A24" s="9">
        <v>113</v>
      </c>
      <c r="B24">
        <v>2.3800000000000002E-2</v>
      </c>
      <c r="C24">
        <v>3.1412902988685994E-2</v>
      </c>
      <c r="D24">
        <v>4.3497091237594175E-2</v>
      </c>
    </row>
    <row r="25" spans="1:4" x14ac:dyDescent="0.25">
      <c r="A25" s="9">
        <v>126</v>
      </c>
      <c r="B25">
        <v>-0.1628</v>
      </c>
      <c r="C25">
        <v>1.9226764023056803E-2</v>
      </c>
      <c r="D25">
        <v>3.906606812588044E-2</v>
      </c>
    </row>
    <row r="26" spans="1:4" x14ac:dyDescent="0.25">
      <c r="A26" s="9">
        <v>736</v>
      </c>
      <c r="B26">
        <v>-0.29199999999999998</v>
      </c>
      <c r="C26">
        <v>2.9356994529828664E-2</v>
      </c>
      <c r="D26">
        <v>1.3558223643687918E-2</v>
      </c>
    </row>
    <row r="27" spans="1:4" x14ac:dyDescent="0.25">
      <c r="A27" s="9">
        <v>16</v>
      </c>
      <c r="B27">
        <v>0.18459999999999999</v>
      </c>
      <c r="C27">
        <v>3.9464253992367485E-2</v>
      </c>
      <c r="D27">
        <v>3.0154919252722092E-2</v>
      </c>
    </row>
    <row r="28" spans="1:4" x14ac:dyDescent="0.25">
      <c r="A28" s="9">
        <v>17</v>
      </c>
      <c r="B28">
        <v>0.47339999999999999</v>
      </c>
      <c r="C28">
        <v>3.672495696757714E-2</v>
      </c>
      <c r="D28">
        <v>2.9541332541685138E-2</v>
      </c>
    </row>
    <row r="29" spans="1:4" x14ac:dyDescent="0.25">
      <c r="A29" s="9">
        <v>173</v>
      </c>
      <c r="B29">
        <v>0.12920000000000001</v>
      </c>
      <c r="C29">
        <v>2.2643706852721913E-2</v>
      </c>
      <c r="D29">
        <v>3.1774128230247271E-2</v>
      </c>
    </row>
    <row r="30" spans="1:4" x14ac:dyDescent="0.25">
      <c r="A30" s="12">
        <v>185</v>
      </c>
      <c r="B30">
        <v>0.14019999999999999</v>
      </c>
      <c r="C30" s="13">
        <v>3.125E-2</v>
      </c>
      <c r="D30" s="13">
        <v>3.125E-2</v>
      </c>
    </row>
    <row r="31" spans="1:4" x14ac:dyDescent="0.25">
      <c r="A31" s="9">
        <v>186</v>
      </c>
      <c r="B31">
        <v>-0.68300000000000005</v>
      </c>
      <c r="C31">
        <v>5.4487316920777462E-2</v>
      </c>
      <c r="D31">
        <v>2.5371142705341781E-2</v>
      </c>
    </row>
    <row r="32" spans="1:4" x14ac:dyDescent="0.25">
      <c r="A32" s="9">
        <v>128</v>
      </c>
      <c r="B32">
        <v>-0.38090000000000002</v>
      </c>
      <c r="C32">
        <v>1.9996294004863736E-2</v>
      </c>
      <c r="D32">
        <v>3.5743979255688674E-2</v>
      </c>
    </row>
    <row r="33" spans="1:4" x14ac:dyDescent="0.25">
      <c r="A33" s="9">
        <v>165</v>
      </c>
      <c r="B33">
        <v>0.31819999999999998</v>
      </c>
      <c r="C33">
        <v>3.0855855166034705E-2</v>
      </c>
      <c r="D33">
        <v>2.7549729068601037E-2</v>
      </c>
    </row>
    <row r="35" spans="1:4" x14ac:dyDescent="0.25">
      <c r="A35" t="s">
        <v>59</v>
      </c>
      <c r="B35">
        <v>0.10882580645161295</v>
      </c>
    </row>
    <row r="36" spans="1:4" x14ac:dyDescent="0.25">
      <c r="A36" t="s">
        <v>53</v>
      </c>
      <c r="C36">
        <v>1</v>
      </c>
      <c r="D36">
        <v>1</v>
      </c>
    </row>
    <row r="1048576" spans="1:1" x14ac:dyDescent="0.25">
      <c r="A1048576">
        <f>SUM(A1:A1048575)</f>
        <v>5089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47"/>
  <sheetViews>
    <sheetView workbookViewId="0">
      <selection activeCell="F28" sqref="F28"/>
    </sheetView>
  </sheetViews>
  <sheetFormatPr defaultRowHeight="15" x14ac:dyDescent="0.25"/>
  <cols>
    <col min="4" max="4" width="17.140625" customWidth="1"/>
  </cols>
  <sheetData>
    <row r="1" spans="1:47" ht="15.75" thickBot="1" x14ac:dyDescent="0.3">
      <c r="A1" s="15">
        <f>0.5/42</f>
        <v>1.1904761904761904E-2</v>
      </c>
      <c r="B1" s="16" t="s">
        <v>60</v>
      </c>
      <c r="C1" s="17"/>
      <c r="D1" s="18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</row>
    <row r="2" spans="1:47" ht="15.75" thickBot="1" x14ac:dyDescent="0.3">
      <c r="A2" s="21">
        <f>A4-A1</f>
        <v>1.7715419501133787E-2</v>
      </c>
      <c r="B2" s="22" t="s">
        <v>61</v>
      </c>
      <c r="C2" s="23"/>
      <c r="D2" s="23"/>
      <c r="E2" s="31" t="s">
        <v>3</v>
      </c>
      <c r="F2" s="33">
        <v>1</v>
      </c>
      <c r="G2" s="33">
        <v>2</v>
      </c>
      <c r="H2" s="33">
        <v>3</v>
      </c>
      <c r="I2" s="33">
        <v>4</v>
      </c>
      <c r="J2" s="33">
        <v>5</v>
      </c>
      <c r="K2" s="33">
        <v>6</v>
      </c>
      <c r="L2" s="33">
        <v>7</v>
      </c>
      <c r="M2" s="33">
        <v>8</v>
      </c>
      <c r="N2" s="33">
        <v>9</v>
      </c>
      <c r="O2" s="33">
        <v>10</v>
      </c>
      <c r="P2" s="33">
        <v>11</v>
      </c>
      <c r="Q2" s="33">
        <v>12</v>
      </c>
      <c r="R2" s="33">
        <v>13</v>
      </c>
      <c r="S2" s="33">
        <v>14</v>
      </c>
      <c r="T2" s="33">
        <v>15</v>
      </c>
      <c r="U2" s="33">
        <v>16</v>
      </c>
      <c r="V2" s="33">
        <v>17</v>
      </c>
      <c r="W2" s="33">
        <v>18</v>
      </c>
      <c r="X2" s="33">
        <v>19</v>
      </c>
      <c r="Y2" s="33">
        <v>20</v>
      </c>
      <c r="Z2" s="33">
        <v>21</v>
      </c>
      <c r="AA2" s="33">
        <v>22</v>
      </c>
      <c r="AB2" s="33">
        <v>23</v>
      </c>
      <c r="AC2" s="33">
        <v>24</v>
      </c>
      <c r="AD2" s="33">
        <v>25</v>
      </c>
      <c r="AE2" s="33">
        <v>26</v>
      </c>
      <c r="AF2" s="33">
        <v>27</v>
      </c>
      <c r="AG2" s="33">
        <v>28</v>
      </c>
      <c r="AH2" s="33">
        <v>29</v>
      </c>
      <c r="AI2" s="33">
        <v>30</v>
      </c>
      <c r="AJ2" s="33">
        <v>31</v>
      </c>
      <c r="AK2" s="33">
        <v>32</v>
      </c>
      <c r="AL2" s="33">
        <v>33</v>
      </c>
      <c r="AM2" s="33">
        <v>34</v>
      </c>
      <c r="AN2" s="33">
        <v>35</v>
      </c>
      <c r="AO2" s="33">
        <v>36</v>
      </c>
      <c r="AP2" s="33">
        <v>37</v>
      </c>
      <c r="AQ2" s="33">
        <v>38</v>
      </c>
      <c r="AR2" s="33">
        <v>39</v>
      </c>
      <c r="AS2" s="33">
        <v>40</v>
      </c>
      <c r="AT2" s="33">
        <v>41</v>
      </c>
      <c r="AU2" s="34">
        <v>42</v>
      </c>
    </row>
    <row r="3" spans="1:47" ht="15.75" thickBot="1" x14ac:dyDescent="0.3">
      <c r="A3" s="21">
        <f>0.5/A4</f>
        <v>16.880382775119617</v>
      </c>
      <c r="B3" s="22" t="s">
        <v>62</v>
      </c>
      <c r="C3" s="23"/>
      <c r="D3" s="23"/>
      <c r="E3" s="44" t="s">
        <v>63</v>
      </c>
      <c r="F3" s="19" t="s">
        <v>64</v>
      </c>
      <c r="G3" s="19" t="s">
        <v>65</v>
      </c>
      <c r="H3" s="19" t="s">
        <v>66</v>
      </c>
      <c r="I3" s="19" t="s">
        <v>67</v>
      </c>
      <c r="J3" s="19" t="s">
        <v>68</v>
      </c>
      <c r="K3" s="19" t="s">
        <v>69</v>
      </c>
      <c r="L3" s="19" t="s">
        <v>70</v>
      </c>
      <c r="M3" s="19" t="s">
        <v>71</v>
      </c>
      <c r="N3" s="19" t="s">
        <v>72</v>
      </c>
      <c r="O3" s="19" t="s">
        <v>73</v>
      </c>
      <c r="P3" s="19" t="s">
        <v>74</v>
      </c>
      <c r="Q3" s="19" t="s">
        <v>75</v>
      </c>
      <c r="R3" s="19" t="s">
        <v>76</v>
      </c>
      <c r="S3" s="19" t="s">
        <v>77</v>
      </c>
      <c r="T3" s="19" t="s">
        <v>78</v>
      </c>
      <c r="U3" s="19" t="s">
        <v>79</v>
      </c>
      <c r="V3" s="19" t="s">
        <v>80</v>
      </c>
      <c r="W3" s="19" t="s">
        <v>81</v>
      </c>
      <c r="X3" s="19" t="s">
        <v>82</v>
      </c>
      <c r="Y3" s="19" t="s">
        <v>83</v>
      </c>
      <c r="Z3" s="19" t="s">
        <v>84</v>
      </c>
      <c r="AA3" s="19" t="s">
        <v>85</v>
      </c>
      <c r="AB3" s="19" t="s">
        <v>86</v>
      </c>
      <c r="AC3" s="19" t="s">
        <v>87</v>
      </c>
      <c r="AD3" s="19" t="s">
        <v>88</v>
      </c>
      <c r="AE3" s="19" t="s">
        <v>89</v>
      </c>
      <c r="AF3" s="19" t="s">
        <v>90</v>
      </c>
      <c r="AG3" s="19" t="s">
        <v>91</v>
      </c>
      <c r="AH3" s="19" t="s">
        <v>92</v>
      </c>
      <c r="AI3" s="19" t="s">
        <v>93</v>
      </c>
      <c r="AJ3" s="19" t="s">
        <v>94</v>
      </c>
      <c r="AK3" s="19" t="s">
        <v>95</v>
      </c>
      <c r="AL3" s="19" t="s">
        <v>96</v>
      </c>
      <c r="AM3" s="19" t="s">
        <v>97</v>
      </c>
      <c r="AN3" s="19" t="s">
        <v>98</v>
      </c>
      <c r="AO3" s="19" t="s">
        <v>99</v>
      </c>
      <c r="AP3" s="19" t="s">
        <v>100</v>
      </c>
      <c r="AQ3" s="19" t="s">
        <v>101</v>
      </c>
      <c r="AR3" s="19" t="s">
        <v>102</v>
      </c>
      <c r="AS3" s="19" t="s">
        <v>103</v>
      </c>
      <c r="AT3" s="19" t="s">
        <v>104</v>
      </c>
      <c r="AU3" s="20" t="s">
        <v>105</v>
      </c>
    </row>
    <row r="4" spans="1:47" ht="15.75" thickBot="1" x14ac:dyDescent="0.3">
      <c r="A4" s="24">
        <f>AVERAGE(F6:AU47)</f>
        <v>2.9620181405895691E-2</v>
      </c>
      <c r="B4" s="22" t="s">
        <v>106</v>
      </c>
      <c r="C4" s="23"/>
      <c r="D4" s="23"/>
      <c r="E4" s="44" t="s">
        <v>107</v>
      </c>
      <c r="F4" s="9">
        <v>110</v>
      </c>
      <c r="G4" s="9">
        <v>110</v>
      </c>
      <c r="H4" s="9">
        <v>111</v>
      </c>
      <c r="I4" s="9">
        <v>111</v>
      </c>
      <c r="J4" s="9">
        <v>111</v>
      </c>
      <c r="K4" s="9">
        <v>111</v>
      </c>
      <c r="L4" s="9">
        <v>111</v>
      </c>
      <c r="M4" s="9">
        <v>112</v>
      </c>
      <c r="N4" s="9">
        <v>112</v>
      </c>
      <c r="O4" s="9">
        <v>114</v>
      </c>
      <c r="P4" s="9">
        <v>119</v>
      </c>
      <c r="Q4" s="9">
        <v>119</v>
      </c>
      <c r="R4" s="9">
        <v>121</v>
      </c>
      <c r="S4" s="9">
        <v>125</v>
      </c>
      <c r="T4" s="9">
        <v>125</v>
      </c>
      <c r="U4" s="9">
        <v>127</v>
      </c>
      <c r="V4" s="9">
        <v>129</v>
      </c>
      <c r="W4" s="9">
        <v>13</v>
      </c>
      <c r="X4" s="9">
        <v>13</v>
      </c>
      <c r="Y4" s="9">
        <v>140</v>
      </c>
      <c r="Z4" s="9">
        <v>71</v>
      </c>
      <c r="AA4" s="9">
        <v>71</v>
      </c>
      <c r="AB4" s="9">
        <v>73</v>
      </c>
      <c r="AC4" s="9">
        <v>738</v>
      </c>
      <c r="AD4" s="9">
        <v>738</v>
      </c>
      <c r="AE4" s="9">
        <v>74</v>
      </c>
      <c r="AF4" s="9">
        <v>740</v>
      </c>
      <c r="AG4" s="9">
        <v>740</v>
      </c>
      <c r="AH4" s="9">
        <v>740</v>
      </c>
      <c r="AI4" s="9">
        <v>740</v>
      </c>
      <c r="AJ4" s="9">
        <v>740</v>
      </c>
      <c r="AK4" s="9">
        <v>75</v>
      </c>
      <c r="AL4" s="9">
        <v>75</v>
      </c>
      <c r="AM4" s="9">
        <v>31</v>
      </c>
      <c r="AN4" s="9">
        <v>31</v>
      </c>
      <c r="AO4" s="9">
        <v>32</v>
      </c>
      <c r="AP4" s="9">
        <v>32</v>
      </c>
      <c r="AQ4" s="9">
        <v>32</v>
      </c>
      <c r="AR4" s="9">
        <v>32</v>
      </c>
      <c r="AS4" s="9">
        <v>32</v>
      </c>
      <c r="AT4" s="9">
        <v>33</v>
      </c>
      <c r="AU4" s="27">
        <v>33</v>
      </c>
    </row>
    <row r="5" spans="1:47" ht="15.75" thickBot="1" x14ac:dyDescent="0.3">
      <c r="B5" s="32" t="s">
        <v>3</v>
      </c>
      <c r="C5" s="44" t="s">
        <v>63</v>
      </c>
      <c r="D5" s="44" t="s">
        <v>107</v>
      </c>
      <c r="E5" s="44" t="s">
        <v>108</v>
      </c>
      <c r="F5" s="29">
        <v>122</v>
      </c>
      <c r="G5" s="29">
        <v>75</v>
      </c>
      <c r="H5" s="29">
        <v>114</v>
      </c>
      <c r="I5" s="29">
        <v>74</v>
      </c>
      <c r="J5" s="29">
        <v>31</v>
      </c>
      <c r="K5" s="29">
        <v>33</v>
      </c>
      <c r="L5" s="29">
        <v>34</v>
      </c>
      <c r="M5" s="29">
        <v>129</v>
      </c>
      <c r="N5" s="29">
        <v>32</v>
      </c>
      <c r="O5" s="29">
        <v>113</v>
      </c>
      <c r="P5" s="29">
        <v>111</v>
      </c>
      <c r="Q5" s="29">
        <v>75</v>
      </c>
      <c r="R5" s="29">
        <v>126</v>
      </c>
      <c r="S5" s="29">
        <v>736</v>
      </c>
      <c r="T5" s="29">
        <v>75</v>
      </c>
      <c r="U5" s="29">
        <v>129</v>
      </c>
      <c r="V5" s="29">
        <v>111</v>
      </c>
      <c r="W5" s="29">
        <v>121</v>
      </c>
      <c r="X5" s="29">
        <v>16</v>
      </c>
      <c r="Y5" s="29">
        <v>119</v>
      </c>
      <c r="Z5" s="29">
        <v>125</v>
      </c>
      <c r="AA5" s="29">
        <v>31</v>
      </c>
      <c r="AB5" s="29">
        <v>17</v>
      </c>
      <c r="AC5" s="29">
        <v>111</v>
      </c>
      <c r="AD5" s="29">
        <v>173</v>
      </c>
      <c r="AE5" s="29">
        <v>173</v>
      </c>
      <c r="AF5" s="29">
        <v>113</v>
      </c>
      <c r="AG5" s="29">
        <v>119</v>
      </c>
      <c r="AH5" s="29">
        <v>185</v>
      </c>
      <c r="AI5" s="29">
        <v>186</v>
      </c>
      <c r="AJ5" s="29">
        <v>75</v>
      </c>
      <c r="AK5" s="29">
        <v>16</v>
      </c>
      <c r="AL5" s="29">
        <v>33</v>
      </c>
      <c r="AM5" s="29">
        <v>13</v>
      </c>
      <c r="AN5" s="29">
        <v>73</v>
      </c>
      <c r="AO5" s="29">
        <v>111</v>
      </c>
      <c r="AP5" s="29">
        <v>119</v>
      </c>
      <c r="AQ5" s="29">
        <v>128</v>
      </c>
      <c r="AR5" s="29">
        <v>165</v>
      </c>
      <c r="AS5" s="29">
        <v>33</v>
      </c>
      <c r="AT5" s="29">
        <v>114</v>
      </c>
      <c r="AU5" s="30">
        <v>185</v>
      </c>
    </row>
    <row r="6" spans="1:47" x14ac:dyDescent="0.25">
      <c r="B6" s="26">
        <v>1</v>
      </c>
      <c r="C6" s="19" t="s">
        <v>64</v>
      </c>
      <c r="D6" s="9">
        <v>110</v>
      </c>
      <c r="E6" s="27">
        <v>122</v>
      </c>
      <c r="F6" s="35">
        <v>0.5</v>
      </c>
      <c r="G6" s="36">
        <f t="shared" ref="G6:AU6" si="0">IF($D6=G$4,0.125,0)+IF($D6=G$5,0.125,0)+IF($E6=G$4,0.125,0)+IF($E6=G$5,0.125,0)</f>
        <v>0.125</v>
      </c>
      <c r="H6" s="36">
        <f t="shared" si="0"/>
        <v>0</v>
      </c>
      <c r="I6" s="36">
        <f t="shared" si="0"/>
        <v>0</v>
      </c>
      <c r="J6" s="36">
        <f t="shared" si="0"/>
        <v>0</v>
      </c>
      <c r="K6" s="36">
        <f t="shared" si="0"/>
        <v>0</v>
      </c>
      <c r="L6" s="36">
        <f t="shared" si="0"/>
        <v>0</v>
      </c>
      <c r="M6" s="36">
        <f t="shared" si="0"/>
        <v>0</v>
      </c>
      <c r="N6" s="36">
        <f t="shared" si="0"/>
        <v>0</v>
      </c>
      <c r="O6" s="36">
        <f t="shared" si="0"/>
        <v>0</v>
      </c>
      <c r="P6" s="36">
        <f t="shared" si="0"/>
        <v>0</v>
      </c>
      <c r="Q6" s="36">
        <f t="shared" si="0"/>
        <v>0</v>
      </c>
      <c r="R6" s="36">
        <f t="shared" si="0"/>
        <v>0</v>
      </c>
      <c r="S6" s="36">
        <f t="shared" si="0"/>
        <v>0</v>
      </c>
      <c r="T6" s="36">
        <f t="shared" si="0"/>
        <v>0</v>
      </c>
      <c r="U6" s="36">
        <f t="shared" si="0"/>
        <v>0</v>
      </c>
      <c r="V6" s="36">
        <f t="shared" si="0"/>
        <v>0</v>
      </c>
      <c r="W6" s="36">
        <f t="shared" si="0"/>
        <v>0</v>
      </c>
      <c r="X6" s="36">
        <f t="shared" si="0"/>
        <v>0</v>
      </c>
      <c r="Y6" s="36">
        <f t="shared" si="0"/>
        <v>0</v>
      </c>
      <c r="Z6" s="36">
        <f t="shared" si="0"/>
        <v>0</v>
      </c>
      <c r="AA6" s="36">
        <f t="shared" si="0"/>
        <v>0</v>
      </c>
      <c r="AB6" s="36">
        <f t="shared" si="0"/>
        <v>0</v>
      </c>
      <c r="AC6" s="36">
        <f t="shared" si="0"/>
        <v>0</v>
      </c>
      <c r="AD6" s="36">
        <f t="shared" si="0"/>
        <v>0</v>
      </c>
      <c r="AE6" s="36">
        <f t="shared" si="0"/>
        <v>0</v>
      </c>
      <c r="AF6" s="36">
        <f t="shared" si="0"/>
        <v>0</v>
      </c>
      <c r="AG6" s="36">
        <f t="shared" si="0"/>
        <v>0</v>
      </c>
      <c r="AH6" s="36">
        <f t="shared" si="0"/>
        <v>0</v>
      </c>
      <c r="AI6" s="36">
        <f t="shared" si="0"/>
        <v>0</v>
      </c>
      <c r="AJ6" s="36">
        <f t="shared" si="0"/>
        <v>0</v>
      </c>
      <c r="AK6" s="36">
        <f t="shared" si="0"/>
        <v>0</v>
      </c>
      <c r="AL6" s="36">
        <f t="shared" si="0"/>
        <v>0</v>
      </c>
      <c r="AM6" s="36">
        <f t="shared" si="0"/>
        <v>0</v>
      </c>
      <c r="AN6" s="36">
        <f t="shared" si="0"/>
        <v>0</v>
      </c>
      <c r="AO6" s="36">
        <f t="shared" si="0"/>
        <v>0</v>
      </c>
      <c r="AP6" s="36">
        <f t="shared" si="0"/>
        <v>0</v>
      </c>
      <c r="AQ6" s="36">
        <f t="shared" si="0"/>
        <v>0</v>
      </c>
      <c r="AR6" s="36">
        <f t="shared" si="0"/>
        <v>0</v>
      </c>
      <c r="AS6" s="36">
        <f t="shared" si="0"/>
        <v>0</v>
      </c>
      <c r="AT6" s="36">
        <f t="shared" si="0"/>
        <v>0</v>
      </c>
      <c r="AU6" s="37">
        <f t="shared" si="0"/>
        <v>0</v>
      </c>
    </row>
    <row r="7" spans="1:47" x14ac:dyDescent="0.25">
      <c r="B7" s="26">
        <v>2</v>
      </c>
      <c r="C7" s="19" t="s">
        <v>65</v>
      </c>
      <c r="D7" s="9">
        <v>110</v>
      </c>
      <c r="E7" s="27">
        <v>75</v>
      </c>
      <c r="F7" s="38">
        <f t="shared" ref="F7:F47" si="1">IF($D7=F$4,0.125,0)+IF($D7=F$5,0.125,0)+IF($E7=F$4,0.125,0)+IF($E7=F$5,0.125,0)</f>
        <v>0.125</v>
      </c>
      <c r="G7" s="39">
        <v>0.5</v>
      </c>
      <c r="H7" s="39">
        <f t="shared" ref="H7:AU7" si="2">IF($D7=H$4,0.125,0)+IF($D7=H$5,0.125,0)+IF($E7=H$4,0.125,0)+IF($E7=H$5,0.125,0)</f>
        <v>0</v>
      </c>
      <c r="I7" s="39">
        <f t="shared" si="2"/>
        <v>0</v>
      </c>
      <c r="J7" s="39">
        <f t="shared" si="2"/>
        <v>0</v>
      </c>
      <c r="K7" s="39">
        <f t="shared" si="2"/>
        <v>0</v>
      </c>
      <c r="L7" s="39">
        <f t="shared" si="2"/>
        <v>0</v>
      </c>
      <c r="M7" s="39">
        <f t="shared" si="2"/>
        <v>0</v>
      </c>
      <c r="N7" s="39">
        <f t="shared" si="2"/>
        <v>0</v>
      </c>
      <c r="O7" s="39">
        <f t="shared" si="2"/>
        <v>0</v>
      </c>
      <c r="P7" s="39">
        <f t="shared" si="2"/>
        <v>0</v>
      </c>
      <c r="Q7" s="39">
        <f t="shared" si="2"/>
        <v>0.125</v>
      </c>
      <c r="R7" s="39">
        <f t="shared" si="2"/>
        <v>0</v>
      </c>
      <c r="S7" s="39">
        <f t="shared" si="2"/>
        <v>0</v>
      </c>
      <c r="T7" s="39">
        <f t="shared" si="2"/>
        <v>0.125</v>
      </c>
      <c r="U7" s="39">
        <f t="shared" si="2"/>
        <v>0</v>
      </c>
      <c r="V7" s="39">
        <f t="shared" si="2"/>
        <v>0</v>
      </c>
      <c r="W7" s="39">
        <f t="shared" si="2"/>
        <v>0</v>
      </c>
      <c r="X7" s="39">
        <f t="shared" si="2"/>
        <v>0</v>
      </c>
      <c r="Y7" s="39">
        <f t="shared" si="2"/>
        <v>0</v>
      </c>
      <c r="Z7" s="39">
        <f t="shared" si="2"/>
        <v>0</v>
      </c>
      <c r="AA7" s="39">
        <f t="shared" si="2"/>
        <v>0</v>
      </c>
      <c r="AB7" s="39">
        <f t="shared" si="2"/>
        <v>0</v>
      </c>
      <c r="AC7" s="39">
        <f t="shared" si="2"/>
        <v>0</v>
      </c>
      <c r="AD7" s="39">
        <f t="shared" si="2"/>
        <v>0</v>
      </c>
      <c r="AE7" s="39">
        <f t="shared" si="2"/>
        <v>0</v>
      </c>
      <c r="AF7" s="39">
        <f t="shared" si="2"/>
        <v>0</v>
      </c>
      <c r="AG7" s="39">
        <f t="shared" si="2"/>
        <v>0</v>
      </c>
      <c r="AH7" s="39">
        <f t="shared" si="2"/>
        <v>0</v>
      </c>
      <c r="AI7" s="39">
        <f t="shared" si="2"/>
        <v>0</v>
      </c>
      <c r="AJ7" s="39">
        <f t="shared" si="2"/>
        <v>0.125</v>
      </c>
      <c r="AK7" s="39">
        <f t="shared" si="2"/>
        <v>0.125</v>
      </c>
      <c r="AL7" s="39">
        <f t="shared" si="2"/>
        <v>0.125</v>
      </c>
      <c r="AM7" s="39">
        <f t="shared" si="2"/>
        <v>0</v>
      </c>
      <c r="AN7" s="39">
        <f t="shared" si="2"/>
        <v>0</v>
      </c>
      <c r="AO7" s="39">
        <f t="shared" si="2"/>
        <v>0</v>
      </c>
      <c r="AP7" s="39">
        <f t="shared" si="2"/>
        <v>0</v>
      </c>
      <c r="AQ7" s="39">
        <f t="shared" si="2"/>
        <v>0</v>
      </c>
      <c r="AR7" s="39">
        <f t="shared" si="2"/>
        <v>0</v>
      </c>
      <c r="AS7" s="39">
        <f t="shared" si="2"/>
        <v>0</v>
      </c>
      <c r="AT7" s="39">
        <f t="shared" si="2"/>
        <v>0</v>
      </c>
      <c r="AU7" s="40">
        <f t="shared" si="2"/>
        <v>0</v>
      </c>
    </row>
    <row r="8" spans="1:47" x14ac:dyDescent="0.25">
      <c r="B8" s="26">
        <v>3</v>
      </c>
      <c r="C8" s="19" t="s">
        <v>66</v>
      </c>
      <c r="D8" s="9">
        <v>111</v>
      </c>
      <c r="E8" s="27">
        <v>114</v>
      </c>
      <c r="F8" s="38">
        <f t="shared" si="1"/>
        <v>0</v>
      </c>
      <c r="G8" s="39">
        <f t="shared" ref="G8:G47" si="3">IF($D8=G$4,0.125,0)+IF($D8=G$5,0.125,0)+IF($E8=G$4,0.125,0)+IF($E8=G$5,0.125,0)</f>
        <v>0</v>
      </c>
      <c r="H8" s="39">
        <v>0.5</v>
      </c>
      <c r="I8" s="39">
        <f t="shared" ref="I8:AU8" si="4">IF($D8=I$4,0.125,0)+IF($D8=I$5,0.125,0)+IF($E8=I$4,0.125,0)+IF($E8=I$5,0.125,0)</f>
        <v>0.125</v>
      </c>
      <c r="J8" s="39">
        <f t="shared" si="4"/>
        <v>0.125</v>
      </c>
      <c r="K8" s="39">
        <f t="shared" si="4"/>
        <v>0.125</v>
      </c>
      <c r="L8" s="39">
        <f t="shared" si="4"/>
        <v>0.125</v>
      </c>
      <c r="M8" s="39">
        <f t="shared" si="4"/>
        <v>0</v>
      </c>
      <c r="N8" s="39">
        <f t="shared" si="4"/>
        <v>0</v>
      </c>
      <c r="O8" s="39">
        <f t="shared" si="4"/>
        <v>0.125</v>
      </c>
      <c r="P8" s="39">
        <f t="shared" si="4"/>
        <v>0.125</v>
      </c>
      <c r="Q8" s="39">
        <f t="shared" si="4"/>
        <v>0</v>
      </c>
      <c r="R8" s="39">
        <f t="shared" si="4"/>
        <v>0</v>
      </c>
      <c r="S8" s="39">
        <f t="shared" si="4"/>
        <v>0</v>
      </c>
      <c r="T8" s="39">
        <f t="shared" si="4"/>
        <v>0</v>
      </c>
      <c r="U8" s="39">
        <f t="shared" si="4"/>
        <v>0</v>
      </c>
      <c r="V8" s="39">
        <f t="shared" si="4"/>
        <v>0.125</v>
      </c>
      <c r="W8" s="39">
        <f t="shared" si="4"/>
        <v>0</v>
      </c>
      <c r="X8" s="39">
        <f t="shared" si="4"/>
        <v>0</v>
      </c>
      <c r="Y8" s="39">
        <f t="shared" si="4"/>
        <v>0</v>
      </c>
      <c r="Z8" s="39">
        <f t="shared" si="4"/>
        <v>0</v>
      </c>
      <c r="AA8" s="39">
        <f t="shared" si="4"/>
        <v>0</v>
      </c>
      <c r="AB8" s="39">
        <f t="shared" si="4"/>
        <v>0</v>
      </c>
      <c r="AC8" s="39">
        <f t="shared" si="4"/>
        <v>0.125</v>
      </c>
      <c r="AD8" s="39">
        <f t="shared" si="4"/>
        <v>0</v>
      </c>
      <c r="AE8" s="39">
        <f t="shared" si="4"/>
        <v>0</v>
      </c>
      <c r="AF8" s="39">
        <f t="shared" si="4"/>
        <v>0</v>
      </c>
      <c r="AG8" s="39">
        <f t="shared" si="4"/>
        <v>0</v>
      </c>
      <c r="AH8" s="39">
        <f t="shared" si="4"/>
        <v>0</v>
      </c>
      <c r="AI8" s="39">
        <f t="shared" si="4"/>
        <v>0</v>
      </c>
      <c r="AJ8" s="39">
        <f t="shared" si="4"/>
        <v>0</v>
      </c>
      <c r="AK8" s="39">
        <f t="shared" si="4"/>
        <v>0</v>
      </c>
      <c r="AL8" s="39">
        <f t="shared" si="4"/>
        <v>0</v>
      </c>
      <c r="AM8" s="39">
        <f t="shared" si="4"/>
        <v>0</v>
      </c>
      <c r="AN8" s="39">
        <f t="shared" si="4"/>
        <v>0</v>
      </c>
      <c r="AO8" s="39">
        <f t="shared" si="4"/>
        <v>0.125</v>
      </c>
      <c r="AP8" s="39">
        <f t="shared" si="4"/>
        <v>0</v>
      </c>
      <c r="AQ8" s="39">
        <f t="shared" si="4"/>
        <v>0</v>
      </c>
      <c r="AR8" s="39">
        <f t="shared" si="4"/>
        <v>0</v>
      </c>
      <c r="AS8" s="39">
        <f t="shared" si="4"/>
        <v>0</v>
      </c>
      <c r="AT8" s="39">
        <f t="shared" si="4"/>
        <v>0.125</v>
      </c>
      <c r="AU8" s="40">
        <f t="shared" si="4"/>
        <v>0</v>
      </c>
    </row>
    <row r="9" spans="1:47" x14ac:dyDescent="0.25">
      <c r="B9" s="26">
        <v>4</v>
      </c>
      <c r="C9" s="19" t="s">
        <v>67</v>
      </c>
      <c r="D9" s="9">
        <v>111</v>
      </c>
      <c r="E9" s="27">
        <v>74</v>
      </c>
      <c r="F9" s="38">
        <f t="shared" si="1"/>
        <v>0</v>
      </c>
      <c r="G9" s="39">
        <f t="shared" si="3"/>
        <v>0</v>
      </c>
      <c r="H9" s="39">
        <f t="shared" ref="H9:H47" si="5">IF($D9=H$4,0.125,0)+IF($D9=H$5,0.125,0)+IF($E9=H$4,0.125,0)+IF($E9=H$5,0.125,0)</f>
        <v>0.125</v>
      </c>
      <c r="I9" s="39">
        <v>0.5</v>
      </c>
      <c r="J9" s="39">
        <f t="shared" ref="J9:AU9" si="6">IF($D9=J$4,0.125,0)+IF($D9=J$5,0.125,0)+IF($E9=J$4,0.125,0)+IF($E9=J$5,0.125,0)</f>
        <v>0.125</v>
      </c>
      <c r="K9" s="39">
        <f t="shared" si="6"/>
        <v>0.125</v>
      </c>
      <c r="L9" s="39">
        <f t="shared" si="6"/>
        <v>0.125</v>
      </c>
      <c r="M9" s="39">
        <f t="shared" si="6"/>
        <v>0</v>
      </c>
      <c r="N9" s="39">
        <f t="shared" si="6"/>
        <v>0</v>
      </c>
      <c r="O9" s="39">
        <f t="shared" si="6"/>
        <v>0</v>
      </c>
      <c r="P9" s="39">
        <f t="shared" si="6"/>
        <v>0.125</v>
      </c>
      <c r="Q9" s="39">
        <f t="shared" si="6"/>
        <v>0</v>
      </c>
      <c r="R9" s="39">
        <f t="shared" si="6"/>
        <v>0</v>
      </c>
      <c r="S9" s="39">
        <f t="shared" si="6"/>
        <v>0</v>
      </c>
      <c r="T9" s="39">
        <f t="shared" si="6"/>
        <v>0</v>
      </c>
      <c r="U9" s="39">
        <f t="shared" si="6"/>
        <v>0</v>
      </c>
      <c r="V9" s="39">
        <f t="shared" si="6"/>
        <v>0.125</v>
      </c>
      <c r="W9" s="39">
        <f t="shared" si="6"/>
        <v>0</v>
      </c>
      <c r="X9" s="39">
        <f t="shared" si="6"/>
        <v>0</v>
      </c>
      <c r="Y9" s="39">
        <f t="shared" si="6"/>
        <v>0</v>
      </c>
      <c r="Z9" s="39">
        <f t="shared" si="6"/>
        <v>0</v>
      </c>
      <c r="AA9" s="39">
        <f t="shared" si="6"/>
        <v>0</v>
      </c>
      <c r="AB9" s="39">
        <f t="shared" si="6"/>
        <v>0</v>
      </c>
      <c r="AC9" s="39">
        <f t="shared" si="6"/>
        <v>0.125</v>
      </c>
      <c r="AD9" s="39">
        <f t="shared" si="6"/>
        <v>0</v>
      </c>
      <c r="AE9" s="39">
        <f t="shared" si="6"/>
        <v>0.125</v>
      </c>
      <c r="AF9" s="39">
        <f t="shared" si="6"/>
        <v>0</v>
      </c>
      <c r="AG9" s="39">
        <f t="shared" si="6"/>
        <v>0</v>
      </c>
      <c r="AH9" s="39">
        <f t="shared" si="6"/>
        <v>0</v>
      </c>
      <c r="AI9" s="39">
        <f t="shared" si="6"/>
        <v>0</v>
      </c>
      <c r="AJ9" s="39">
        <f t="shared" si="6"/>
        <v>0</v>
      </c>
      <c r="AK9" s="39">
        <f t="shared" si="6"/>
        <v>0</v>
      </c>
      <c r="AL9" s="39">
        <f t="shared" si="6"/>
        <v>0</v>
      </c>
      <c r="AM9" s="39">
        <f t="shared" si="6"/>
        <v>0</v>
      </c>
      <c r="AN9" s="39">
        <f t="shared" si="6"/>
        <v>0</v>
      </c>
      <c r="AO9" s="39">
        <f t="shared" si="6"/>
        <v>0.125</v>
      </c>
      <c r="AP9" s="39">
        <f t="shared" si="6"/>
        <v>0</v>
      </c>
      <c r="AQ9" s="39">
        <f t="shared" si="6"/>
        <v>0</v>
      </c>
      <c r="AR9" s="39">
        <f t="shared" si="6"/>
        <v>0</v>
      </c>
      <c r="AS9" s="39">
        <f t="shared" si="6"/>
        <v>0</v>
      </c>
      <c r="AT9" s="39">
        <f t="shared" si="6"/>
        <v>0</v>
      </c>
      <c r="AU9" s="40">
        <f t="shared" si="6"/>
        <v>0</v>
      </c>
    </row>
    <row r="10" spans="1:47" x14ac:dyDescent="0.25">
      <c r="B10" s="26">
        <v>5</v>
      </c>
      <c r="C10" s="19" t="s">
        <v>68</v>
      </c>
      <c r="D10" s="9">
        <v>111</v>
      </c>
      <c r="E10" s="27">
        <v>31</v>
      </c>
      <c r="F10" s="38">
        <f t="shared" si="1"/>
        <v>0</v>
      </c>
      <c r="G10" s="39">
        <f t="shared" si="3"/>
        <v>0</v>
      </c>
      <c r="H10" s="39">
        <f t="shared" si="5"/>
        <v>0.125</v>
      </c>
      <c r="I10" s="39">
        <f t="shared" ref="I10:I47" si="7">IF($D10=I$4,0.125,0)+IF($D10=I$5,0.125,0)+IF($E10=I$4,0.125,0)+IF($E10=I$5,0.125,0)</f>
        <v>0.125</v>
      </c>
      <c r="J10" s="39">
        <v>0.5</v>
      </c>
      <c r="K10" s="39">
        <f t="shared" ref="K10:AU10" si="8">IF($D10=K$4,0.125,0)+IF($D10=K$5,0.125,0)+IF($E10=K$4,0.125,0)+IF($E10=K$5,0.125,0)</f>
        <v>0.125</v>
      </c>
      <c r="L10" s="39">
        <f t="shared" si="8"/>
        <v>0.125</v>
      </c>
      <c r="M10" s="39">
        <f t="shared" si="8"/>
        <v>0</v>
      </c>
      <c r="N10" s="39">
        <f t="shared" si="8"/>
        <v>0</v>
      </c>
      <c r="O10" s="39">
        <f t="shared" si="8"/>
        <v>0</v>
      </c>
      <c r="P10" s="39">
        <f t="shared" si="8"/>
        <v>0.125</v>
      </c>
      <c r="Q10" s="39">
        <f t="shared" si="8"/>
        <v>0</v>
      </c>
      <c r="R10" s="39">
        <f t="shared" si="8"/>
        <v>0</v>
      </c>
      <c r="S10" s="39">
        <f t="shared" si="8"/>
        <v>0</v>
      </c>
      <c r="T10" s="39">
        <f t="shared" si="8"/>
        <v>0</v>
      </c>
      <c r="U10" s="39">
        <f t="shared" si="8"/>
        <v>0</v>
      </c>
      <c r="V10" s="39">
        <f t="shared" si="8"/>
        <v>0.125</v>
      </c>
      <c r="W10" s="39">
        <f t="shared" si="8"/>
        <v>0</v>
      </c>
      <c r="X10" s="39">
        <f t="shared" si="8"/>
        <v>0</v>
      </c>
      <c r="Y10" s="39">
        <f t="shared" si="8"/>
        <v>0</v>
      </c>
      <c r="Z10" s="39">
        <f t="shared" si="8"/>
        <v>0</v>
      </c>
      <c r="AA10" s="39">
        <f t="shared" si="8"/>
        <v>0.125</v>
      </c>
      <c r="AB10" s="39">
        <f t="shared" si="8"/>
        <v>0</v>
      </c>
      <c r="AC10" s="39">
        <f t="shared" si="8"/>
        <v>0.125</v>
      </c>
      <c r="AD10" s="39">
        <f t="shared" si="8"/>
        <v>0</v>
      </c>
      <c r="AE10" s="39">
        <f t="shared" si="8"/>
        <v>0</v>
      </c>
      <c r="AF10" s="39">
        <f t="shared" si="8"/>
        <v>0</v>
      </c>
      <c r="AG10" s="39">
        <f t="shared" si="8"/>
        <v>0</v>
      </c>
      <c r="AH10" s="39">
        <f t="shared" si="8"/>
        <v>0</v>
      </c>
      <c r="AI10" s="39">
        <f t="shared" si="8"/>
        <v>0</v>
      </c>
      <c r="AJ10" s="39">
        <f t="shared" si="8"/>
        <v>0</v>
      </c>
      <c r="AK10" s="39">
        <f t="shared" si="8"/>
        <v>0</v>
      </c>
      <c r="AL10" s="39">
        <f t="shared" si="8"/>
        <v>0</v>
      </c>
      <c r="AM10" s="39">
        <f t="shared" si="8"/>
        <v>0.125</v>
      </c>
      <c r="AN10" s="39">
        <f t="shared" si="8"/>
        <v>0.125</v>
      </c>
      <c r="AO10" s="39">
        <f t="shared" si="8"/>
        <v>0.125</v>
      </c>
      <c r="AP10" s="39">
        <f t="shared" si="8"/>
        <v>0</v>
      </c>
      <c r="AQ10" s="39">
        <f t="shared" si="8"/>
        <v>0</v>
      </c>
      <c r="AR10" s="39">
        <f t="shared" si="8"/>
        <v>0</v>
      </c>
      <c r="AS10" s="39">
        <f t="shared" si="8"/>
        <v>0</v>
      </c>
      <c r="AT10" s="39">
        <f t="shared" si="8"/>
        <v>0</v>
      </c>
      <c r="AU10" s="40">
        <f t="shared" si="8"/>
        <v>0</v>
      </c>
    </row>
    <row r="11" spans="1:47" x14ac:dyDescent="0.25">
      <c r="B11" s="26">
        <v>6</v>
      </c>
      <c r="C11" s="19" t="s">
        <v>69</v>
      </c>
      <c r="D11" s="9">
        <v>111</v>
      </c>
      <c r="E11" s="27">
        <v>33</v>
      </c>
      <c r="F11" s="38">
        <f t="shared" si="1"/>
        <v>0</v>
      </c>
      <c r="G11" s="39">
        <f t="shared" si="3"/>
        <v>0</v>
      </c>
      <c r="H11" s="39">
        <f t="shared" si="5"/>
        <v>0.125</v>
      </c>
      <c r="I11" s="39">
        <f t="shared" si="7"/>
        <v>0.125</v>
      </c>
      <c r="J11" s="39">
        <f t="shared" ref="J11:J47" si="9">IF($D11=J$4,0.125,0)+IF($D11=J$5,0.125,0)+IF($E11=J$4,0.125,0)+IF($E11=J$5,0.125,0)</f>
        <v>0.125</v>
      </c>
      <c r="K11" s="39">
        <v>0.5</v>
      </c>
      <c r="L11" s="39">
        <f t="shared" ref="L11:AU11" si="10">IF($D11=L$4,0.125,0)+IF($D11=L$5,0.125,0)+IF($E11=L$4,0.125,0)+IF($E11=L$5,0.125,0)</f>
        <v>0.125</v>
      </c>
      <c r="M11" s="39">
        <f t="shared" si="10"/>
        <v>0</v>
      </c>
      <c r="N11" s="39">
        <f t="shared" si="10"/>
        <v>0</v>
      </c>
      <c r="O11" s="39">
        <f t="shared" si="10"/>
        <v>0</v>
      </c>
      <c r="P11" s="39">
        <f t="shared" si="10"/>
        <v>0.125</v>
      </c>
      <c r="Q11" s="39">
        <f t="shared" si="10"/>
        <v>0</v>
      </c>
      <c r="R11" s="39">
        <f t="shared" si="10"/>
        <v>0</v>
      </c>
      <c r="S11" s="39">
        <f t="shared" si="10"/>
        <v>0</v>
      </c>
      <c r="T11" s="39">
        <f t="shared" si="10"/>
        <v>0</v>
      </c>
      <c r="U11" s="39">
        <f t="shared" si="10"/>
        <v>0</v>
      </c>
      <c r="V11" s="39">
        <f t="shared" si="10"/>
        <v>0.125</v>
      </c>
      <c r="W11" s="39">
        <f t="shared" si="10"/>
        <v>0</v>
      </c>
      <c r="X11" s="39">
        <f t="shared" si="10"/>
        <v>0</v>
      </c>
      <c r="Y11" s="39">
        <f t="shared" si="10"/>
        <v>0</v>
      </c>
      <c r="Z11" s="39">
        <f t="shared" si="10"/>
        <v>0</v>
      </c>
      <c r="AA11" s="39">
        <f t="shared" si="10"/>
        <v>0</v>
      </c>
      <c r="AB11" s="39">
        <f t="shared" si="10"/>
        <v>0</v>
      </c>
      <c r="AC11" s="39">
        <f t="shared" si="10"/>
        <v>0.125</v>
      </c>
      <c r="AD11" s="39">
        <f t="shared" si="10"/>
        <v>0</v>
      </c>
      <c r="AE11" s="39">
        <f t="shared" si="10"/>
        <v>0</v>
      </c>
      <c r="AF11" s="39">
        <f t="shared" si="10"/>
        <v>0</v>
      </c>
      <c r="AG11" s="39">
        <f t="shared" si="10"/>
        <v>0</v>
      </c>
      <c r="AH11" s="39">
        <f t="shared" si="10"/>
        <v>0</v>
      </c>
      <c r="AI11" s="39">
        <f t="shared" si="10"/>
        <v>0</v>
      </c>
      <c r="AJ11" s="39">
        <f t="shared" si="10"/>
        <v>0</v>
      </c>
      <c r="AK11" s="39">
        <f t="shared" si="10"/>
        <v>0</v>
      </c>
      <c r="AL11" s="39">
        <f t="shared" si="10"/>
        <v>0.125</v>
      </c>
      <c r="AM11" s="39">
        <f t="shared" si="10"/>
        <v>0</v>
      </c>
      <c r="AN11" s="39">
        <f t="shared" si="10"/>
        <v>0</v>
      </c>
      <c r="AO11" s="39">
        <f t="shared" si="10"/>
        <v>0.125</v>
      </c>
      <c r="AP11" s="39">
        <f t="shared" si="10"/>
        <v>0</v>
      </c>
      <c r="AQ11" s="39">
        <f t="shared" si="10"/>
        <v>0</v>
      </c>
      <c r="AR11" s="39">
        <f t="shared" si="10"/>
        <v>0</v>
      </c>
      <c r="AS11" s="39">
        <f t="shared" si="10"/>
        <v>0.125</v>
      </c>
      <c r="AT11" s="39">
        <f t="shared" si="10"/>
        <v>0.125</v>
      </c>
      <c r="AU11" s="40">
        <f t="shared" si="10"/>
        <v>0.125</v>
      </c>
    </row>
    <row r="12" spans="1:47" x14ac:dyDescent="0.25">
      <c r="B12" s="26">
        <v>7</v>
      </c>
      <c r="C12" s="19" t="s">
        <v>70</v>
      </c>
      <c r="D12" s="9">
        <v>111</v>
      </c>
      <c r="E12" s="27">
        <v>34</v>
      </c>
      <c r="F12" s="38">
        <f t="shared" si="1"/>
        <v>0</v>
      </c>
      <c r="G12" s="39">
        <f t="shared" si="3"/>
        <v>0</v>
      </c>
      <c r="H12" s="39">
        <f t="shared" si="5"/>
        <v>0.125</v>
      </c>
      <c r="I12" s="39">
        <f t="shared" si="7"/>
        <v>0.125</v>
      </c>
      <c r="J12" s="39">
        <f t="shared" si="9"/>
        <v>0.125</v>
      </c>
      <c r="K12" s="39">
        <f t="shared" ref="K12:K47" si="11">IF($D12=K$4,0.125,0)+IF($D12=K$5,0.125,0)+IF($E12=K$4,0.125,0)+IF($E12=K$5,0.125,0)</f>
        <v>0.125</v>
      </c>
      <c r="L12" s="39">
        <v>0.5</v>
      </c>
      <c r="M12" s="39">
        <f t="shared" ref="M12:AU12" si="12">IF($D12=M$4,0.125,0)+IF($D12=M$5,0.125,0)+IF($E12=M$4,0.125,0)+IF($E12=M$5,0.125,0)</f>
        <v>0</v>
      </c>
      <c r="N12" s="39">
        <f t="shared" si="12"/>
        <v>0</v>
      </c>
      <c r="O12" s="39">
        <f t="shared" si="12"/>
        <v>0</v>
      </c>
      <c r="P12" s="39">
        <f t="shared" si="12"/>
        <v>0.125</v>
      </c>
      <c r="Q12" s="39">
        <f t="shared" si="12"/>
        <v>0</v>
      </c>
      <c r="R12" s="39">
        <f t="shared" si="12"/>
        <v>0</v>
      </c>
      <c r="S12" s="39">
        <f t="shared" si="12"/>
        <v>0</v>
      </c>
      <c r="T12" s="39">
        <f t="shared" si="12"/>
        <v>0</v>
      </c>
      <c r="U12" s="39">
        <f t="shared" si="12"/>
        <v>0</v>
      </c>
      <c r="V12" s="39">
        <f t="shared" si="12"/>
        <v>0.125</v>
      </c>
      <c r="W12" s="39">
        <f t="shared" si="12"/>
        <v>0</v>
      </c>
      <c r="X12" s="39">
        <f t="shared" si="12"/>
        <v>0</v>
      </c>
      <c r="Y12" s="39">
        <f t="shared" si="12"/>
        <v>0</v>
      </c>
      <c r="Z12" s="39">
        <f t="shared" si="12"/>
        <v>0</v>
      </c>
      <c r="AA12" s="39">
        <f t="shared" si="12"/>
        <v>0</v>
      </c>
      <c r="AB12" s="39">
        <f t="shared" si="12"/>
        <v>0</v>
      </c>
      <c r="AC12" s="39">
        <f t="shared" si="12"/>
        <v>0.125</v>
      </c>
      <c r="AD12" s="39">
        <f t="shared" si="12"/>
        <v>0</v>
      </c>
      <c r="AE12" s="39">
        <f t="shared" si="12"/>
        <v>0</v>
      </c>
      <c r="AF12" s="39">
        <f t="shared" si="12"/>
        <v>0</v>
      </c>
      <c r="AG12" s="39">
        <f t="shared" si="12"/>
        <v>0</v>
      </c>
      <c r="AH12" s="39">
        <f t="shared" si="12"/>
        <v>0</v>
      </c>
      <c r="AI12" s="39">
        <f t="shared" si="12"/>
        <v>0</v>
      </c>
      <c r="AJ12" s="39">
        <f t="shared" si="12"/>
        <v>0</v>
      </c>
      <c r="AK12" s="39">
        <f t="shared" si="12"/>
        <v>0</v>
      </c>
      <c r="AL12" s="39">
        <f t="shared" si="12"/>
        <v>0</v>
      </c>
      <c r="AM12" s="39">
        <f t="shared" si="12"/>
        <v>0</v>
      </c>
      <c r="AN12" s="39">
        <f t="shared" si="12"/>
        <v>0</v>
      </c>
      <c r="AO12" s="39">
        <f t="shared" si="12"/>
        <v>0.125</v>
      </c>
      <c r="AP12" s="39">
        <f t="shared" si="12"/>
        <v>0</v>
      </c>
      <c r="AQ12" s="39">
        <f t="shared" si="12"/>
        <v>0</v>
      </c>
      <c r="AR12" s="39">
        <f t="shared" si="12"/>
        <v>0</v>
      </c>
      <c r="AS12" s="39">
        <f t="shared" si="12"/>
        <v>0</v>
      </c>
      <c r="AT12" s="39">
        <f t="shared" si="12"/>
        <v>0</v>
      </c>
      <c r="AU12" s="40">
        <f t="shared" si="12"/>
        <v>0</v>
      </c>
    </row>
    <row r="13" spans="1:47" x14ac:dyDescent="0.25">
      <c r="B13" s="26">
        <v>8</v>
      </c>
      <c r="C13" s="19" t="s">
        <v>71</v>
      </c>
      <c r="D13" s="9">
        <v>112</v>
      </c>
      <c r="E13" s="27">
        <v>129</v>
      </c>
      <c r="F13" s="38">
        <f t="shared" si="1"/>
        <v>0</v>
      </c>
      <c r="G13" s="39">
        <f t="shared" si="3"/>
        <v>0</v>
      </c>
      <c r="H13" s="39">
        <f t="shared" si="5"/>
        <v>0</v>
      </c>
      <c r="I13" s="39">
        <f t="shared" si="7"/>
        <v>0</v>
      </c>
      <c r="J13" s="39">
        <f t="shared" si="9"/>
        <v>0</v>
      </c>
      <c r="K13" s="39">
        <f t="shared" si="11"/>
        <v>0</v>
      </c>
      <c r="L13" s="39">
        <f t="shared" ref="L13:L47" si="13">IF($D13=L$4,0.125,0)+IF($D13=L$5,0.125,0)+IF($E13=L$4,0.125,0)+IF($E13=L$5,0.125,0)</f>
        <v>0</v>
      </c>
      <c r="M13" s="39">
        <v>0.5</v>
      </c>
      <c r="N13" s="39">
        <f t="shared" ref="N13:AU13" si="14">IF($D13=N$4,0.125,0)+IF($D13=N$5,0.125,0)+IF($E13=N$4,0.125,0)+IF($E13=N$5,0.125,0)</f>
        <v>0.125</v>
      </c>
      <c r="O13" s="39">
        <f t="shared" si="14"/>
        <v>0</v>
      </c>
      <c r="P13" s="39">
        <f t="shared" si="14"/>
        <v>0</v>
      </c>
      <c r="Q13" s="39">
        <f t="shared" si="14"/>
        <v>0</v>
      </c>
      <c r="R13" s="39">
        <f t="shared" si="14"/>
        <v>0</v>
      </c>
      <c r="S13" s="39">
        <f t="shared" si="14"/>
        <v>0</v>
      </c>
      <c r="T13" s="39">
        <f t="shared" si="14"/>
        <v>0</v>
      </c>
      <c r="U13" s="39">
        <f t="shared" si="14"/>
        <v>0.125</v>
      </c>
      <c r="V13" s="39">
        <f t="shared" si="14"/>
        <v>0.125</v>
      </c>
      <c r="W13" s="39">
        <f t="shared" si="14"/>
        <v>0</v>
      </c>
      <c r="X13" s="39">
        <f t="shared" si="14"/>
        <v>0</v>
      </c>
      <c r="Y13" s="39">
        <f t="shared" si="14"/>
        <v>0</v>
      </c>
      <c r="Z13" s="39">
        <f t="shared" si="14"/>
        <v>0</v>
      </c>
      <c r="AA13" s="39">
        <f t="shared" si="14"/>
        <v>0</v>
      </c>
      <c r="AB13" s="39">
        <f t="shared" si="14"/>
        <v>0</v>
      </c>
      <c r="AC13" s="39">
        <f t="shared" si="14"/>
        <v>0</v>
      </c>
      <c r="AD13" s="39">
        <f t="shared" si="14"/>
        <v>0</v>
      </c>
      <c r="AE13" s="39">
        <f t="shared" si="14"/>
        <v>0</v>
      </c>
      <c r="AF13" s="39">
        <f t="shared" si="14"/>
        <v>0</v>
      </c>
      <c r="AG13" s="39">
        <f t="shared" si="14"/>
        <v>0</v>
      </c>
      <c r="AH13" s="39">
        <f t="shared" si="14"/>
        <v>0</v>
      </c>
      <c r="AI13" s="39">
        <f t="shared" si="14"/>
        <v>0</v>
      </c>
      <c r="AJ13" s="39">
        <f t="shared" si="14"/>
        <v>0</v>
      </c>
      <c r="AK13" s="39">
        <f t="shared" si="14"/>
        <v>0</v>
      </c>
      <c r="AL13" s="39">
        <f t="shared" si="14"/>
        <v>0</v>
      </c>
      <c r="AM13" s="39">
        <f t="shared" si="14"/>
        <v>0</v>
      </c>
      <c r="AN13" s="39">
        <f t="shared" si="14"/>
        <v>0</v>
      </c>
      <c r="AO13" s="39">
        <f t="shared" si="14"/>
        <v>0</v>
      </c>
      <c r="AP13" s="39">
        <f t="shared" si="14"/>
        <v>0</v>
      </c>
      <c r="AQ13" s="39">
        <f t="shared" si="14"/>
        <v>0</v>
      </c>
      <c r="AR13" s="39">
        <f t="shared" si="14"/>
        <v>0</v>
      </c>
      <c r="AS13" s="39">
        <f t="shared" si="14"/>
        <v>0</v>
      </c>
      <c r="AT13" s="39">
        <f t="shared" si="14"/>
        <v>0</v>
      </c>
      <c r="AU13" s="40">
        <f t="shared" si="14"/>
        <v>0</v>
      </c>
    </row>
    <row r="14" spans="1:47" x14ac:dyDescent="0.25">
      <c r="B14" s="26">
        <v>9</v>
      </c>
      <c r="C14" s="19" t="s">
        <v>72</v>
      </c>
      <c r="D14" s="9">
        <v>112</v>
      </c>
      <c r="E14" s="27">
        <v>32</v>
      </c>
      <c r="F14" s="38">
        <f t="shared" si="1"/>
        <v>0</v>
      </c>
      <c r="G14" s="39">
        <f t="shared" si="3"/>
        <v>0</v>
      </c>
      <c r="H14" s="39">
        <f t="shared" si="5"/>
        <v>0</v>
      </c>
      <c r="I14" s="39">
        <f t="shared" si="7"/>
        <v>0</v>
      </c>
      <c r="J14" s="39">
        <f t="shared" si="9"/>
        <v>0</v>
      </c>
      <c r="K14" s="39">
        <f t="shared" si="11"/>
        <v>0</v>
      </c>
      <c r="L14" s="39">
        <f t="shared" si="13"/>
        <v>0</v>
      </c>
      <c r="M14" s="39">
        <f t="shared" ref="M14:M47" si="15">IF($D14=M$4,0.125,0)+IF($D14=M$5,0.125,0)+IF($E14=M$4,0.125,0)+IF($E14=M$5,0.125,0)</f>
        <v>0.125</v>
      </c>
      <c r="N14" s="39">
        <v>0.5</v>
      </c>
      <c r="O14" s="39">
        <f t="shared" ref="O14:AU14" si="16">IF($D14=O$4,0.125,0)+IF($D14=O$5,0.125,0)+IF($E14=O$4,0.125,0)+IF($E14=O$5,0.125,0)</f>
        <v>0</v>
      </c>
      <c r="P14" s="39">
        <f t="shared" si="16"/>
        <v>0</v>
      </c>
      <c r="Q14" s="39">
        <f t="shared" si="16"/>
        <v>0</v>
      </c>
      <c r="R14" s="39">
        <f t="shared" si="16"/>
        <v>0</v>
      </c>
      <c r="S14" s="39">
        <f t="shared" si="16"/>
        <v>0</v>
      </c>
      <c r="T14" s="39">
        <f t="shared" si="16"/>
        <v>0</v>
      </c>
      <c r="U14" s="39">
        <f t="shared" si="16"/>
        <v>0</v>
      </c>
      <c r="V14" s="39">
        <f t="shared" si="16"/>
        <v>0</v>
      </c>
      <c r="W14" s="39">
        <f t="shared" si="16"/>
        <v>0</v>
      </c>
      <c r="X14" s="39">
        <f t="shared" si="16"/>
        <v>0</v>
      </c>
      <c r="Y14" s="39">
        <f t="shared" si="16"/>
        <v>0</v>
      </c>
      <c r="Z14" s="39">
        <f t="shared" si="16"/>
        <v>0</v>
      </c>
      <c r="AA14" s="39">
        <f t="shared" si="16"/>
        <v>0</v>
      </c>
      <c r="AB14" s="39">
        <f t="shared" si="16"/>
        <v>0</v>
      </c>
      <c r="AC14" s="39">
        <f t="shared" si="16"/>
        <v>0</v>
      </c>
      <c r="AD14" s="39">
        <f t="shared" si="16"/>
        <v>0</v>
      </c>
      <c r="AE14" s="39">
        <f t="shared" si="16"/>
        <v>0</v>
      </c>
      <c r="AF14" s="39">
        <f t="shared" si="16"/>
        <v>0</v>
      </c>
      <c r="AG14" s="39">
        <f t="shared" si="16"/>
        <v>0</v>
      </c>
      <c r="AH14" s="39">
        <f t="shared" si="16"/>
        <v>0</v>
      </c>
      <c r="AI14" s="39">
        <f t="shared" si="16"/>
        <v>0</v>
      </c>
      <c r="AJ14" s="39">
        <f t="shared" si="16"/>
        <v>0</v>
      </c>
      <c r="AK14" s="39">
        <f t="shared" si="16"/>
        <v>0</v>
      </c>
      <c r="AL14" s="39">
        <f t="shared" si="16"/>
        <v>0</v>
      </c>
      <c r="AM14" s="39">
        <f t="shared" si="16"/>
        <v>0</v>
      </c>
      <c r="AN14" s="39">
        <f t="shared" si="16"/>
        <v>0</v>
      </c>
      <c r="AO14" s="39">
        <f t="shared" si="16"/>
        <v>0.125</v>
      </c>
      <c r="AP14" s="39">
        <f t="shared" si="16"/>
        <v>0.125</v>
      </c>
      <c r="AQ14" s="39">
        <f t="shared" si="16"/>
        <v>0.125</v>
      </c>
      <c r="AR14" s="39">
        <f t="shared" si="16"/>
        <v>0.125</v>
      </c>
      <c r="AS14" s="39">
        <f t="shared" si="16"/>
        <v>0.125</v>
      </c>
      <c r="AT14" s="39">
        <f t="shared" si="16"/>
        <v>0</v>
      </c>
      <c r="AU14" s="40">
        <f t="shared" si="16"/>
        <v>0</v>
      </c>
    </row>
    <row r="15" spans="1:47" x14ac:dyDescent="0.25">
      <c r="B15" s="26">
        <v>10</v>
      </c>
      <c r="C15" s="19" t="s">
        <v>73</v>
      </c>
      <c r="D15" s="9">
        <v>114</v>
      </c>
      <c r="E15" s="27">
        <v>113</v>
      </c>
      <c r="F15" s="38">
        <f t="shared" si="1"/>
        <v>0</v>
      </c>
      <c r="G15" s="39">
        <f t="shared" si="3"/>
        <v>0</v>
      </c>
      <c r="H15" s="39">
        <f t="shared" si="5"/>
        <v>0.125</v>
      </c>
      <c r="I15" s="39">
        <f t="shared" si="7"/>
        <v>0</v>
      </c>
      <c r="J15" s="39">
        <f t="shared" si="9"/>
        <v>0</v>
      </c>
      <c r="K15" s="39">
        <f t="shared" si="11"/>
        <v>0</v>
      </c>
      <c r="L15" s="39">
        <f t="shared" si="13"/>
        <v>0</v>
      </c>
      <c r="M15" s="39">
        <f t="shared" si="15"/>
        <v>0</v>
      </c>
      <c r="N15" s="39">
        <f t="shared" ref="N15:N47" si="17">IF($D15=N$4,0.125,0)+IF($D15=N$5,0.125,0)+IF($E15=N$4,0.125,0)+IF($E15=N$5,0.125,0)</f>
        <v>0</v>
      </c>
      <c r="O15" s="39">
        <v>0.5</v>
      </c>
      <c r="P15" s="39">
        <f t="shared" ref="P15:AU15" si="18">IF($D15=P$4,0.125,0)+IF($D15=P$5,0.125,0)+IF($E15=P$4,0.125,0)+IF($E15=P$5,0.125,0)</f>
        <v>0</v>
      </c>
      <c r="Q15" s="39">
        <f t="shared" si="18"/>
        <v>0</v>
      </c>
      <c r="R15" s="39">
        <f t="shared" si="18"/>
        <v>0</v>
      </c>
      <c r="S15" s="39">
        <f t="shared" si="18"/>
        <v>0</v>
      </c>
      <c r="T15" s="39">
        <f t="shared" si="18"/>
        <v>0</v>
      </c>
      <c r="U15" s="39">
        <f t="shared" si="18"/>
        <v>0</v>
      </c>
      <c r="V15" s="39">
        <f t="shared" si="18"/>
        <v>0</v>
      </c>
      <c r="W15" s="39">
        <f t="shared" si="18"/>
        <v>0</v>
      </c>
      <c r="X15" s="39">
        <f t="shared" si="18"/>
        <v>0</v>
      </c>
      <c r="Y15" s="39">
        <f t="shared" si="18"/>
        <v>0</v>
      </c>
      <c r="Z15" s="39">
        <f t="shared" si="18"/>
        <v>0</v>
      </c>
      <c r="AA15" s="39">
        <f t="shared" si="18"/>
        <v>0</v>
      </c>
      <c r="AB15" s="39">
        <f t="shared" si="18"/>
        <v>0</v>
      </c>
      <c r="AC15" s="39">
        <f t="shared" si="18"/>
        <v>0</v>
      </c>
      <c r="AD15" s="39">
        <f t="shared" si="18"/>
        <v>0</v>
      </c>
      <c r="AE15" s="39">
        <f t="shared" si="18"/>
        <v>0</v>
      </c>
      <c r="AF15" s="39">
        <f t="shared" si="18"/>
        <v>0.125</v>
      </c>
      <c r="AG15" s="39">
        <f t="shared" si="18"/>
        <v>0</v>
      </c>
      <c r="AH15" s="39">
        <f t="shared" si="18"/>
        <v>0</v>
      </c>
      <c r="AI15" s="39">
        <f t="shared" si="18"/>
        <v>0</v>
      </c>
      <c r="AJ15" s="39">
        <f t="shared" si="18"/>
        <v>0</v>
      </c>
      <c r="AK15" s="39">
        <f t="shared" si="18"/>
        <v>0</v>
      </c>
      <c r="AL15" s="39">
        <f t="shared" si="18"/>
        <v>0</v>
      </c>
      <c r="AM15" s="39">
        <f t="shared" si="18"/>
        <v>0</v>
      </c>
      <c r="AN15" s="39">
        <f t="shared" si="18"/>
        <v>0</v>
      </c>
      <c r="AO15" s="39">
        <f t="shared" si="18"/>
        <v>0</v>
      </c>
      <c r="AP15" s="39">
        <f t="shared" si="18"/>
        <v>0</v>
      </c>
      <c r="AQ15" s="39">
        <f t="shared" si="18"/>
        <v>0</v>
      </c>
      <c r="AR15" s="39">
        <f t="shared" si="18"/>
        <v>0</v>
      </c>
      <c r="AS15" s="39">
        <f t="shared" si="18"/>
        <v>0</v>
      </c>
      <c r="AT15" s="39">
        <f t="shared" si="18"/>
        <v>0.125</v>
      </c>
      <c r="AU15" s="40">
        <f t="shared" si="18"/>
        <v>0</v>
      </c>
    </row>
    <row r="16" spans="1:47" x14ac:dyDescent="0.25">
      <c r="A16" s="19"/>
      <c r="B16" s="26">
        <v>11</v>
      </c>
      <c r="C16" s="19" t="s">
        <v>74</v>
      </c>
      <c r="D16" s="9">
        <v>119</v>
      </c>
      <c r="E16" s="27">
        <v>111</v>
      </c>
      <c r="F16" s="38">
        <f t="shared" si="1"/>
        <v>0</v>
      </c>
      <c r="G16" s="39">
        <f t="shared" si="3"/>
        <v>0</v>
      </c>
      <c r="H16" s="39">
        <f t="shared" si="5"/>
        <v>0.125</v>
      </c>
      <c r="I16" s="39">
        <f t="shared" si="7"/>
        <v>0.125</v>
      </c>
      <c r="J16" s="39">
        <f t="shared" si="9"/>
        <v>0.125</v>
      </c>
      <c r="K16" s="39">
        <f t="shared" si="11"/>
        <v>0.125</v>
      </c>
      <c r="L16" s="39">
        <f t="shared" si="13"/>
        <v>0.125</v>
      </c>
      <c r="M16" s="39">
        <f t="shared" si="15"/>
        <v>0</v>
      </c>
      <c r="N16" s="39">
        <f t="shared" si="17"/>
        <v>0</v>
      </c>
      <c r="O16" s="39">
        <f t="shared" ref="O16:O47" si="19">IF($D16=O$4,0.125,0)+IF($D16=O$5,0.125,0)+IF($E16=O$4,0.125,0)+IF($E16=O$5,0.125,0)</f>
        <v>0</v>
      </c>
      <c r="P16" s="39">
        <v>0.5</v>
      </c>
      <c r="Q16" s="39">
        <f t="shared" ref="Q16:AU16" si="20">IF($D16=Q$4,0.125,0)+IF($D16=Q$5,0.125,0)+IF($E16=Q$4,0.125,0)+IF($E16=Q$5,0.125,0)</f>
        <v>0.125</v>
      </c>
      <c r="R16" s="39">
        <f t="shared" si="20"/>
        <v>0</v>
      </c>
      <c r="S16" s="39">
        <f t="shared" si="20"/>
        <v>0</v>
      </c>
      <c r="T16" s="39">
        <f t="shared" si="20"/>
        <v>0</v>
      </c>
      <c r="U16" s="39">
        <f t="shared" si="20"/>
        <v>0</v>
      </c>
      <c r="V16" s="39">
        <f t="shared" si="20"/>
        <v>0.125</v>
      </c>
      <c r="W16" s="39">
        <f t="shared" si="20"/>
        <v>0</v>
      </c>
      <c r="X16" s="39">
        <f t="shared" si="20"/>
        <v>0</v>
      </c>
      <c r="Y16" s="39">
        <f t="shared" si="20"/>
        <v>0.125</v>
      </c>
      <c r="Z16" s="39">
        <f t="shared" si="20"/>
        <v>0</v>
      </c>
      <c r="AA16" s="39">
        <f t="shared" si="20"/>
        <v>0</v>
      </c>
      <c r="AB16" s="39">
        <f t="shared" si="20"/>
        <v>0</v>
      </c>
      <c r="AC16" s="39">
        <f t="shared" si="20"/>
        <v>0.125</v>
      </c>
      <c r="AD16" s="39">
        <f t="shared" si="20"/>
        <v>0</v>
      </c>
      <c r="AE16" s="39">
        <f t="shared" si="20"/>
        <v>0</v>
      </c>
      <c r="AF16" s="39">
        <f t="shared" si="20"/>
        <v>0</v>
      </c>
      <c r="AG16" s="39">
        <f t="shared" si="20"/>
        <v>0.125</v>
      </c>
      <c r="AH16" s="39">
        <f t="shared" si="20"/>
        <v>0</v>
      </c>
      <c r="AI16" s="39">
        <f t="shared" si="20"/>
        <v>0</v>
      </c>
      <c r="AJ16" s="39">
        <f t="shared" si="20"/>
        <v>0</v>
      </c>
      <c r="AK16" s="39">
        <f t="shared" si="20"/>
        <v>0</v>
      </c>
      <c r="AL16" s="39">
        <f t="shared" si="20"/>
        <v>0</v>
      </c>
      <c r="AM16" s="39">
        <f t="shared" si="20"/>
        <v>0</v>
      </c>
      <c r="AN16" s="39">
        <f t="shared" si="20"/>
        <v>0</v>
      </c>
      <c r="AO16" s="39">
        <f t="shared" si="20"/>
        <v>0.125</v>
      </c>
      <c r="AP16" s="39">
        <f t="shared" si="20"/>
        <v>0.125</v>
      </c>
      <c r="AQ16" s="39">
        <f t="shared" si="20"/>
        <v>0</v>
      </c>
      <c r="AR16" s="39">
        <f t="shared" si="20"/>
        <v>0</v>
      </c>
      <c r="AS16" s="39">
        <f t="shared" si="20"/>
        <v>0</v>
      </c>
      <c r="AT16" s="39">
        <f t="shared" si="20"/>
        <v>0</v>
      </c>
      <c r="AU16" s="40">
        <f t="shared" si="20"/>
        <v>0</v>
      </c>
    </row>
    <row r="17" spans="1:47" x14ac:dyDescent="0.25">
      <c r="A17" s="19"/>
      <c r="B17" s="26">
        <v>12</v>
      </c>
      <c r="C17" s="19" t="s">
        <v>75</v>
      </c>
      <c r="D17" s="9">
        <v>119</v>
      </c>
      <c r="E17" s="27">
        <v>75</v>
      </c>
      <c r="F17" s="38">
        <f t="shared" si="1"/>
        <v>0</v>
      </c>
      <c r="G17" s="39">
        <f t="shared" si="3"/>
        <v>0.125</v>
      </c>
      <c r="H17" s="39">
        <f t="shared" si="5"/>
        <v>0</v>
      </c>
      <c r="I17" s="39">
        <f t="shared" si="7"/>
        <v>0</v>
      </c>
      <c r="J17" s="39">
        <f t="shared" si="9"/>
        <v>0</v>
      </c>
      <c r="K17" s="39">
        <f t="shared" si="11"/>
        <v>0</v>
      </c>
      <c r="L17" s="39">
        <f t="shared" si="13"/>
        <v>0</v>
      </c>
      <c r="M17" s="39">
        <f t="shared" si="15"/>
        <v>0</v>
      </c>
      <c r="N17" s="39">
        <f t="shared" si="17"/>
        <v>0</v>
      </c>
      <c r="O17" s="39">
        <f t="shared" si="19"/>
        <v>0</v>
      </c>
      <c r="P17" s="39">
        <f t="shared" ref="P17:P47" si="21">IF($D17=P$4,0.125,0)+IF($D17=P$5,0.125,0)+IF($E17=P$4,0.125,0)+IF($E17=P$5,0.125,0)</f>
        <v>0.125</v>
      </c>
      <c r="Q17" s="39">
        <v>0.5</v>
      </c>
      <c r="R17" s="39">
        <f t="shared" ref="R17:AU17" si="22">IF($D17=R$4,0.125,0)+IF($D17=R$5,0.125,0)+IF($E17=R$4,0.125,0)+IF($E17=R$5,0.125,0)</f>
        <v>0</v>
      </c>
      <c r="S17" s="39">
        <f t="shared" si="22"/>
        <v>0</v>
      </c>
      <c r="T17" s="39">
        <f t="shared" si="22"/>
        <v>0.125</v>
      </c>
      <c r="U17" s="39">
        <f t="shared" si="22"/>
        <v>0</v>
      </c>
      <c r="V17" s="39">
        <f t="shared" si="22"/>
        <v>0</v>
      </c>
      <c r="W17" s="39">
        <f t="shared" si="22"/>
        <v>0</v>
      </c>
      <c r="X17" s="39">
        <f t="shared" si="22"/>
        <v>0</v>
      </c>
      <c r="Y17" s="39">
        <f t="shared" si="22"/>
        <v>0.125</v>
      </c>
      <c r="Z17" s="39">
        <f t="shared" si="22"/>
        <v>0</v>
      </c>
      <c r="AA17" s="39">
        <f t="shared" si="22"/>
        <v>0</v>
      </c>
      <c r="AB17" s="39">
        <f t="shared" si="22"/>
        <v>0</v>
      </c>
      <c r="AC17" s="39">
        <f t="shared" si="22"/>
        <v>0</v>
      </c>
      <c r="AD17" s="39">
        <f t="shared" si="22"/>
        <v>0</v>
      </c>
      <c r="AE17" s="39">
        <f t="shared" si="22"/>
        <v>0</v>
      </c>
      <c r="AF17" s="39">
        <f t="shared" si="22"/>
        <v>0</v>
      </c>
      <c r="AG17" s="39">
        <f t="shared" si="22"/>
        <v>0.125</v>
      </c>
      <c r="AH17" s="39">
        <f t="shared" si="22"/>
        <v>0</v>
      </c>
      <c r="AI17" s="39">
        <f t="shared" si="22"/>
        <v>0</v>
      </c>
      <c r="AJ17" s="39">
        <f t="shared" si="22"/>
        <v>0.125</v>
      </c>
      <c r="AK17" s="39">
        <f t="shared" si="22"/>
        <v>0.125</v>
      </c>
      <c r="AL17" s="39">
        <f t="shared" si="22"/>
        <v>0.125</v>
      </c>
      <c r="AM17" s="39">
        <f t="shared" si="22"/>
        <v>0</v>
      </c>
      <c r="AN17" s="39">
        <f t="shared" si="22"/>
        <v>0</v>
      </c>
      <c r="AO17" s="39">
        <f t="shared" si="22"/>
        <v>0</v>
      </c>
      <c r="AP17" s="39">
        <f t="shared" si="22"/>
        <v>0.125</v>
      </c>
      <c r="AQ17" s="39">
        <f t="shared" si="22"/>
        <v>0</v>
      </c>
      <c r="AR17" s="39">
        <f t="shared" si="22"/>
        <v>0</v>
      </c>
      <c r="AS17" s="39">
        <f t="shared" si="22"/>
        <v>0</v>
      </c>
      <c r="AT17" s="39">
        <f t="shared" si="22"/>
        <v>0</v>
      </c>
      <c r="AU17" s="40">
        <f t="shared" si="22"/>
        <v>0</v>
      </c>
    </row>
    <row r="18" spans="1:47" x14ac:dyDescent="0.25">
      <c r="A18" s="19"/>
      <c r="B18" s="26">
        <v>13</v>
      </c>
      <c r="C18" s="19" t="s">
        <v>76</v>
      </c>
      <c r="D18" s="9">
        <v>121</v>
      </c>
      <c r="E18" s="27">
        <v>126</v>
      </c>
      <c r="F18" s="38">
        <f t="shared" si="1"/>
        <v>0</v>
      </c>
      <c r="G18" s="39">
        <f t="shared" si="3"/>
        <v>0</v>
      </c>
      <c r="H18" s="39">
        <f t="shared" si="5"/>
        <v>0</v>
      </c>
      <c r="I18" s="39">
        <f t="shared" si="7"/>
        <v>0</v>
      </c>
      <c r="J18" s="39">
        <f t="shared" si="9"/>
        <v>0</v>
      </c>
      <c r="K18" s="39">
        <f t="shared" si="11"/>
        <v>0</v>
      </c>
      <c r="L18" s="39">
        <f t="shared" si="13"/>
        <v>0</v>
      </c>
      <c r="M18" s="39">
        <f t="shared" si="15"/>
        <v>0</v>
      </c>
      <c r="N18" s="39">
        <f t="shared" si="17"/>
        <v>0</v>
      </c>
      <c r="O18" s="39">
        <f t="shared" si="19"/>
        <v>0</v>
      </c>
      <c r="P18" s="39">
        <f t="shared" si="21"/>
        <v>0</v>
      </c>
      <c r="Q18" s="39">
        <f t="shared" ref="Q18:Q47" si="23">IF($D18=Q$4,0.125,0)+IF($D18=Q$5,0.125,0)+IF($E18=Q$4,0.125,0)+IF($E18=Q$5,0.125,0)</f>
        <v>0</v>
      </c>
      <c r="R18" s="39">
        <v>0.5</v>
      </c>
      <c r="S18" s="39">
        <f t="shared" ref="S18:AU18" si="24">IF($D18=S$4,0.125,0)+IF($D18=S$5,0.125,0)+IF($E18=S$4,0.125,0)+IF($E18=S$5,0.125,0)</f>
        <v>0</v>
      </c>
      <c r="T18" s="39">
        <f t="shared" si="24"/>
        <v>0</v>
      </c>
      <c r="U18" s="39">
        <f t="shared" si="24"/>
        <v>0</v>
      </c>
      <c r="V18" s="39">
        <f t="shared" si="24"/>
        <v>0</v>
      </c>
      <c r="W18" s="39">
        <f t="shared" si="24"/>
        <v>0.125</v>
      </c>
      <c r="X18" s="39">
        <f t="shared" si="24"/>
        <v>0</v>
      </c>
      <c r="Y18" s="39">
        <f t="shared" si="24"/>
        <v>0</v>
      </c>
      <c r="Z18" s="39">
        <f t="shared" si="24"/>
        <v>0</v>
      </c>
      <c r="AA18" s="39">
        <f t="shared" si="24"/>
        <v>0</v>
      </c>
      <c r="AB18" s="39">
        <f t="shared" si="24"/>
        <v>0</v>
      </c>
      <c r="AC18" s="39">
        <f t="shared" si="24"/>
        <v>0</v>
      </c>
      <c r="AD18" s="39">
        <f t="shared" si="24"/>
        <v>0</v>
      </c>
      <c r="AE18" s="39">
        <f t="shared" si="24"/>
        <v>0</v>
      </c>
      <c r="AF18" s="39">
        <f t="shared" si="24"/>
        <v>0</v>
      </c>
      <c r="AG18" s="39">
        <f t="shared" si="24"/>
        <v>0</v>
      </c>
      <c r="AH18" s="39">
        <f t="shared" si="24"/>
        <v>0</v>
      </c>
      <c r="AI18" s="39">
        <f t="shared" si="24"/>
        <v>0</v>
      </c>
      <c r="AJ18" s="39">
        <f t="shared" si="24"/>
        <v>0</v>
      </c>
      <c r="AK18" s="39">
        <f t="shared" si="24"/>
        <v>0</v>
      </c>
      <c r="AL18" s="39">
        <f t="shared" si="24"/>
        <v>0</v>
      </c>
      <c r="AM18" s="39">
        <f t="shared" si="24"/>
        <v>0</v>
      </c>
      <c r="AN18" s="39">
        <f t="shared" si="24"/>
        <v>0</v>
      </c>
      <c r="AO18" s="39">
        <f t="shared" si="24"/>
        <v>0</v>
      </c>
      <c r="AP18" s="39">
        <f t="shared" si="24"/>
        <v>0</v>
      </c>
      <c r="AQ18" s="39">
        <f t="shared" si="24"/>
        <v>0</v>
      </c>
      <c r="AR18" s="39">
        <f t="shared" si="24"/>
        <v>0</v>
      </c>
      <c r="AS18" s="39">
        <f t="shared" si="24"/>
        <v>0</v>
      </c>
      <c r="AT18" s="39">
        <f t="shared" si="24"/>
        <v>0</v>
      </c>
      <c r="AU18" s="40">
        <f t="shared" si="24"/>
        <v>0</v>
      </c>
    </row>
    <row r="19" spans="1:47" x14ac:dyDescent="0.25">
      <c r="A19" s="19"/>
      <c r="B19" s="26">
        <v>14</v>
      </c>
      <c r="C19" s="19" t="s">
        <v>77</v>
      </c>
      <c r="D19" s="9">
        <v>125</v>
      </c>
      <c r="E19" s="27">
        <v>736</v>
      </c>
      <c r="F19" s="38">
        <f t="shared" si="1"/>
        <v>0</v>
      </c>
      <c r="G19" s="39">
        <f t="shared" si="3"/>
        <v>0</v>
      </c>
      <c r="H19" s="39">
        <f t="shared" si="5"/>
        <v>0</v>
      </c>
      <c r="I19" s="39">
        <f t="shared" si="7"/>
        <v>0</v>
      </c>
      <c r="J19" s="39">
        <f t="shared" si="9"/>
        <v>0</v>
      </c>
      <c r="K19" s="39">
        <f t="shared" si="11"/>
        <v>0</v>
      </c>
      <c r="L19" s="39">
        <f t="shared" si="13"/>
        <v>0</v>
      </c>
      <c r="M19" s="39">
        <f t="shared" si="15"/>
        <v>0</v>
      </c>
      <c r="N19" s="39">
        <f t="shared" si="17"/>
        <v>0</v>
      </c>
      <c r="O19" s="39">
        <f t="shared" si="19"/>
        <v>0</v>
      </c>
      <c r="P19" s="39">
        <f t="shared" si="21"/>
        <v>0</v>
      </c>
      <c r="Q19" s="39">
        <f t="shared" si="23"/>
        <v>0</v>
      </c>
      <c r="R19" s="39">
        <f t="shared" ref="R19:R47" si="25">IF($D19=R$4,0.125,0)+IF($D19=R$5,0.125,0)+IF($E19=R$4,0.125,0)+IF($E19=R$5,0.125,0)</f>
        <v>0</v>
      </c>
      <c r="S19" s="39">
        <v>0.5</v>
      </c>
      <c r="T19" s="39">
        <f t="shared" ref="T19:AU19" si="26">IF($D19=T$4,0.125,0)+IF($D19=T$5,0.125,0)+IF($E19=T$4,0.125,0)+IF($E19=T$5,0.125,0)</f>
        <v>0.125</v>
      </c>
      <c r="U19" s="39">
        <f t="shared" si="26"/>
        <v>0</v>
      </c>
      <c r="V19" s="39">
        <f t="shared" si="26"/>
        <v>0</v>
      </c>
      <c r="W19" s="39">
        <f t="shared" si="26"/>
        <v>0</v>
      </c>
      <c r="X19" s="39">
        <f t="shared" si="26"/>
        <v>0</v>
      </c>
      <c r="Y19" s="39">
        <f t="shared" si="26"/>
        <v>0</v>
      </c>
      <c r="Z19" s="39">
        <f t="shared" si="26"/>
        <v>0.125</v>
      </c>
      <c r="AA19" s="39">
        <f t="shared" si="26"/>
        <v>0</v>
      </c>
      <c r="AB19" s="39">
        <f t="shared" si="26"/>
        <v>0</v>
      </c>
      <c r="AC19" s="39">
        <f t="shared" si="26"/>
        <v>0</v>
      </c>
      <c r="AD19" s="39">
        <f t="shared" si="26"/>
        <v>0</v>
      </c>
      <c r="AE19" s="39">
        <f t="shared" si="26"/>
        <v>0</v>
      </c>
      <c r="AF19" s="39">
        <f t="shared" si="26"/>
        <v>0</v>
      </c>
      <c r="AG19" s="39">
        <f t="shared" si="26"/>
        <v>0</v>
      </c>
      <c r="AH19" s="39">
        <f t="shared" si="26"/>
        <v>0</v>
      </c>
      <c r="AI19" s="39">
        <f t="shared" si="26"/>
        <v>0</v>
      </c>
      <c r="AJ19" s="39">
        <f t="shared" si="26"/>
        <v>0</v>
      </c>
      <c r="AK19" s="39">
        <f t="shared" si="26"/>
        <v>0</v>
      </c>
      <c r="AL19" s="39">
        <f t="shared" si="26"/>
        <v>0</v>
      </c>
      <c r="AM19" s="39">
        <f t="shared" si="26"/>
        <v>0</v>
      </c>
      <c r="AN19" s="39">
        <f t="shared" si="26"/>
        <v>0</v>
      </c>
      <c r="AO19" s="39">
        <f t="shared" si="26"/>
        <v>0</v>
      </c>
      <c r="AP19" s="39">
        <f t="shared" si="26"/>
        <v>0</v>
      </c>
      <c r="AQ19" s="39">
        <f t="shared" si="26"/>
        <v>0</v>
      </c>
      <c r="AR19" s="39">
        <f t="shared" si="26"/>
        <v>0</v>
      </c>
      <c r="AS19" s="39">
        <f t="shared" si="26"/>
        <v>0</v>
      </c>
      <c r="AT19" s="39">
        <f t="shared" si="26"/>
        <v>0</v>
      </c>
      <c r="AU19" s="40">
        <f t="shared" si="26"/>
        <v>0</v>
      </c>
    </row>
    <row r="20" spans="1:47" x14ac:dyDescent="0.25">
      <c r="A20" s="19"/>
      <c r="B20" s="26">
        <v>15</v>
      </c>
      <c r="C20" s="19" t="s">
        <v>78</v>
      </c>
      <c r="D20" s="9">
        <v>125</v>
      </c>
      <c r="E20" s="27">
        <v>75</v>
      </c>
      <c r="F20" s="38">
        <f t="shared" si="1"/>
        <v>0</v>
      </c>
      <c r="G20" s="39">
        <f t="shared" si="3"/>
        <v>0.125</v>
      </c>
      <c r="H20" s="39">
        <f t="shared" si="5"/>
        <v>0</v>
      </c>
      <c r="I20" s="39">
        <f t="shared" si="7"/>
        <v>0</v>
      </c>
      <c r="J20" s="39">
        <f t="shared" si="9"/>
        <v>0</v>
      </c>
      <c r="K20" s="39">
        <f t="shared" si="11"/>
        <v>0</v>
      </c>
      <c r="L20" s="39">
        <f t="shared" si="13"/>
        <v>0</v>
      </c>
      <c r="M20" s="39">
        <f t="shared" si="15"/>
        <v>0</v>
      </c>
      <c r="N20" s="39">
        <f t="shared" si="17"/>
        <v>0</v>
      </c>
      <c r="O20" s="39">
        <f t="shared" si="19"/>
        <v>0</v>
      </c>
      <c r="P20" s="39">
        <f t="shared" si="21"/>
        <v>0</v>
      </c>
      <c r="Q20" s="39">
        <f t="shared" si="23"/>
        <v>0.125</v>
      </c>
      <c r="R20" s="39">
        <f t="shared" si="25"/>
        <v>0</v>
      </c>
      <c r="S20" s="39">
        <f t="shared" ref="S20:S47" si="27">IF($D20=S$4,0.125,0)+IF($D20=S$5,0.125,0)+IF($E20=S$4,0.125,0)+IF($E20=S$5,0.125,0)</f>
        <v>0.125</v>
      </c>
      <c r="T20" s="39">
        <v>0.5</v>
      </c>
      <c r="U20" s="39">
        <f t="shared" ref="U20:AU20" si="28">IF($D20=U$4,0.125,0)+IF($D20=U$5,0.125,0)+IF($E20=U$4,0.125,0)+IF($E20=U$5,0.125,0)</f>
        <v>0</v>
      </c>
      <c r="V20" s="39">
        <f t="shared" si="28"/>
        <v>0</v>
      </c>
      <c r="W20" s="39">
        <f t="shared" si="28"/>
        <v>0</v>
      </c>
      <c r="X20" s="39">
        <f t="shared" si="28"/>
        <v>0</v>
      </c>
      <c r="Y20" s="39">
        <f t="shared" si="28"/>
        <v>0</v>
      </c>
      <c r="Z20" s="39">
        <f t="shared" si="28"/>
        <v>0.125</v>
      </c>
      <c r="AA20" s="39">
        <f t="shared" si="28"/>
        <v>0</v>
      </c>
      <c r="AB20" s="39">
        <f t="shared" si="28"/>
        <v>0</v>
      </c>
      <c r="AC20" s="39">
        <f t="shared" si="28"/>
        <v>0</v>
      </c>
      <c r="AD20" s="39">
        <f t="shared" si="28"/>
        <v>0</v>
      </c>
      <c r="AE20" s="39">
        <f t="shared" si="28"/>
        <v>0</v>
      </c>
      <c r="AF20" s="39">
        <f t="shared" si="28"/>
        <v>0</v>
      </c>
      <c r="AG20" s="39">
        <f t="shared" si="28"/>
        <v>0</v>
      </c>
      <c r="AH20" s="39">
        <f t="shared" si="28"/>
        <v>0</v>
      </c>
      <c r="AI20" s="39">
        <f t="shared" si="28"/>
        <v>0</v>
      </c>
      <c r="AJ20" s="39">
        <f t="shared" si="28"/>
        <v>0.125</v>
      </c>
      <c r="AK20" s="39">
        <f t="shared" si="28"/>
        <v>0.125</v>
      </c>
      <c r="AL20" s="39">
        <f t="shared" si="28"/>
        <v>0.125</v>
      </c>
      <c r="AM20" s="39">
        <f t="shared" si="28"/>
        <v>0</v>
      </c>
      <c r="AN20" s="39">
        <f t="shared" si="28"/>
        <v>0</v>
      </c>
      <c r="AO20" s="39">
        <f t="shared" si="28"/>
        <v>0</v>
      </c>
      <c r="AP20" s="39">
        <f t="shared" si="28"/>
        <v>0</v>
      </c>
      <c r="AQ20" s="39">
        <f t="shared" si="28"/>
        <v>0</v>
      </c>
      <c r="AR20" s="39">
        <f t="shared" si="28"/>
        <v>0</v>
      </c>
      <c r="AS20" s="39">
        <f t="shared" si="28"/>
        <v>0</v>
      </c>
      <c r="AT20" s="39">
        <f t="shared" si="28"/>
        <v>0</v>
      </c>
      <c r="AU20" s="40">
        <f t="shared" si="28"/>
        <v>0</v>
      </c>
    </row>
    <row r="21" spans="1:47" x14ac:dyDescent="0.25">
      <c r="A21" s="19"/>
      <c r="B21" s="26">
        <v>16</v>
      </c>
      <c r="C21" s="19" t="s">
        <v>79</v>
      </c>
      <c r="D21" s="9">
        <v>127</v>
      </c>
      <c r="E21" s="27">
        <v>129</v>
      </c>
      <c r="F21" s="38">
        <f t="shared" si="1"/>
        <v>0</v>
      </c>
      <c r="G21" s="39">
        <f t="shared" si="3"/>
        <v>0</v>
      </c>
      <c r="H21" s="39">
        <f t="shared" si="5"/>
        <v>0</v>
      </c>
      <c r="I21" s="39">
        <f t="shared" si="7"/>
        <v>0</v>
      </c>
      <c r="J21" s="39">
        <f t="shared" si="9"/>
        <v>0</v>
      </c>
      <c r="K21" s="39">
        <f t="shared" si="11"/>
        <v>0</v>
      </c>
      <c r="L21" s="39">
        <f t="shared" si="13"/>
        <v>0</v>
      </c>
      <c r="M21" s="39">
        <f t="shared" si="15"/>
        <v>0.125</v>
      </c>
      <c r="N21" s="39">
        <f t="shared" si="17"/>
        <v>0</v>
      </c>
      <c r="O21" s="39">
        <f t="shared" si="19"/>
        <v>0</v>
      </c>
      <c r="P21" s="39">
        <f t="shared" si="21"/>
        <v>0</v>
      </c>
      <c r="Q21" s="39">
        <f t="shared" si="23"/>
        <v>0</v>
      </c>
      <c r="R21" s="39">
        <f t="shared" si="25"/>
        <v>0</v>
      </c>
      <c r="S21" s="39">
        <f t="shared" si="27"/>
        <v>0</v>
      </c>
      <c r="T21" s="39">
        <f t="shared" ref="T21:T47" si="29">IF($D21=T$4,0.125,0)+IF($D21=T$5,0.125,0)+IF($E21=T$4,0.125,0)+IF($E21=T$5,0.125,0)</f>
        <v>0</v>
      </c>
      <c r="U21" s="39">
        <v>0.5</v>
      </c>
      <c r="V21" s="39">
        <f t="shared" ref="V21:AU21" si="30">IF($D21=V$4,0.125,0)+IF($D21=V$5,0.125,0)+IF($E21=V$4,0.125,0)+IF($E21=V$5,0.125,0)</f>
        <v>0.125</v>
      </c>
      <c r="W21" s="39">
        <f t="shared" si="30"/>
        <v>0</v>
      </c>
      <c r="X21" s="39">
        <f t="shared" si="30"/>
        <v>0</v>
      </c>
      <c r="Y21" s="39">
        <f t="shared" si="30"/>
        <v>0</v>
      </c>
      <c r="Z21" s="39">
        <f t="shared" si="30"/>
        <v>0</v>
      </c>
      <c r="AA21" s="39">
        <f t="shared" si="30"/>
        <v>0</v>
      </c>
      <c r="AB21" s="39">
        <f t="shared" si="30"/>
        <v>0</v>
      </c>
      <c r="AC21" s="39">
        <f t="shared" si="30"/>
        <v>0</v>
      </c>
      <c r="AD21" s="39">
        <f t="shared" si="30"/>
        <v>0</v>
      </c>
      <c r="AE21" s="39">
        <f t="shared" si="30"/>
        <v>0</v>
      </c>
      <c r="AF21" s="39">
        <f t="shared" si="30"/>
        <v>0</v>
      </c>
      <c r="AG21" s="39">
        <f t="shared" si="30"/>
        <v>0</v>
      </c>
      <c r="AH21" s="39">
        <f t="shared" si="30"/>
        <v>0</v>
      </c>
      <c r="AI21" s="39">
        <f t="shared" si="30"/>
        <v>0</v>
      </c>
      <c r="AJ21" s="39">
        <f t="shared" si="30"/>
        <v>0</v>
      </c>
      <c r="AK21" s="39">
        <f t="shared" si="30"/>
        <v>0</v>
      </c>
      <c r="AL21" s="39">
        <f t="shared" si="30"/>
        <v>0</v>
      </c>
      <c r="AM21" s="39">
        <f t="shared" si="30"/>
        <v>0</v>
      </c>
      <c r="AN21" s="39">
        <f t="shared" si="30"/>
        <v>0</v>
      </c>
      <c r="AO21" s="39">
        <f t="shared" si="30"/>
        <v>0</v>
      </c>
      <c r="AP21" s="39">
        <f t="shared" si="30"/>
        <v>0</v>
      </c>
      <c r="AQ21" s="39">
        <f t="shared" si="30"/>
        <v>0</v>
      </c>
      <c r="AR21" s="39">
        <f t="shared" si="30"/>
        <v>0</v>
      </c>
      <c r="AS21" s="39">
        <f t="shared" si="30"/>
        <v>0</v>
      </c>
      <c r="AT21" s="39">
        <f t="shared" si="30"/>
        <v>0</v>
      </c>
      <c r="AU21" s="40">
        <f t="shared" si="30"/>
        <v>0</v>
      </c>
    </row>
    <row r="22" spans="1:47" x14ac:dyDescent="0.25">
      <c r="A22" s="19"/>
      <c r="B22" s="26">
        <v>17</v>
      </c>
      <c r="C22" s="19" t="s">
        <v>80</v>
      </c>
      <c r="D22" s="9">
        <v>129</v>
      </c>
      <c r="E22" s="27">
        <v>111</v>
      </c>
      <c r="F22" s="38">
        <f t="shared" si="1"/>
        <v>0</v>
      </c>
      <c r="G22" s="39">
        <f t="shared" si="3"/>
        <v>0</v>
      </c>
      <c r="H22" s="39">
        <f t="shared" si="5"/>
        <v>0.125</v>
      </c>
      <c r="I22" s="39">
        <f t="shared" si="7"/>
        <v>0.125</v>
      </c>
      <c r="J22" s="39">
        <f t="shared" si="9"/>
        <v>0.125</v>
      </c>
      <c r="K22" s="39">
        <f t="shared" si="11"/>
        <v>0.125</v>
      </c>
      <c r="L22" s="39">
        <f t="shared" si="13"/>
        <v>0.125</v>
      </c>
      <c r="M22" s="39">
        <f t="shared" si="15"/>
        <v>0.125</v>
      </c>
      <c r="N22" s="39">
        <f t="shared" si="17"/>
        <v>0</v>
      </c>
      <c r="O22" s="39">
        <f t="shared" si="19"/>
        <v>0</v>
      </c>
      <c r="P22" s="39">
        <f t="shared" si="21"/>
        <v>0.125</v>
      </c>
      <c r="Q22" s="39">
        <f t="shared" si="23"/>
        <v>0</v>
      </c>
      <c r="R22" s="39">
        <f t="shared" si="25"/>
        <v>0</v>
      </c>
      <c r="S22" s="39">
        <f t="shared" si="27"/>
        <v>0</v>
      </c>
      <c r="T22" s="39">
        <f t="shared" si="29"/>
        <v>0</v>
      </c>
      <c r="U22" s="39">
        <f t="shared" ref="U22:U47" si="31">IF($D22=U$4,0.125,0)+IF($D22=U$5,0.125,0)+IF($E22=U$4,0.125,0)+IF($E22=U$5,0.125,0)</f>
        <v>0.125</v>
      </c>
      <c r="V22" s="39">
        <v>0.5</v>
      </c>
      <c r="W22" s="39">
        <f t="shared" ref="W22:AU22" si="32">IF($D22=W$4,0.125,0)+IF($D22=W$5,0.125,0)+IF($E22=W$4,0.125,0)+IF($E22=W$5,0.125,0)</f>
        <v>0</v>
      </c>
      <c r="X22" s="39">
        <f t="shared" si="32"/>
        <v>0</v>
      </c>
      <c r="Y22" s="39">
        <f t="shared" si="32"/>
        <v>0</v>
      </c>
      <c r="Z22" s="39">
        <f t="shared" si="32"/>
        <v>0</v>
      </c>
      <c r="AA22" s="39">
        <f t="shared" si="32"/>
        <v>0</v>
      </c>
      <c r="AB22" s="39">
        <f t="shared" si="32"/>
        <v>0</v>
      </c>
      <c r="AC22" s="39">
        <f t="shared" si="32"/>
        <v>0.125</v>
      </c>
      <c r="AD22" s="39">
        <f t="shared" si="32"/>
        <v>0</v>
      </c>
      <c r="AE22" s="39">
        <f t="shared" si="32"/>
        <v>0</v>
      </c>
      <c r="AF22" s="39">
        <f t="shared" si="32"/>
        <v>0</v>
      </c>
      <c r="AG22" s="39">
        <f t="shared" si="32"/>
        <v>0</v>
      </c>
      <c r="AH22" s="39">
        <f t="shared" si="32"/>
        <v>0</v>
      </c>
      <c r="AI22" s="39">
        <f t="shared" si="32"/>
        <v>0</v>
      </c>
      <c r="AJ22" s="39">
        <f t="shared" si="32"/>
        <v>0</v>
      </c>
      <c r="AK22" s="39">
        <f t="shared" si="32"/>
        <v>0</v>
      </c>
      <c r="AL22" s="39">
        <f t="shared" si="32"/>
        <v>0</v>
      </c>
      <c r="AM22" s="39">
        <f t="shared" si="32"/>
        <v>0</v>
      </c>
      <c r="AN22" s="39">
        <f t="shared" si="32"/>
        <v>0</v>
      </c>
      <c r="AO22" s="39">
        <f t="shared" si="32"/>
        <v>0.125</v>
      </c>
      <c r="AP22" s="39">
        <f t="shared" si="32"/>
        <v>0</v>
      </c>
      <c r="AQ22" s="39">
        <f t="shared" si="32"/>
        <v>0</v>
      </c>
      <c r="AR22" s="39">
        <f t="shared" si="32"/>
        <v>0</v>
      </c>
      <c r="AS22" s="39">
        <f t="shared" si="32"/>
        <v>0</v>
      </c>
      <c r="AT22" s="39">
        <f t="shared" si="32"/>
        <v>0</v>
      </c>
      <c r="AU22" s="40">
        <f t="shared" si="32"/>
        <v>0</v>
      </c>
    </row>
    <row r="23" spans="1:47" x14ac:dyDescent="0.25">
      <c r="A23" s="19"/>
      <c r="B23" s="26">
        <v>18</v>
      </c>
      <c r="C23" s="19" t="s">
        <v>81</v>
      </c>
      <c r="D23" s="9">
        <v>13</v>
      </c>
      <c r="E23" s="27">
        <v>121</v>
      </c>
      <c r="F23" s="38">
        <f t="shared" si="1"/>
        <v>0</v>
      </c>
      <c r="G23" s="39">
        <f t="shared" si="3"/>
        <v>0</v>
      </c>
      <c r="H23" s="39">
        <f t="shared" si="5"/>
        <v>0</v>
      </c>
      <c r="I23" s="39">
        <f t="shared" si="7"/>
        <v>0</v>
      </c>
      <c r="J23" s="39">
        <f t="shared" si="9"/>
        <v>0</v>
      </c>
      <c r="K23" s="39">
        <f t="shared" si="11"/>
        <v>0</v>
      </c>
      <c r="L23" s="39">
        <f t="shared" si="13"/>
        <v>0</v>
      </c>
      <c r="M23" s="39">
        <f t="shared" si="15"/>
        <v>0</v>
      </c>
      <c r="N23" s="39">
        <f t="shared" si="17"/>
        <v>0</v>
      </c>
      <c r="O23" s="39">
        <f t="shared" si="19"/>
        <v>0</v>
      </c>
      <c r="P23" s="39">
        <f t="shared" si="21"/>
        <v>0</v>
      </c>
      <c r="Q23" s="39">
        <f t="shared" si="23"/>
        <v>0</v>
      </c>
      <c r="R23" s="39">
        <f t="shared" si="25"/>
        <v>0.125</v>
      </c>
      <c r="S23" s="39">
        <f t="shared" si="27"/>
        <v>0</v>
      </c>
      <c r="T23" s="39">
        <f t="shared" si="29"/>
        <v>0</v>
      </c>
      <c r="U23" s="39">
        <f t="shared" si="31"/>
        <v>0</v>
      </c>
      <c r="V23" s="39">
        <f t="shared" ref="V23:V47" si="33">IF($D23=V$4,0.125,0)+IF($D23=V$5,0.125,0)+IF($E23=V$4,0.125,0)+IF($E23=V$5,0.125,0)</f>
        <v>0</v>
      </c>
      <c r="W23" s="39">
        <v>0.5</v>
      </c>
      <c r="X23" s="39">
        <f t="shared" ref="X23:AU23" si="34">IF($D23=X$4,0.125,0)+IF($D23=X$5,0.125,0)+IF($E23=X$4,0.125,0)+IF($E23=X$5,0.125,0)</f>
        <v>0.125</v>
      </c>
      <c r="Y23" s="39">
        <f t="shared" si="34"/>
        <v>0</v>
      </c>
      <c r="Z23" s="39">
        <f t="shared" si="34"/>
        <v>0</v>
      </c>
      <c r="AA23" s="39">
        <f t="shared" si="34"/>
        <v>0</v>
      </c>
      <c r="AB23" s="39">
        <f t="shared" si="34"/>
        <v>0</v>
      </c>
      <c r="AC23" s="39">
        <f t="shared" si="34"/>
        <v>0</v>
      </c>
      <c r="AD23" s="39">
        <f t="shared" si="34"/>
        <v>0</v>
      </c>
      <c r="AE23" s="39">
        <f t="shared" si="34"/>
        <v>0</v>
      </c>
      <c r="AF23" s="39">
        <f t="shared" si="34"/>
        <v>0</v>
      </c>
      <c r="AG23" s="39">
        <f t="shared" si="34"/>
        <v>0</v>
      </c>
      <c r="AH23" s="39">
        <f t="shared" si="34"/>
        <v>0</v>
      </c>
      <c r="AI23" s="39">
        <f t="shared" si="34"/>
        <v>0</v>
      </c>
      <c r="AJ23" s="39">
        <f t="shared" si="34"/>
        <v>0</v>
      </c>
      <c r="AK23" s="39">
        <f t="shared" si="34"/>
        <v>0</v>
      </c>
      <c r="AL23" s="39">
        <f t="shared" si="34"/>
        <v>0</v>
      </c>
      <c r="AM23" s="39">
        <f t="shared" si="34"/>
        <v>0.125</v>
      </c>
      <c r="AN23" s="39">
        <f t="shared" si="34"/>
        <v>0</v>
      </c>
      <c r="AO23" s="39">
        <f t="shared" si="34"/>
        <v>0</v>
      </c>
      <c r="AP23" s="39">
        <f t="shared" si="34"/>
        <v>0</v>
      </c>
      <c r="AQ23" s="39">
        <f t="shared" si="34"/>
        <v>0</v>
      </c>
      <c r="AR23" s="39">
        <f t="shared" si="34"/>
        <v>0</v>
      </c>
      <c r="AS23" s="39">
        <f t="shared" si="34"/>
        <v>0</v>
      </c>
      <c r="AT23" s="39">
        <f t="shared" si="34"/>
        <v>0</v>
      </c>
      <c r="AU23" s="40">
        <f t="shared" si="34"/>
        <v>0</v>
      </c>
    </row>
    <row r="24" spans="1:47" x14ac:dyDescent="0.25">
      <c r="A24" s="19"/>
      <c r="B24" s="26">
        <v>19</v>
      </c>
      <c r="C24" s="19" t="s">
        <v>82</v>
      </c>
      <c r="D24" s="9">
        <v>13</v>
      </c>
      <c r="E24" s="27">
        <v>16</v>
      </c>
      <c r="F24" s="38">
        <f t="shared" si="1"/>
        <v>0</v>
      </c>
      <c r="G24" s="39">
        <f t="shared" si="3"/>
        <v>0</v>
      </c>
      <c r="H24" s="39">
        <f t="shared" si="5"/>
        <v>0</v>
      </c>
      <c r="I24" s="39">
        <f t="shared" si="7"/>
        <v>0</v>
      </c>
      <c r="J24" s="39">
        <f t="shared" si="9"/>
        <v>0</v>
      </c>
      <c r="K24" s="39">
        <f t="shared" si="11"/>
        <v>0</v>
      </c>
      <c r="L24" s="39">
        <f t="shared" si="13"/>
        <v>0</v>
      </c>
      <c r="M24" s="39">
        <f t="shared" si="15"/>
        <v>0</v>
      </c>
      <c r="N24" s="39">
        <f t="shared" si="17"/>
        <v>0</v>
      </c>
      <c r="O24" s="39">
        <f t="shared" si="19"/>
        <v>0</v>
      </c>
      <c r="P24" s="39">
        <f t="shared" si="21"/>
        <v>0</v>
      </c>
      <c r="Q24" s="39">
        <f t="shared" si="23"/>
        <v>0</v>
      </c>
      <c r="R24" s="39">
        <f t="shared" si="25"/>
        <v>0</v>
      </c>
      <c r="S24" s="39">
        <f t="shared" si="27"/>
        <v>0</v>
      </c>
      <c r="T24" s="39">
        <f t="shared" si="29"/>
        <v>0</v>
      </c>
      <c r="U24" s="39">
        <f t="shared" si="31"/>
        <v>0</v>
      </c>
      <c r="V24" s="39">
        <f t="shared" si="33"/>
        <v>0</v>
      </c>
      <c r="W24" s="39">
        <f t="shared" ref="W24:W47" si="35">IF($D24=W$4,0.125,0)+IF($D24=W$5,0.125,0)+IF($E24=W$4,0.125,0)+IF($E24=W$5,0.125,0)</f>
        <v>0.125</v>
      </c>
      <c r="X24" s="39">
        <v>0.5</v>
      </c>
      <c r="Y24" s="39">
        <f t="shared" ref="Y24:AU24" si="36">IF($D24=Y$4,0.125,0)+IF($D24=Y$5,0.125,0)+IF($E24=Y$4,0.125,0)+IF($E24=Y$5,0.125,0)</f>
        <v>0</v>
      </c>
      <c r="Z24" s="39">
        <f t="shared" si="36"/>
        <v>0</v>
      </c>
      <c r="AA24" s="39">
        <f t="shared" si="36"/>
        <v>0</v>
      </c>
      <c r="AB24" s="39">
        <f t="shared" si="36"/>
        <v>0</v>
      </c>
      <c r="AC24" s="39">
        <f t="shared" si="36"/>
        <v>0</v>
      </c>
      <c r="AD24" s="39">
        <f t="shared" si="36"/>
        <v>0</v>
      </c>
      <c r="AE24" s="39">
        <f t="shared" si="36"/>
        <v>0</v>
      </c>
      <c r="AF24" s="39">
        <f t="shared" si="36"/>
        <v>0</v>
      </c>
      <c r="AG24" s="39">
        <f t="shared" si="36"/>
        <v>0</v>
      </c>
      <c r="AH24" s="39">
        <f t="shared" si="36"/>
        <v>0</v>
      </c>
      <c r="AI24" s="39">
        <f t="shared" si="36"/>
        <v>0</v>
      </c>
      <c r="AJ24" s="39">
        <f t="shared" si="36"/>
        <v>0</v>
      </c>
      <c r="AK24" s="39">
        <f t="shared" si="36"/>
        <v>0.125</v>
      </c>
      <c r="AL24" s="39">
        <f t="shared" si="36"/>
        <v>0</v>
      </c>
      <c r="AM24" s="39">
        <f t="shared" si="36"/>
        <v>0.125</v>
      </c>
      <c r="AN24" s="39">
        <f t="shared" si="36"/>
        <v>0</v>
      </c>
      <c r="AO24" s="39">
        <f t="shared" si="36"/>
        <v>0</v>
      </c>
      <c r="AP24" s="39">
        <f t="shared" si="36"/>
        <v>0</v>
      </c>
      <c r="AQ24" s="39">
        <f t="shared" si="36"/>
        <v>0</v>
      </c>
      <c r="AR24" s="39">
        <f t="shared" si="36"/>
        <v>0</v>
      </c>
      <c r="AS24" s="39">
        <f t="shared" si="36"/>
        <v>0</v>
      </c>
      <c r="AT24" s="39">
        <f t="shared" si="36"/>
        <v>0</v>
      </c>
      <c r="AU24" s="40">
        <f t="shared" si="36"/>
        <v>0</v>
      </c>
    </row>
    <row r="25" spans="1:47" x14ac:dyDescent="0.25">
      <c r="A25" s="19"/>
      <c r="B25" s="26">
        <v>20</v>
      </c>
      <c r="C25" s="19" t="s">
        <v>83</v>
      </c>
      <c r="D25" s="9">
        <v>140</v>
      </c>
      <c r="E25" s="27">
        <v>119</v>
      </c>
      <c r="F25" s="38">
        <f t="shared" si="1"/>
        <v>0</v>
      </c>
      <c r="G25" s="39">
        <f t="shared" si="3"/>
        <v>0</v>
      </c>
      <c r="H25" s="39">
        <f t="shared" si="5"/>
        <v>0</v>
      </c>
      <c r="I25" s="39">
        <f t="shared" si="7"/>
        <v>0</v>
      </c>
      <c r="J25" s="39">
        <f t="shared" si="9"/>
        <v>0</v>
      </c>
      <c r="K25" s="39">
        <f t="shared" si="11"/>
        <v>0</v>
      </c>
      <c r="L25" s="39">
        <f t="shared" si="13"/>
        <v>0</v>
      </c>
      <c r="M25" s="39">
        <f t="shared" si="15"/>
        <v>0</v>
      </c>
      <c r="N25" s="39">
        <f t="shared" si="17"/>
        <v>0</v>
      </c>
      <c r="O25" s="39">
        <f t="shared" si="19"/>
        <v>0</v>
      </c>
      <c r="P25" s="39">
        <f t="shared" si="21"/>
        <v>0.125</v>
      </c>
      <c r="Q25" s="39">
        <f t="shared" si="23"/>
        <v>0.125</v>
      </c>
      <c r="R25" s="39">
        <f t="shared" si="25"/>
        <v>0</v>
      </c>
      <c r="S25" s="39">
        <f t="shared" si="27"/>
        <v>0</v>
      </c>
      <c r="T25" s="39">
        <f t="shared" si="29"/>
        <v>0</v>
      </c>
      <c r="U25" s="39">
        <f t="shared" si="31"/>
        <v>0</v>
      </c>
      <c r="V25" s="39">
        <f t="shared" si="33"/>
        <v>0</v>
      </c>
      <c r="W25" s="39">
        <f t="shared" si="35"/>
        <v>0</v>
      </c>
      <c r="X25" s="39">
        <f t="shared" ref="X25:X47" si="37">IF($D25=X$4,0.125,0)+IF($D25=X$5,0.125,0)+IF($E25=X$4,0.125,0)+IF($E25=X$5,0.125,0)</f>
        <v>0</v>
      </c>
      <c r="Y25" s="39">
        <v>0.5</v>
      </c>
      <c r="Z25" s="39">
        <f t="shared" ref="Z25:AU25" si="38">IF($D25=Z$4,0.125,0)+IF($D25=Z$5,0.125,0)+IF($E25=Z$4,0.125,0)+IF($E25=Z$5,0.125,0)</f>
        <v>0</v>
      </c>
      <c r="AA25" s="39">
        <f t="shared" si="38"/>
        <v>0</v>
      </c>
      <c r="AB25" s="39">
        <f t="shared" si="38"/>
        <v>0</v>
      </c>
      <c r="AC25" s="39">
        <f t="shared" si="38"/>
        <v>0</v>
      </c>
      <c r="AD25" s="39">
        <f t="shared" si="38"/>
        <v>0</v>
      </c>
      <c r="AE25" s="39">
        <f t="shared" si="38"/>
        <v>0</v>
      </c>
      <c r="AF25" s="39">
        <f t="shared" si="38"/>
        <v>0</v>
      </c>
      <c r="AG25" s="39">
        <f t="shared" si="38"/>
        <v>0.125</v>
      </c>
      <c r="AH25" s="39">
        <f t="shared" si="38"/>
        <v>0</v>
      </c>
      <c r="AI25" s="39">
        <f t="shared" si="38"/>
        <v>0</v>
      </c>
      <c r="AJ25" s="39">
        <f t="shared" si="38"/>
        <v>0</v>
      </c>
      <c r="AK25" s="39">
        <f t="shared" si="38"/>
        <v>0</v>
      </c>
      <c r="AL25" s="39">
        <f t="shared" si="38"/>
        <v>0</v>
      </c>
      <c r="AM25" s="39">
        <f t="shared" si="38"/>
        <v>0</v>
      </c>
      <c r="AN25" s="39">
        <f t="shared" si="38"/>
        <v>0</v>
      </c>
      <c r="AO25" s="39">
        <f t="shared" si="38"/>
        <v>0</v>
      </c>
      <c r="AP25" s="39">
        <f t="shared" si="38"/>
        <v>0.125</v>
      </c>
      <c r="AQ25" s="39">
        <f t="shared" si="38"/>
        <v>0</v>
      </c>
      <c r="AR25" s="39">
        <f t="shared" si="38"/>
        <v>0</v>
      </c>
      <c r="AS25" s="39">
        <f t="shared" si="38"/>
        <v>0</v>
      </c>
      <c r="AT25" s="39">
        <f t="shared" si="38"/>
        <v>0</v>
      </c>
      <c r="AU25" s="40">
        <f t="shared" si="38"/>
        <v>0</v>
      </c>
    </row>
    <row r="26" spans="1:47" x14ac:dyDescent="0.25">
      <c r="A26" s="19"/>
      <c r="B26" s="26">
        <v>21</v>
      </c>
      <c r="C26" s="19" t="s">
        <v>84</v>
      </c>
      <c r="D26" s="9">
        <v>71</v>
      </c>
      <c r="E26" s="27">
        <v>125</v>
      </c>
      <c r="F26" s="38">
        <f t="shared" si="1"/>
        <v>0</v>
      </c>
      <c r="G26" s="39">
        <f t="shared" si="3"/>
        <v>0</v>
      </c>
      <c r="H26" s="39">
        <f t="shared" si="5"/>
        <v>0</v>
      </c>
      <c r="I26" s="39">
        <f t="shared" si="7"/>
        <v>0</v>
      </c>
      <c r="J26" s="39">
        <f t="shared" si="9"/>
        <v>0</v>
      </c>
      <c r="K26" s="39">
        <f t="shared" si="11"/>
        <v>0</v>
      </c>
      <c r="L26" s="39">
        <f t="shared" si="13"/>
        <v>0</v>
      </c>
      <c r="M26" s="39">
        <f t="shared" si="15"/>
        <v>0</v>
      </c>
      <c r="N26" s="39">
        <f t="shared" si="17"/>
        <v>0</v>
      </c>
      <c r="O26" s="39">
        <f t="shared" si="19"/>
        <v>0</v>
      </c>
      <c r="P26" s="39">
        <f t="shared" si="21"/>
        <v>0</v>
      </c>
      <c r="Q26" s="39">
        <f t="shared" si="23"/>
        <v>0</v>
      </c>
      <c r="R26" s="39">
        <f t="shared" si="25"/>
        <v>0</v>
      </c>
      <c r="S26" s="39">
        <f t="shared" si="27"/>
        <v>0.125</v>
      </c>
      <c r="T26" s="39">
        <f t="shared" si="29"/>
        <v>0.125</v>
      </c>
      <c r="U26" s="39">
        <f t="shared" si="31"/>
        <v>0</v>
      </c>
      <c r="V26" s="39">
        <f t="shared" si="33"/>
        <v>0</v>
      </c>
      <c r="W26" s="39">
        <f t="shared" si="35"/>
        <v>0</v>
      </c>
      <c r="X26" s="39">
        <f t="shared" si="37"/>
        <v>0</v>
      </c>
      <c r="Y26" s="39">
        <f t="shared" ref="Y26:Y47" si="39">IF($D26=Y$4,0.125,0)+IF($D26=Y$5,0.125,0)+IF($E26=Y$4,0.125,0)+IF($E26=Y$5,0.125,0)</f>
        <v>0</v>
      </c>
      <c r="Z26" s="39">
        <v>0.5</v>
      </c>
      <c r="AA26" s="39">
        <f t="shared" ref="AA26:AU26" si="40">IF($D26=AA$4,0.125,0)+IF($D26=AA$5,0.125,0)+IF($E26=AA$4,0.125,0)+IF($E26=AA$5,0.125,0)</f>
        <v>0.125</v>
      </c>
      <c r="AB26" s="39">
        <f t="shared" si="40"/>
        <v>0</v>
      </c>
      <c r="AC26" s="39">
        <f t="shared" si="40"/>
        <v>0</v>
      </c>
      <c r="AD26" s="39">
        <f t="shared" si="40"/>
        <v>0</v>
      </c>
      <c r="AE26" s="39">
        <f t="shared" si="40"/>
        <v>0</v>
      </c>
      <c r="AF26" s="39">
        <f t="shared" si="40"/>
        <v>0</v>
      </c>
      <c r="AG26" s="39">
        <f t="shared" si="40"/>
        <v>0</v>
      </c>
      <c r="AH26" s="39">
        <f t="shared" si="40"/>
        <v>0</v>
      </c>
      <c r="AI26" s="39">
        <f t="shared" si="40"/>
        <v>0</v>
      </c>
      <c r="AJ26" s="39">
        <f t="shared" si="40"/>
        <v>0</v>
      </c>
      <c r="AK26" s="39">
        <f t="shared" si="40"/>
        <v>0</v>
      </c>
      <c r="AL26" s="39">
        <f t="shared" si="40"/>
        <v>0</v>
      </c>
      <c r="AM26" s="39">
        <f t="shared" si="40"/>
        <v>0</v>
      </c>
      <c r="AN26" s="39">
        <f t="shared" si="40"/>
        <v>0</v>
      </c>
      <c r="AO26" s="39">
        <f t="shared" si="40"/>
        <v>0</v>
      </c>
      <c r="AP26" s="39">
        <f t="shared" si="40"/>
        <v>0</v>
      </c>
      <c r="AQ26" s="39">
        <f t="shared" si="40"/>
        <v>0</v>
      </c>
      <c r="AR26" s="39">
        <f t="shared" si="40"/>
        <v>0</v>
      </c>
      <c r="AS26" s="39">
        <f t="shared" si="40"/>
        <v>0</v>
      </c>
      <c r="AT26" s="39">
        <f t="shared" si="40"/>
        <v>0</v>
      </c>
      <c r="AU26" s="40">
        <f t="shared" si="40"/>
        <v>0</v>
      </c>
    </row>
    <row r="27" spans="1:47" x14ac:dyDescent="0.25">
      <c r="A27" s="19"/>
      <c r="B27" s="26">
        <v>22</v>
      </c>
      <c r="C27" s="19" t="s">
        <v>85</v>
      </c>
      <c r="D27" s="9">
        <v>71</v>
      </c>
      <c r="E27" s="27">
        <v>31</v>
      </c>
      <c r="F27" s="38">
        <f t="shared" si="1"/>
        <v>0</v>
      </c>
      <c r="G27" s="39">
        <f t="shared" si="3"/>
        <v>0</v>
      </c>
      <c r="H27" s="39">
        <f t="shared" si="5"/>
        <v>0</v>
      </c>
      <c r="I27" s="39">
        <f t="shared" si="7"/>
        <v>0</v>
      </c>
      <c r="J27" s="39">
        <f t="shared" si="9"/>
        <v>0.125</v>
      </c>
      <c r="K27" s="39">
        <f t="shared" si="11"/>
        <v>0</v>
      </c>
      <c r="L27" s="39">
        <f t="shared" si="13"/>
        <v>0</v>
      </c>
      <c r="M27" s="39">
        <f t="shared" si="15"/>
        <v>0</v>
      </c>
      <c r="N27" s="39">
        <f t="shared" si="17"/>
        <v>0</v>
      </c>
      <c r="O27" s="39">
        <f t="shared" si="19"/>
        <v>0</v>
      </c>
      <c r="P27" s="39">
        <f t="shared" si="21"/>
        <v>0</v>
      </c>
      <c r="Q27" s="39">
        <f t="shared" si="23"/>
        <v>0</v>
      </c>
      <c r="R27" s="39">
        <f t="shared" si="25"/>
        <v>0</v>
      </c>
      <c r="S27" s="39">
        <f t="shared" si="27"/>
        <v>0</v>
      </c>
      <c r="T27" s="39">
        <f t="shared" si="29"/>
        <v>0</v>
      </c>
      <c r="U27" s="39">
        <f t="shared" si="31"/>
        <v>0</v>
      </c>
      <c r="V27" s="39">
        <f t="shared" si="33"/>
        <v>0</v>
      </c>
      <c r="W27" s="39">
        <f t="shared" si="35"/>
        <v>0</v>
      </c>
      <c r="X27" s="39">
        <f t="shared" si="37"/>
        <v>0</v>
      </c>
      <c r="Y27" s="39">
        <f t="shared" si="39"/>
        <v>0</v>
      </c>
      <c r="Z27" s="39">
        <f t="shared" ref="Z27:Z47" si="41">IF($D27=Z$4,0.125,0)+IF($D27=Z$5,0.125,0)+IF($E27=Z$4,0.125,0)+IF($E27=Z$5,0.125,0)</f>
        <v>0.125</v>
      </c>
      <c r="AA27" s="39">
        <v>0.5</v>
      </c>
      <c r="AB27" s="39">
        <f t="shared" ref="AB27:AU27" si="42">IF($D27=AB$4,0.125,0)+IF($D27=AB$5,0.125,0)+IF($E27=AB$4,0.125,0)+IF($E27=AB$5,0.125,0)</f>
        <v>0</v>
      </c>
      <c r="AC27" s="39">
        <f t="shared" si="42"/>
        <v>0</v>
      </c>
      <c r="AD27" s="39">
        <f t="shared" si="42"/>
        <v>0</v>
      </c>
      <c r="AE27" s="39">
        <f t="shared" si="42"/>
        <v>0</v>
      </c>
      <c r="AF27" s="39">
        <f t="shared" si="42"/>
        <v>0</v>
      </c>
      <c r="AG27" s="39">
        <f t="shared" si="42"/>
        <v>0</v>
      </c>
      <c r="AH27" s="39">
        <f t="shared" si="42"/>
        <v>0</v>
      </c>
      <c r="AI27" s="39">
        <f t="shared" si="42"/>
        <v>0</v>
      </c>
      <c r="AJ27" s="39">
        <f t="shared" si="42"/>
        <v>0</v>
      </c>
      <c r="AK27" s="39">
        <f t="shared" si="42"/>
        <v>0</v>
      </c>
      <c r="AL27" s="39">
        <f t="shared" si="42"/>
        <v>0</v>
      </c>
      <c r="AM27" s="39">
        <f t="shared" si="42"/>
        <v>0.125</v>
      </c>
      <c r="AN27" s="39">
        <f t="shared" si="42"/>
        <v>0.125</v>
      </c>
      <c r="AO27" s="39">
        <f t="shared" si="42"/>
        <v>0</v>
      </c>
      <c r="AP27" s="39">
        <f t="shared" si="42"/>
        <v>0</v>
      </c>
      <c r="AQ27" s="39">
        <f t="shared" si="42"/>
        <v>0</v>
      </c>
      <c r="AR27" s="39">
        <f t="shared" si="42"/>
        <v>0</v>
      </c>
      <c r="AS27" s="39">
        <f t="shared" si="42"/>
        <v>0</v>
      </c>
      <c r="AT27" s="39">
        <f t="shared" si="42"/>
        <v>0</v>
      </c>
      <c r="AU27" s="40">
        <f t="shared" si="42"/>
        <v>0</v>
      </c>
    </row>
    <row r="28" spans="1:47" x14ac:dyDescent="0.25">
      <c r="A28" s="19"/>
      <c r="B28" s="26">
        <v>23</v>
      </c>
      <c r="C28" s="19" t="s">
        <v>86</v>
      </c>
      <c r="D28" s="9">
        <v>73</v>
      </c>
      <c r="E28" s="27">
        <v>17</v>
      </c>
      <c r="F28" s="38">
        <f t="shared" si="1"/>
        <v>0</v>
      </c>
      <c r="G28" s="39">
        <f t="shared" si="3"/>
        <v>0</v>
      </c>
      <c r="H28" s="39">
        <f t="shared" si="5"/>
        <v>0</v>
      </c>
      <c r="I28" s="39">
        <f t="shared" si="7"/>
        <v>0</v>
      </c>
      <c r="J28" s="39">
        <f t="shared" si="9"/>
        <v>0</v>
      </c>
      <c r="K28" s="39">
        <f t="shared" si="11"/>
        <v>0</v>
      </c>
      <c r="L28" s="39">
        <f t="shared" si="13"/>
        <v>0</v>
      </c>
      <c r="M28" s="39">
        <f t="shared" si="15"/>
        <v>0</v>
      </c>
      <c r="N28" s="39">
        <f t="shared" si="17"/>
        <v>0</v>
      </c>
      <c r="O28" s="39">
        <f t="shared" si="19"/>
        <v>0</v>
      </c>
      <c r="P28" s="39">
        <f t="shared" si="21"/>
        <v>0</v>
      </c>
      <c r="Q28" s="39">
        <f t="shared" si="23"/>
        <v>0</v>
      </c>
      <c r="R28" s="39">
        <f t="shared" si="25"/>
        <v>0</v>
      </c>
      <c r="S28" s="39">
        <f t="shared" si="27"/>
        <v>0</v>
      </c>
      <c r="T28" s="39">
        <f t="shared" si="29"/>
        <v>0</v>
      </c>
      <c r="U28" s="39">
        <f t="shared" si="31"/>
        <v>0</v>
      </c>
      <c r="V28" s="39">
        <f t="shared" si="33"/>
        <v>0</v>
      </c>
      <c r="W28" s="39">
        <f t="shared" si="35"/>
        <v>0</v>
      </c>
      <c r="X28" s="39">
        <f t="shared" si="37"/>
        <v>0</v>
      </c>
      <c r="Y28" s="39">
        <f t="shared" si="39"/>
        <v>0</v>
      </c>
      <c r="Z28" s="39">
        <f t="shared" si="41"/>
        <v>0</v>
      </c>
      <c r="AA28" s="39">
        <f t="shared" ref="AA28:AA47" si="43">IF($D28=AA$4,0.125,0)+IF($D28=AA$5,0.125,0)+IF($E28=AA$4,0.125,0)+IF($E28=AA$5,0.125,0)</f>
        <v>0</v>
      </c>
      <c r="AB28" s="39">
        <v>0.5</v>
      </c>
      <c r="AC28" s="39">
        <f t="shared" ref="AC28:AU28" si="44">IF($D28=AC$4,0.125,0)+IF($D28=AC$5,0.125,0)+IF($E28=AC$4,0.125,0)+IF($E28=AC$5,0.125,0)</f>
        <v>0</v>
      </c>
      <c r="AD28" s="39">
        <f t="shared" si="44"/>
        <v>0</v>
      </c>
      <c r="AE28" s="39">
        <f t="shared" si="44"/>
        <v>0</v>
      </c>
      <c r="AF28" s="39">
        <f t="shared" si="44"/>
        <v>0</v>
      </c>
      <c r="AG28" s="39">
        <f t="shared" si="44"/>
        <v>0</v>
      </c>
      <c r="AH28" s="39">
        <f t="shared" si="44"/>
        <v>0</v>
      </c>
      <c r="AI28" s="39">
        <f t="shared" si="44"/>
        <v>0</v>
      </c>
      <c r="AJ28" s="39">
        <f t="shared" si="44"/>
        <v>0</v>
      </c>
      <c r="AK28" s="39">
        <f t="shared" si="44"/>
        <v>0</v>
      </c>
      <c r="AL28" s="39">
        <f t="shared" si="44"/>
        <v>0</v>
      </c>
      <c r="AM28" s="39">
        <f t="shared" si="44"/>
        <v>0</v>
      </c>
      <c r="AN28" s="39">
        <f t="shared" si="44"/>
        <v>0.125</v>
      </c>
      <c r="AO28" s="39">
        <f t="shared" si="44"/>
        <v>0</v>
      </c>
      <c r="AP28" s="39">
        <f t="shared" si="44"/>
        <v>0</v>
      </c>
      <c r="AQ28" s="39">
        <f t="shared" si="44"/>
        <v>0</v>
      </c>
      <c r="AR28" s="39">
        <f t="shared" si="44"/>
        <v>0</v>
      </c>
      <c r="AS28" s="39">
        <f t="shared" si="44"/>
        <v>0</v>
      </c>
      <c r="AT28" s="39">
        <f t="shared" si="44"/>
        <v>0</v>
      </c>
      <c r="AU28" s="40">
        <f t="shared" si="44"/>
        <v>0</v>
      </c>
    </row>
    <row r="29" spans="1:47" x14ac:dyDescent="0.25">
      <c r="A29" s="19"/>
      <c r="B29" s="26">
        <v>24</v>
      </c>
      <c r="C29" s="19" t="s">
        <v>87</v>
      </c>
      <c r="D29" s="9">
        <v>738</v>
      </c>
      <c r="E29" s="27">
        <v>111</v>
      </c>
      <c r="F29" s="38">
        <f t="shared" si="1"/>
        <v>0</v>
      </c>
      <c r="G29" s="39">
        <f t="shared" si="3"/>
        <v>0</v>
      </c>
      <c r="H29" s="39">
        <f t="shared" si="5"/>
        <v>0.125</v>
      </c>
      <c r="I29" s="39">
        <f t="shared" si="7"/>
        <v>0.125</v>
      </c>
      <c r="J29" s="39">
        <f t="shared" si="9"/>
        <v>0.125</v>
      </c>
      <c r="K29" s="39">
        <f t="shared" si="11"/>
        <v>0.125</v>
      </c>
      <c r="L29" s="39">
        <f t="shared" si="13"/>
        <v>0.125</v>
      </c>
      <c r="M29" s="39">
        <f t="shared" si="15"/>
        <v>0</v>
      </c>
      <c r="N29" s="39">
        <f t="shared" si="17"/>
        <v>0</v>
      </c>
      <c r="O29" s="39">
        <f t="shared" si="19"/>
        <v>0</v>
      </c>
      <c r="P29" s="39">
        <f t="shared" si="21"/>
        <v>0.125</v>
      </c>
      <c r="Q29" s="39">
        <f t="shared" si="23"/>
        <v>0</v>
      </c>
      <c r="R29" s="39">
        <f t="shared" si="25"/>
        <v>0</v>
      </c>
      <c r="S29" s="39">
        <f t="shared" si="27"/>
        <v>0</v>
      </c>
      <c r="T29" s="39">
        <f t="shared" si="29"/>
        <v>0</v>
      </c>
      <c r="U29" s="39">
        <f t="shared" si="31"/>
        <v>0</v>
      </c>
      <c r="V29" s="39">
        <f t="shared" si="33"/>
        <v>0.125</v>
      </c>
      <c r="W29" s="39">
        <f t="shared" si="35"/>
        <v>0</v>
      </c>
      <c r="X29" s="39">
        <f t="shared" si="37"/>
        <v>0</v>
      </c>
      <c r="Y29" s="39">
        <f t="shared" si="39"/>
        <v>0</v>
      </c>
      <c r="Z29" s="39">
        <f t="shared" si="41"/>
        <v>0</v>
      </c>
      <c r="AA29" s="39">
        <f t="shared" si="43"/>
        <v>0</v>
      </c>
      <c r="AB29" s="39">
        <f t="shared" ref="AB29:AB47" si="45">IF($D29=AB$4,0.125,0)+IF($D29=AB$5,0.125,0)+IF($E29=AB$4,0.125,0)+IF($E29=AB$5,0.125,0)</f>
        <v>0</v>
      </c>
      <c r="AC29" s="39">
        <v>0.5</v>
      </c>
      <c r="AD29" s="39">
        <f t="shared" ref="AD29:AU29" si="46">IF($D29=AD$4,0.125,0)+IF($D29=AD$5,0.125,0)+IF($E29=AD$4,0.125,0)+IF($E29=AD$5,0.125,0)</f>
        <v>0.125</v>
      </c>
      <c r="AE29" s="39">
        <f t="shared" si="46"/>
        <v>0</v>
      </c>
      <c r="AF29" s="39">
        <f t="shared" si="46"/>
        <v>0</v>
      </c>
      <c r="AG29" s="39">
        <f t="shared" si="46"/>
        <v>0</v>
      </c>
      <c r="AH29" s="39">
        <f t="shared" si="46"/>
        <v>0</v>
      </c>
      <c r="AI29" s="39">
        <f t="shared" si="46"/>
        <v>0</v>
      </c>
      <c r="AJ29" s="39">
        <f t="shared" si="46"/>
        <v>0</v>
      </c>
      <c r="AK29" s="39">
        <f t="shared" si="46"/>
        <v>0</v>
      </c>
      <c r="AL29" s="39">
        <f t="shared" si="46"/>
        <v>0</v>
      </c>
      <c r="AM29" s="39">
        <f t="shared" si="46"/>
        <v>0</v>
      </c>
      <c r="AN29" s="39">
        <f t="shared" si="46"/>
        <v>0</v>
      </c>
      <c r="AO29" s="39">
        <f t="shared" si="46"/>
        <v>0.125</v>
      </c>
      <c r="AP29" s="39">
        <f t="shared" si="46"/>
        <v>0</v>
      </c>
      <c r="AQ29" s="39">
        <f t="shared" si="46"/>
        <v>0</v>
      </c>
      <c r="AR29" s="39">
        <f t="shared" si="46"/>
        <v>0</v>
      </c>
      <c r="AS29" s="39">
        <f t="shared" si="46"/>
        <v>0</v>
      </c>
      <c r="AT29" s="39">
        <f t="shared" si="46"/>
        <v>0</v>
      </c>
      <c r="AU29" s="40">
        <f t="shared" si="46"/>
        <v>0</v>
      </c>
    </row>
    <row r="30" spans="1:47" x14ac:dyDescent="0.25">
      <c r="A30" s="19"/>
      <c r="B30" s="26">
        <v>25</v>
      </c>
      <c r="C30" s="19" t="s">
        <v>88</v>
      </c>
      <c r="D30" s="9">
        <v>738</v>
      </c>
      <c r="E30" s="27">
        <v>173</v>
      </c>
      <c r="F30" s="38">
        <f t="shared" si="1"/>
        <v>0</v>
      </c>
      <c r="G30" s="39">
        <f t="shared" si="3"/>
        <v>0</v>
      </c>
      <c r="H30" s="39">
        <f t="shared" si="5"/>
        <v>0</v>
      </c>
      <c r="I30" s="39">
        <f t="shared" si="7"/>
        <v>0</v>
      </c>
      <c r="J30" s="39">
        <f t="shared" si="9"/>
        <v>0</v>
      </c>
      <c r="K30" s="39">
        <f t="shared" si="11"/>
        <v>0</v>
      </c>
      <c r="L30" s="39">
        <f t="shared" si="13"/>
        <v>0</v>
      </c>
      <c r="M30" s="39">
        <f t="shared" si="15"/>
        <v>0</v>
      </c>
      <c r="N30" s="39">
        <f t="shared" si="17"/>
        <v>0</v>
      </c>
      <c r="O30" s="39">
        <f t="shared" si="19"/>
        <v>0</v>
      </c>
      <c r="P30" s="39">
        <f t="shared" si="21"/>
        <v>0</v>
      </c>
      <c r="Q30" s="39">
        <f t="shared" si="23"/>
        <v>0</v>
      </c>
      <c r="R30" s="39">
        <f t="shared" si="25"/>
        <v>0</v>
      </c>
      <c r="S30" s="39">
        <f t="shared" si="27"/>
        <v>0</v>
      </c>
      <c r="T30" s="39">
        <f t="shared" si="29"/>
        <v>0</v>
      </c>
      <c r="U30" s="39">
        <f t="shared" si="31"/>
        <v>0</v>
      </c>
      <c r="V30" s="39">
        <f t="shared" si="33"/>
        <v>0</v>
      </c>
      <c r="W30" s="39">
        <f t="shared" si="35"/>
        <v>0</v>
      </c>
      <c r="X30" s="39">
        <f t="shared" si="37"/>
        <v>0</v>
      </c>
      <c r="Y30" s="39">
        <f t="shared" si="39"/>
        <v>0</v>
      </c>
      <c r="Z30" s="39">
        <f t="shared" si="41"/>
        <v>0</v>
      </c>
      <c r="AA30" s="39">
        <f t="shared" si="43"/>
        <v>0</v>
      </c>
      <c r="AB30" s="39">
        <f t="shared" si="45"/>
        <v>0</v>
      </c>
      <c r="AC30" s="39">
        <f t="shared" ref="AC30:AC47" si="47">IF($D30=AC$4,0.125,0)+IF($D30=AC$5,0.125,0)+IF($E30=AC$4,0.125,0)+IF($E30=AC$5,0.125,0)</f>
        <v>0.125</v>
      </c>
      <c r="AD30" s="39">
        <v>0.5</v>
      </c>
      <c r="AE30" s="39">
        <f t="shared" ref="AE30:AU30" si="48">IF($D30=AE$4,0.125,0)+IF($D30=AE$5,0.125,0)+IF($E30=AE$4,0.125,0)+IF($E30=AE$5,0.125,0)</f>
        <v>0.125</v>
      </c>
      <c r="AF30" s="39">
        <f t="shared" si="48"/>
        <v>0</v>
      </c>
      <c r="AG30" s="39">
        <f t="shared" si="48"/>
        <v>0</v>
      </c>
      <c r="AH30" s="39">
        <f t="shared" si="48"/>
        <v>0</v>
      </c>
      <c r="AI30" s="39">
        <f t="shared" si="48"/>
        <v>0</v>
      </c>
      <c r="AJ30" s="39">
        <f t="shared" si="48"/>
        <v>0</v>
      </c>
      <c r="AK30" s="39">
        <f t="shared" si="48"/>
        <v>0</v>
      </c>
      <c r="AL30" s="39">
        <f t="shared" si="48"/>
        <v>0</v>
      </c>
      <c r="AM30" s="39">
        <f t="shared" si="48"/>
        <v>0</v>
      </c>
      <c r="AN30" s="39">
        <f t="shared" si="48"/>
        <v>0</v>
      </c>
      <c r="AO30" s="39">
        <f t="shared" si="48"/>
        <v>0</v>
      </c>
      <c r="AP30" s="39">
        <f t="shared" si="48"/>
        <v>0</v>
      </c>
      <c r="AQ30" s="39">
        <f t="shared" si="48"/>
        <v>0</v>
      </c>
      <c r="AR30" s="39">
        <f t="shared" si="48"/>
        <v>0</v>
      </c>
      <c r="AS30" s="39">
        <f t="shared" si="48"/>
        <v>0</v>
      </c>
      <c r="AT30" s="39">
        <f t="shared" si="48"/>
        <v>0</v>
      </c>
      <c r="AU30" s="40">
        <f t="shared" si="48"/>
        <v>0</v>
      </c>
    </row>
    <row r="31" spans="1:47" x14ac:dyDescent="0.25">
      <c r="A31" s="19"/>
      <c r="B31" s="26">
        <v>26</v>
      </c>
      <c r="C31" s="19" t="s">
        <v>89</v>
      </c>
      <c r="D31" s="9">
        <v>74</v>
      </c>
      <c r="E31" s="27">
        <v>173</v>
      </c>
      <c r="F31" s="38">
        <f t="shared" si="1"/>
        <v>0</v>
      </c>
      <c r="G31" s="39">
        <f t="shared" si="3"/>
        <v>0</v>
      </c>
      <c r="H31" s="39">
        <f t="shared" si="5"/>
        <v>0</v>
      </c>
      <c r="I31" s="39">
        <f t="shared" si="7"/>
        <v>0.125</v>
      </c>
      <c r="J31" s="39">
        <f t="shared" si="9"/>
        <v>0</v>
      </c>
      <c r="K31" s="39">
        <f t="shared" si="11"/>
        <v>0</v>
      </c>
      <c r="L31" s="39">
        <f t="shared" si="13"/>
        <v>0</v>
      </c>
      <c r="M31" s="39">
        <f t="shared" si="15"/>
        <v>0</v>
      </c>
      <c r="N31" s="39">
        <f t="shared" si="17"/>
        <v>0</v>
      </c>
      <c r="O31" s="39">
        <f t="shared" si="19"/>
        <v>0</v>
      </c>
      <c r="P31" s="39">
        <f t="shared" si="21"/>
        <v>0</v>
      </c>
      <c r="Q31" s="39">
        <f t="shared" si="23"/>
        <v>0</v>
      </c>
      <c r="R31" s="39">
        <f t="shared" si="25"/>
        <v>0</v>
      </c>
      <c r="S31" s="39">
        <f t="shared" si="27"/>
        <v>0</v>
      </c>
      <c r="T31" s="39">
        <f t="shared" si="29"/>
        <v>0</v>
      </c>
      <c r="U31" s="39">
        <f t="shared" si="31"/>
        <v>0</v>
      </c>
      <c r="V31" s="39">
        <f t="shared" si="33"/>
        <v>0</v>
      </c>
      <c r="W31" s="39">
        <f t="shared" si="35"/>
        <v>0</v>
      </c>
      <c r="X31" s="39">
        <f t="shared" si="37"/>
        <v>0</v>
      </c>
      <c r="Y31" s="39">
        <f t="shared" si="39"/>
        <v>0</v>
      </c>
      <c r="Z31" s="39">
        <f t="shared" si="41"/>
        <v>0</v>
      </c>
      <c r="AA31" s="39">
        <f t="shared" si="43"/>
        <v>0</v>
      </c>
      <c r="AB31" s="39">
        <f t="shared" si="45"/>
        <v>0</v>
      </c>
      <c r="AC31" s="39">
        <f t="shared" si="47"/>
        <v>0</v>
      </c>
      <c r="AD31" s="39">
        <f t="shared" ref="AD31:AD47" si="49">IF($D31=AD$4,0.125,0)+IF($D31=AD$5,0.125,0)+IF($E31=AD$4,0.125,0)+IF($E31=AD$5,0.125,0)</f>
        <v>0.125</v>
      </c>
      <c r="AE31" s="39">
        <v>0.5</v>
      </c>
      <c r="AF31" s="39">
        <f t="shared" ref="AF31:AU31" si="50">IF($D31=AF$4,0.125,0)+IF($D31=AF$5,0.125,0)+IF($E31=AF$4,0.125,0)+IF($E31=AF$5,0.125,0)</f>
        <v>0</v>
      </c>
      <c r="AG31" s="39">
        <f t="shared" si="50"/>
        <v>0</v>
      </c>
      <c r="AH31" s="39">
        <f t="shared" si="50"/>
        <v>0</v>
      </c>
      <c r="AI31" s="39">
        <f t="shared" si="50"/>
        <v>0</v>
      </c>
      <c r="AJ31" s="39">
        <f t="shared" si="50"/>
        <v>0</v>
      </c>
      <c r="AK31" s="39">
        <f t="shared" si="50"/>
        <v>0</v>
      </c>
      <c r="AL31" s="39">
        <f t="shared" si="50"/>
        <v>0</v>
      </c>
      <c r="AM31" s="39">
        <f t="shared" si="50"/>
        <v>0</v>
      </c>
      <c r="AN31" s="39">
        <f t="shared" si="50"/>
        <v>0</v>
      </c>
      <c r="AO31" s="39">
        <f t="shared" si="50"/>
        <v>0</v>
      </c>
      <c r="AP31" s="39">
        <f t="shared" si="50"/>
        <v>0</v>
      </c>
      <c r="AQ31" s="39">
        <f t="shared" si="50"/>
        <v>0</v>
      </c>
      <c r="AR31" s="39">
        <f t="shared" si="50"/>
        <v>0</v>
      </c>
      <c r="AS31" s="39">
        <f t="shared" si="50"/>
        <v>0</v>
      </c>
      <c r="AT31" s="39">
        <f t="shared" si="50"/>
        <v>0</v>
      </c>
      <c r="AU31" s="40">
        <f t="shared" si="50"/>
        <v>0</v>
      </c>
    </row>
    <row r="32" spans="1:47" x14ac:dyDescent="0.25">
      <c r="A32" s="19"/>
      <c r="B32" s="26">
        <v>27</v>
      </c>
      <c r="C32" s="19" t="s">
        <v>90</v>
      </c>
      <c r="D32" s="9">
        <v>740</v>
      </c>
      <c r="E32" s="27">
        <v>113</v>
      </c>
      <c r="F32" s="38">
        <f t="shared" si="1"/>
        <v>0</v>
      </c>
      <c r="G32" s="39">
        <f t="shared" si="3"/>
        <v>0</v>
      </c>
      <c r="H32" s="39">
        <f t="shared" si="5"/>
        <v>0</v>
      </c>
      <c r="I32" s="39">
        <f t="shared" si="7"/>
        <v>0</v>
      </c>
      <c r="J32" s="39">
        <f t="shared" si="9"/>
        <v>0</v>
      </c>
      <c r="K32" s="39">
        <f t="shared" si="11"/>
        <v>0</v>
      </c>
      <c r="L32" s="39">
        <f t="shared" si="13"/>
        <v>0</v>
      </c>
      <c r="M32" s="39">
        <f t="shared" si="15"/>
        <v>0</v>
      </c>
      <c r="N32" s="39">
        <f t="shared" si="17"/>
        <v>0</v>
      </c>
      <c r="O32" s="39">
        <f t="shared" si="19"/>
        <v>0.125</v>
      </c>
      <c r="P32" s="39">
        <f t="shared" si="21"/>
        <v>0</v>
      </c>
      <c r="Q32" s="39">
        <f t="shared" si="23"/>
        <v>0</v>
      </c>
      <c r="R32" s="39">
        <f t="shared" si="25"/>
        <v>0</v>
      </c>
      <c r="S32" s="39">
        <f t="shared" si="27"/>
        <v>0</v>
      </c>
      <c r="T32" s="39">
        <f t="shared" si="29"/>
        <v>0</v>
      </c>
      <c r="U32" s="39">
        <f t="shared" si="31"/>
        <v>0</v>
      </c>
      <c r="V32" s="39">
        <f t="shared" si="33"/>
        <v>0</v>
      </c>
      <c r="W32" s="39">
        <f t="shared" si="35"/>
        <v>0</v>
      </c>
      <c r="X32" s="39">
        <f t="shared" si="37"/>
        <v>0</v>
      </c>
      <c r="Y32" s="39">
        <f t="shared" si="39"/>
        <v>0</v>
      </c>
      <c r="Z32" s="39">
        <f t="shared" si="41"/>
        <v>0</v>
      </c>
      <c r="AA32" s="39">
        <f t="shared" si="43"/>
        <v>0</v>
      </c>
      <c r="AB32" s="39">
        <f t="shared" si="45"/>
        <v>0</v>
      </c>
      <c r="AC32" s="39">
        <f t="shared" si="47"/>
        <v>0</v>
      </c>
      <c r="AD32" s="39">
        <f t="shared" si="49"/>
        <v>0</v>
      </c>
      <c r="AE32" s="39">
        <f t="shared" ref="AE32:AE47" si="51">IF($D32=AE$4,0.125,0)+IF($D32=AE$5,0.125,0)+IF($E32=AE$4,0.125,0)+IF($E32=AE$5,0.125,0)</f>
        <v>0</v>
      </c>
      <c r="AF32" s="39">
        <v>0.5</v>
      </c>
      <c r="AG32" s="39">
        <f t="shared" ref="AG32:AU32" si="52">IF($D32=AG$4,0.125,0)+IF($D32=AG$5,0.125,0)+IF($E32=AG$4,0.125,0)+IF($E32=AG$5,0.125,0)</f>
        <v>0.125</v>
      </c>
      <c r="AH32" s="39">
        <f t="shared" si="52"/>
        <v>0.125</v>
      </c>
      <c r="AI32" s="39">
        <f t="shared" si="52"/>
        <v>0.125</v>
      </c>
      <c r="AJ32" s="39">
        <f t="shared" si="52"/>
        <v>0.125</v>
      </c>
      <c r="AK32" s="39">
        <f t="shared" si="52"/>
        <v>0</v>
      </c>
      <c r="AL32" s="39">
        <f t="shared" si="52"/>
        <v>0</v>
      </c>
      <c r="AM32" s="39">
        <f t="shared" si="52"/>
        <v>0</v>
      </c>
      <c r="AN32" s="39">
        <f t="shared" si="52"/>
        <v>0</v>
      </c>
      <c r="AO32" s="39">
        <f t="shared" si="52"/>
        <v>0</v>
      </c>
      <c r="AP32" s="39">
        <f t="shared" si="52"/>
        <v>0</v>
      </c>
      <c r="AQ32" s="39">
        <f t="shared" si="52"/>
        <v>0</v>
      </c>
      <c r="AR32" s="39">
        <f t="shared" si="52"/>
        <v>0</v>
      </c>
      <c r="AS32" s="39">
        <f t="shared" si="52"/>
        <v>0</v>
      </c>
      <c r="AT32" s="39">
        <f t="shared" si="52"/>
        <v>0</v>
      </c>
      <c r="AU32" s="40">
        <f t="shared" si="52"/>
        <v>0</v>
      </c>
    </row>
    <row r="33" spans="1:47" x14ac:dyDescent="0.25">
      <c r="A33" s="19"/>
      <c r="B33" s="26">
        <v>28</v>
      </c>
      <c r="C33" s="19" t="s">
        <v>91</v>
      </c>
      <c r="D33" s="9">
        <v>740</v>
      </c>
      <c r="E33" s="27">
        <v>119</v>
      </c>
      <c r="F33" s="38">
        <f t="shared" si="1"/>
        <v>0</v>
      </c>
      <c r="G33" s="39">
        <f t="shared" si="3"/>
        <v>0</v>
      </c>
      <c r="H33" s="39">
        <f t="shared" si="5"/>
        <v>0</v>
      </c>
      <c r="I33" s="39">
        <f t="shared" si="7"/>
        <v>0</v>
      </c>
      <c r="J33" s="39">
        <f t="shared" si="9"/>
        <v>0</v>
      </c>
      <c r="K33" s="39">
        <f t="shared" si="11"/>
        <v>0</v>
      </c>
      <c r="L33" s="39">
        <f t="shared" si="13"/>
        <v>0</v>
      </c>
      <c r="M33" s="39">
        <f t="shared" si="15"/>
        <v>0</v>
      </c>
      <c r="N33" s="39">
        <f t="shared" si="17"/>
        <v>0</v>
      </c>
      <c r="O33" s="39">
        <f t="shared" si="19"/>
        <v>0</v>
      </c>
      <c r="P33" s="39">
        <f t="shared" si="21"/>
        <v>0.125</v>
      </c>
      <c r="Q33" s="39">
        <f t="shared" si="23"/>
        <v>0.125</v>
      </c>
      <c r="R33" s="39">
        <f t="shared" si="25"/>
        <v>0</v>
      </c>
      <c r="S33" s="39">
        <f t="shared" si="27"/>
        <v>0</v>
      </c>
      <c r="T33" s="39">
        <f t="shared" si="29"/>
        <v>0</v>
      </c>
      <c r="U33" s="39">
        <f t="shared" si="31"/>
        <v>0</v>
      </c>
      <c r="V33" s="39">
        <f t="shared" si="33"/>
        <v>0</v>
      </c>
      <c r="W33" s="39">
        <f t="shared" si="35"/>
        <v>0</v>
      </c>
      <c r="X33" s="39">
        <f t="shared" si="37"/>
        <v>0</v>
      </c>
      <c r="Y33" s="39">
        <f t="shared" si="39"/>
        <v>0.125</v>
      </c>
      <c r="Z33" s="39">
        <f t="shared" si="41"/>
        <v>0</v>
      </c>
      <c r="AA33" s="39">
        <f t="shared" si="43"/>
        <v>0</v>
      </c>
      <c r="AB33" s="39">
        <f t="shared" si="45"/>
        <v>0</v>
      </c>
      <c r="AC33" s="39">
        <f t="shared" si="47"/>
        <v>0</v>
      </c>
      <c r="AD33" s="39">
        <f t="shared" si="49"/>
        <v>0</v>
      </c>
      <c r="AE33" s="39">
        <f t="shared" si="51"/>
        <v>0</v>
      </c>
      <c r="AF33" s="39">
        <f t="shared" ref="AF33:AF47" si="53">IF($D33=AF$4,0.125,0)+IF($D33=AF$5,0.125,0)+IF($E33=AF$4,0.125,0)+IF($E33=AF$5,0.125,0)</f>
        <v>0.125</v>
      </c>
      <c r="AG33" s="39">
        <v>0.5</v>
      </c>
      <c r="AH33" s="39">
        <f t="shared" ref="AH33:AU33" si="54">IF($D33=AH$4,0.125,0)+IF($D33=AH$5,0.125,0)+IF($E33=AH$4,0.125,0)+IF($E33=AH$5,0.125,0)</f>
        <v>0.125</v>
      </c>
      <c r="AI33" s="39">
        <f t="shared" si="54"/>
        <v>0.125</v>
      </c>
      <c r="AJ33" s="39">
        <f t="shared" si="54"/>
        <v>0.125</v>
      </c>
      <c r="AK33" s="39">
        <f t="shared" si="54"/>
        <v>0</v>
      </c>
      <c r="AL33" s="39">
        <f t="shared" si="54"/>
        <v>0</v>
      </c>
      <c r="AM33" s="39">
        <f t="shared" si="54"/>
        <v>0</v>
      </c>
      <c r="AN33" s="39">
        <f t="shared" si="54"/>
        <v>0</v>
      </c>
      <c r="AO33" s="39">
        <f t="shared" si="54"/>
        <v>0</v>
      </c>
      <c r="AP33" s="39">
        <f t="shared" si="54"/>
        <v>0.125</v>
      </c>
      <c r="AQ33" s="39">
        <f t="shared" si="54"/>
        <v>0</v>
      </c>
      <c r="AR33" s="39">
        <f t="shared" si="54"/>
        <v>0</v>
      </c>
      <c r="AS33" s="39">
        <f t="shared" si="54"/>
        <v>0</v>
      </c>
      <c r="AT33" s="39">
        <f t="shared" si="54"/>
        <v>0</v>
      </c>
      <c r="AU33" s="40">
        <f t="shared" si="54"/>
        <v>0</v>
      </c>
    </row>
    <row r="34" spans="1:47" x14ac:dyDescent="0.25">
      <c r="A34" s="19"/>
      <c r="B34" s="26">
        <v>29</v>
      </c>
      <c r="C34" s="19" t="s">
        <v>92</v>
      </c>
      <c r="D34" s="9">
        <v>740</v>
      </c>
      <c r="E34" s="27">
        <v>185</v>
      </c>
      <c r="F34" s="38">
        <f t="shared" si="1"/>
        <v>0</v>
      </c>
      <c r="G34" s="39">
        <f t="shared" si="3"/>
        <v>0</v>
      </c>
      <c r="H34" s="39">
        <f t="shared" si="5"/>
        <v>0</v>
      </c>
      <c r="I34" s="39">
        <f t="shared" si="7"/>
        <v>0</v>
      </c>
      <c r="J34" s="39">
        <f t="shared" si="9"/>
        <v>0</v>
      </c>
      <c r="K34" s="39">
        <f t="shared" si="11"/>
        <v>0</v>
      </c>
      <c r="L34" s="39">
        <f t="shared" si="13"/>
        <v>0</v>
      </c>
      <c r="M34" s="39">
        <f t="shared" si="15"/>
        <v>0</v>
      </c>
      <c r="N34" s="39">
        <f t="shared" si="17"/>
        <v>0</v>
      </c>
      <c r="O34" s="39">
        <f t="shared" si="19"/>
        <v>0</v>
      </c>
      <c r="P34" s="39">
        <f t="shared" si="21"/>
        <v>0</v>
      </c>
      <c r="Q34" s="39">
        <f t="shared" si="23"/>
        <v>0</v>
      </c>
      <c r="R34" s="39">
        <f t="shared" si="25"/>
        <v>0</v>
      </c>
      <c r="S34" s="39">
        <f t="shared" si="27"/>
        <v>0</v>
      </c>
      <c r="T34" s="39">
        <f t="shared" si="29"/>
        <v>0</v>
      </c>
      <c r="U34" s="39">
        <f t="shared" si="31"/>
        <v>0</v>
      </c>
      <c r="V34" s="39">
        <f t="shared" si="33"/>
        <v>0</v>
      </c>
      <c r="W34" s="39">
        <f t="shared" si="35"/>
        <v>0</v>
      </c>
      <c r="X34" s="39">
        <f t="shared" si="37"/>
        <v>0</v>
      </c>
      <c r="Y34" s="39">
        <f t="shared" si="39"/>
        <v>0</v>
      </c>
      <c r="Z34" s="39">
        <f t="shared" si="41"/>
        <v>0</v>
      </c>
      <c r="AA34" s="39">
        <f t="shared" si="43"/>
        <v>0</v>
      </c>
      <c r="AB34" s="39">
        <f t="shared" si="45"/>
        <v>0</v>
      </c>
      <c r="AC34" s="39">
        <f t="shared" si="47"/>
        <v>0</v>
      </c>
      <c r="AD34" s="39">
        <f t="shared" si="49"/>
        <v>0</v>
      </c>
      <c r="AE34" s="39">
        <f t="shared" si="51"/>
        <v>0</v>
      </c>
      <c r="AF34" s="39">
        <f t="shared" si="53"/>
        <v>0.125</v>
      </c>
      <c r="AG34" s="39">
        <f t="shared" ref="AG34:AG47" si="55">IF($D34=AG$4,0.125,0)+IF($D34=AG$5,0.125,0)+IF($E34=AG$4,0.125,0)+IF($E34=AG$5,0.125,0)</f>
        <v>0.125</v>
      </c>
      <c r="AH34" s="39">
        <v>0.5</v>
      </c>
      <c r="AI34" s="39">
        <f t="shared" ref="AI34:AU34" si="56">IF($D34=AI$4,0.125,0)+IF($D34=AI$5,0.125,0)+IF($E34=AI$4,0.125,0)+IF($E34=AI$5,0.125,0)</f>
        <v>0.125</v>
      </c>
      <c r="AJ34" s="39">
        <f t="shared" si="56"/>
        <v>0.125</v>
      </c>
      <c r="AK34" s="39">
        <f t="shared" si="56"/>
        <v>0</v>
      </c>
      <c r="AL34" s="39">
        <f t="shared" si="56"/>
        <v>0</v>
      </c>
      <c r="AM34" s="39">
        <f t="shared" si="56"/>
        <v>0</v>
      </c>
      <c r="AN34" s="39">
        <f t="shared" si="56"/>
        <v>0</v>
      </c>
      <c r="AO34" s="39">
        <f t="shared" si="56"/>
        <v>0</v>
      </c>
      <c r="AP34" s="39">
        <f t="shared" si="56"/>
        <v>0</v>
      </c>
      <c r="AQ34" s="39">
        <f t="shared" si="56"/>
        <v>0</v>
      </c>
      <c r="AR34" s="39">
        <f t="shared" si="56"/>
        <v>0</v>
      </c>
      <c r="AS34" s="39">
        <f t="shared" si="56"/>
        <v>0</v>
      </c>
      <c r="AT34" s="39">
        <f t="shared" si="56"/>
        <v>0</v>
      </c>
      <c r="AU34" s="40">
        <f t="shared" si="56"/>
        <v>0.125</v>
      </c>
    </row>
    <row r="35" spans="1:47" x14ac:dyDescent="0.25">
      <c r="A35" s="19"/>
      <c r="B35" s="26">
        <v>30</v>
      </c>
      <c r="C35" s="19" t="s">
        <v>93</v>
      </c>
      <c r="D35" s="9">
        <v>740</v>
      </c>
      <c r="E35" s="27">
        <v>186</v>
      </c>
      <c r="F35" s="38">
        <f t="shared" si="1"/>
        <v>0</v>
      </c>
      <c r="G35" s="39">
        <f t="shared" si="3"/>
        <v>0</v>
      </c>
      <c r="H35" s="39">
        <f t="shared" si="5"/>
        <v>0</v>
      </c>
      <c r="I35" s="39">
        <f t="shared" si="7"/>
        <v>0</v>
      </c>
      <c r="J35" s="39">
        <f t="shared" si="9"/>
        <v>0</v>
      </c>
      <c r="K35" s="39">
        <f t="shared" si="11"/>
        <v>0</v>
      </c>
      <c r="L35" s="39">
        <f t="shared" si="13"/>
        <v>0</v>
      </c>
      <c r="M35" s="39">
        <f t="shared" si="15"/>
        <v>0</v>
      </c>
      <c r="N35" s="39">
        <f t="shared" si="17"/>
        <v>0</v>
      </c>
      <c r="O35" s="39">
        <f t="shared" si="19"/>
        <v>0</v>
      </c>
      <c r="P35" s="39">
        <f t="shared" si="21"/>
        <v>0</v>
      </c>
      <c r="Q35" s="39">
        <f t="shared" si="23"/>
        <v>0</v>
      </c>
      <c r="R35" s="39">
        <f t="shared" si="25"/>
        <v>0</v>
      </c>
      <c r="S35" s="39">
        <f t="shared" si="27"/>
        <v>0</v>
      </c>
      <c r="T35" s="39">
        <f t="shared" si="29"/>
        <v>0</v>
      </c>
      <c r="U35" s="39">
        <f t="shared" si="31"/>
        <v>0</v>
      </c>
      <c r="V35" s="39">
        <f t="shared" si="33"/>
        <v>0</v>
      </c>
      <c r="W35" s="39">
        <f t="shared" si="35"/>
        <v>0</v>
      </c>
      <c r="X35" s="39">
        <f t="shared" si="37"/>
        <v>0</v>
      </c>
      <c r="Y35" s="39">
        <f t="shared" si="39"/>
        <v>0</v>
      </c>
      <c r="Z35" s="39">
        <f t="shared" si="41"/>
        <v>0</v>
      </c>
      <c r="AA35" s="39">
        <f t="shared" si="43"/>
        <v>0</v>
      </c>
      <c r="AB35" s="39">
        <f t="shared" si="45"/>
        <v>0</v>
      </c>
      <c r="AC35" s="39">
        <f t="shared" si="47"/>
        <v>0</v>
      </c>
      <c r="AD35" s="39">
        <f t="shared" si="49"/>
        <v>0</v>
      </c>
      <c r="AE35" s="39">
        <f t="shared" si="51"/>
        <v>0</v>
      </c>
      <c r="AF35" s="39">
        <f t="shared" si="53"/>
        <v>0.125</v>
      </c>
      <c r="AG35" s="39">
        <f t="shared" si="55"/>
        <v>0.125</v>
      </c>
      <c r="AH35" s="39">
        <f t="shared" ref="AH35:AH47" si="57">IF($D35=AH$4,0.125,0)+IF($D35=AH$5,0.125,0)+IF($E35=AH$4,0.125,0)+IF($E35=AH$5,0.125,0)</f>
        <v>0.125</v>
      </c>
      <c r="AI35" s="39">
        <v>0.5</v>
      </c>
      <c r="AJ35" s="39">
        <f t="shared" ref="AJ35:AU35" si="58">IF($D35=AJ$4,0.125,0)+IF($D35=AJ$5,0.125,0)+IF($E35=AJ$4,0.125,0)+IF($E35=AJ$5,0.125,0)</f>
        <v>0.125</v>
      </c>
      <c r="AK35" s="39">
        <f t="shared" si="58"/>
        <v>0</v>
      </c>
      <c r="AL35" s="39">
        <f t="shared" si="58"/>
        <v>0</v>
      </c>
      <c r="AM35" s="39">
        <f t="shared" si="58"/>
        <v>0</v>
      </c>
      <c r="AN35" s="39">
        <f t="shared" si="58"/>
        <v>0</v>
      </c>
      <c r="AO35" s="39">
        <f t="shared" si="58"/>
        <v>0</v>
      </c>
      <c r="AP35" s="39">
        <f t="shared" si="58"/>
        <v>0</v>
      </c>
      <c r="AQ35" s="39">
        <f t="shared" si="58"/>
        <v>0</v>
      </c>
      <c r="AR35" s="39">
        <f t="shared" si="58"/>
        <v>0</v>
      </c>
      <c r="AS35" s="39">
        <f t="shared" si="58"/>
        <v>0</v>
      </c>
      <c r="AT35" s="39">
        <f t="shared" si="58"/>
        <v>0</v>
      </c>
      <c r="AU35" s="40">
        <f t="shared" si="58"/>
        <v>0</v>
      </c>
    </row>
    <row r="36" spans="1:47" x14ac:dyDescent="0.25">
      <c r="A36" s="19"/>
      <c r="B36" s="26">
        <v>31</v>
      </c>
      <c r="C36" s="19" t="s">
        <v>94</v>
      </c>
      <c r="D36" s="9">
        <v>740</v>
      </c>
      <c r="E36" s="27">
        <v>75</v>
      </c>
      <c r="F36" s="38">
        <f t="shared" si="1"/>
        <v>0</v>
      </c>
      <c r="G36" s="39">
        <f t="shared" si="3"/>
        <v>0.125</v>
      </c>
      <c r="H36" s="39">
        <f t="shared" si="5"/>
        <v>0</v>
      </c>
      <c r="I36" s="39">
        <f t="shared" si="7"/>
        <v>0</v>
      </c>
      <c r="J36" s="39">
        <f t="shared" si="9"/>
        <v>0</v>
      </c>
      <c r="K36" s="39">
        <f t="shared" si="11"/>
        <v>0</v>
      </c>
      <c r="L36" s="39">
        <f t="shared" si="13"/>
        <v>0</v>
      </c>
      <c r="M36" s="39">
        <f t="shared" si="15"/>
        <v>0</v>
      </c>
      <c r="N36" s="39">
        <f t="shared" si="17"/>
        <v>0</v>
      </c>
      <c r="O36" s="39">
        <f t="shared" si="19"/>
        <v>0</v>
      </c>
      <c r="P36" s="39">
        <f t="shared" si="21"/>
        <v>0</v>
      </c>
      <c r="Q36" s="39">
        <f t="shared" si="23"/>
        <v>0.125</v>
      </c>
      <c r="R36" s="39">
        <f t="shared" si="25"/>
        <v>0</v>
      </c>
      <c r="S36" s="39">
        <f t="shared" si="27"/>
        <v>0</v>
      </c>
      <c r="T36" s="39">
        <f t="shared" si="29"/>
        <v>0.125</v>
      </c>
      <c r="U36" s="39">
        <f t="shared" si="31"/>
        <v>0</v>
      </c>
      <c r="V36" s="39">
        <f t="shared" si="33"/>
        <v>0</v>
      </c>
      <c r="W36" s="39">
        <f t="shared" si="35"/>
        <v>0</v>
      </c>
      <c r="X36" s="39">
        <f t="shared" si="37"/>
        <v>0</v>
      </c>
      <c r="Y36" s="39">
        <f t="shared" si="39"/>
        <v>0</v>
      </c>
      <c r="Z36" s="39">
        <f t="shared" si="41"/>
        <v>0</v>
      </c>
      <c r="AA36" s="39">
        <f t="shared" si="43"/>
        <v>0</v>
      </c>
      <c r="AB36" s="39">
        <f t="shared" si="45"/>
        <v>0</v>
      </c>
      <c r="AC36" s="39">
        <f t="shared" si="47"/>
        <v>0</v>
      </c>
      <c r="AD36" s="39">
        <f t="shared" si="49"/>
        <v>0</v>
      </c>
      <c r="AE36" s="39">
        <f t="shared" si="51"/>
        <v>0</v>
      </c>
      <c r="AF36" s="39">
        <f t="shared" si="53"/>
        <v>0.125</v>
      </c>
      <c r="AG36" s="39">
        <f t="shared" si="55"/>
        <v>0.125</v>
      </c>
      <c r="AH36" s="39">
        <f t="shared" si="57"/>
        <v>0.125</v>
      </c>
      <c r="AI36" s="39">
        <f t="shared" ref="AI36:AI47" si="59">IF($D36=AI$4,0.125,0)+IF($D36=AI$5,0.125,0)+IF($E36=AI$4,0.125,0)+IF($E36=AI$5,0.125,0)</f>
        <v>0.125</v>
      </c>
      <c r="AJ36" s="39">
        <v>0.5</v>
      </c>
      <c r="AK36" s="39">
        <f t="shared" ref="AK36:AU36" si="60">IF($D36=AK$4,0.125,0)+IF($D36=AK$5,0.125,0)+IF($E36=AK$4,0.125,0)+IF($E36=AK$5,0.125,0)</f>
        <v>0.125</v>
      </c>
      <c r="AL36" s="39">
        <f t="shared" si="60"/>
        <v>0.125</v>
      </c>
      <c r="AM36" s="39">
        <f t="shared" si="60"/>
        <v>0</v>
      </c>
      <c r="AN36" s="39">
        <f t="shared" si="60"/>
        <v>0</v>
      </c>
      <c r="AO36" s="39">
        <f t="shared" si="60"/>
        <v>0</v>
      </c>
      <c r="AP36" s="39">
        <f t="shared" si="60"/>
        <v>0</v>
      </c>
      <c r="AQ36" s="39">
        <f t="shared" si="60"/>
        <v>0</v>
      </c>
      <c r="AR36" s="39">
        <f t="shared" si="60"/>
        <v>0</v>
      </c>
      <c r="AS36" s="39">
        <f t="shared" si="60"/>
        <v>0</v>
      </c>
      <c r="AT36" s="39">
        <f t="shared" si="60"/>
        <v>0</v>
      </c>
      <c r="AU36" s="40">
        <f t="shared" si="60"/>
        <v>0</v>
      </c>
    </row>
    <row r="37" spans="1:47" x14ac:dyDescent="0.25">
      <c r="A37" s="19"/>
      <c r="B37" s="26">
        <v>32</v>
      </c>
      <c r="C37" s="19" t="s">
        <v>95</v>
      </c>
      <c r="D37" s="9">
        <v>75</v>
      </c>
      <c r="E37" s="27">
        <v>16</v>
      </c>
      <c r="F37" s="38">
        <f t="shared" si="1"/>
        <v>0</v>
      </c>
      <c r="G37" s="39">
        <f t="shared" si="3"/>
        <v>0.125</v>
      </c>
      <c r="H37" s="39">
        <f t="shared" si="5"/>
        <v>0</v>
      </c>
      <c r="I37" s="39">
        <f t="shared" si="7"/>
        <v>0</v>
      </c>
      <c r="J37" s="39">
        <f t="shared" si="9"/>
        <v>0</v>
      </c>
      <c r="K37" s="39">
        <f t="shared" si="11"/>
        <v>0</v>
      </c>
      <c r="L37" s="39">
        <f t="shared" si="13"/>
        <v>0</v>
      </c>
      <c r="M37" s="39">
        <f t="shared" si="15"/>
        <v>0</v>
      </c>
      <c r="N37" s="39">
        <f t="shared" si="17"/>
        <v>0</v>
      </c>
      <c r="O37" s="39">
        <f t="shared" si="19"/>
        <v>0</v>
      </c>
      <c r="P37" s="39">
        <f t="shared" si="21"/>
        <v>0</v>
      </c>
      <c r="Q37" s="39">
        <f t="shared" si="23"/>
        <v>0.125</v>
      </c>
      <c r="R37" s="39">
        <f t="shared" si="25"/>
        <v>0</v>
      </c>
      <c r="S37" s="39">
        <f t="shared" si="27"/>
        <v>0</v>
      </c>
      <c r="T37" s="39">
        <f t="shared" si="29"/>
        <v>0.125</v>
      </c>
      <c r="U37" s="39">
        <f t="shared" si="31"/>
        <v>0</v>
      </c>
      <c r="V37" s="39">
        <f t="shared" si="33"/>
        <v>0</v>
      </c>
      <c r="W37" s="39">
        <f t="shared" si="35"/>
        <v>0</v>
      </c>
      <c r="X37" s="39">
        <f t="shared" si="37"/>
        <v>0.125</v>
      </c>
      <c r="Y37" s="39">
        <f t="shared" si="39"/>
        <v>0</v>
      </c>
      <c r="Z37" s="39">
        <f t="shared" si="41"/>
        <v>0</v>
      </c>
      <c r="AA37" s="39">
        <f t="shared" si="43"/>
        <v>0</v>
      </c>
      <c r="AB37" s="39">
        <f t="shared" si="45"/>
        <v>0</v>
      </c>
      <c r="AC37" s="39">
        <f t="shared" si="47"/>
        <v>0</v>
      </c>
      <c r="AD37" s="39">
        <f t="shared" si="49"/>
        <v>0</v>
      </c>
      <c r="AE37" s="39">
        <f t="shared" si="51"/>
        <v>0</v>
      </c>
      <c r="AF37" s="39">
        <f t="shared" si="53"/>
        <v>0</v>
      </c>
      <c r="AG37" s="39">
        <f t="shared" si="55"/>
        <v>0</v>
      </c>
      <c r="AH37" s="39">
        <f t="shared" si="57"/>
        <v>0</v>
      </c>
      <c r="AI37" s="39">
        <f t="shared" si="59"/>
        <v>0</v>
      </c>
      <c r="AJ37" s="39">
        <f t="shared" ref="AJ37:AJ47" si="61">IF($D37=AJ$4,0.125,0)+IF($D37=AJ$5,0.125,0)+IF($E37=AJ$4,0.125,0)+IF($E37=AJ$5,0.125,0)</f>
        <v>0.125</v>
      </c>
      <c r="AK37" s="39">
        <v>0.5</v>
      </c>
      <c r="AL37" s="39">
        <f t="shared" ref="AL37:AU37" si="62">IF($D37=AL$4,0.125,0)+IF($D37=AL$5,0.125,0)+IF($E37=AL$4,0.125,0)+IF($E37=AL$5,0.125,0)</f>
        <v>0.125</v>
      </c>
      <c r="AM37" s="39">
        <f t="shared" si="62"/>
        <v>0</v>
      </c>
      <c r="AN37" s="39">
        <f t="shared" si="62"/>
        <v>0</v>
      </c>
      <c r="AO37" s="39">
        <f t="shared" si="62"/>
        <v>0</v>
      </c>
      <c r="AP37" s="39">
        <f t="shared" si="62"/>
        <v>0</v>
      </c>
      <c r="AQ37" s="39">
        <f t="shared" si="62"/>
        <v>0</v>
      </c>
      <c r="AR37" s="39">
        <f t="shared" si="62"/>
        <v>0</v>
      </c>
      <c r="AS37" s="39">
        <f t="shared" si="62"/>
        <v>0</v>
      </c>
      <c r="AT37" s="39">
        <f t="shared" si="62"/>
        <v>0</v>
      </c>
      <c r="AU37" s="40">
        <f t="shared" si="62"/>
        <v>0</v>
      </c>
    </row>
    <row r="38" spans="1:47" x14ac:dyDescent="0.25">
      <c r="A38" s="19"/>
      <c r="B38" s="26">
        <v>33</v>
      </c>
      <c r="C38" s="19" t="s">
        <v>96</v>
      </c>
      <c r="D38" s="9">
        <v>75</v>
      </c>
      <c r="E38" s="27">
        <v>33</v>
      </c>
      <c r="F38" s="38">
        <f t="shared" si="1"/>
        <v>0</v>
      </c>
      <c r="G38" s="39">
        <f t="shared" si="3"/>
        <v>0.125</v>
      </c>
      <c r="H38" s="39">
        <f t="shared" si="5"/>
        <v>0</v>
      </c>
      <c r="I38" s="39">
        <f t="shared" si="7"/>
        <v>0</v>
      </c>
      <c r="J38" s="39">
        <f t="shared" si="9"/>
        <v>0</v>
      </c>
      <c r="K38" s="39">
        <f t="shared" si="11"/>
        <v>0.125</v>
      </c>
      <c r="L38" s="39">
        <f t="shared" si="13"/>
        <v>0</v>
      </c>
      <c r="M38" s="39">
        <f t="shared" si="15"/>
        <v>0</v>
      </c>
      <c r="N38" s="39">
        <f t="shared" si="17"/>
        <v>0</v>
      </c>
      <c r="O38" s="39">
        <f t="shared" si="19"/>
        <v>0</v>
      </c>
      <c r="P38" s="39">
        <f t="shared" si="21"/>
        <v>0</v>
      </c>
      <c r="Q38" s="39">
        <f t="shared" si="23"/>
        <v>0.125</v>
      </c>
      <c r="R38" s="39">
        <f t="shared" si="25"/>
        <v>0</v>
      </c>
      <c r="S38" s="39">
        <f t="shared" si="27"/>
        <v>0</v>
      </c>
      <c r="T38" s="39">
        <f t="shared" si="29"/>
        <v>0.125</v>
      </c>
      <c r="U38" s="39">
        <f t="shared" si="31"/>
        <v>0</v>
      </c>
      <c r="V38" s="39">
        <f t="shared" si="33"/>
        <v>0</v>
      </c>
      <c r="W38" s="39">
        <f t="shared" si="35"/>
        <v>0</v>
      </c>
      <c r="X38" s="39">
        <f t="shared" si="37"/>
        <v>0</v>
      </c>
      <c r="Y38" s="39">
        <f t="shared" si="39"/>
        <v>0</v>
      </c>
      <c r="Z38" s="39">
        <f t="shared" si="41"/>
        <v>0</v>
      </c>
      <c r="AA38" s="39">
        <f t="shared" si="43"/>
        <v>0</v>
      </c>
      <c r="AB38" s="39">
        <f t="shared" si="45"/>
        <v>0</v>
      </c>
      <c r="AC38" s="39">
        <f t="shared" si="47"/>
        <v>0</v>
      </c>
      <c r="AD38" s="39">
        <f t="shared" si="49"/>
        <v>0</v>
      </c>
      <c r="AE38" s="39">
        <f t="shared" si="51"/>
        <v>0</v>
      </c>
      <c r="AF38" s="39">
        <f t="shared" si="53"/>
        <v>0</v>
      </c>
      <c r="AG38" s="39">
        <f t="shared" si="55"/>
        <v>0</v>
      </c>
      <c r="AH38" s="39">
        <f t="shared" si="57"/>
        <v>0</v>
      </c>
      <c r="AI38" s="39">
        <f t="shared" si="59"/>
        <v>0</v>
      </c>
      <c r="AJ38" s="39">
        <f t="shared" si="61"/>
        <v>0.125</v>
      </c>
      <c r="AK38" s="39">
        <f t="shared" ref="AK38:AK47" si="63">IF($D38=AK$4,0.125,0)+IF($D38=AK$5,0.125,0)+IF($E38=AK$4,0.125,0)+IF($E38=AK$5,0.125,0)</f>
        <v>0.125</v>
      </c>
      <c r="AL38" s="39">
        <v>0.5</v>
      </c>
      <c r="AM38" s="39">
        <f t="shared" ref="AM38:AU38" si="64">IF($D38=AM$4,0.125,0)+IF($D38=AM$5,0.125,0)+IF($E38=AM$4,0.125,0)+IF($E38=AM$5,0.125,0)</f>
        <v>0</v>
      </c>
      <c r="AN38" s="39">
        <f t="shared" si="64"/>
        <v>0</v>
      </c>
      <c r="AO38" s="39">
        <f t="shared" si="64"/>
        <v>0</v>
      </c>
      <c r="AP38" s="39">
        <f t="shared" si="64"/>
        <v>0</v>
      </c>
      <c r="AQ38" s="39">
        <f t="shared" si="64"/>
        <v>0</v>
      </c>
      <c r="AR38" s="39">
        <f t="shared" si="64"/>
        <v>0</v>
      </c>
      <c r="AS38" s="39">
        <f t="shared" si="64"/>
        <v>0.125</v>
      </c>
      <c r="AT38" s="39">
        <f t="shared" si="64"/>
        <v>0.125</v>
      </c>
      <c r="AU38" s="40">
        <f t="shared" si="64"/>
        <v>0.125</v>
      </c>
    </row>
    <row r="39" spans="1:47" x14ac:dyDescent="0.25">
      <c r="A39" s="19"/>
      <c r="B39" s="26">
        <v>34</v>
      </c>
      <c r="C39" s="19" t="s">
        <v>97</v>
      </c>
      <c r="D39" s="9">
        <v>31</v>
      </c>
      <c r="E39" s="27">
        <v>13</v>
      </c>
      <c r="F39" s="38">
        <f t="shared" si="1"/>
        <v>0</v>
      </c>
      <c r="G39" s="39">
        <f t="shared" si="3"/>
        <v>0</v>
      </c>
      <c r="H39" s="39">
        <f t="shared" si="5"/>
        <v>0</v>
      </c>
      <c r="I39" s="39">
        <f t="shared" si="7"/>
        <v>0</v>
      </c>
      <c r="J39" s="39">
        <f t="shared" si="9"/>
        <v>0.125</v>
      </c>
      <c r="K39" s="39">
        <f t="shared" si="11"/>
        <v>0</v>
      </c>
      <c r="L39" s="39">
        <f t="shared" si="13"/>
        <v>0</v>
      </c>
      <c r="M39" s="39">
        <f t="shared" si="15"/>
        <v>0</v>
      </c>
      <c r="N39" s="39">
        <f t="shared" si="17"/>
        <v>0</v>
      </c>
      <c r="O39" s="39">
        <f t="shared" si="19"/>
        <v>0</v>
      </c>
      <c r="P39" s="39">
        <f t="shared" si="21"/>
        <v>0</v>
      </c>
      <c r="Q39" s="39">
        <f t="shared" si="23"/>
        <v>0</v>
      </c>
      <c r="R39" s="39">
        <f t="shared" si="25"/>
        <v>0</v>
      </c>
      <c r="S39" s="39">
        <f t="shared" si="27"/>
        <v>0</v>
      </c>
      <c r="T39" s="39">
        <f t="shared" si="29"/>
        <v>0</v>
      </c>
      <c r="U39" s="39">
        <f t="shared" si="31"/>
        <v>0</v>
      </c>
      <c r="V39" s="39">
        <f t="shared" si="33"/>
        <v>0</v>
      </c>
      <c r="W39" s="39">
        <f t="shared" si="35"/>
        <v>0.125</v>
      </c>
      <c r="X39" s="39">
        <f t="shared" si="37"/>
        <v>0.125</v>
      </c>
      <c r="Y39" s="39">
        <f t="shared" si="39"/>
        <v>0</v>
      </c>
      <c r="Z39" s="39">
        <f t="shared" si="41"/>
        <v>0</v>
      </c>
      <c r="AA39" s="39">
        <f t="shared" si="43"/>
        <v>0.125</v>
      </c>
      <c r="AB39" s="39">
        <f t="shared" si="45"/>
        <v>0</v>
      </c>
      <c r="AC39" s="39">
        <f t="shared" si="47"/>
        <v>0</v>
      </c>
      <c r="AD39" s="39">
        <f t="shared" si="49"/>
        <v>0</v>
      </c>
      <c r="AE39" s="39">
        <f t="shared" si="51"/>
        <v>0</v>
      </c>
      <c r="AF39" s="39">
        <f t="shared" si="53"/>
        <v>0</v>
      </c>
      <c r="AG39" s="39">
        <f t="shared" si="55"/>
        <v>0</v>
      </c>
      <c r="AH39" s="39">
        <f t="shared" si="57"/>
        <v>0</v>
      </c>
      <c r="AI39" s="39">
        <f t="shared" si="59"/>
        <v>0</v>
      </c>
      <c r="AJ39" s="39">
        <f t="shared" si="61"/>
        <v>0</v>
      </c>
      <c r="AK39" s="39">
        <f t="shared" si="63"/>
        <v>0</v>
      </c>
      <c r="AL39" s="39">
        <f t="shared" ref="AL39:AL47" si="65">IF($D39=AL$4,0.125,0)+IF($D39=AL$5,0.125,0)+IF($E39=AL$4,0.125,0)+IF($E39=AL$5,0.125,0)</f>
        <v>0</v>
      </c>
      <c r="AM39" s="39">
        <v>0.5</v>
      </c>
      <c r="AN39" s="39">
        <f t="shared" ref="AN39:AU39" si="66">IF($D39=AN$4,0.125,0)+IF($D39=AN$5,0.125,0)+IF($E39=AN$4,0.125,0)+IF($E39=AN$5,0.125,0)</f>
        <v>0.125</v>
      </c>
      <c r="AO39" s="39">
        <f t="shared" si="66"/>
        <v>0</v>
      </c>
      <c r="AP39" s="39">
        <f t="shared" si="66"/>
        <v>0</v>
      </c>
      <c r="AQ39" s="39">
        <f t="shared" si="66"/>
        <v>0</v>
      </c>
      <c r="AR39" s="39">
        <f t="shared" si="66"/>
        <v>0</v>
      </c>
      <c r="AS39" s="39">
        <f t="shared" si="66"/>
        <v>0</v>
      </c>
      <c r="AT39" s="39">
        <f t="shared" si="66"/>
        <v>0</v>
      </c>
      <c r="AU39" s="40">
        <f t="shared" si="66"/>
        <v>0</v>
      </c>
    </row>
    <row r="40" spans="1:47" x14ac:dyDescent="0.25">
      <c r="B40" s="26">
        <v>35</v>
      </c>
      <c r="C40" s="19" t="s">
        <v>98</v>
      </c>
      <c r="D40" s="9">
        <v>31</v>
      </c>
      <c r="E40" s="27">
        <v>73</v>
      </c>
      <c r="F40" s="38">
        <f t="shared" si="1"/>
        <v>0</v>
      </c>
      <c r="G40" s="39">
        <f t="shared" si="3"/>
        <v>0</v>
      </c>
      <c r="H40" s="39">
        <f t="shared" si="5"/>
        <v>0</v>
      </c>
      <c r="I40" s="39">
        <f t="shared" si="7"/>
        <v>0</v>
      </c>
      <c r="J40" s="39">
        <f t="shared" si="9"/>
        <v>0.125</v>
      </c>
      <c r="K40" s="39">
        <f t="shared" si="11"/>
        <v>0</v>
      </c>
      <c r="L40" s="39">
        <f t="shared" si="13"/>
        <v>0</v>
      </c>
      <c r="M40" s="39">
        <f t="shared" si="15"/>
        <v>0</v>
      </c>
      <c r="N40" s="39">
        <f t="shared" si="17"/>
        <v>0</v>
      </c>
      <c r="O40" s="39">
        <f t="shared" si="19"/>
        <v>0</v>
      </c>
      <c r="P40" s="39">
        <f t="shared" si="21"/>
        <v>0</v>
      </c>
      <c r="Q40" s="39">
        <f t="shared" si="23"/>
        <v>0</v>
      </c>
      <c r="R40" s="39">
        <f t="shared" si="25"/>
        <v>0</v>
      </c>
      <c r="S40" s="39">
        <f t="shared" si="27"/>
        <v>0</v>
      </c>
      <c r="T40" s="39">
        <f t="shared" si="29"/>
        <v>0</v>
      </c>
      <c r="U40" s="39">
        <f t="shared" si="31"/>
        <v>0</v>
      </c>
      <c r="V40" s="39">
        <f t="shared" si="33"/>
        <v>0</v>
      </c>
      <c r="W40" s="39">
        <f t="shared" si="35"/>
        <v>0</v>
      </c>
      <c r="X40" s="39">
        <f t="shared" si="37"/>
        <v>0</v>
      </c>
      <c r="Y40" s="39">
        <f t="shared" si="39"/>
        <v>0</v>
      </c>
      <c r="Z40" s="39">
        <f t="shared" si="41"/>
        <v>0</v>
      </c>
      <c r="AA40" s="39">
        <f t="shared" si="43"/>
        <v>0.125</v>
      </c>
      <c r="AB40" s="39">
        <f t="shared" si="45"/>
        <v>0.125</v>
      </c>
      <c r="AC40" s="39">
        <f t="shared" si="47"/>
        <v>0</v>
      </c>
      <c r="AD40" s="39">
        <f t="shared" si="49"/>
        <v>0</v>
      </c>
      <c r="AE40" s="39">
        <f t="shared" si="51"/>
        <v>0</v>
      </c>
      <c r="AF40" s="39">
        <f t="shared" si="53"/>
        <v>0</v>
      </c>
      <c r="AG40" s="39">
        <f t="shared" si="55"/>
        <v>0</v>
      </c>
      <c r="AH40" s="39">
        <f t="shared" si="57"/>
        <v>0</v>
      </c>
      <c r="AI40" s="39">
        <f t="shared" si="59"/>
        <v>0</v>
      </c>
      <c r="AJ40" s="39">
        <f t="shared" si="61"/>
        <v>0</v>
      </c>
      <c r="AK40" s="39">
        <f t="shared" si="63"/>
        <v>0</v>
      </c>
      <c r="AL40" s="39">
        <f t="shared" si="65"/>
        <v>0</v>
      </c>
      <c r="AM40" s="39">
        <f t="shared" ref="AM40:AM47" si="67">IF($D40=AM$4,0.125,0)+IF($D40=AM$5,0.125,0)+IF($E40=AM$4,0.125,0)+IF($E40=AM$5,0.125,0)</f>
        <v>0.125</v>
      </c>
      <c r="AN40" s="39">
        <v>0.5</v>
      </c>
      <c r="AO40" s="39">
        <f t="shared" ref="AO40:AU40" si="68">IF($D40=AO$4,0.125,0)+IF($D40=AO$5,0.125,0)+IF($E40=AO$4,0.125,0)+IF($E40=AO$5,0.125,0)</f>
        <v>0</v>
      </c>
      <c r="AP40" s="39">
        <f t="shared" si="68"/>
        <v>0</v>
      </c>
      <c r="AQ40" s="39">
        <f t="shared" si="68"/>
        <v>0</v>
      </c>
      <c r="AR40" s="39">
        <f t="shared" si="68"/>
        <v>0</v>
      </c>
      <c r="AS40" s="39">
        <f t="shared" si="68"/>
        <v>0</v>
      </c>
      <c r="AT40" s="39">
        <f t="shared" si="68"/>
        <v>0</v>
      </c>
      <c r="AU40" s="40">
        <f t="shared" si="68"/>
        <v>0</v>
      </c>
    </row>
    <row r="41" spans="1:47" x14ac:dyDescent="0.25">
      <c r="B41" s="26">
        <v>36</v>
      </c>
      <c r="C41" s="19" t="s">
        <v>99</v>
      </c>
      <c r="D41" s="9">
        <v>32</v>
      </c>
      <c r="E41" s="27">
        <v>111</v>
      </c>
      <c r="F41" s="38">
        <f t="shared" si="1"/>
        <v>0</v>
      </c>
      <c r="G41" s="39">
        <f t="shared" si="3"/>
        <v>0</v>
      </c>
      <c r="H41" s="39">
        <f t="shared" si="5"/>
        <v>0.125</v>
      </c>
      <c r="I41" s="39">
        <f t="shared" si="7"/>
        <v>0.125</v>
      </c>
      <c r="J41" s="39">
        <f t="shared" si="9"/>
        <v>0.125</v>
      </c>
      <c r="K41" s="39">
        <f t="shared" si="11"/>
        <v>0.125</v>
      </c>
      <c r="L41" s="39">
        <f t="shared" si="13"/>
        <v>0.125</v>
      </c>
      <c r="M41" s="39">
        <f t="shared" si="15"/>
        <v>0</v>
      </c>
      <c r="N41" s="39">
        <f t="shared" si="17"/>
        <v>0.125</v>
      </c>
      <c r="O41" s="39">
        <f t="shared" si="19"/>
        <v>0</v>
      </c>
      <c r="P41" s="39">
        <f t="shared" si="21"/>
        <v>0.125</v>
      </c>
      <c r="Q41" s="39">
        <f t="shared" si="23"/>
        <v>0</v>
      </c>
      <c r="R41" s="39">
        <f t="shared" si="25"/>
        <v>0</v>
      </c>
      <c r="S41" s="39">
        <f t="shared" si="27"/>
        <v>0</v>
      </c>
      <c r="T41" s="39">
        <f t="shared" si="29"/>
        <v>0</v>
      </c>
      <c r="U41" s="39">
        <f t="shared" si="31"/>
        <v>0</v>
      </c>
      <c r="V41" s="39">
        <f t="shared" si="33"/>
        <v>0.125</v>
      </c>
      <c r="W41" s="39">
        <f t="shared" si="35"/>
        <v>0</v>
      </c>
      <c r="X41" s="39">
        <f t="shared" si="37"/>
        <v>0</v>
      </c>
      <c r="Y41" s="39">
        <f t="shared" si="39"/>
        <v>0</v>
      </c>
      <c r="Z41" s="39">
        <f t="shared" si="41"/>
        <v>0</v>
      </c>
      <c r="AA41" s="39">
        <f t="shared" si="43"/>
        <v>0</v>
      </c>
      <c r="AB41" s="39">
        <f t="shared" si="45"/>
        <v>0</v>
      </c>
      <c r="AC41" s="39">
        <f t="shared" si="47"/>
        <v>0.125</v>
      </c>
      <c r="AD41" s="39">
        <f t="shared" si="49"/>
        <v>0</v>
      </c>
      <c r="AE41" s="39">
        <f t="shared" si="51"/>
        <v>0</v>
      </c>
      <c r="AF41" s="39">
        <f t="shared" si="53"/>
        <v>0</v>
      </c>
      <c r="AG41" s="39">
        <f t="shared" si="55"/>
        <v>0</v>
      </c>
      <c r="AH41" s="39">
        <f t="shared" si="57"/>
        <v>0</v>
      </c>
      <c r="AI41" s="39">
        <f t="shared" si="59"/>
        <v>0</v>
      </c>
      <c r="AJ41" s="39">
        <f t="shared" si="61"/>
        <v>0</v>
      </c>
      <c r="AK41" s="39">
        <f t="shared" si="63"/>
        <v>0</v>
      </c>
      <c r="AL41" s="39">
        <f t="shared" si="65"/>
        <v>0</v>
      </c>
      <c r="AM41" s="39">
        <f t="shared" si="67"/>
        <v>0</v>
      </c>
      <c r="AN41" s="39">
        <f t="shared" ref="AN41:AN47" si="69">IF($D41=AN$4,0.125,0)+IF($D41=AN$5,0.125,0)+IF($E41=AN$4,0.125,0)+IF($E41=AN$5,0.125,0)</f>
        <v>0</v>
      </c>
      <c r="AO41" s="39">
        <v>0.5</v>
      </c>
      <c r="AP41" s="39">
        <f t="shared" ref="AP41:AU41" si="70">IF($D41=AP$4,0.125,0)+IF($D41=AP$5,0.125,0)+IF($E41=AP$4,0.125,0)+IF($E41=AP$5,0.125,0)</f>
        <v>0.125</v>
      </c>
      <c r="AQ41" s="39">
        <f t="shared" si="70"/>
        <v>0.125</v>
      </c>
      <c r="AR41" s="39">
        <f t="shared" si="70"/>
        <v>0.125</v>
      </c>
      <c r="AS41" s="39">
        <f t="shared" si="70"/>
        <v>0.125</v>
      </c>
      <c r="AT41" s="39">
        <f t="shared" si="70"/>
        <v>0</v>
      </c>
      <c r="AU41" s="40">
        <f t="shared" si="70"/>
        <v>0</v>
      </c>
    </row>
    <row r="42" spans="1:47" x14ac:dyDescent="0.25">
      <c r="B42" s="26">
        <v>37</v>
      </c>
      <c r="C42" s="19" t="s">
        <v>100</v>
      </c>
      <c r="D42" s="9">
        <v>32</v>
      </c>
      <c r="E42" s="27">
        <v>119</v>
      </c>
      <c r="F42" s="38">
        <f t="shared" si="1"/>
        <v>0</v>
      </c>
      <c r="G42" s="39">
        <f t="shared" si="3"/>
        <v>0</v>
      </c>
      <c r="H42" s="39">
        <f t="shared" si="5"/>
        <v>0</v>
      </c>
      <c r="I42" s="39">
        <f t="shared" si="7"/>
        <v>0</v>
      </c>
      <c r="J42" s="39">
        <f t="shared" si="9"/>
        <v>0</v>
      </c>
      <c r="K42" s="39">
        <f t="shared" si="11"/>
        <v>0</v>
      </c>
      <c r="L42" s="39">
        <f t="shared" si="13"/>
        <v>0</v>
      </c>
      <c r="M42" s="39">
        <f t="shared" si="15"/>
        <v>0</v>
      </c>
      <c r="N42" s="39">
        <f t="shared" si="17"/>
        <v>0.125</v>
      </c>
      <c r="O42" s="39">
        <f t="shared" si="19"/>
        <v>0</v>
      </c>
      <c r="P42" s="39">
        <f t="shared" si="21"/>
        <v>0.125</v>
      </c>
      <c r="Q42" s="39">
        <f t="shared" si="23"/>
        <v>0.125</v>
      </c>
      <c r="R42" s="39">
        <f t="shared" si="25"/>
        <v>0</v>
      </c>
      <c r="S42" s="39">
        <f t="shared" si="27"/>
        <v>0</v>
      </c>
      <c r="T42" s="39">
        <f t="shared" si="29"/>
        <v>0</v>
      </c>
      <c r="U42" s="39">
        <f t="shared" si="31"/>
        <v>0</v>
      </c>
      <c r="V42" s="39">
        <f t="shared" si="33"/>
        <v>0</v>
      </c>
      <c r="W42" s="39">
        <f t="shared" si="35"/>
        <v>0</v>
      </c>
      <c r="X42" s="39">
        <f t="shared" si="37"/>
        <v>0</v>
      </c>
      <c r="Y42" s="39">
        <f t="shared" si="39"/>
        <v>0.125</v>
      </c>
      <c r="Z42" s="39">
        <f t="shared" si="41"/>
        <v>0</v>
      </c>
      <c r="AA42" s="39">
        <f t="shared" si="43"/>
        <v>0</v>
      </c>
      <c r="AB42" s="39">
        <f t="shared" si="45"/>
        <v>0</v>
      </c>
      <c r="AC42" s="39">
        <f t="shared" si="47"/>
        <v>0</v>
      </c>
      <c r="AD42" s="39">
        <f t="shared" si="49"/>
        <v>0</v>
      </c>
      <c r="AE42" s="39">
        <f t="shared" si="51"/>
        <v>0</v>
      </c>
      <c r="AF42" s="39">
        <f t="shared" si="53"/>
        <v>0</v>
      </c>
      <c r="AG42" s="39">
        <f t="shared" si="55"/>
        <v>0.125</v>
      </c>
      <c r="AH42" s="39">
        <f t="shared" si="57"/>
        <v>0</v>
      </c>
      <c r="AI42" s="39">
        <f t="shared" si="59"/>
        <v>0</v>
      </c>
      <c r="AJ42" s="39">
        <f t="shared" si="61"/>
        <v>0</v>
      </c>
      <c r="AK42" s="39">
        <f t="shared" si="63"/>
        <v>0</v>
      </c>
      <c r="AL42" s="39">
        <f t="shared" si="65"/>
        <v>0</v>
      </c>
      <c r="AM42" s="39">
        <f t="shared" si="67"/>
        <v>0</v>
      </c>
      <c r="AN42" s="39">
        <f t="shared" si="69"/>
        <v>0</v>
      </c>
      <c r="AO42" s="39">
        <f t="shared" ref="AO42:AO47" si="71">IF($D42=AO$4,0.125,0)+IF($D42=AO$5,0.125,0)+IF($E42=AO$4,0.125,0)+IF($E42=AO$5,0.125,0)</f>
        <v>0.125</v>
      </c>
      <c r="AP42" s="39">
        <v>0.5</v>
      </c>
      <c r="AQ42" s="39">
        <f>IF($D42=AQ$4,0.125,0)+IF($D42=AQ$5,0.125,0)+IF($E42=AQ$4,0.125,0)+IF($E42=AQ$5,0.125,0)</f>
        <v>0.125</v>
      </c>
      <c r="AR42" s="39">
        <f>IF($D42=AR$4,0.125,0)+IF($D42=AR$5,0.125,0)+IF($E42=AR$4,0.125,0)+IF($E42=AR$5,0.125,0)</f>
        <v>0.125</v>
      </c>
      <c r="AS42" s="39">
        <f>IF($D42=AS$4,0.125,0)+IF($D42=AS$5,0.125,0)+IF($E42=AS$4,0.125,0)+IF($E42=AS$5,0.125,0)</f>
        <v>0.125</v>
      </c>
      <c r="AT42" s="39">
        <f>IF($D42=AT$4,0.125,0)+IF($D42=AT$5,0.125,0)+IF($E42=AT$4,0.125,0)+IF($E42=AT$5,0.125,0)</f>
        <v>0</v>
      </c>
      <c r="AU42" s="40">
        <f>IF($D42=AU$4,0.125,0)+IF($D42=AU$5,0.125,0)+IF($E42=AU$4,0.125,0)+IF($E42=AU$5,0.125,0)</f>
        <v>0</v>
      </c>
    </row>
    <row r="43" spans="1:47" x14ac:dyDescent="0.25">
      <c r="B43" s="26">
        <v>38</v>
      </c>
      <c r="C43" s="19" t="s">
        <v>101</v>
      </c>
      <c r="D43" s="9">
        <v>32</v>
      </c>
      <c r="E43" s="27">
        <v>128</v>
      </c>
      <c r="F43" s="38">
        <f t="shared" si="1"/>
        <v>0</v>
      </c>
      <c r="G43" s="39">
        <f t="shared" si="3"/>
        <v>0</v>
      </c>
      <c r="H43" s="39">
        <f t="shared" si="5"/>
        <v>0</v>
      </c>
      <c r="I43" s="39">
        <f t="shared" si="7"/>
        <v>0</v>
      </c>
      <c r="J43" s="39">
        <f t="shared" si="9"/>
        <v>0</v>
      </c>
      <c r="K43" s="39">
        <f t="shared" si="11"/>
        <v>0</v>
      </c>
      <c r="L43" s="39">
        <f t="shared" si="13"/>
        <v>0</v>
      </c>
      <c r="M43" s="39">
        <f t="shared" si="15"/>
        <v>0</v>
      </c>
      <c r="N43" s="39">
        <f t="shared" si="17"/>
        <v>0.125</v>
      </c>
      <c r="O43" s="39">
        <f t="shared" si="19"/>
        <v>0</v>
      </c>
      <c r="P43" s="39">
        <f t="shared" si="21"/>
        <v>0</v>
      </c>
      <c r="Q43" s="39">
        <f t="shared" si="23"/>
        <v>0</v>
      </c>
      <c r="R43" s="39">
        <f t="shared" si="25"/>
        <v>0</v>
      </c>
      <c r="S43" s="39">
        <f t="shared" si="27"/>
        <v>0</v>
      </c>
      <c r="T43" s="39">
        <f t="shared" si="29"/>
        <v>0</v>
      </c>
      <c r="U43" s="39">
        <f t="shared" si="31"/>
        <v>0</v>
      </c>
      <c r="V43" s="39">
        <f t="shared" si="33"/>
        <v>0</v>
      </c>
      <c r="W43" s="39">
        <f t="shared" si="35"/>
        <v>0</v>
      </c>
      <c r="X43" s="39">
        <f t="shared" si="37"/>
        <v>0</v>
      </c>
      <c r="Y43" s="39">
        <f t="shared" si="39"/>
        <v>0</v>
      </c>
      <c r="Z43" s="39">
        <f t="shared" si="41"/>
        <v>0</v>
      </c>
      <c r="AA43" s="39">
        <f t="shared" si="43"/>
        <v>0</v>
      </c>
      <c r="AB43" s="39">
        <f t="shared" si="45"/>
        <v>0</v>
      </c>
      <c r="AC43" s="39">
        <f t="shared" si="47"/>
        <v>0</v>
      </c>
      <c r="AD43" s="39">
        <f t="shared" si="49"/>
        <v>0</v>
      </c>
      <c r="AE43" s="39">
        <f t="shared" si="51"/>
        <v>0</v>
      </c>
      <c r="AF43" s="39">
        <f t="shared" si="53"/>
        <v>0</v>
      </c>
      <c r="AG43" s="39">
        <f t="shared" si="55"/>
        <v>0</v>
      </c>
      <c r="AH43" s="39">
        <f t="shared" si="57"/>
        <v>0</v>
      </c>
      <c r="AI43" s="39">
        <f t="shared" si="59"/>
        <v>0</v>
      </c>
      <c r="AJ43" s="39">
        <f t="shared" si="61"/>
        <v>0</v>
      </c>
      <c r="AK43" s="39">
        <f t="shared" si="63"/>
        <v>0</v>
      </c>
      <c r="AL43" s="39">
        <f t="shared" si="65"/>
        <v>0</v>
      </c>
      <c r="AM43" s="39">
        <f t="shared" si="67"/>
        <v>0</v>
      </c>
      <c r="AN43" s="39">
        <f t="shared" si="69"/>
        <v>0</v>
      </c>
      <c r="AO43" s="39">
        <f t="shared" si="71"/>
        <v>0.125</v>
      </c>
      <c r="AP43" s="39">
        <f>IF($D43=AP$4,0.125,0)+IF($D43=AP$5,0.125,0)+IF($E43=AP$4,0.125,0)+IF($E43=AP$5,0.125,0)</f>
        <v>0.125</v>
      </c>
      <c r="AQ43" s="39">
        <v>0.5</v>
      </c>
      <c r="AR43" s="39">
        <f>IF($D43=AR$4,0.125,0)+IF($D43=AR$5,0.125,0)+IF($E43=AR$4,0.125,0)+IF($E43=AR$5,0.125,0)</f>
        <v>0.125</v>
      </c>
      <c r="AS43" s="39">
        <f>IF($D43=AS$4,0.125,0)+IF($D43=AS$5,0.125,0)+IF($E43=AS$4,0.125,0)+IF($E43=AS$5,0.125,0)</f>
        <v>0.125</v>
      </c>
      <c r="AT43" s="39">
        <f>IF($D43=AT$4,0.125,0)+IF($D43=AT$5,0.125,0)+IF($E43=AT$4,0.125,0)+IF($E43=AT$5,0.125,0)</f>
        <v>0</v>
      </c>
      <c r="AU43" s="40">
        <f>IF($D43=AU$4,0.125,0)+IF($D43=AU$5,0.125,0)+IF($E43=AU$4,0.125,0)+IF($E43=AU$5,0.125,0)</f>
        <v>0</v>
      </c>
    </row>
    <row r="44" spans="1:47" x14ac:dyDescent="0.25">
      <c r="B44" s="26">
        <v>39</v>
      </c>
      <c r="C44" s="19" t="s">
        <v>102</v>
      </c>
      <c r="D44" s="9">
        <v>32</v>
      </c>
      <c r="E44" s="27">
        <v>165</v>
      </c>
      <c r="F44" s="38">
        <f t="shared" si="1"/>
        <v>0</v>
      </c>
      <c r="G44" s="39">
        <f t="shared" si="3"/>
        <v>0</v>
      </c>
      <c r="H44" s="39">
        <f t="shared" si="5"/>
        <v>0</v>
      </c>
      <c r="I44" s="39">
        <f t="shared" si="7"/>
        <v>0</v>
      </c>
      <c r="J44" s="39">
        <f t="shared" si="9"/>
        <v>0</v>
      </c>
      <c r="K44" s="39">
        <f t="shared" si="11"/>
        <v>0</v>
      </c>
      <c r="L44" s="39">
        <f t="shared" si="13"/>
        <v>0</v>
      </c>
      <c r="M44" s="39">
        <f t="shared" si="15"/>
        <v>0</v>
      </c>
      <c r="N44" s="39">
        <f t="shared" si="17"/>
        <v>0.125</v>
      </c>
      <c r="O44" s="39">
        <f t="shared" si="19"/>
        <v>0</v>
      </c>
      <c r="P44" s="39">
        <f t="shared" si="21"/>
        <v>0</v>
      </c>
      <c r="Q44" s="39">
        <f t="shared" si="23"/>
        <v>0</v>
      </c>
      <c r="R44" s="39">
        <f t="shared" si="25"/>
        <v>0</v>
      </c>
      <c r="S44" s="39">
        <f t="shared" si="27"/>
        <v>0</v>
      </c>
      <c r="T44" s="39">
        <f t="shared" si="29"/>
        <v>0</v>
      </c>
      <c r="U44" s="39">
        <f t="shared" si="31"/>
        <v>0</v>
      </c>
      <c r="V44" s="39">
        <f t="shared" si="33"/>
        <v>0</v>
      </c>
      <c r="W44" s="39">
        <f t="shared" si="35"/>
        <v>0</v>
      </c>
      <c r="X44" s="39">
        <f t="shared" si="37"/>
        <v>0</v>
      </c>
      <c r="Y44" s="39">
        <f t="shared" si="39"/>
        <v>0</v>
      </c>
      <c r="Z44" s="39">
        <f t="shared" si="41"/>
        <v>0</v>
      </c>
      <c r="AA44" s="39">
        <f t="shared" si="43"/>
        <v>0</v>
      </c>
      <c r="AB44" s="39">
        <f t="shared" si="45"/>
        <v>0</v>
      </c>
      <c r="AC44" s="39">
        <f t="shared" si="47"/>
        <v>0</v>
      </c>
      <c r="AD44" s="39">
        <f t="shared" si="49"/>
        <v>0</v>
      </c>
      <c r="AE44" s="39">
        <f t="shared" si="51"/>
        <v>0</v>
      </c>
      <c r="AF44" s="39">
        <f t="shared" si="53"/>
        <v>0</v>
      </c>
      <c r="AG44" s="39">
        <f t="shared" si="55"/>
        <v>0</v>
      </c>
      <c r="AH44" s="39">
        <f t="shared" si="57"/>
        <v>0</v>
      </c>
      <c r="AI44" s="39">
        <f t="shared" si="59"/>
        <v>0</v>
      </c>
      <c r="AJ44" s="39">
        <f t="shared" si="61"/>
        <v>0</v>
      </c>
      <c r="AK44" s="39">
        <f t="shared" si="63"/>
        <v>0</v>
      </c>
      <c r="AL44" s="39">
        <f t="shared" si="65"/>
        <v>0</v>
      </c>
      <c r="AM44" s="39">
        <f t="shared" si="67"/>
        <v>0</v>
      </c>
      <c r="AN44" s="39">
        <f t="shared" si="69"/>
        <v>0</v>
      </c>
      <c r="AO44" s="39">
        <f t="shared" si="71"/>
        <v>0.125</v>
      </c>
      <c r="AP44" s="39">
        <f>IF($D44=AP$4,0.125,0)+IF($D44=AP$5,0.125,0)+IF($E44=AP$4,0.125,0)+IF($E44=AP$5,0.125,0)</f>
        <v>0.125</v>
      </c>
      <c r="AQ44" s="39">
        <f>IF($D44=AQ$4,0.125,0)+IF($D44=AQ$5,0.125,0)+IF($E44=AQ$4,0.125,0)+IF($E44=AQ$5,0.125,0)</f>
        <v>0.125</v>
      </c>
      <c r="AR44" s="39">
        <v>0.5</v>
      </c>
      <c r="AS44" s="39">
        <f>IF($D44=AS$4,0.125,0)+IF($D44=AS$5,0.125,0)+IF($E44=AS$4,0.125,0)+IF($E44=AS$5,0.125,0)</f>
        <v>0.125</v>
      </c>
      <c r="AT44" s="39">
        <f>IF($D44=AT$4,0.125,0)+IF($D44=AT$5,0.125,0)+IF($E44=AT$4,0.125,0)+IF($E44=AT$5,0.125,0)</f>
        <v>0</v>
      </c>
      <c r="AU44" s="40">
        <f>IF($D44=AU$4,0.125,0)+IF($D44=AU$5,0.125,0)+IF($E44=AU$4,0.125,0)+IF($E44=AU$5,0.125,0)</f>
        <v>0</v>
      </c>
    </row>
    <row r="45" spans="1:47" x14ac:dyDescent="0.25">
      <c r="B45" s="26">
        <v>40</v>
      </c>
      <c r="C45" s="19" t="s">
        <v>103</v>
      </c>
      <c r="D45" s="9">
        <v>32</v>
      </c>
      <c r="E45" s="27">
        <v>33</v>
      </c>
      <c r="F45" s="38">
        <f t="shared" si="1"/>
        <v>0</v>
      </c>
      <c r="G45" s="39">
        <f t="shared" si="3"/>
        <v>0</v>
      </c>
      <c r="H45" s="39">
        <f t="shared" si="5"/>
        <v>0</v>
      </c>
      <c r="I45" s="39">
        <f t="shared" si="7"/>
        <v>0</v>
      </c>
      <c r="J45" s="39">
        <f t="shared" si="9"/>
        <v>0</v>
      </c>
      <c r="K45" s="39">
        <f t="shared" si="11"/>
        <v>0.125</v>
      </c>
      <c r="L45" s="39">
        <f t="shared" si="13"/>
        <v>0</v>
      </c>
      <c r="M45" s="39">
        <f t="shared" si="15"/>
        <v>0</v>
      </c>
      <c r="N45" s="39">
        <f t="shared" si="17"/>
        <v>0.125</v>
      </c>
      <c r="O45" s="39">
        <f t="shared" si="19"/>
        <v>0</v>
      </c>
      <c r="P45" s="39">
        <f t="shared" si="21"/>
        <v>0</v>
      </c>
      <c r="Q45" s="39">
        <f t="shared" si="23"/>
        <v>0</v>
      </c>
      <c r="R45" s="39">
        <f t="shared" si="25"/>
        <v>0</v>
      </c>
      <c r="S45" s="39">
        <f t="shared" si="27"/>
        <v>0</v>
      </c>
      <c r="T45" s="39">
        <f t="shared" si="29"/>
        <v>0</v>
      </c>
      <c r="U45" s="39">
        <f t="shared" si="31"/>
        <v>0</v>
      </c>
      <c r="V45" s="39">
        <f t="shared" si="33"/>
        <v>0</v>
      </c>
      <c r="W45" s="39">
        <f t="shared" si="35"/>
        <v>0</v>
      </c>
      <c r="X45" s="39">
        <f t="shared" si="37"/>
        <v>0</v>
      </c>
      <c r="Y45" s="39">
        <f t="shared" si="39"/>
        <v>0</v>
      </c>
      <c r="Z45" s="39">
        <f t="shared" si="41"/>
        <v>0</v>
      </c>
      <c r="AA45" s="39">
        <f t="shared" si="43"/>
        <v>0</v>
      </c>
      <c r="AB45" s="39">
        <f t="shared" si="45"/>
        <v>0</v>
      </c>
      <c r="AC45" s="39">
        <f t="shared" si="47"/>
        <v>0</v>
      </c>
      <c r="AD45" s="39">
        <f t="shared" si="49"/>
        <v>0</v>
      </c>
      <c r="AE45" s="39">
        <f t="shared" si="51"/>
        <v>0</v>
      </c>
      <c r="AF45" s="39">
        <f t="shared" si="53"/>
        <v>0</v>
      </c>
      <c r="AG45" s="39">
        <f t="shared" si="55"/>
        <v>0</v>
      </c>
      <c r="AH45" s="39">
        <f t="shared" si="57"/>
        <v>0</v>
      </c>
      <c r="AI45" s="39">
        <f t="shared" si="59"/>
        <v>0</v>
      </c>
      <c r="AJ45" s="39">
        <f t="shared" si="61"/>
        <v>0</v>
      </c>
      <c r="AK45" s="39">
        <f t="shared" si="63"/>
        <v>0</v>
      </c>
      <c r="AL45" s="39">
        <f t="shared" si="65"/>
        <v>0.125</v>
      </c>
      <c r="AM45" s="39">
        <f t="shared" si="67"/>
        <v>0</v>
      </c>
      <c r="AN45" s="39">
        <f t="shared" si="69"/>
        <v>0</v>
      </c>
      <c r="AO45" s="39">
        <f t="shared" si="71"/>
        <v>0.125</v>
      </c>
      <c r="AP45" s="39">
        <f>IF($D45=AP$4,0.125,0)+IF($D45=AP$5,0.125,0)+IF($E45=AP$4,0.125,0)+IF($E45=AP$5,0.125,0)</f>
        <v>0.125</v>
      </c>
      <c r="AQ45" s="39">
        <f>IF($D45=AQ$4,0.125,0)+IF($D45=AQ$5,0.125,0)+IF($E45=AQ$4,0.125,0)+IF($E45=AQ$5,0.125,0)</f>
        <v>0.125</v>
      </c>
      <c r="AR45" s="39">
        <f>IF($D45=AR$4,0.125,0)+IF($D45=AR$5,0.125,0)+IF($E45=AR$4,0.125,0)+IF($E45=AR$5,0.125,0)</f>
        <v>0.125</v>
      </c>
      <c r="AS45" s="39">
        <v>0.5</v>
      </c>
      <c r="AT45" s="39">
        <f>IF($D45=AT$4,0.125,0)+IF($D45=AT$5,0.125,0)+IF($E45=AT$4,0.125,0)+IF($E45=AT$5,0.125,0)</f>
        <v>0.125</v>
      </c>
      <c r="AU45" s="40">
        <f>IF($D45=AU$4,0.125,0)+IF($D45=AU$5,0.125,0)+IF($E45=AU$4,0.125,0)+IF($E45=AU$5,0.125,0)</f>
        <v>0.125</v>
      </c>
    </row>
    <row r="46" spans="1:47" x14ac:dyDescent="0.25">
      <c r="B46" s="26">
        <v>41</v>
      </c>
      <c r="C46" s="19" t="s">
        <v>104</v>
      </c>
      <c r="D46" s="9">
        <v>33</v>
      </c>
      <c r="E46" s="27">
        <v>114</v>
      </c>
      <c r="F46" s="38">
        <f t="shared" si="1"/>
        <v>0</v>
      </c>
      <c r="G46" s="39">
        <f t="shared" si="3"/>
        <v>0</v>
      </c>
      <c r="H46" s="39">
        <f t="shared" si="5"/>
        <v>0.125</v>
      </c>
      <c r="I46" s="39">
        <f t="shared" si="7"/>
        <v>0</v>
      </c>
      <c r="J46" s="39">
        <f t="shared" si="9"/>
        <v>0</v>
      </c>
      <c r="K46" s="39">
        <f t="shared" si="11"/>
        <v>0.125</v>
      </c>
      <c r="L46" s="39">
        <f t="shared" si="13"/>
        <v>0</v>
      </c>
      <c r="M46" s="39">
        <f t="shared" si="15"/>
        <v>0</v>
      </c>
      <c r="N46" s="39">
        <f t="shared" si="17"/>
        <v>0</v>
      </c>
      <c r="O46" s="39">
        <f t="shared" si="19"/>
        <v>0.125</v>
      </c>
      <c r="P46" s="39">
        <f t="shared" si="21"/>
        <v>0</v>
      </c>
      <c r="Q46" s="39">
        <f t="shared" si="23"/>
        <v>0</v>
      </c>
      <c r="R46" s="39">
        <f t="shared" si="25"/>
        <v>0</v>
      </c>
      <c r="S46" s="39">
        <f t="shared" si="27"/>
        <v>0</v>
      </c>
      <c r="T46" s="39">
        <f t="shared" si="29"/>
        <v>0</v>
      </c>
      <c r="U46" s="39">
        <f t="shared" si="31"/>
        <v>0</v>
      </c>
      <c r="V46" s="39">
        <f t="shared" si="33"/>
        <v>0</v>
      </c>
      <c r="W46" s="39">
        <f t="shared" si="35"/>
        <v>0</v>
      </c>
      <c r="X46" s="39">
        <f t="shared" si="37"/>
        <v>0</v>
      </c>
      <c r="Y46" s="39">
        <f t="shared" si="39"/>
        <v>0</v>
      </c>
      <c r="Z46" s="39">
        <f t="shared" si="41"/>
        <v>0</v>
      </c>
      <c r="AA46" s="39">
        <f t="shared" si="43"/>
        <v>0</v>
      </c>
      <c r="AB46" s="39">
        <f t="shared" si="45"/>
        <v>0</v>
      </c>
      <c r="AC46" s="39">
        <f t="shared" si="47"/>
        <v>0</v>
      </c>
      <c r="AD46" s="39">
        <f t="shared" si="49"/>
        <v>0</v>
      </c>
      <c r="AE46" s="39">
        <f t="shared" si="51"/>
        <v>0</v>
      </c>
      <c r="AF46" s="39">
        <f t="shared" si="53"/>
        <v>0</v>
      </c>
      <c r="AG46" s="39">
        <f t="shared" si="55"/>
        <v>0</v>
      </c>
      <c r="AH46" s="39">
        <f t="shared" si="57"/>
        <v>0</v>
      </c>
      <c r="AI46" s="39">
        <f t="shared" si="59"/>
        <v>0</v>
      </c>
      <c r="AJ46" s="39">
        <f t="shared" si="61"/>
        <v>0</v>
      </c>
      <c r="AK46" s="39">
        <f t="shared" si="63"/>
        <v>0</v>
      </c>
      <c r="AL46" s="39">
        <f t="shared" si="65"/>
        <v>0.125</v>
      </c>
      <c r="AM46" s="39">
        <f t="shared" si="67"/>
        <v>0</v>
      </c>
      <c r="AN46" s="39">
        <f t="shared" si="69"/>
        <v>0</v>
      </c>
      <c r="AO46" s="39">
        <f t="shared" si="71"/>
        <v>0</v>
      </c>
      <c r="AP46" s="39">
        <f>IF($D46=AP$4,0.125,0)+IF($D46=AP$5,0.125,0)+IF($E46=AP$4,0.125,0)+IF($E46=AP$5,0.125,0)</f>
        <v>0</v>
      </c>
      <c r="AQ46" s="39">
        <f>IF($D46=AQ$4,0.125,0)+IF($D46=AQ$5,0.125,0)+IF($E46=AQ$4,0.125,0)+IF($E46=AQ$5,0.125,0)</f>
        <v>0</v>
      </c>
      <c r="AR46" s="39">
        <f>IF($D46=AR$4,0.125,0)+IF($D46=AR$5,0.125,0)+IF($E46=AR$4,0.125,0)+IF($E46=AR$5,0.125,0)</f>
        <v>0</v>
      </c>
      <c r="AS46" s="39">
        <f>IF($D46=AS$4,0.125,0)+IF($D46=AS$5,0.125,0)+IF($E46=AS$4,0.125,0)+IF($E46=AS$5,0.125,0)</f>
        <v>0.125</v>
      </c>
      <c r="AT46" s="39">
        <v>0.5</v>
      </c>
      <c r="AU46" s="40">
        <f>IF($D46=AU$4,0.125,0)+IF($D46=AU$5,0.125,0)+IF($E46=AU$4,0.125,0)+IF($E46=AU$5,0.125,0)</f>
        <v>0.125</v>
      </c>
    </row>
    <row r="47" spans="1:47" ht="15.75" thickBot="1" x14ac:dyDescent="0.3">
      <c r="B47" s="28">
        <v>42</v>
      </c>
      <c r="C47" s="25" t="s">
        <v>105</v>
      </c>
      <c r="D47" s="29">
        <v>33</v>
      </c>
      <c r="E47" s="30">
        <v>185</v>
      </c>
      <c r="F47" s="41">
        <f t="shared" si="1"/>
        <v>0</v>
      </c>
      <c r="G47" s="42">
        <f t="shared" si="3"/>
        <v>0</v>
      </c>
      <c r="H47" s="42">
        <f t="shared" si="5"/>
        <v>0</v>
      </c>
      <c r="I47" s="42">
        <f t="shared" si="7"/>
        <v>0</v>
      </c>
      <c r="J47" s="42">
        <f t="shared" si="9"/>
        <v>0</v>
      </c>
      <c r="K47" s="42">
        <f t="shared" si="11"/>
        <v>0.125</v>
      </c>
      <c r="L47" s="42">
        <f t="shared" si="13"/>
        <v>0</v>
      </c>
      <c r="M47" s="42">
        <f t="shared" si="15"/>
        <v>0</v>
      </c>
      <c r="N47" s="42">
        <f t="shared" si="17"/>
        <v>0</v>
      </c>
      <c r="O47" s="42">
        <f t="shared" si="19"/>
        <v>0</v>
      </c>
      <c r="P47" s="42">
        <f t="shared" si="21"/>
        <v>0</v>
      </c>
      <c r="Q47" s="42">
        <f t="shared" si="23"/>
        <v>0</v>
      </c>
      <c r="R47" s="42">
        <f t="shared" si="25"/>
        <v>0</v>
      </c>
      <c r="S47" s="42">
        <f t="shared" si="27"/>
        <v>0</v>
      </c>
      <c r="T47" s="42">
        <f t="shared" si="29"/>
        <v>0</v>
      </c>
      <c r="U47" s="42">
        <f t="shared" si="31"/>
        <v>0</v>
      </c>
      <c r="V47" s="42">
        <f t="shared" si="33"/>
        <v>0</v>
      </c>
      <c r="W47" s="42">
        <f t="shared" si="35"/>
        <v>0</v>
      </c>
      <c r="X47" s="42">
        <f t="shared" si="37"/>
        <v>0</v>
      </c>
      <c r="Y47" s="42">
        <f t="shared" si="39"/>
        <v>0</v>
      </c>
      <c r="Z47" s="42">
        <f t="shared" si="41"/>
        <v>0</v>
      </c>
      <c r="AA47" s="42">
        <f t="shared" si="43"/>
        <v>0</v>
      </c>
      <c r="AB47" s="42">
        <f t="shared" si="45"/>
        <v>0</v>
      </c>
      <c r="AC47" s="42">
        <f t="shared" si="47"/>
        <v>0</v>
      </c>
      <c r="AD47" s="42">
        <f t="shared" si="49"/>
        <v>0</v>
      </c>
      <c r="AE47" s="42">
        <f t="shared" si="51"/>
        <v>0</v>
      </c>
      <c r="AF47" s="42">
        <f t="shared" si="53"/>
        <v>0</v>
      </c>
      <c r="AG47" s="42">
        <f t="shared" si="55"/>
        <v>0</v>
      </c>
      <c r="AH47" s="42">
        <f t="shared" si="57"/>
        <v>0.125</v>
      </c>
      <c r="AI47" s="42">
        <f t="shared" si="59"/>
        <v>0</v>
      </c>
      <c r="AJ47" s="42">
        <f t="shared" si="61"/>
        <v>0</v>
      </c>
      <c r="AK47" s="42">
        <f t="shared" si="63"/>
        <v>0</v>
      </c>
      <c r="AL47" s="42">
        <f t="shared" si="65"/>
        <v>0.125</v>
      </c>
      <c r="AM47" s="42">
        <f t="shared" si="67"/>
        <v>0</v>
      </c>
      <c r="AN47" s="42">
        <f t="shared" si="69"/>
        <v>0</v>
      </c>
      <c r="AO47" s="42">
        <f t="shared" si="71"/>
        <v>0</v>
      </c>
      <c r="AP47" s="42">
        <f>IF($D47=AP$4,0.125,0)+IF($D47=AP$5,0.125,0)+IF($E47=AP$4,0.125,0)+IF($E47=AP$5,0.125,0)</f>
        <v>0</v>
      </c>
      <c r="AQ47" s="42">
        <f>IF($D47=AQ$4,0.125,0)+IF($D47=AQ$5,0.125,0)+IF($E47=AQ$4,0.125,0)+IF($E47=AQ$5,0.125,0)</f>
        <v>0</v>
      </c>
      <c r="AR47" s="42">
        <f>IF($D47=AR$4,0.125,0)+IF($D47=AR$5,0.125,0)+IF($E47=AR$4,0.125,0)+IF($E47=AR$5,0.125,0)</f>
        <v>0</v>
      </c>
      <c r="AS47" s="42">
        <f>IF($D47=AS$4,0.125,0)+IF($D47=AS$5,0.125,0)+IF($E47=AS$4,0.125,0)+IF($E47=AS$5,0.125,0)</f>
        <v>0.125</v>
      </c>
      <c r="AT47" s="42">
        <f>IF($D47=AT$4,0.125,0)+IF($D47=AT$5,0.125,0)+IF($E47=AT$4,0.125,0)+IF($E47=AT$5,0.125,0)</f>
        <v>0.125</v>
      </c>
      <c r="AU47" s="43">
        <v>0.5</v>
      </c>
    </row>
  </sheetData>
  <phoneticPr fontId="5" type="noConversion"/>
  <conditionalFormatting sqref="F6:AU4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104"/>
  <sheetViews>
    <sheetView tabSelected="1" topLeftCell="W1" zoomScale="90" zoomScaleNormal="90" workbookViewId="0">
      <selection activeCell="D38" sqref="D38"/>
    </sheetView>
  </sheetViews>
  <sheetFormatPr defaultRowHeight="15" x14ac:dyDescent="0.25"/>
  <cols>
    <col min="2" max="2" width="11.28515625" customWidth="1"/>
    <col min="4" max="7" width="4.5703125" customWidth="1"/>
    <col min="8" max="38" width="12.7109375" customWidth="1"/>
    <col min="44" max="44" width="11.5703125" customWidth="1"/>
    <col min="45" max="45" width="11.140625" customWidth="1"/>
  </cols>
  <sheetData>
    <row r="1" spans="1:47" ht="15.75" thickBot="1" x14ac:dyDescent="0.3">
      <c r="A1" s="6" t="s">
        <v>55</v>
      </c>
      <c r="B1" s="6" t="s">
        <v>122</v>
      </c>
      <c r="C1" s="6" t="s">
        <v>58</v>
      </c>
      <c r="D1" s="6"/>
      <c r="E1" s="6" t="s">
        <v>5</v>
      </c>
    </row>
    <row r="2" spans="1:47" x14ac:dyDescent="0.25">
      <c r="A2" s="9">
        <v>13</v>
      </c>
      <c r="B2">
        <v>-0.59469082304651888</v>
      </c>
      <c r="C2">
        <v>3.125E-2</v>
      </c>
      <c r="F2" s="50"/>
      <c r="G2" s="51">
        <v>13</v>
      </c>
      <c r="H2" s="51">
        <v>16</v>
      </c>
      <c r="I2" s="51">
        <v>17</v>
      </c>
      <c r="J2" s="51">
        <v>31</v>
      </c>
      <c r="K2" s="51">
        <v>32</v>
      </c>
      <c r="L2" s="51">
        <v>33</v>
      </c>
      <c r="M2" s="51">
        <v>34</v>
      </c>
      <c r="N2" s="51">
        <v>71</v>
      </c>
      <c r="O2" s="51">
        <v>73</v>
      </c>
      <c r="P2" s="51">
        <v>74</v>
      </c>
      <c r="Q2" s="51">
        <v>75</v>
      </c>
      <c r="R2" s="51">
        <v>110</v>
      </c>
      <c r="S2" s="51">
        <v>111</v>
      </c>
      <c r="T2" s="51">
        <v>112</v>
      </c>
      <c r="U2" s="51">
        <v>113</v>
      </c>
      <c r="V2" s="51">
        <v>114</v>
      </c>
      <c r="W2" s="51">
        <v>119</v>
      </c>
      <c r="X2" s="51">
        <v>121</v>
      </c>
      <c r="Y2" s="51">
        <v>122</v>
      </c>
      <c r="Z2" s="51">
        <v>125</v>
      </c>
      <c r="AA2" s="51">
        <v>126</v>
      </c>
      <c r="AB2" s="51">
        <v>127</v>
      </c>
      <c r="AC2" s="51">
        <v>128</v>
      </c>
      <c r="AD2" s="51">
        <v>129</v>
      </c>
      <c r="AE2" s="51">
        <v>140</v>
      </c>
      <c r="AF2" s="51">
        <v>165</v>
      </c>
      <c r="AG2" s="51">
        <v>173</v>
      </c>
      <c r="AH2" s="51">
        <v>185</v>
      </c>
      <c r="AI2" s="51">
        <v>186</v>
      </c>
      <c r="AJ2" s="51">
        <v>736</v>
      </c>
      <c r="AK2" s="51">
        <v>738</v>
      </c>
      <c r="AL2" s="52">
        <v>740</v>
      </c>
      <c r="AO2" s="46" t="s">
        <v>109</v>
      </c>
      <c r="AP2" s="46" t="s">
        <v>110</v>
      </c>
      <c r="AQ2" s="45" t="s">
        <v>111</v>
      </c>
      <c r="AR2" s="46" t="s">
        <v>112</v>
      </c>
      <c r="AS2" s="46" t="s">
        <v>121</v>
      </c>
      <c r="AT2" s="46"/>
      <c r="AU2" s="46" t="s">
        <v>113</v>
      </c>
    </row>
    <row r="3" spans="1:47" x14ac:dyDescent="0.25">
      <c r="A3" s="9">
        <v>16</v>
      </c>
      <c r="B3">
        <v>1.5896470798033531</v>
      </c>
      <c r="C3">
        <v>3.125E-2</v>
      </c>
      <c r="F3" s="53">
        <v>13</v>
      </c>
      <c r="H3">
        <v>0.38018808039422108</v>
      </c>
      <c r="I3">
        <v>1.2967525297365765</v>
      </c>
      <c r="J3">
        <v>-1.5972459330776265</v>
      </c>
      <c r="K3">
        <v>0.60964860139041976</v>
      </c>
      <c r="L3">
        <v>0.2254010627108417</v>
      </c>
      <c r="M3">
        <v>-0.92467526199574213</v>
      </c>
      <c r="N3">
        <v>-0.30659585924073762</v>
      </c>
      <c r="O3">
        <v>0.24227208368990272</v>
      </c>
      <c r="P3">
        <v>2.5303087418572749</v>
      </c>
      <c r="Q3">
        <v>1.958287703900728</v>
      </c>
      <c r="R3">
        <v>-0.95451420921983554</v>
      </c>
      <c r="S3">
        <v>2.1460149634254373</v>
      </c>
      <c r="T3">
        <v>0.51293824656076303</v>
      </c>
      <c r="U3">
        <v>-4.4586528419263728E-2</v>
      </c>
      <c r="V3">
        <v>0.50539955410039672</v>
      </c>
      <c r="W3">
        <v>-0.1449328897368479</v>
      </c>
      <c r="X3">
        <v>-8.7783310469738238E-2</v>
      </c>
      <c r="Y3">
        <v>1.0533752803824801</v>
      </c>
      <c r="Z3">
        <v>0.99633784266364611</v>
      </c>
      <c r="AA3">
        <v>1.0021063657822094</v>
      </c>
      <c r="AB3">
        <v>0.47482017672160287</v>
      </c>
      <c r="AC3">
        <v>-0.85382219122466674</v>
      </c>
      <c r="AD3">
        <v>0.50716431408371543</v>
      </c>
      <c r="AE3">
        <v>1.1527504278979923</v>
      </c>
      <c r="AF3">
        <v>0.34570010026732467</v>
      </c>
      <c r="AG3">
        <v>0.7316384437592387</v>
      </c>
      <c r="AH3">
        <v>0.51398540695897565</v>
      </c>
      <c r="AI3">
        <v>-0.214565135605709</v>
      </c>
      <c r="AJ3">
        <v>0.20779850718128631</v>
      </c>
      <c r="AK3">
        <v>-0.55669300924929066</v>
      </c>
      <c r="AL3">
        <v>0.62819057559233549</v>
      </c>
      <c r="AO3" s="9">
        <v>13</v>
      </c>
      <c r="AP3">
        <f t="shared" ref="AP3:AP34" si="0">VLOOKUP(AO3,$A$2:$C$33,3,FALSE)</f>
        <v>3.125E-2</v>
      </c>
      <c r="AQ3" s="48">
        <v>8.3013591041363702E-2</v>
      </c>
      <c r="AR3">
        <f t="shared" ref="AR3:AR34" si="1">(AP3+AQ3)/2</f>
        <v>5.7131795520681851E-2</v>
      </c>
      <c r="AS3">
        <f>AR3*B2</f>
        <v>-3.3975754500319713E-2</v>
      </c>
      <c r="AU3">
        <f>AR3^2</f>
        <v>3.264042059417003E-3</v>
      </c>
    </row>
    <row r="4" spans="1:47" x14ac:dyDescent="0.25">
      <c r="A4" s="9">
        <v>17</v>
      </c>
      <c r="B4">
        <v>-0.85259747534604491</v>
      </c>
      <c r="C4">
        <v>3.125E-2</v>
      </c>
      <c r="F4" s="53">
        <v>16</v>
      </c>
      <c r="I4">
        <v>-0.81110105113426478</v>
      </c>
      <c r="J4">
        <v>-0.75580554918058729</v>
      </c>
      <c r="K4">
        <v>-0.57240201618948638</v>
      </c>
      <c r="L4">
        <v>-2.0819232966867429</v>
      </c>
      <c r="M4">
        <v>1.0170884589746481</v>
      </c>
      <c r="N4">
        <v>0.22994443562718905</v>
      </c>
      <c r="O4">
        <v>-0.53381493379465961</v>
      </c>
      <c r="P4">
        <v>0.96894738995136187</v>
      </c>
      <c r="Q4">
        <v>-1.2102248658835653</v>
      </c>
      <c r="R4">
        <v>-7.2296326952150602E-2</v>
      </c>
      <c r="S4">
        <v>-0.1707288404179933</v>
      </c>
      <c r="T4">
        <v>0.22571324986437186</v>
      </c>
      <c r="U4">
        <v>0.22122443523483246</v>
      </c>
      <c r="V4">
        <v>-0.61156245445218382</v>
      </c>
      <c r="W4">
        <v>-2.1249475323827E-2</v>
      </c>
      <c r="X4">
        <v>-0.11658707255809803</v>
      </c>
      <c r="Y4">
        <v>0.44385607961177653</v>
      </c>
      <c r="Z4">
        <v>0.77305556821626698</v>
      </c>
      <c r="AA4">
        <v>0.78437467093230384</v>
      </c>
      <c r="AB4">
        <v>-0.61069476701911818</v>
      </c>
      <c r="AC4">
        <v>5.4701137924751571E-2</v>
      </c>
      <c r="AD4">
        <v>-0.85851039469461921</v>
      </c>
      <c r="AE4">
        <v>-0.78736392516153997</v>
      </c>
      <c r="AF4">
        <v>-4.843206348449011E-3</v>
      </c>
      <c r="AG4">
        <v>1.0837332840401757</v>
      </c>
      <c r="AH4">
        <v>-0.54423598686336894</v>
      </c>
      <c r="AI4">
        <v>0.26260447689164595</v>
      </c>
      <c r="AJ4">
        <v>-0.15951226057591625</v>
      </c>
      <c r="AK4">
        <v>0.79009010275612668</v>
      </c>
      <c r="AL4">
        <v>-0.77008474817958295</v>
      </c>
      <c r="AO4" s="9">
        <v>16</v>
      </c>
      <c r="AP4">
        <f t="shared" si="0"/>
        <v>3.125E-2</v>
      </c>
      <c r="AQ4" s="48">
        <v>1.1757361012580545E-2</v>
      </c>
      <c r="AR4">
        <f t="shared" si="1"/>
        <v>2.1503680506290271E-2</v>
      </c>
      <c r="AS4">
        <f t="shared" ref="AS4:AS34" si="2">AR4*B3</f>
        <v>3.4183262921848617E-2</v>
      </c>
      <c r="AU4">
        <f t="shared" ref="AU4:AU34" si="3">AR4^2</f>
        <v>4.624082753166082E-4</v>
      </c>
    </row>
    <row r="5" spans="1:47" x14ac:dyDescent="0.25">
      <c r="A5" s="9">
        <v>31</v>
      </c>
      <c r="B5">
        <v>-0.28857658381273638</v>
      </c>
      <c r="C5">
        <v>3.125E-2</v>
      </c>
      <c r="F5" s="53">
        <v>17</v>
      </c>
      <c r="J5">
        <v>2.3021603689290758E-2</v>
      </c>
      <c r="K5">
        <v>0.39069560341725612</v>
      </c>
      <c r="L5">
        <v>0.77824894850676418</v>
      </c>
      <c r="M5">
        <v>1.0919227028997762</v>
      </c>
      <c r="N5">
        <v>6.0762486983387647E-2</v>
      </c>
      <c r="O5">
        <v>-1.0547136234040027</v>
      </c>
      <c r="P5">
        <v>-0.52488666281367768</v>
      </c>
      <c r="Q5">
        <v>-0.75065164241433147</v>
      </c>
      <c r="R5">
        <v>1.662024241980752</v>
      </c>
      <c r="S5">
        <v>-0.43529626489643825</v>
      </c>
      <c r="T5">
        <v>0.52897016660531004</v>
      </c>
      <c r="U5">
        <v>-0.13606043366277668</v>
      </c>
      <c r="V5">
        <v>0.62834245764805452</v>
      </c>
      <c r="W5">
        <v>-0.54083008176249781</v>
      </c>
      <c r="X5">
        <v>-0.99155389726690724</v>
      </c>
      <c r="Y5">
        <v>-1.0057716620286861</v>
      </c>
      <c r="Z5">
        <v>0.34520522419593819</v>
      </c>
      <c r="AA5">
        <v>-0.12542317605919726</v>
      </c>
      <c r="AB5">
        <v>-0.13863075070383915</v>
      </c>
      <c r="AC5">
        <v>1.003603832126247</v>
      </c>
      <c r="AD5">
        <v>0.20618128813224981</v>
      </c>
      <c r="AE5">
        <v>0.13987353729830418</v>
      </c>
      <c r="AF5">
        <v>1.1226727930043678</v>
      </c>
      <c r="AG5">
        <v>-0.56884333296848588</v>
      </c>
      <c r="AH5">
        <v>0.49258784838737479</v>
      </c>
      <c r="AI5">
        <v>0.59049650441152446</v>
      </c>
      <c r="AJ5">
        <v>-0.17233262843908137</v>
      </c>
      <c r="AK5">
        <v>0.1525017805951763</v>
      </c>
      <c r="AL5">
        <v>-0.82437614975614149</v>
      </c>
      <c r="AO5" s="9">
        <v>17</v>
      </c>
      <c r="AP5">
        <f t="shared" si="0"/>
        <v>3.125E-2</v>
      </c>
      <c r="AQ5" s="48">
        <v>6.0741561945059338E-3</v>
      </c>
      <c r="AR5">
        <f t="shared" si="1"/>
        <v>1.8662078097252968E-2</v>
      </c>
      <c r="AS5">
        <f t="shared" si="2"/>
        <v>-1.5911240670428602E-2</v>
      </c>
      <c r="AU5">
        <f t="shared" si="3"/>
        <v>3.4827315890796894E-4</v>
      </c>
    </row>
    <row r="6" spans="1:47" x14ac:dyDescent="0.25">
      <c r="A6" s="9">
        <v>32</v>
      </c>
      <c r="B6">
        <v>-1.483939174056482</v>
      </c>
      <c r="C6">
        <v>3.125E-2</v>
      </c>
      <c r="F6" s="53">
        <v>31</v>
      </c>
      <c r="K6">
        <v>-0.81172519444113744</v>
      </c>
      <c r="L6">
        <v>7.415762287027633E-2</v>
      </c>
      <c r="M6">
        <v>0.51071072392562589</v>
      </c>
      <c r="N6">
        <v>1.8282183974234454</v>
      </c>
      <c r="O6">
        <v>-0.47156291556299457</v>
      </c>
      <c r="P6">
        <v>0.13246303780639215</v>
      </c>
      <c r="Q6">
        <v>-5.833236758989014E-2</v>
      </c>
      <c r="R6">
        <v>-1.3668536134014393</v>
      </c>
      <c r="S6">
        <v>-0.31039594415865612</v>
      </c>
      <c r="T6">
        <v>-1.2690295788449346</v>
      </c>
      <c r="U6">
        <v>0.59423523583222382</v>
      </c>
      <c r="V6">
        <v>-0.62793350732605369</v>
      </c>
      <c r="W6">
        <v>7.0776321060988509E-2</v>
      </c>
      <c r="X6">
        <v>-0.38504009894857111</v>
      </c>
      <c r="Y6">
        <v>0.21462161212768799</v>
      </c>
      <c r="Z6">
        <v>-0.42449498301117072</v>
      </c>
      <c r="AA6">
        <v>0.34645780114834329</v>
      </c>
      <c r="AB6">
        <v>0.52280867845999113</v>
      </c>
      <c r="AC6">
        <v>1.2104874599766622</v>
      </c>
      <c r="AD6">
        <v>-0.13726606852257869</v>
      </c>
      <c r="AE6">
        <v>-1.5120455116069675</v>
      </c>
      <c r="AF6">
        <v>-0.59367889664963835</v>
      </c>
      <c r="AG6">
        <v>0.9578428350889181</v>
      </c>
      <c r="AH6">
        <v>-0.75812827490152279</v>
      </c>
      <c r="AI6">
        <v>0.67949699770100913</v>
      </c>
      <c r="AJ6">
        <v>8.7716454787092446E-2</v>
      </c>
      <c r="AK6">
        <v>1.0158979244323725</v>
      </c>
      <c r="AL6">
        <v>-1.3865656867797114</v>
      </c>
      <c r="AO6" s="9">
        <v>31</v>
      </c>
      <c r="AP6">
        <f t="shared" si="0"/>
        <v>3.125E-2</v>
      </c>
      <c r="AQ6" s="48">
        <v>2.6554586551358381E-2</v>
      </c>
      <c r="AR6">
        <f t="shared" si="1"/>
        <v>2.890229327567919E-2</v>
      </c>
      <c r="AS6">
        <f t="shared" si="2"/>
        <v>-8.3405250578493222E-3</v>
      </c>
      <c r="AU6">
        <f t="shared" si="3"/>
        <v>8.3534255659337055E-4</v>
      </c>
    </row>
    <row r="7" spans="1:47" x14ac:dyDescent="0.25">
      <c r="A7" s="9">
        <v>33</v>
      </c>
      <c r="B7">
        <v>-0.64682437716338681</v>
      </c>
      <c r="C7">
        <v>3.125E-2</v>
      </c>
      <c r="F7" s="53">
        <v>32</v>
      </c>
      <c r="L7">
        <v>-0.13979375621487208</v>
      </c>
      <c r="M7">
        <v>-0.85407573325275998</v>
      </c>
      <c r="N7">
        <v>2.0562721982736698</v>
      </c>
      <c r="O7">
        <v>0.58351787607223027</v>
      </c>
      <c r="P7">
        <v>0.97508043665106392</v>
      </c>
      <c r="Q7">
        <v>-0.74824643614059372</v>
      </c>
      <c r="R7">
        <v>-0.33136125516592585</v>
      </c>
      <c r="S7">
        <v>-0.19266496694670021</v>
      </c>
      <c r="T7">
        <v>0.77670349593128751</v>
      </c>
      <c r="U7">
        <v>-0.19648512797555204</v>
      </c>
      <c r="V7">
        <v>0.49606472235075644</v>
      </c>
      <c r="W7">
        <v>-1.4508532194162647</v>
      </c>
      <c r="X7">
        <v>-0.25020973294914656</v>
      </c>
      <c r="Y7">
        <v>-0.58236361683227567</v>
      </c>
      <c r="Z7">
        <v>-1.1151477151391831</v>
      </c>
      <c r="AA7">
        <v>0.35919232032646337</v>
      </c>
      <c r="AB7">
        <v>0.19939284360798945</v>
      </c>
      <c r="AC7">
        <v>2.367385176837869E-2</v>
      </c>
      <c r="AD7">
        <v>-0.94305271771694255</v>
      </c>
      <c r="AE7">
        <v>0.79725743575080876</v>
      </c>
      <c r="AF7">
        <v>0.24761423586951009</v>
      </c>
      <c r="AG7">
        <v>-0.2114716180709936</v>
      </c>
      <c r="AH7">
        <v>1.6185527674632098E-2</v>
      </c>
      <c r="AI7">
        <v>-0.18525874870444273</v>
      </c>
      <c r="AJ7">
        <v>-1.2375870342452933</v>
      </c>
      <c r="AK7">
        <v>-0.2019857390675836</v>
      </c>
      <c r="AL7">
        <v>-0.58786489798087149</v>
      </c>
      <c r="AO7" s="9">
        <v>32</v>
      </c>
      <c r="AP7">
        <f t="shared" si="0"/>
        <v>3.125E-2</v>
      </c>
      <c r="AQ7" s="48">
        <v>5.5629156686170297E-3</v>
      </c>
      <c r="AR7">
        <f t="shared" si="1"/>
        <v>1.8406457834308516E-2</v>
      </c>
      <c r="AS7">
        <f t="shared" si="2"/>
        <v>-2.731406383594924E-2</v>
      </c>
      <c r="AU7">
        <f t="shared" si="3"/>
        <v>3.3879769000617736E-4</v>
      </c>
    </row>
    <row r="8" spans="1:47" x14ac:dyDescent="0.25">
      <c r="A8" s="9">
        <v>34</v>
      </c>
      <c r="B8">
        <v>1.2651551693516419</v>
      </c>
      <c r="C8">
        <v>3.125E-2</v>
      </c>
      <c r="F8" s="53">
        <v>33</v>
      </c>
      <c r="M8">
        <v>-0.69240341856442322</v>
      </c>
      <c r="N8">
        <v>-0.81769945249536691</v>
      </c>
      <c r="O8">
        <v>-0.37728185014762677</v>
      </c>
      <c r="P8">
        <v>-1.4160773090894239</v>
      </c>
      <c r="Q8">
        <v>0.68181316336241327</v>
      </c>
      <c r="R8">
        <v>0.36773802436371794</v>
      </c>
      <c r="S8">
        <v>-1.4161829709036809E-2</v>
      </c>
      <c r="T8">
        <v>-2.4586870719961122E-2</v>
      </c>
      <c r="U8">
        <v>-0.56438688314146745</v>
      </c>
      <c r="V8">
        <v>0.72031927088804704</v>
      </c>
      <c r="W8">
        <v>-9.4198983132499137E-2</v>
      </c>
      <c r="X8">
        <v>-0.50524912417623424</v>
      </c>
      <c r="Y8">
        <v>0.95557404085348252</v>
      </c>
      <c r="Z8">
        <v>-0.1589371379492438</v>
      </c>
      <c r="AA8">
        <v>-0.4165064219384178</v>
      </c>
      <c r="AB8">
        <v>-0.20771516095665798</v>
      </c>
      <c r="AC8">
        <v>-0.59957439682241975</v>
      </c>
      <c r="AD8">
        <v>-0.79205031760840783</v>
      </c>
      <c r="AE8">
        <v>1.7861515115719879</v>
      </c>
      <c r="AF8">
        <v>1.1706135741686485</v>
      </c>
      <c r="AG8">
        <v>0.21746019655065266</v>
      </c>
      <c r="AH8">
        <v>-0.88891691665194406</v>
      </c>
      <c r="AI8">
        <v>-0.61197831330546792</v>
      </c>
      <c r="AJ8">
        <v>-0.12482846928381956</v>
      </c>
      <c r="AK8">
        <v>0.55961566391755779</v>
      </c>
      <c r="AL8">
        <v>-0.94186935888247447</v>
      </c>
      <c r="AO8" s="9">
        <v>33</v>
      </c>
      <c r="AP8">
        <f t="shared" si="0"/>
        <v>3.125E-2</v>
      </c>
      <c r="AQ8" s="48">
        <v>9.7635603236055461E-3</v>
      </c>
      <c r="AR8">
        <f t="shared" si="1"/>
        <v>2.0506780161802775E-2</v>
      </c>
      <c r="AS8">
        <f t="shared" si="2"/>
        <v>-1.3264285305784577E-2</v>
      </c>
      <c r="AU8">
        <f t="shared" si="3"/>
        <v>4.2052803260450783E-4</v>
      </c>
    </row>
    <row r="9" spans="1:47" x14ac:dyDescent="0.25">
      <c r="A9" s="9">
        <v>71</v>
      </c>
      <c r="B9">
        <v>0.47322598435372298</v>
      </c>
      <c r="C9">
        <v>3.125E-2</v>
      </c>
      <c r="F9" s="53">
        <v>34</v>
      </c>
      <c r="N9">
        <v>-1.6474648651335839</v>
      </c>
      <c r="O9">
        <v>-1.0246665223653408</v>
      </c>
      <c r="P9">
        <v>0.23582777166000599</v>
      </c>
      <c r="Q9">
        <v>0.27672878753630198</v>
      </c>
      <c r="R9">
        <v>0.31938558004655621</v>
      </c>
      <c r="S9">
        <v>-9.2125161723876331E-2</v>
      </c>
      <c r="T9">
        <v>0.12988780531400507</v>
      </c>
      <c r="U9">
        <v>-0.336691026933778</v>
      </c>
      <c r="V9">
        <v>0.60954132706125552</v>
      </c>
      <c r="W9">
        <v>-0.96286339425693812</v>
      </c>
      <c r="X9">
        <v>0.32175448500209575</v>
      </c>
      <c r="Y9">
        <v>-0.60012815780772033</v>
      </c>
      <c r="Z9">
        <v>-0.23680082547228359</v>
      </c>
      <c r="AA9">
        <v>0.39087685244438064</v>
      </c>
      <c r="AB9">
        <v>0.73474804736091559</v>
      </c>
      <c r="AC9">
        <v>-0.79028989185323262</v>
      </c>
      <c r="AD9">
        <v>0.89142032198126508</v>
      </c>
      <c r="AE9">
        <v>0.46679169158810546</v>
      </c>
      <c r="AF9">
        <v>-4.7988193119012944E-2</v>
      </c>
      <c r="AG9">
        <v>-0.13804223286557021</v>
      </c>
      <c r="AH9">
        <v>-0.15387092581550527</v>
      </c>
      <c r="AI9">
        <v>-0.21432945448714039</v>
      </c>
      <c r="AJ9">
        <v>1.6295717307670276E-2</v>
      </c>
      <c r="AK9">
        <v>3.6267758430139692E-2</v>
      </c>
      <c r="AL9">
        <v>0.5841146006444996</v>
      </c>
      <c r="AO9" s="9">
        <v>34</v>
      </c>
      <c r="AP9">
        <f t="shared" si="0"/>
        <v>3.125E-2</v>
      </c>
      <c r="AQ9" s="48">
        <v>3.0164420413676368E-2</v>
      </c>
      <c r="AR9">
        <f t="shared" si="1"/>
        <v>3.0707210206838184E-2</v>
      </c>
      <c r="AS9">
        <f t="shared" si="2"/>
        <v>3.8849385729548831E-2</v>
      </c>
      <c r="AU9">
        <f t="shared" si="3"/>
        <v>9.429327586869472E-4</v>
      </c>
    </row>
    <row r="10" spans="1:47" x14ac:dyDescent="0.25">
      <c r="A10" s="9">
        <v>73</v>
      </c>
      <c r="B10">
        <v>-0.95585594614896285</v>
      </c>
      <c r="C10">
        <v>3.125E-2</v>
      </c>
      <c r="F10" s="53">
        <v>71</v>
      </c>
      <c r="O10">
        <v>1.0797355699029343</v>
      </c>
      <c r="P10">
        <v>0.3301583637065415</v>
      </c>
      <c r="Q10">
        <v>-0.14828972367994486</v>
      </c>
      <c r="R10">
        <v>0.44207634102909932</v>
      </c>
      <c r="S10">
        <v>0.12956124016656709</v>
      </c>
      <c r="T10">
        <v>-0.72815561310177135</v>
      </c>
      <c r="U10">
        <v>0.67120119364305797</v>
      </c>
      <c r="V10">
        <v>0.21712556527278939</v>
      </c>
      <c r="W10">
        <v>9.5583118205024034E-2</v>
      </c>
      <c r="X10">
        <v>0.36433417783113958</v>
      </c>
      <c r="Y10">
        <v>0.18484218438460923</v>
      </c>
      <c r="Z10">
        <v>-0.66573097303323192</v>
      </c>
      <c r="AA10">
        <v>-0.11479006928162958</v>
      </c>
      <c r="AB10">
        <v>-0.1032762223595437</v>
      </c>
      <c r="AC10">
        <v>-0.37618885220990872</v>
      </c>
      <c r="AD10">
        <v>1.1894268584446015</v>
      </c>
      <c r="AE10">
        <v>-0.61923415915380975</v>
      </c>
      <c r="AF10">
        <v>-0.34210890277297595</v>
      </c>
      <c r="AG10">
        <v>-0.50346324485296012</v>
      </c>
      <c r="AH10">
        <v>-0.83029350212598085</v>
      </c>
      <c r="AI10">
        <v>-0.13593386646405142</v>
      </c>
      <c r="AJ10">
        <v>-0.19379691810669933</v>
      </c>
      <c r="AK10">
        <v>1.08192465065643</v>
      </c>
      <c r="AL10">
        <v>-0.17608708411468096</v>
      </c>
      <c r="AO10" s="9">
        <v>71</v>
      </c>
      <c r="AP10">
        <f t="shared" si="0"/>
        <v>3.125E-2</v>
      </c>
      <c r="AQ10" s="48">
        <v>2.4431386979729412E-2</v>
      </c>
      <c r="AR10">
        <f t="shared" si="1"/>
        <v>2.7840693489864704E-2</v>
      </c>
      <c r="AS10">
        <f t="shared" si="2"/>
        <v>1.3174939581831512E-2</v>
      </c>
      <c r="AU10">
        <f t="shared" si="3"/>
        <v>7.7510421399659495E-4</v>
      </c>
    </row>
    <row r="11" spans="1:47" x14ac:dyDescent="0.25">
      <c r="A11" s="9">
        <v>74</v>
      </c>
      <c r="B11">
        <v>0.50604356062446776</v>
      </c>
      <c r="C11">
        <v>3.125E-2</v>
      </c>
      <c r="F11" s="53">
        <v>73</v>
      </c>
      <c r="P11">
        <v>-0.75251252088372222</v>
      </c>
      <c r="Q11">
        <v>1.1338155288437428</v>
      </c>
      <c r="R11">
        <v>0.87304999735609046</v>
      </c>
      <c r="S11">
        <v>-0.16237042061586515</v>
      </c>
      <c r="T11">
        <v>-1.0650157402339824</v>
      </c>
      <c r="U11">
        <v>-0.31439934411383097</v>
      </c>
      <c r="V11">
        <v>-0.1102669638262378</v>
      </c>
      <c r="W11">
        <v>0.195209734425319</v>
      </c>
      <c r="X11">
        <v>-0.18467058492794947</v>
      </c>
      <c r="Y11">
        <v>0.31354664154119366</v>
      </c>
      <c r="Z11">
        <v>0.27711105299742583</v>
      </c>
      <c r="AA11">
        <v>-0.88436353610393104</v>
      </c>
      <c r="AB11">
        <v>-0.67030959648040978</v>
      </c>
      <c r="AC11">
        <v>-0.52404114460393947</v>
      </c>
      <c r="AD11">
        <v>-0.35908123340723719</v>
      </c>
      <c r="AE11">
        <v>-0.22668111459934201</v>
      </c>
      <c r="AF11">
        <v>8.8169437016955964E-3</v>
      </c>
      <c r="AG11">
        <v>-2.1419518395235091</v>
      </c>
      <c r="AH11">
        <v>-0.32315815166183076</v>
      </c>
      <c r="AI11">
        <v>0.87854369343331062</v>
      </c>
      <c r="AJ11">
        <v>-0.75427179272329348</v>
      </c>
      <c r="AK11">
        <v>0.66024551560968847</v>
      </c>
      <c r="AL11">
        <v>0.24771435565096825</v>
      </c>
      <c r="AO11" s="9">
        <v>73</v>
      </c>
      <c r="AP11">
        <f t="shared" si="0"/>
        <v>3.125E-2</v>
      </c>
      <c r="AQ11" s="48">
        <v>2.3422391888142755E-2</v>
      </c>
      <c r="AR11">
        <f t="shared" si="1"/>
        <v>2.7336195944071377E-2</v>
      </c>
      <c r="AS11">
        <f t="shared" si="2"/>
        <v>-2.6129465438233787E-2</v>
      </c>
      <c r="AU11">
        <f t="shared" si="3"/>
        <v>7.4726760869266444E-4</v>
      </c>
    </row>
    <row r="12" spans="1:47" x14ac:dyDescent="0.25">
      <c r="A12" s="9">
        <v>75</v>
      </c>
      <c r="B12">
        <v>-0.72019437947934017</v>
      </c>
      <c r="C12">
        <v>3.125E-2</v>
      </c>
      <c r="F12" s="53">
        <v>74</v>
      </c>
      <c r="Q12">
        <v>-2.0510172211935046E-2</v>
      </c>
      <c r="R12">
        <v>0.12901316488566475</v>
      </c>
      <c r="S12">
        <v>-1.1066617205427671</v>
      </c>
      <c r="T12">
        <v>-5.9778439457096058E-2</v>
      </c>
      <c r="U12">
        <v>1.1341613411707125</v>
      </c>
      <c r="V12">
        <v>6.9542378362626708E-2</v>
      </c>
      <c r="W12">
        <v>2.9255562660697756E-2</v>
      </c>
      <c r="X12">
        <v>-0.51913595812557456</v>
      </c>
      <c r="Y12">
        <v>-2.1788597445362885E-2</v>
      </c>
      <c r="Z12">
        <v>0.16429414821520391</v>
      </c>
      <c r="AA12">
        <v>0.3015015332574334</v>
      </c>
      <c r="AB12">
        <v>-0.26361558935831403</v>
      </c>
      <c r="AC12">
        <v>-0.1671986396173489</v>
      </c>
      <c r="AD12">
        <v>1.4309655489424358</v>
      </c>
      <c r="AE12">
        <v>-1.5968974068574213</v>
      </c>
      <c r="AF12">
        <v>1.5764561589381301</v>
      </c>
      <c r="AG12">
        <v>0.2386935817859531</v>
      </c>
      <c r="AH12">
        <v>0.70714978713044663</v>
      </c>
      <c r="AI12">
        <v>-1.1767419852731011</v>
      </c>
      <c r="AJ12">
        <v>-0.4172174414839615</v>
      </c>
      <c r="AK12">
        <v>-0.19662105580341693</v>
      </c>
      <c r="AL12">
        <v>0.29890513177595895</v>
      </c>
      <c r="AO12" s="9">
        <v>74</v>
      </c>
      <c r="AP12">
        <f t="shared" si="0"/>
        <v>3.125E-2</v>
      </c>
      <c r="AQ12" s="48">
        <v>5.910786681937992E-2</v>
      </c>
      <c r="AR12">
        <f t="shared" si="1"/>
        <v>4.517893340968996E-2</v>
      </c>
      <c r="AS12">
        <f t="shared" si="2"/>
        <v>2.2862508327855233E-2</v>
      </c>
      <c r="AU12">
        <f t="shared" si="3"/>
        <v>2.0411360240371996E-3</v>
      </c>
    </row>
    <row r="13" spans="1:47" x14ac:dyDescent="0.25">
      <c r="A13" s="9">
        <v>110</v>
      </c>
      <c r="B13">
        <v>-2.1102951092828093</v>
      </c>
      <c r="C13">
        <v>3.125E-2</v>
      </c>
      <c r="F13" s="53">
        <v>75</v>
      </c>
      <c r="R13">
        <v>-1.1810102393925717</v>
      </c>
      <c r="S13">
        <v>0.3334958304493173</v>
      </c>
      <c r="T13">
        <v>-0.85761247943292496</v>
      </c>
      <c r="U13">
        <v>4.6803432088108693E-2</v>
      </c>
      <c r="V13">
        <v>0.46128527261943392</v>
      </c>
      <c r="W13">
        <v>0.23126632064556826</v>
      </c>
      <c r="X13">
        <v>0.76553749238556512</v>
      </c>
      <c r="Y13">
        <v>0.71140394745672098</v>
      </c>
      <c r="Z13">
        <v>-0.46026127447505799</v>
      </c>
      <c r="AA13">
        <v>0.18176615206731614</v>
      </c>
      <c r="AB13">
        <v>-0.6677759509104999</v>
      </c>
      <c r="AC13">
        <v>-0.93464562677122187</v>
      </c>
      <c r="AD13">
        <v>0.65395068899057851</v>
      </c>
      <c r="AE13">
        <v>3.5248619145728588E-5</v>
      </c>
      <c r="AF13">
        <v>-3.883353693571643E-2</v>
      </c>
      <c r="AG13">
        <v>0.64426426806780124</v>
      </c>
      <c r="AH13">
        <v>0.42043416442091119</v>
      </c>
      <c r="AI13">
        <v>0.24762962482617307</v>
      </c>
      <c r="AJ13">
        <v>0.88406112172127305</v>
      </c>
      <c r="AK13">
        <v>0.65746043122192921</v>
      </c>
      <c r="AL13">
        <v>0.16953822494549531</v>
      </c>
      <c r="AO13" s="9">
        <v>75</v>
      </c>
      <c r="AP13">
        <f t="shared" si="0"/>
        <v>3.125E-2</v>
      </c>
      <c r="AQ13" s="48">
        <v>2.3925829608565038E-2</v>
      </c>
      <c r="AR13">
        <f t="shared" si="1"/>
        <v>2.7587914804282521E-2</v>
      </c>
      <c r="AS13">
        <f t="shared" si="2"/>
        <v>-1.9868661183599153E-2</v>
      </c>
      <c r="AU13">
        <f t="shared" si="3"/>
        <v>7.6109304324835066E-4</v>
      </c>
    </row>
    <row r="14" spans="1:47" x14ac:dyDescent="0.25">
      <c r="A14" s="9">
        <v>111</v>
      </c>
      <c r="B14">
        <v>-0.5413880235907339</v>
      </c>
      <c r="C14">
        <v>3.125E-2</v>
      </c>
      <c r="F14" s="53">
        <v>110</v>
      </c>
      <c r="S14">
        <v>-0.48815901747737311</v>
      </c>
      <c r="T14">
        <v>-0.46071799838841415</v>
      </c>
      <c r="U14">
        <v>0.84294331651782883</v>
      </c>
      <c r="V14">
        <v>-1.1397361979566287</v>
      </c>
      <c r="W14">
        <v>-1.7297201276213585E-2</v>
      </c>
      <c r="X14">
        <v>-1.3780430542814721</v>
      </c>
      <c r="Y14">
        <v>0.72160106620687903</v>
      </c>
      <c r="Z14">
        <v>0.60932544088138385</v>
      </c>
      <c r="AA14">
        <v>8.2171711149753139E-4</v>
      </c>
      <c r="AB14">
        <v>-5.0089473786132495E-2</v>
      </c>
      <c r="AC14">
        <v>-1.7580682202843649</v>
      </c>
      <c r="AD14">
        <v>0.41095089040208133</v>
      </c>
      <c r="AE14">
        <v>-1.5502855992180771</v>
      </c>
      <c r="AF14">
        <v>-1.6399788322998945</v>
      </c>
      <c r="AG14">
        <v>5.6521668597427681E-2</v>
      </c>
      <c r="AH14">
        <v>-0.67067733530919071</v>
      </c>
      <c r="AI14">
        <v>0.29096780880313433</v>
      </c>
      <c r="AJ14">
        <v>0.47869559711196619</v>
      </c>
      <c r="AK14">
        <v>0.60650849915910365</v>
      </c>
      <c r="AL14">
        <v>-0.48872330443727652</v>
      </c>
      <c r="AO14" s="9">
        <v>110</v>
      </c>
      <c r="AP14">
        <f t="shared" si="0"/>
        <v>3.125E-2</v>
      </c>
      <c r="AQ14" s="48">
        <v>2.6679953351714095E-2</v>
      </c>
      <c r="AR14">
        <f t="shared" si="1"/>
        <v>2.8964976675857047E-2</v>
      </c>
      <c r="AS14">
        <f t="shared" si="2"/>
        <v>-6.1124648619551768E-2</v>
      </c>
      <c r="AU14">
        <f t="shared" si="3"/>
        <v>8.3896987383294281E-4</v>
      </c>
    </row>
    <row r="15" spans="1:47" x14ac:dyDescent="0.25">
      <c r="A15" s="9">
        <v>112</v>
      </c>
      <c r="B15">
        <v>1.9891918282647123</v>
      </c>
      <c r="C15">
        <v>3.125E-2</v>
      </c>
      <c r="F15" s="53">
        <v>111</v>
      </c>
      <c r="T15">
        <v>0.31775796465477313</v>
      </c>
      <c r="U15">
        <v>7.1158524421311972E-2</v>
      </c>
      <c r="V15">
        <v>0.58411969765284366</v>
      </c>
      <c r="W15">
        <v>0.37912030699679494</v>
      </c>
      <c r="X15">
        <v>0.63490299476296264</v>
      </c>
      <c r="Y15">
        <v>-9.3294161104766196E-2</v>
      </c>
      <c r="Z15">
        <v>-0.10408714784509536</v>
      </c>
      <c r="AA15">
        <v>0.71260340879093464</v>
      </c>
      <c r="AB15">
        <v>-1.5016511783780302</v>
      </c>
      <c r="AC15">
        <v>-0.35679646903350154</v>
      </c>
      <c r="AD15">
        <v>-0.89844595159769403</v>
      </c>
      <c r="AE15">
        <v>-0.27052830837349562</v>
      </c>
      <c r="AF15">
        <v>0.45868550500966521</v>
      </c>
      <c r="AG15">
        <v>0.58387726663868356</v>
      </c>
      <c r="AH15">
        <v>-0.71767353226130148</v>
      </c>
      <c r="AI15">
        <v>-0.33309672967122195</v>
      </c>
      <c r="AJ15">
        <v>9.6891217688591699E-2</v>
      </c>
      <c r="AK15">
        <v>-0.20637857217534911</v>
      </c>
      <c r="AL15">
        <v>0.21341794711298431</v>
      </c>
      <c r="AO15" s="9">
        <v>111</v>
      </c>
      <c r="AP15">
        <f t="shared" si="0"/>
        <v>3.125E-2</v>
      </c>
      <c r="AQ15" s="48">
        <v>1.1851945429424084E-2</v>
      </c>
      <c r="AR15">
        <f t="shared" si="1"/>
        <v>2.1550972714712041E-2</v>
      </c>
      <c r="AS15">
        <f t="shared" si="2"/>
        <v>-1.1667438524475784E-2</v>
      </c>
      <c r="AU15">
        <f t="shared" si="3"/>
        <v>4.6444442495026286E-4</v>
      </c>
    </row>
    <row r="16" spans="1:47" x14ac:dyDescent="0.25">
      <c r="A16" s="9">
        <v>113</v>
      </c>
      <c r="B16">
        <v>0.21541255713731411</v>
      </c>
      <c r="C16">
        <v>3.125E-2</v>
      </c>
      <c r="F16" s="53">
        <v>112</v>
      </c>
      <c r="U16">
        <v>0.28279388177037801</v>
      </c>
      <c r="V16">
        <v>-0.65758212456937881</v>
      </c>
      <c r="W16">
        <v>-0.1250378801575803</v>
      </c>
      <c r="X16">
        <v>-1.5076185491983352</v>
      </c>
      <c r="Y16">
        <v>0.80989303241903654</v>
      </c>
      <c r="Z16">
        <v>-0.44483434308077302</v>
      </c>
      <c r="AA16">
        <v>-0.85125048014821758</v>
      </c>
      <c r="AB16">
        <v>-0.17956600769454126</v>
      </c>
      <c r="AC16">
        <v>-1.0102058859022558</v>
      </c>
      <c r="AD16">
        <v>-1.4748562916198122E-2</v>
      </c>
      <c r="AE16">
        <v>-0.39645002101901144</v>
      </c>
      <c r="AF16">
        <v>1.5399220931878017</v>
      </c>
      <c r="AG16">
        <v>0.80501659552692617</v>
      </c>
      <c r="AH16">
        <v>-1.7655653782549277</v>
      </c>
      <c r="AI16">
        <v>0.31206526614484448</v>
      </c>
      <c r="AJ16">
        <v>-0.9886327730197656</v>
      </c>
      <c r="AK16">
        <v>-0.18035124727047247</v>
      </c>
      <c r="AL16">
        <v>0.11625123509836334</v>
      </c>
      <c r="AO16" s="9">
        <v>112</v>
      </c>
      <c r="AP16">
        <f t="shared" si="0"/>
        <v>3.125E-2</v>
      </c>
      <c r="AQ16" s="48">
        <v>2.4024921405446254E-2</v>
      </c>
      <c r="AR16">
        <f t="shared" si="1"/>
        <v>2.7637460702723125E-2</v>
      </c>
      <c r="AS16">
        <f t="shared" si="2"/>
        <v>5.4976210983843955E-2</v>
      </c>
      <c r="AU16">
        <f t="shared" si="3"/>
        <v>7.6382923409456507E-4</v>
      </c>
    </row>
    <row r="17" spans="1:48" x14ac:dyDescent="0.25">
      <c r="A17" s="9">
        <v>114</v>
      </c>
      <c r="B17">
        <v>-1.9819061191051812</v>
      </c>
      <c r="C17">
        <v>3.125E-2</v>
      </c>
      <c r="F17" s="53">
        <v>113</v>
      </c>
      <c r="V17">
        <v>0.52872780229416083</v>
      </c>
      <c r="W17">
        <v>-0.19307334950509558</v>
      </c>
      <c r="X17">
        <v>1.1146125228080783</v>
      </c>
      <c r="Y17">
        <v>-0.3400739213473653</v>
      </c>
      <c r="Z17">
        <v>0.23158604155945875</v>
      </c>
      <c r="AA17">
        <v>0.47003800438184862</v>
      </c>
      <c r="AB17">
        <v>6.0237431592871371E-2</v>
      </c>
      <c r="AC17">
        <v>0.62292768844811619</v>
      </c>
      <c r="AD17">
        <v>0.22854620154061855</v>
      </c>
      <c r="AE17">
        <v>-0.55447508391042821</v>
      </c>
      <c r="AF17">
        <v>-1.2765917393385877</v>
      </c>
      <c r="AG17">
        <v>1.3142236773892393</v>
      </c>
      <c r="AH17">
        <v>-0.42746732520372555</v>
      </c>
      <c r="AI17">
        <v>7.3086360547417725E-2</v>
      </c>
      <c r="AJ17">
        <v>0.39821917292390119</v>
      </c>
      <c r="AK17">
        <v>8.0325206713038722E-2</v>
      </c>
      <c r="AL17">
        <v>-0.63973804018671176</v>
      </c>
      <c r="AO17" s="9">
        <v>113</v>
      </c>
      <c r="AP17">
        <f t="shared" si="0"/>
        <v>3.125E-2</v>
      </c>
      <c r="AQ17" s="48">
        <v>4.6605394863403246E-2</v>
      </c>
      <c r="AR17">
        <f t="shared" si="1"/>
        <v>3.8927697431701623E-2</v>
      </c>
      <c r="AS17">
        <f t="shared" si="2"/>
        <v>8.3855148472305012E-3</v>
      </c>
      <c r="AU17">
        <f t="shared" si="3"/>
        <v>1.5153656273341092E-3</v>
      </c>
    </row>
    <row r="18" spans="1:48" x14ac:dyDescent="0.25">
      <c r="A18" s="9">
        <v>119</v>
      </c>
      <c r="B18">
        <v>0.71173398123922504</v>
      </c>
      <c r="C18">
        <v>3.125E-2</v>
      </c>
      <c r="F18" s="53">
        <v>114</v>
      </c>
      <c r="W18">
        <v>-0.33072415291154222</v>
      </c>
      <c r="X18">
        <v>-8.8310528583489006E-2</v>
      </c>
      <c r="Y18">
        <v>1.0457815784359268</v>
      </c>
      <c r="Z18">
        <v>-0.6086886117556991</v>
      </c>
      <c r="AA18">
        <v>0.55484439420247322</v>
      </c>
      <c r="AB18">
        <v>0.21822951508869012</v>
      </c>
      <c r="AC18">
        <v>-0.16536402163809569</v>
      </c>
      <c r="AD18">
        <v>-0.74739259619777465</v>
      </c>
      <c r="AE18">
        <v>-0.20091799582897962</v>
      </c>
      <c r="AF18">
        <v>-6.1299286589951874E-2</v>
      </c>
      <c r="AG18">
        <v>-1.0390192214114153</v>
      </c>
      <c r="AH18">
        <v>0.13589336857178602</v>
      </c>
      <c r="AI18">
        <v>-0.58144915178888612</v>
      </c>
      <c r="AJ18">
        <v>-6.6638158809327802E-2</v>
      </c>
      <c r="AK18">
        <v>0.23773873331412809</v>
      </c>
      <c r="AL18">
        <v>-0.63968701992137533</v>
      </c>
      <c r="AO18" s="9">
        <v>114</v>
      </c>
      <c r="AP18">
        <f t="shared" si="0"/>
        <v>3.125E-2</v>
      </c>
      <c r="AQ18" s="48">
        <v>3.1099857056000782E-2</v>
      </c>
      <c r="AR18">
        <f t="shared" si="1"/>
        <v>3.1174928528000391E-2</v>
      </c>
      <c r="AS18">
        <f t="shared" si="2"/>
        <v>-6.1785781612310652E-2</v>
      </c>
      <c r="AU18">
        <f t="shared" si="3"/>
        <v>9.7187616872593263E-4</v>
      </c>
    </row>
    <row r="19" spans="1:48" x14ac:dyDescent="0.25">
      <c r="A19" s="9">
        <v>121</v>
      </c>
      <c r="B19">
        <v>1.9608741036264103</v>
      </c>
      <c r="C19">
        <v>3.125E-2</v>
      </c>
      <c r="F19" s="53">
        <v>119</v>
      </c>
      <c r="X19">
        <v>-0.20382802772870681</v>
      </c>
      <c r="Y19">
        <v>0.24753174969327932</v>
      </c>
      <c r="Z19">
        <v>-1.2981484489681143</v>
      </c>
      <c r="AA19">
        <v>0.73254558986627183</v>
      </c>
      <c r="AB19">
        <v>1.7143529163099258</v>
      </c>
      <c r="AC19">
        <v>0.67839860607620761</v>
      </c>
      <c r="AD19">
        <v>-0.22328451897995741</v>
      </c>
      <c r="AE19">
        <v>0.3030820034989295</v>
      </c>
      <c r="AF19">
        <v>-0.7325518620928636</v>
      </c>
      <c r="AG19">
        <v>1.3278514012726201</v>
      </c>
      <c r="AH19">
        <v>0.6651784627023376</v>
      </c>
      <c r="AI19">
        <v>0.55673754013082377</v>
      </c>
      <c r="AJ19">
        <v>-0.61933663009632556</v>
      </c>
      <c r="AK19">
        <v>0.22623820255651242</v>
      </c>
      <c r="AL19">
        <v>-0.39477367471576796</v>
      </c>
      <c r="AO19" s="9">
        <v>119</v>
      </c>
      <c r="AP19">
        <f t="shared" si="0"/>
        <v>3.125E-2</v>
      </c>
      <c r="AQ19" s="48">
        <v>3.0120088125542576E-2</v>
      </c>
      <c r="AR19">
        <f t="shared" si="1"/>
        <v>3.068504406277129E-2</v>
      </c>
      <c r="AS19">
        <f t="shared" si="2"/>
        <v>2.1839588575297254E-2</v>
      </c>
      <c r="AU19">
        <f t="shared" si="3"/>
        <v>9.4157192913421563E-4</v>
      </c>
    </row>
    <row r="20" spans="1:48" x14ac:dyDescent="0.25">
      <c r="A20" s="9">
        <v>122</v>
      </c>
      <c r="B20">
        <v>-4.1661655709521205E-2</v>
      </c>
      <c r="C20">
        <v>3.125E-2</v>
      </c>
      <c r="F20" s="53">
        <v>121</v>
      </c>
      <c r="Y20">
        <v>-0.22021385371549274</v>
      </c>
      <c r="Z20">
        <v>-0.40305787740126825</v>
      </c>
      <c r="AA20">
        <v>-0.72530319530205845</v>
      </c>
      <c r="AB20">
        <v>-0.64258016685218422</v>
      </c>
      <c r="AC20">
        <v>-0.14841982826368633</v>
      </c>
      <c r="AD20">
        <v>-1.2012783142327266</v>
      </c>
      <c r="AE20">
        <v>0.42963848743361721</v>
      </c>
      <c r="AF20">
        <v>-8.3295969153550767E-2</v>
      </c>
      <c r="AG20">
        <v>0.49438101305643939</v>
      </c>
      <c r="AH20">
        <v>0.19067038309554812</v>
      </c>
      <c r="AI20">
        <v>0.34951372871151193</v>
      </c>
      <c r="AJ20">
        <v>-1.0487249323413181</v>
      </c>
      <c r="AK20">
        <v>-0.72143586571955187</v>
      </c>
      <c r="AL20">
        <v>-0.31607320325400912</v>
      </c>
      <c r="AO20" s="9">
        <v>121</v>
      </c>
      <c r="AP20">
        <f t="shared" si="0"/>
        <v>3.125E-2</v>
      </c>
      <c r="AQ20" s="48">
        <v>2.2932640531369728E-3</v>
      </c>
      <c r="AR20">
        <f t="shared" si="1"/>
        <v>1.6771632026568485E-2</v>
      </c>
      <c r="AS20">
        <f t="shared" si="2"/>
        <v>3.2887058916449476E-2</v>
      </c>
      <c r="AU20">
        <f t="shared" si="3"/>
        <v>2.812876408346177E-4</v>
      </c>
    </row>
    <row r="21" spans="1:48" x14ac:dyDescent="0.25">
      <c r="A21" s="9">
        <v>125</v>
      </c>
      <c r="B21">
        <v>-0.15007238784701543</v>
      </c>
      <c r="C21">
        <v>3.125E-2</v>
      </c>
      <c r="F21" s="53">
        <v>122</v>
      </c>
      <c r="Z21">
        <v>7.7540333543112155E-2</v>
      </c>
      <c r="AA21">
        <v>0.79813719940164296</v>
      </c>
      <c r="AB21">
        <v>-0.20503483244317133</v>
      </c>
      <c r="AC21">
        <v>0.89205106760836483</v>
      </c>
      <c r="AD21">
        <v>0.33617610830254913</v>
      </c>
      <c r="AE21">
        <v>0.8302259168859264</v>
      </c>
      <c r="AF21">
        <v>8.9765132665412098E-2</v>
      </c>
      <c r="AG21">
        <v>-0.46443899735053074</v>
      </c>
      <c r="AH21">
        <v>-1.0475073291568111</v>
      </c>
      <c r="AI21">
        <v>0.10994732340353075</v>
      </c>
      <c r="AJ21">
        <v>0.57880322343072821</v>
      </c>
      <c r="AK21">
        <v>-0.20689105140769679</v>
      </c>
      <c r="AL21">
        <v>-0.38239374227260919</v>
      </c>
      <c r="AO21" s="9">
        <v>122</v>
      </c>
      <c r="AP21">
        <f t="shared" si="0"/>
        <v>3.125E-2</v>
      </c>
      <c r="AQ21" s="48">
        <v>3.5903128060441922E-2</v>
      </c>
      <c r="AR21">
        <f t="shared" si="1"/>
        <v>3.3576564030220961E-2</v>
      </c>
      <c r="AS21">
        <f t="shared" si="2"/>
        <v>-1.3988552505357593E-3</v>
      </c>
      <c r="AU21">
        <f t="shared" si="3"/>
        <v>1.127385652075528E-3</v>
      </c>
    </row>
    <row r="22" spans="1:48" x14ac:dyDescent="0.25">
      <c r="A22" s="9">
        <v>126</v>
      </c>
      <c r="B22">
        <v>0.60624491120462853</v>
      </c>
      <c r="C22">
        <v>3.125E-2</v>
      </c>
      <c r="F22" s="53">
        <v>125</v>
      </c>
      <c r="AA22">
        <v>-0.21824272054229377</v>
      </c>
      <c r="AB22">
        <v>-0.77540855971240574</v>
      </c>
      <c r="AC22">
        <v>-0.34861058360178965</v>
      </c>
      <c r="AD22">
        <v>-0.12780202454836534</v>
      </c>
      <c r="AE22">
        <v>3.2414556707250228E-2</v>
      </c>
      <c r="AF22">
        <v>-4.5101476693026873E-2</v>
      </c>
      <c r="AG22">
        <v>0.43227926130152239</v>
      </c>
      <c r="AH22">
        <v>7.7299282571885258E-2</v>
      </c>
      <c r="AI22">
        <v>1.2827026260704222</v>
      </c>
      <c r="AJ22">
        <v>0.22063416490341656</v>
      </c>
      <c r="AK22">
        <v>1.2759697825950627</v>
      </c>
      <c r="AL22">
        <v>-0.51132410182589216</v>
      </c>
      <c r="AO22" s="9">
        <v>125</v>
      </c>
      <c r="AP22">
        <f t="shared" si="0"/>
        <v>3.125E-2</v>
      </c>
      <c r="AQ22" s="48">
        <v>7.3878985574446748E-2</v>
      </c>
      <c r="AR22">
        <f t="shared" si="1"/>
        <v>5.2564492787223374E-2</v>
      </c>
      <c r="AS22">
        <f t="shared" si="2"/>
        <v>-7.8884789485458313E-3</v>
      </c>
      <c r="AU22">
        <f t="shared" si="3"/>
        <v>2.7630259019780583E-3</v>
      </c>
    </row>
    <row r="23" spans="1:48" x14ac:dyDescent="0.25">
      <c r="A23" s="9">
        <v>127</v>
      </c>
      <c r="B23">
        <v>-0.83195901094396219</v>
      </c>
      <c r="C23">
        <v>3.125E-2</v>
      </c>
      <c r="F23" s="53">
        <v>126</v>
      </c>
      <c r="AB23">
        <v>0.37232498100640221</v>
      </c>
      <c r="AC23">
        <v>-0.18402514912203757</v>
      </c>
      <c r="AD23">
        <v>0.42436483765688959</v>
      </c>
      <c r="AE23">
        <v>0.41997249315875468</v>
      </c>
      <c r="AF23">
        <v>-1.5457507061946303</v>
      </c>
      <c r="AG23">
        <v>-0.93836120995295136</v>
      </c>
      <c r="AH23">
        <v>-1.0189504866724997</v>
      </c>
      <c r="AI23">
        <v>0.2841469688393507</v>
      </c>
      <c r="AJ23">
        <v>1.039589295397136</v>
      </c>
      <c r="AK23">
        <v>-0.23109255736276604</v>
      </c>
      <c r="AL23">
        <v>0.5743991050953382</v>
      </c>
      <c r="AO23" s="9">
        <v>126</v>
      </c>
      <c r="AP23">
        <f t="shared" si="0"/>
        <v>3.125E-2</v>
      </c>
      <c r="AQ23" s="48">
        <v>2.4317770428142867E-2</v>
      </c>
      <c r="AR23">
        <f t="shared" si="1"/>
        <v>2.7783885214071435E-2</v>
      </c>
      <c r="AS23">
        <f t="shared" si="2"/>
        <v>1.684383902452433E-2</v>
      </c>
      <c r="AU23">
        <f t="shared" si="3"/>
        <v>7.7194427758869736E-4</v>
      </c>
    </row>
    <row r="24" spans="1:48" x14ac:dyDescent="0.25">
      <c r="A24" s="9">
        <v>128</v>
      </c>
      <c r="B24">
        <v>0.30950824244399294</v>
      </c>
      <c r="C24">
        <v>3.125E-2</v>
      </c>
      <c r="F24" s="53">
        <v>127</v>
      </c>
      <c r="AC24">
        <v>0.38575510661252771</v>
      </c>
      <c r="AD24">
        <v>-0.74361633737706223</v>
      </c>
      <c r="AE24">
        <v>0.28105160802470774</v>
      </c>
      <c r="AF24">
        <v>-0.53166986846045272</v>
      </c>
      <c r="AG24">
        <v>1.0721626047070352</v>
      </c>
      <c r="AH24">
        <v>-2.3027999490991387E-2</v>
      </c>
      <c r="AI24">
        <v>1.1568264516803484</v>
      </c>
      <c r="AJ24">
        <v>-0.30056174111127126</v>
      </c>
      <c r="AK24">
        <v>0.4167923306640709</v>
      </c>
      <c r="AL24">
        <v>-4.4400101504442728E-2</v>
      </c>
      <c r="AO24" s="9">
        <v>127</v>
      </c>
      <c r="AP24">
        <f t="shared" si="0"/>
        <v>3.125E-2</v>
      </c>
      <c r="AQ24" s="48">
        <v>2.792576425083021E-2</v>
      </c>
      <c r="AR24">
        <f t="shared" si="1"/>
        <v>2.9587882125415105E-2</v>
      </c>
      <c r="AS24">
        <f t="shared" si="2"/>
        <v>-2.4615905148986889E-2</v>
      </c>
      <c r="AU24">
        <f t="shared" si="3"/>
        <v>8.7544276866745861E-4</v>
      </c>
    </row>
    <row r="25" spans="1:48" x14ac:dyDescent="0.25">
      <c r="A25" s="9">
        <v>129</v>
      </c>
      <c r="B25">
        <v>2.5553044349318705</v>
      </c>
      <c r="C25">
        <v>3.125E-2</v>
      </c>
      <c r="F25" s="53">
        <v>128</v>
      </c>
      <c r="AD25">
        <v>-1.4297408707203165</v>
      </c>
      <c r="AE25">
        <v>-0.69447186189545529</v>
      </c>
      <c r="AF25">
        <v>0.43311089248722517</v>
      </c>
      <c r="AG25">
        <v>-3.8810354708080093E-2</v>
      </c>
      <c r="AH25">
        <v>-0.79106298526472718</v>
      </c>
      <c r="AI25">
        <v>-0.44291651242267521</v>
      </c>
      <c r="AJ25">
        <v>0.17643568637829812</v>
      </c>
      <c r="AK25">
        <v>-0.70217047337835126</v>
      </c>
      <c r="AL25">
        <v>0.68939391528342742</v>
      </c>
      <c r="AO25" s="9">
        <v>128</v>
      </c>
      <c r="AP25">
        <f t="shared" si="0"/>
        <v>3.125E-2</v>
      </c>
      <c r="AQ25" s="48">
        <v>5.9701641282433587E-3</v>
      </c>
      <c r="AR25">
        <f t="shared" si="1"/>
        <v>1.861008206412168E-2</v>
      </c>
      <c r="AS25">
        <f t="shared" si="2"/>
        <v>5.7599737914047775E-3</v>
      </c>
      <c r="AU25">
        <f t="shared" si="3"/>
        <v>3.4633515443334347E-4</v>
      </c>
    </row>
    <row r="26" spans="1:48" x14ac:dyDescent="0.25">
      <c r="A26" s="9">
        <v>140</v>
      </c>
      <c r="B26">
        <v>-0.87965807910124783</v>
      </c>
      <c r="C26">
        <v>3.125E-2</v>
      </c>
      <c r="F26" s="53">
        <v>129</v>
      </c>
      <c r="AE26">
        <v>-0.45305003697668317</v>
      </c>
      <c r="AF26">
        <v>1.2790590252040333</v>
      </c>
      <c r="AG26">
        <v>-0.76358074867191805</v>
      </c>
      <c r="AH26">
        <v>0.14084820664639808</v>
      </c>
      <c r="AI26">
        <v>-1.0755281961916869</v>
      </c>
      <c r="AJ26">
        <v>-0.51168447576955556</v>
      </c>
      <c r="AK26">
        <v>-0.41949132068519474</v>
      </c>
      <c r="AL26">
        <v>0.28378764742246287</v>
      </c>
      <c r="AO26" s="9">
        <v>129</v>
      </c>
      <c r="AP26">
        <f t="shared" si="0"/>
        <v>3.125E-2</v>
      </c>
      <c r="AQ26" s="48">
        <v>5.027193800351986E-2</v>
      </c>
      <c r="AR26">
        <f t="shared" si="1"/>
        <v>4.0760969001759934E-2</v>
      </c>
      <c r="AS26">
        <f t="shared" si="2"/>
        <v>0.10415668486231766</v>
      </c>
      <c r="AU26">
        <f t="shared" si="3"/>
        <v>1.6614565939624341E-3</v>
      </c>
    </row>
    <row r="27" spans="1:48" x14ac:dyDescent="0.25">
      <c r="A27" s="9">
        <v>165</v>
      </c>
      <c r="B27">
        <v>7.4854464114606528E-2</v>
      </c>
      <c r="C27">
        <v>3.125E-2</v>
      </c>
      <c r="F27" s="53">
        <v>140</v>
      </c>
      <c r="AF27">
        <v>0.6661888588142324</v>
      </c>
      <c r="AG27">
        <v>0.21247566533834206</v>
      </c>
      <c r="AH27">
        <v>-0.26380079257971473</v>
      </c>
      <c r="AI27">
        <v>0.57663745405190636</v>
      </c>
      <c r="AJ27">
        <v>0.564898409555738</v>
      </c>
      <c r="AK27">
        <v>8.4997970005779827E-2</v>
      </c>
      <c r="AL27">
        <v>0.40393307270784801</v>
      </c>
      <c r="AO27" s="9">
        <v>140</v>
      </c>
      <c r="AP27">
        <f t="shared" si="0"/>
        <v>3.125E-2</v>
      </c>
      <c r="AQ27" s="48">
        <v>6.0886172305402532E-2</v>
      </c>
      <c r="AR27">
        <f t="shared" si="1"/>
        <v>4.6068086152701263E-2</v>
      </c>
      <c r="AS27">
        <f t="shared" si="2"/>
        <v>-4.0524164172955984E-2</v>
      </c>
      <c r="AU27">
        <f t="shared" si="3"/>
        <v>2.1222685617727057E-3</v>
      </c>
    </row>
    <row r="28" spans="1:48" x14ac:dyDescent="0.25">
      <c r="A28" s="9">
        <v>173</v>
      </c>
      <c r="B28">
        <v>0.41819441821129311</v>
      </c>
      <c r="C28">
        <v>3.125E-2</v>
      </c>
      <c r="F28" s="53">
        <v>165</v>
      </c>
      <c r="AG28">
        <v>0.29189085813793719</v>
      </c>
      <c r="AH28">
        <v>-0.69788744049050744</v>
      </c>
      <c r="AI28">
        <v>0.53709591402885704</v>
      </c>
      <c r="AJ28">
        <v>-0.46471149519705202</v>
      </c>
      <c r="AK28">
        <v>-0.427034853464971</v>
      </c>
      <c r="AL28">
        <v>0.12512029797853791</v>
      </c>
      <c r="AO28" s="9">
        <v>165</v>
      </c>
      <c r="AP28">
        <f t="shared" si="0"/>
        <v>3.125E-2</v>
      </c>
      <c r="AQ28" s="48">
        <v>4.105354707179236E-2</v>
      </c>
      <c r="AR28">
        <f t="shared" si="1"/>
        <v>3.615177353589618E-2</v>
      </c>
      <c r="AS28">
        <f t="shared" si="2"/>
        <v>2.7061216348221225E-3</v>
      </c>
      <c r="AT28" s="47"/>
      <c r="AU28">
        <f t="shared" si="3"/>
        <v>1.3069507297907234E-3</v>
      </c>
      <c r="AV28" s="47"/>
    </row>
    <row r="29" spans="1:48" x14ac:dyDescent="0.25">
      <c r="A29" s="9">
        <v>185</v>
      </c>
      <c r="B29">
        <v>0.44742864814497985</v>
      </c>
      <c r="C29">
        <v>3.125E-2</v>
      </c>
      <c r="F29" s="53">
        <v>173</v>
      </c>
      <c r="AH29">
        <v>-0.2174377887783441</v>
      </c>
      <c r="AI29">
        <v>-9.321106544523225E-2</v>
      </c>
      <c r="AJ29">
        <v>0.42098144843489749</v>
      </c>
      <c r="AK29">
        <v>0.74022256055062396</v>
      </c>
      <c r="AL29">
        <v>-0.13997789151424991</v>
      </c>
      <c r="AO29" s="9">
        <v>173</v>
      </c>
      <c r="AP29">
        <f t="shared" si="0"/>
        <v>3.125E-2</v>
      </c>
      <c r="AQ29" s="48">
        <v>6.0770705277522971E-3</v>
      </c>
      <c r="AR29">
        <f t="shared" si="1"/>
        <v>1.8663535263876149E-2</v>
      </c>
      <c r="AS29">
        <f t="shared" si="2"/>
        <v>7.8049862714426391E-3</v>
      </c>
      <c r="AT29" s="47"/>
      <c r="AU29">
        <f t="shared" si="3"/>
        <v>3.4832754854594852E-4</v>
      </c>
    </row>
    <row r="30" spans="1:48" x14ac:dyDescent="0.25">
      <c r="A30" s="9">
        <v>186</v>
      </c>
      <c r="B30">
        <v>0.87793686876177723</v>
      </c>
      <c r="C30">
        <v>3.125E-2</v>
      </c>
      <c r="F30" s="53">
        <v>185</v>
      </c>
      <c r="AI30">
        <v>0.23170345174553866</v>
      </c>
      <c r="AJ30">
        <v>-0.16850460986235741</v>
      </c>
      <c r="AK30">
        <v>0.16234952013544754</v>
      </c>
      <c r="AL30">
        <v>0.31112550220795437</v>
      </c>
      <c r="AO30" s="9">
        <v>185</v>
      </c>
      <c r="AP30">
        <f t="shared" si="0"/>
        <v>3.125E-2</v>
      </c>
      <c r="AQ30" s="48">
        <v>5.7690402015687349E-2</v>
      </c>
      <c r="AR30">
        <f t="shared" si="1"/>
        <v>4.4470201007843671E-2</v>
      </c>
      <c r="AS30">
        <f t="shared" si="2"/>
        <v>1.9897241919675013E-2</v>
      </c>
      <c r="AT30" s="47"/>
      <c r="AU30">
        <f t="shared" si="3"/>
        <v>1.9775987776780202E-3</v>
      </c>
    </row>
    <row r="31" spans="1:48" x14ac:dyDescent="0.25">
      <c r="A31" s="9">
        <v>736</v>
      </c>
      <c r="B31">
        <v>-0.20782910712651106</v>
      </c>
      <c r="C31">
        <v>3.125E-2</v>
      </c>
      <c r="F31" s="53">
        <v>186</v>
      </c>
      <c r="AJ31">
        <v>-0.43619008140051135</v>
      </c>
      <c r="AK31">
        <v>0.19433895574476134</v>
      </c>
      <c r="AL31">
        <v>0.42504332334334777</v>
      </c>
      <c r="AO31" s="9">
        <v>186</v>
      </c>
      <c r="AP31">
        <f t="shared" si="0"/>
        <v>3.125E-2</v>
      </c>
      <c r="AQ31" s="48">
        <v>2.4043847388002117E-2</v>
      </c>
      <c r="AR31">
        <f t="shared" si="1"/>
        <v>2.7646923694001058E-2</v>
      </c>
      <c r="AS31">
        <f t="shared" si="2"/>
        <v>2.4272253618807076E-2</v>
      </c>
      <c r="AT31" s="47"/>
      <c r="AU31">
        <f t="shared" si="3"/>
        <v>7.6435238974191717E-4</v>
      </c>
    </row>
    <row r="32" spans="1:48" x14ac:dyDescent="0.25">
      <c r="A32" s="9">
        <v>738</v>
      </c>
      <c r="B32">
        <v>-0.74789440304733179</v>
      </c>
      <c r="C32">
        <v>3.125E-2</v>
      </c>
      <c r="F32" s="53">
        <v>736</v>
      </c>
      <c r="AK32">
        <v>6.5271578278507394E-2</v>
      </c>
      <c r="AL32">
        <v>1.2231825783579928</v>
      </c>
      <c r="AO32" s="9">
        <v>736</v>
      </c>
      <c r="AP32">
        <f t="shared" si="0"/>
        <v>3.125E-2</v>
      </c>
      <c r="AQ32" s="48">
        <v>3.5599005525834747E-2</v>
      </c>
      <c r="AR32">
        <f t="shared" si="1"/>
        <v>3.3424502762917377E-2</v>
      </c>
      <c r="AS32">
        <f t="shared" si="2"/>
        <v>-6.9465845653647208E-3</v>
      </c>
      <c r="AT32" s="47"/>
      <c r="AU32">
        <f t="shared" si="3"/>
        <v>1.1171973849482713E-3</v>
      </c>
    </row>
    <row r="33" spans="1:47" x14ac:dyDescent="0.25">
      <c r="A33" s="9">
        <v>740</v>
      </c>
      <c r="B33">
        <v>-6.320743890455284E-2</v>
      </c>
      <c r="C33">
        <v>3.125E-2</v>
      </c>
      <c r="F33" s="53">
        <v>738</v>
      </c>
      <c r="AL33">
        <v>-0.43031509591602335</v>
      </c>
      <c r="AO33" s="9">
        <v>738</v>
      </c>
      <c r="AP33">
        <f t="shared" si="0"/>
        <v>3.125E-2</v>
      </c>
      <c r="AQ33" s="48">
        <v>2.9892493954176438E-2</v>
      </c>
      <c r="AR33">
        <f t="shared" si="1"/>
        <v>3.0571246977088219E-2</v>
      </c>
      <c r="AS33">
        <f t="shared" si="2"/>
        <v>-2.2864064508341941E-2</v>
      </c>
      <c r="AT33" s="47"/>
      <c r="AU33">
        <f t="shared" si="3"/>
        <v>9.3460114173412559E-4</v>
      </c>
    </row>
    <row r="34" spans="1:47" ht="15.75" thickBot="1" x14ac:dyDescent="0.3">
      <c r="F34" s="54">
        <v>740</v>
      </c>
      <c r="AO34" s="9">
        <v>740</v>
      </c>
      <c r="AP34">
        <f t="shared" si="0"/>
        <v>3.125E-2</v>
      </c>
      <c r="AQ34" s="48">
        <v>5.003621997953446E-2</v>
      </c>
      <c r="AR34">
        <f t="shared" si="1"/>
        <v>4.064310998976723E-2</v>
      </c>
      <c r="AS34">
        <f t="shared" si="2"/>
        <v>-2.5689468915692333E-3</v>
      </c>
      <c r="AT34" s="47"/>
      <c r="AU34">
        <f t="shared" si="3"/>
        <v>1.6518623896403168E-3</v>
      </c>
    </row>
    <row r="35" spans="1:47" x14ac:dyDescent="0.25">
      <c r="B35" s="65"/>
      <c r="F35" s="49"/>
      <c r="AP35">
        <f>SUM(AP3:AP34)</f>
        <v>1</v>
      </c>
      <c r="AQ35">
        <f>SUM(AQ3:AQ34)</f>
        <v>0.99999999999999978</v>
      </c>
      <c r="AR35">
        <f>SUM(AR3:AR34)</f>
        <v>1</v>
      </c>
      <c r="AS35">
        <f>SUM(AS3:AS34)</f>
        <v>2.2410706772096039E-2</v>
      </c>
      <c r="AU35" s="13">
        <f>SUM(AU3:AU34)</f>
        <v>3.4483019592971585E-2</v>
      </c>
    </row>
    <row r="36" spans="1:47" ht="15.75" thickBot="1" x14ac:dyDescent="0.3">
      <c r="F36" s="49"/>
    </row>
    <row r="37" spans="1:47" x14ac:dyDescent="0.25">
      <c r="F37" s="50"/>
      <c r="G37" s="51">
        <v>13</v>
      </c>
      <c r="H37" s="51">
        <v>16</v>
      </c>
      <c r="I37" s="51">
        <v>17</v>
      </c>
      <c r="J37" s="51">
        <v>31</v>
      </c>
      <c r="K37" s="51">
        <v>32</v>
      </c>
      <c r="L37" s="51">
        <v>33</v>
      </c>
      <c r="M37" s="51">
        <v>34</v>
      </c>
      <c r="N37" s="51">
        <v>71</v>
      </c>
      <c r="O37" s="51">
        <v>73</v>
      </c>
      <c r="P37" s="51">
        <v>74</v>
      </c>
      <c r="Q37" s="51">
        <v>75</v>
      </c>
      <c r="R37" s="51">
        <v>110</v>
      </c>
      <c r="S37" s="51">
        <v>111</v>
      </c>
      <c r="T37" s="51">
        <v>112</v>
      </c>
      <c r="U37" s="51">
        <v>113</v>
      </c>
      <c r="V37" s="51">
        <v>114</v>
      </c>
      <c r="W37" s="51">
        <v>119</v>
      </c>
      <c r="X37" s="51">
        <v>121</v>
      </c>
      <c r="Y37" s="51">
        <v>122</v>
      </c>
      <c r="Z37" s="51">
        <v>125</v>
      </c>
      <c r="AA37" s="51">
        <v>126</v>
      </c>
      <c r="AB37" s="51">
        <v>127</v>
      </c>
      <c r="AC37" s="51">
        <v>128</v>
      </c>
      <c r="AD37" s="51">
        <v>129</v>
      </c>
      <c r="AE37" s="51">
        <v>140</v>
      </c>
      <c r="AF37" s="51">
        <v>165</v>
      </c>
      <c r="AG37" s="51">
        <v>173</v>
      </c>
      <c r="AH37" s="51">
        <v>185</v>
      </c>
      <c r="AI37" s="51">
        <v>186</v>
      </c>
      <c r="AJ37" s="51">
        <v>736</v>
      </c>
      <c r="AK37" s="51">
        <v>738</v>
      </c>
      <c r="AL37" s="52">
        <v>740</v>
      </c>
      <c r="AO37" t="s">
        <v>117</v>
      </c>
      <c r="AP37" t="s">
        <v>114</v>
      </c>
      <c r="AQ37" s="59">
        <f>AS35+AN78</f>
        <v>0.25710307657312503</v>
      </c>
      <c r="AS37" t="s">
        <v>115</v>
      </c>
      <c r="AT37" s="13">
        <v>1</v>
      </c>
      <c r="AU37">
        <f>1/AT37</f>
        <v>1</v>
      </c>
    </row>
    <row r="38" spans="1:47" x14ac:dyDescent="0.25">
      <c r="F38" s="53">
        <v>13</v>
      </c>
      <c r="H38" s="60">
        <f>(VLOOKUP($F38,$AO$3:$AR$34,4,FALSE)+VLOOKUP(G$37,$AO$3:$AR$34,4,FALSE))/2</f>
        <v>5.7131795520681851E-2</v>
      </c>
      <c r="I38" s="60">
        <f t="shared" ref="I38:AL38" si="4">(VLOOKUP($F38,$AO$3:$AR$34,4,FALSE)+VLOOKUP(H$37,$AO$3:$AR$34,4,FALSE))/2</f>
        <v>3.9317738013486064E-2</v>
      </c>
      <c r="J38" s="60">
        <f t="shared" si="4"/>
        <v>3.7896936808967413E-2</v>
      </c>
      <c r="K38" s="60">
        <f t="shared" si="4"/>
        <v>4.3017044398180521E-2</v>
      </c>
      <c r="L38" s="60">
        <f t="shared" si="4"/>
        <v>3.7769126677495185E-2</v>
      </c>
      <c r="M38" s="60">
        <f t="shared" si="4"/>
        <v>3.8819287841242313E-2</v>
      </c>
      <c r="N38" s="60">
        <f t="shared" si="4"/>
        <v>4.3919502863760021E-2</v>
      </c>
      <c r="O38" s="60">
        <f t="shared" si="4"/>
        <v>4.2486244505273274E-2</v>
      </c>
      <c r="P38" s="60">
        <f>(VLOOKUP($F38,$AO$3:$AR$34,4,FALSE)+VLOOKUP(O$37,$AO$3:$AR$34,4,FALSE))/2</f>
        <v>4.2233995732376614E-2</v>
      </c>
      <c r="Q38" s="60">
        <f t="shared" si="4"/>
        <v>5.1155364465185905E-2</v>
      </c>
      <c r="R38" s="60">
        <f t="shared" si="4"/>
        <v>4.2359855162482182E-2</v>
      </c>
      <c r="S38" s="60">
        <f t="shared" si="4"/>
        <v>4.3048386098269449E-2</v>
      </c>
      <c r="T38" s="60">
        <f t="shared" si="4"/>
        <v>3.9341384117696943E-2</v>
      </c>
      <c r="U38" s="60">
        <f t="shared" si="4"/>
        <v>4.2384628111702488E-2</v>
      </c>
      <c r="V38" s="60">
        <f t="shared" si="4"/>
        <v>4.8029746476191737E-2</v>
      </c>
      <c r="W38" s="60">
        <f t="shared" si="4"/>
        <v>4.4153362024341121E-2</v>
      </c>
      <c r="X38" s="60">
        <f t="shared" si="4"/>
        <v>4.390841979172657E-2</v>
      </c>
      <c r="Y38" s="60">
        <f t="shared" si="4"/>
        <v>3.6951713773625168E-2</v>
      </c>
      <c r="Z38" s="60">
        <f t="shared" si="4"/>
        <v>4.5354179775451406E-2</v>
      </c>
      <c r="AA38" s="60">
        <f t="shared" si="4"/>
        <v>5.4848144153952616E-2</v>
      </c>
      <c r="AB38" s="60">
        <f t="shared" si="4"/>
        <v>4.245784036737664E-2</v>
      </c>
      <c r="AC38" s="60">
        <f t="shared" si="4"/>
        <v>4.3359838823048474E-2</v>
      </c>
      <c r="AD38" s="60">
        <f t="shared" si="4"/>
        <v>3.7870938792401762E-2</v>
      </c>
      <c r="AE38" s="60">
        <f t="shared" si="4"/>
        <v>4.8946382261220889E-2</v>
      </c>
      <c r="AF38" s="60">
        <f t="shared" si="4"/>
        <v>5.159994083669156E-2</v>
      </c>
      <c r="AG38" s="60">
        <f t="shared" si="4"/>
        <v>4.6641784528289015E-2</v>
      </c>
      <c r="AH38" s="60">
        <f t="shared" si="4"/>
        <v>3.7897665392278998E-2</v>
      </c>
      <c r="AI38" s="60">
        <f t="shared" si="4"/>
        <v>5.0800998264262764E-2</v>
      </c>
      <c r="AJ38" s="60">
        <f t="shared" si="4"/>
        <v>4.2389359607341456E-2</v>
      </c>
      <c r="AK38" s="60">
        <f t="shared" si="4"/>
        <v>4.5278149141799617E-2</v>
      </c>
      <c r="AL38" s="61">
        <f t="shared" si="4"/>
        <v>4.3851521248885035E-2</v>
      </c>
      <c r="AO38" t="s">
        <v>118</v>
      </c>
      <c r="AP38" t="s">
        <v>119</v>
      </c>
      <c r="AQ38" s="59">
        <f>AS35</f>
        <v>2.2410706772096039E-2</v>
      </c>
    </row>
    <row r="39" spans="1:47" x14ac:dyDescent="0.25">
      <c r="F39" s="53">
        <v>16</v>
      </c>
      <c r="H39" s="60"/>
      <c r="I39" s="60">
        <f t="shared" ref="I39:AL39" si="5">(VLOOKUP($F39,$AO$3:$AR$34,4,FALSE)+VLOOKUP(H$37,$AO$3:$AR$34,4,FALSE))/2</f>
        <v>2.1503680506290271E-2</v>
      </c>
      <c r="J39" s="60">
        <f t="shared" si="5"/>
        <v>2.008287930177162E-2</v>
      </c>
      <c r="K39" s="60">
        <f t="shared" si="5"/>
        <v>2.5202986890984731E-2</v>
      </c>
      <c r="L39" s="60">
        <f t="shared" si="5"/>
        <v>1.9955069170299392E-2</v>
      </c>
      <c r="M39" s="60">
        <f t="shared" si="5"/>
        <v>2.1005230334046523E-2</v>
      </c>
      <c r="N39" s="60">
        <f t="shared" si="5"/>
        <v>2.6105445356564227E-2</v>
      </c>
      <c r="O39" s="60">
        <f t="shared" si="5"/>
        <v>2.4672186998077487E-2</v>
      </c>
      <c r="P39" s="60">
        <f t="shared" si="5"/>
        <v>2.4419938225180824E-2</v>
      </c>
      <c r="Q39" s="60">
        <f t="shared" si="5"/>
        <v>3.3341306957990119E-2</v>
      </c>
      <c r="R39" s="60">
        <f t="shared" si="5"/>
        <v>2.4545797655286396E-2</v>
      </c>
      <c r="S39" s="60">
        <f t="shared" si="5"/>
        <v>2.5234328591073659E-2</v>
      </c>
      <c r="T39" s="60">
        <f t="shared" si="5"/>
        <v>2.1527326610501156E-2</v>
      </c>
      <c r="U39" s="60">
        <f t="shared" si="5"/>
        <v>2.4570570604506698E-2</v>
      </c>
      <c r="V39" s="60">
        <f t="shared" si="5"/>
        <v>3.0215688968995947E-2</v>
      </c>
      <c r="W39" s="60">
        <f t="shared" si="5"/>
        <v>2.6339304517145331E-2</v>
      </c>
      <c r="X39" s="60">
        <f t="shared" si="5"/>
        <v>2.609436228453078E-2</v>
      </c>
      <c r="Y39" s="60">
        <f t="shared" si="5"/>
        <v>1.9137656266429378E-2</v>
      </c>
      <c r="Z39" s="60">
        <f t="shared" si="5"/>
        <v>2.7540122268255616E-2</v>
      </c>
      <c r="AA39" s="60">
        <f t="shared" si="5"/>
        <v>3.7034086646756822E-2</v>
      </c>
      <c r="AB39" s="60">
        <f t="shared" si="5"/>
        <v>2.4643782860180853E-2</v>
      </c>
      <c r="AC39" s="60">
        <f t="shared" si="5"/>
        <v>2.5545781315852688E-2</v>
      </c>
      <c r="AD39" s="60">
        <f t="shared" si="5"/>
        <v>2.0056881285205976E-2</v>
      </c>
      <c r="AE39" s="60">
        <f t="shared" si="5"/>
        <v>3.1132324754025102E-2</v>
      </c>
      <c r="AF39" s="60">
        <f t="shared" si="5"/>
        <v>3.3785883329495767E-2</v>
      </c>
      <c r="AG39" s="60">
        <f t="shared" si="5"/>
        <v>2.8827727021093225E-2</v>
      </c>
      <c r="AH39" s="60">
        <f t="shared" si="5"/>
        <v>2.0083607885083211E-2</v>
      </c>
      <c r="AI39" s="60">
        <f t="shared" si="5"/>
        <v>3.2986940757066971E-2</v>
      </c>
      <c r="AJ39" s="60">
        <f t="shared" si="5"/>
        <v>2.4575302100145663E-2</v>
      </c>
      <c r="AK39" s="60">
        <f t="shared" si="5"/>
        <v>2.7464091634603824E-2</v>
      </c>
      <c r="AL39" s="61">
        <f t="shared" si="5"/>
        <v>2.6037463741689245E-2</v>
      </c>
      <c r="AO39" t="s">
        <v>120</v>
      </c>
      <c r="AP39" t="s">
        <v>119</v>
      </c>
      <c r="AQ39" s="59">
        <f>AN78</f>
        <v>0.23469236980102898</v>
      </c>
      <c r="AR39" t="s">
        <v>116</v>
      </c>
      <c r="AT39" s="59">
        <f>1/AU35</f>
        <v>28.999780523971936</v>
      </c>
    </row>
    <row r="40" spans="1:47" x14ac:dyDescent="0.25">
      <c r="F40" s="53">
        <v>17</v>
      </c>
      <c r="H40" s="60"/>
      <c r="I40" s="60"/>
      <c r="J40" s="60">
        <f t="shared" ref="J40:AL40" si="6">(VLOOKUP($F40,$AO$3:$AR$34,4,FALSE)+VLOOKUP(I$37,$AO$3:$AR$34,4,FALSE))/2</f>
        <v>1.8662078097252968E-2</v>
      </c>
      <c r="K40" s="60">
        <f t="shared" si="6"/>
        <v>2.3782185686466079E-2</v>
      </c>
      <c r="L40" s="60">
        <f t="shared" si="6"/>
        <v>1.853426796578074E-2</v>
      </c>
      <c r="M40" s="60">
        <f t="shared" si="6"/>
        <v>1.9584429129527871E-2</v>
      </c>
      <c r="N40" s="60">
        <f t="shared" si="6"/>
        <v>2.4684644152045576E-2</v>
      </c>
      <c r="O40" s="60">
        <f t="shared" si="6"/>
        <v>2.3251385793558836E-2</v>
      </c>
      <c r="P40" s="60">
        <f t="shared" si="6"/>
        <v>2.2999137020662173E-2</v>
      </c>
      <c r="Q40" s="60">
        <f t="shared" si="6"/>
        <v>3.1920505753471468E-2</v>
      </c>
      <c r="R40" s="60">
        <f t="shared" si="6"/>
        <v>2.3124996450767744E-2</v>
      </c>
      <c r="S40" s="60">
        <f t="shared" si="6"/>
        <v>2.3813527386555008E-2</v>
      </c>
      <c r="T40" s="60">
        <f t="shared" si="6"/>
        <v>2.0106525405982505E-2</v>
      </c>
      <c r="U40" s="60">
        <f t="shared" si="6"/>
        <v>2.3149769399988047E-2</v>
      </c>
      <c r="V40" s="60">
        <f t="shared" si="6"/>
        <v>2.8794887764477296E-2</v>
      </c>
      <c r="W40" s="60">
        <f t="shared" si="6"/>
        <v>2.491850331262668E-2</v>
      </c>
      <c r="X40" s="60">
        <f t="shared" si="6"/>
        <v>2.4673561080012129E-2</v>
      </c>
      <c r="Y40" s="60">
        <f t="shared" si="6"/>
        <v>1.7716855061910727E-2</v>
      </c>
      <c r="Z40" s="60">
        <f t="shared" si="6"/>
        <v>2.6119321063736965E-2</v>
      </c>
      <c r="AA40" s="60">
        <f t="shared" si="6"/>
        <v>3.5613285442238171E-2</v>
      </c>
      <c r="AB40" s="60">
        <f t="shared" si="6"/>
        <v>2.3222981655662202E-2</v>
      </c>
      <c r="AC40" s="60">
        <f t="shared" si="6"/>
        <v>2.4124980111334036E-2</v>
      </c>
      <c r="AD40" s="60">
        <f t="shared" si="6"/>
        <v>1.8636080080687324E-2</v>
      </c>
      <c r="AE40" s="60">
        <f t="shared" si="6"/>
        <v>2.9711523549506451E-2</v>
      </c>
      <c r="AF40" s="60">
        <f t="shared" si="6"/>
        <v>3.2365082124977115E-2</v>
      </c>
      <c r="AG40" s="60">
        <f t="shared" si="6"/>
        <v>2.7406925816574574E-2</v>
      </c>
      <c r="AH40" s="60">
        <f t="shared" si="6"/>
        <v>1.866280668056456E-2</v>
      </c>
      <c r="AI40" s="60">
        <f t="shared" si="6"/>
        <v>3.156613955254832E-2</v>
      </c>
      <c r="AJ40" s="60">
        <f t="shared" si="6"/>
        <v>2.3154500895627012E-2</v>
      </c>
      <c r="AK40" s="60">
        <f t="shared" si="6"/>
        <v>2.6043290430085173E-2</v>
      </c>
      <c r="AL40" s="61">
        <f t="shared" si="6"/>
        <v>2.4616662537170594E-2</v>
      </c>
    </row>
    <row r="41" spans="1:47" x14ac:dyDescent="0.25">
      <c r="F41" s="53">
        <v>31</v>
      </c>
      <c r="H41" s="60"/>
      <c r="I41" s="60"/>
      <c r="J41" s="60"/>
      <c r="K41" s="60">
        <f t="shared" ref="K41:AL41" si="7">(VLOOKUP($F41,$AO$3:$AR$34,4,FALSE)+VLOOKUP(J$37,$AO$3:$AR$34,4,FALSE))/2</f>
        <v>2.890229327567919E-2</v>
      </c>
      <c r="L41" s="60">
        <f t="shared" si="7"/>
        <v>2.3654375554993855E-2</v>
      </c>
      <c r="M41" s="60">
        <f t="shared" si="7"/>
        <v>2.4704536718740983E-2</v>
      </c>
      <c r="N41" s="60">
        <f t="shared" si="7"/>
        <v>2.9804751741258687E-2</v>
      </c>
      <c r="O41" s="60">
        <f t="shared" si="7"/>
        <v>2.8371493382771947E-2</v>
      </c>
      <c r="P41" s="60">
        <f t="shared" si="7"/>
        <v>2.8119244609875284E-2</v>
      </c>
      <c r="Q41" s="60">
        <f t="shared" si="7"/>
        <v>3.7040613342684575E-2</v>
      </c>
      <c r="R41" s="60">
        <f t="shared" si="7"/>
        <v>2.8245104039980855E-2</v>
      </c>
      <c r="S41" s="60">
        <f t="shared" si="7"/>
        <v>2.8933634975768119E-2</v>
      </c>
      <c r="T41" s="60">
        <f t="shared" si="7"/>
        <v>2.5226632995195616E-2</v>
      </c>
      <c r="U41" s="60">
        <f t="shared" si="7"/>
        <v>2.8269876989201158E-2</v>
      </c>
      <c r="V41" s="60">
        <f t="shared" si="7"/>
        <v>3.3914995353690407E-2</v>
      </c>
      <c r="W41" s="60">
        <f t="shared" si="7"/>
        <v>3.0038610901839791E-2</v>
      </c>
      <c r="X41" s="60">
        <f t="shared" si="7"/>
        <v>2.979366866922524E-2</v>
      </c>
      <c r="Y41" s="60">
        <f t="shared" si="7"/>
        <v>2.2836962651123838E-2</v>
      </c>
      <c r="Z41" s="60">
        <f t="shared" si="7"/>
        <v>3.1239428652950076E-2</v>
      </c>
      <c r="AA41" s="60">
        <f t="shared" si="7"/>
        <v>4.0733393031451279E-2</v>
      </c>
      <c r="AB41" s="60">
        <f t="shared" si="7"/>
        <v>2.8343089244875313E-2</v>
      </c>
      <c r="AC41" s="60">
        <f t="shared" si="7"/>
        <v>2.9245087700547148E-2</v>
      </c>
      <c r="AD41" s="60">
        <f t="shared" si="7"/>
        <v>2.3756187669900435E-2</v>
      </c>
      <c r="AE41" s="60">
        <f t="shared" si="7"/>
        <v>3.4831631138719565E-2</v>
      </c>
      <c r="AF41" s="60">
        <f t="shared" si="7"/>
        <v>3.7485189714190223E-2</v>
      </c>
      <c r="AG41" s="60">
        <f t="shared" si="7"/>
        <v>3.2527033405787685E-2</v>
      </c>
      <c r="AH41" s="60">
        <f t="shared" si="7"/>
        <v>2.3782914269777668E-2</v>
      </c>
      <c r="AI41" s="60">
        <f t="shared" si="7"/>
        <v>3.6686247141761427E-2</v>
      </c>
      <c r="AJ41" s="60">
        <f t="shared" si="7"/>
        <v>2.8274608484840126E-2</v>
      </c>
      <c r="AK41" s="60">
        <f t="shared" si="7"/>
        <v>3.1163398019298284E-2</v>
      </c>
      <c r="AL41" s="61">
        <f t="shared" si="7"/>
        <v>2.9736770126383705E-2</v>
      </c>
    </row>
    <row r="42" spans="1:47" x14ac:dyDescent="0.25">
      <c r="F42" s="53">
        <v>32</v>
      </c>
      <c r="H42" s="60"/>
      <c r="I42" s="60"/>
      <c r="J42" s="60"/>
      <c r="K42" s="60"/>
      <c r="L42" s="60">
        <f t="shared" ref="L42:AL42" si="8">(VLOOKUP($F42,$AO$3:$AR$34,4,FALSE)+VLOOKUP(K$37,$AO$3:$AR$34,4,FALSE))/2</f>
        <v>1.8406457834308516E-2</v>
      </c>
      <c r="M42" s="60">
        <f t="shared" si="8"/>
        <v>1.9456618998055647E-2</v>
      </c>
      <c r="N42" s="60">
        <f t="shared" si="8"/>
        <v>2.4556834020573348E-2</v>
      </c>
      <c r="O42" s="60">
        <f t="shared" si="8"/>
        <v>2.3123575662086608E-2</v>
      </c>
      <c r="P42" s="60">
        <f t="shared" si="8"/>
        <v>2.2871326889189948E-2</v>
      </c>
      <c r="Q42" s="60">
        <f t="shared" si="8"/>
        <v>3.179269562199924E-2</v>
      </c>
      <c r="R42" s="60">
        <f t="shared" si="8"/>
        <v>2.2997186319295516E-2</v>
      </c>
      <c r="S42" s="60">
        <f t="shared" si="8"/>
        <v>2.3685717255082783E-2</v>
      </c>
      <c r="T42" s="60">
        <f t="shared" si="8"/>
        <v>1.9978715274510277E-2</v>
      </c>
      <c r="U42" s="60">
        <f t="shared" si="8"/>
        <v>2.3021959268515822E-2</v>
      </c>
      <c r="V42" s="60">
        <f t="shared" si="8"/>
        <v>2.8667077633005071E-2</v>
      </c>
      <c r="W42" s="60">
        <f t="shared" si="8"/>
        <v>2.4790693181154455E-2</v>
      </c>
      <c r="X42" s="60">
        <f t="shared" si="8"/>
        <v>2.4545750948539904E-2</v>
      </c>
      <c r="Y42" s="60">
        <f t="shared" si="8"/>
        <v>1.7589044930438502E-2</v>
      </c>
      <c r="Z42" s="60">
        <f t="shared" si="8"/>
        <v>2.599151093226474E-2</v>
      </c>
      <c r="AA42" s="60">
        <f t="shared" si="8"/>
        <v>3.5485475310765943E-2</v>
      </c>
      <c r="AB42" s="60">
        <f t="shared" si="8"/>
        <v>2.3095171524189974E-2</v>
      </c>
      <c r="AC42" s="60">
        <f t="shared" si="8"/>
        <v>2.3997169979861808E-2</v>
      </c>
      <c r="AD42" s="60">
        <f t="shared" si="8"/>
        <v>1.8508269949215096E-2</v>
      </c>
      <c r="AE42" s="60">
        <f t="shared" si="8"/>
        <v>2.9583713418034223E-2</v>
      </c>
      <c r="AF42" s="60">
        <f t="shared" si="8"/>
        <v>3.2237271993504887E-2</v>
      </c>
      <c r="AG42" s="60">
        <f t="shared" si="8"/>
        <v>2.7279115685102349E-2</v>
      </c>
      <c r="AH42" s="60">
        <f t="shared" si="8"/>
        <v>1.8534996549092332E-2</v>
      </c>
      <c r="AI42" s="60">
        <f t="shared" si="8"/>
        <v>3.1438329421076092E-2</v>
      </c>
      <c r="AJ42" s="60">
        <f t="shared" si="8"/>
        <v>2.3026690764154787E-2</v>
      </c>
      <c r="AK42" s="60">
        <f t="shared" si="8"/>
        <v>2.5915480298612945E-2</v>
      </c>
      <c r="AL42" s="61">
        <f t="shared" si="8"/>
        <v>2.4488852405698369E-2</v>
      </c>
    </row>
    <row r="43" spans="1:47" x14ac:dyDescent="0.25">
      <c r="F43" s="53">
        <v>33</v>
      </c>
      <c r="H43" s="60"/>
      <c r="I43" s="60"/>
      <c r="J43" s="60"/>
      <c r="K43" s="60"/>
      <c r="L43" s="60"/>
      <c r="M43" s="60">
        <f t="shared" ref="M43:AL43" si="9">(VLOOKUP($F43,$AO$3:$AR$34,4,FALSE)+VLOOKUP(L$37,$AO$3:$AR$34,4,FALSE))/2</f>
        <v>2.0506780161802775E-2</v>
      </c>
      <c r="N43" s="60">
        <f t="shared" si="9"/>
        <v>2.5606995184320479E-2</v>
      </c>
      <c r="O43" s="60">
        <f t="shared" si="9"/>
        <v>2.4173736825833739E-2</v>
      </c>
      <c r="P43" s="60">
        <f t="shared" si="9"/>
        <v>2.3921488052937076E-2</v>
      </c>
      <c r="Q43" s="60">
        <f t="shared" si="9"/>
        <v>3.2842856785746367E-2</v>
      </c>
      <c r="R43" s="60">
        <f t="shared" si="9"/>
        <v>2.4047347483042648E-2</v>
      </c>
      <c r="S43" s="60">
        <f t="shared" si="9"/>
        <v>2.4735878418829911E-2</v>
      </c>
      <c r="T43" s="60">
        <f t="shared" si="9"/>
        <v>2.1028876438257408E-2</v>
      </c>
      <c r="U43" s="60">
        <f t="shared" si="9"/>
        <v>2.407212043226295E-2</v>
      </c>
      <c r="V43" s="60">
        <f t="shared" si="9"/>
        <v>2.9717238796752199E-2</v>
      </c>
      <c r="W43" s="60">
        <f t="shared" si="9"/>
        <v>2.5840854344901583E-2</v>
      </c>
      <c r="X43" s="60">
        <f t="shared" si="9"/>
        <v>2.5595912112287032E-2</v>
      </c>
      <c r="Y43" s="60">
        <f t="shared" si="9"/>
        <v>1.863920609418563E-2</v>
      </c>
      <c r="Z43" s="60">
        <f t="shared" si="9"/>
        <v>2.7041672096011868E-2</v>
      </c>
      <c r="AA43" s="60">
        <f t="shared" si="9"/>
        <v>3.6535636474513078E-2</v>
      </c>
      <c r="AB43" s="60">
        <f t="shared" si="9"/>
        <v>2.4145332687937105E-2</v>
      </c>
      <c r="AC43" s="60">
        <f t="shared" si="9"/>
        <v>2.504733114360894E-2</v>
      </c>
      <c r="AD43" s="60">
        <f t="shared" si="9"/>
        <v>1.9558431112962227E-2</v>
      </c>
      <c r="AE43" s="60">
        <f t="shared" si="9"/>
        <v>3.0633874581781354E-2</v>
      </c>
      <c r="AF43" s="60">
        <f t="shared" si="9"/>
        <v>3.3287433157252022E-2</v>
      </c>
      <c r="AG43" s="60">
        <f t="shared" si="9"/>
        <v>2.8329276848849477E-2</v>
      </c>
      <c r="AH43" s="60">
        <f t="shared" si="9"/>
        <v>1.958515771283946E-2</v>
      </c>
      <c r="AI43" s="60">
        <f t="shared" si="9"/>
        <v>3.2488490584823226E-2</v>
      </c>
      <c r="AJ43" s="60">
        <f t="shared" si="9"/>
        <v>2.4076851927901918E-2</v>
      </c>
      <c r="AK43" s="60">
        <f t="shared" si="9"/>
        <v>2.6965641462360076E-2</v>
      </c>
      <c r="AL43" s="61">
        <f t="shared" si="9"/>
        <v>2.5539013569445497E-2</v>
      </c>
    </row>
    <row r="44" spans="1:47" x14ac:dyDescent="0.25">
      <c r="D44" s="49"/>
      <c r="F44" s="53">
        <v>34</v>
      </c>
      <c r="H44" s="60"/>
      <c r="I44" s="60"/>
      <c r="J44" s="60"/>
      <c r="K44" s="60"/>
      <c r="L44" s="60"/>
      <c r="M44" s="60"/>
      <c r="N44" s="60">
        <f t="shared" ref="N44:AL44" si="10">(VLOOKUP($F44,$AO$3:$AR$34,4,FALSE)+VLOOKUP(M$37,$AO$3:$AR$34,4,FALSE))/2</f>
        <v>3.0707210206838184E-2</v>
      </c>
      <c r="O44" s="60">
        <f t="shared" si="10"/>
        <v>2.9273951848351444E-2</v>
      </c>
      <c r="P44" s="60">
        <f t="shared" si="10"/>
        <v>2.9021703075454781E-2</v>
      </c>
      <c r="Q44" s="60">
        <f t="shared" si="10"/>
        <v>3.7943071808264076E-2</v>
      </c>
      <c r="R44" s="60">
        <f t="shared" si="10"/>
        <v>2.9147562505560352E-2</v>
      </c>
      <c r="S44" s="60">
        <f t="shared" si="10"/>
        <v>2.9836093441347616E-2</v>
      </c>
      <c r="T44" s="60">
        <f t="shared" si="10"/>
        <v>2.6129091460775113E-2</v>
      </c>
      <c r="U44" s="60">
        <f t="shared" si="10"/>
        <v>2.9172335454780655E-2</v>
      </c>
      <c r="V44" s="60">
        <f t="shared" si="10"/>
        <v>3.48174538192699E-2</v>
      </c>
      <c r="W44" s="60">
        <f t="shared" si="10"/>
        <v>3.0941069367419288E-2</v>
      </c>
      <c r="X44" s="60">
        <f t="shared" si="10"/>
        <v>3.0696127134804737E-2</v>
      </c>
      <c r="Y44" s="60">
        <f t="shared" si="10"/>
        <v>2.3739421116703335E-2</v>
      </c>
      <c r="Z44" s="60">
        <f t="shared" si="10"/>
        <v>3.2141887118529569E-2</v>
      </c>
      <c r="AA44" s="60">
        <f t="shared" si="10"/>
        <v>4.1635851497030779E-2</v>
      </c>
      <c r="AB44" s="60">
        <f t="shared" si="10"/>
        <v>2.924554771045481E-2</v>
      </c>
      <c r="AC44" s="60">
        <f t="shared" si="10"/>
        <v>3.0147546166126644E-2</v>
      </c>
      <c r="AD44" s="60">
        <f t="shared" si="10"/>
        <v>2.4658646135479932E-2</v>
      </c>
      <c r="AE44" s="60">
        <f t="shared" si="10"/>
        <v>3.5734089604299059E-2</v>
      </c>
      <c r="AF44" s="60">
        <f t="shared" si="10"/>
        <v>3.8387648179769723E-2</v>
      </c>
      <c r="AG44" s="60">
        <f t="shared" si="10"/>
        <v>3.3429491871367178E-2</v>
      </c>
      <c r="AH44" s="60">
        <f t="shared" si="10"/>
        <v>2.4685372735357168E-2</v>
      </c>
      <c r="AI44" s="60">
        <f t="shared" si="10"/>
        <v>3.7588705607340928E-2</v>
      </c>
      <c r="AJ44" s="60">
        <f t="shared" si="10"/>
        <v>2.917706695041962E-2</v>
      </c>
      <c r="AK44" s="60">
        <f t="shared" si="10"/>
        <v>3.2065856484877781E-2</v>
      </c>
      <c r="AL44" s="61">
        <f t="shared" si="10"/>
        <v>3.0639228591963202E-2</v>
      </c>
    </row>
    <row r="45" spans="1:47" x14ac:dyDescent="0.25">
      <c r="D45" s="49"/>
      <c r="F45" s="53">
        <v>71</v>
      </c>
      <c r="H45" s="60"/>
      <c r="I45" s="60"/>
      <c r="J45" s="60"/>
      <c r="K45" s="60"/>
      <c r="L45" s="60"/>
      <c r="M45" s="60"/>
      <c r="N45" s="60"/>
      <c r="O45" s="60">
        <f t="shared" ref="O45:AL45" si="11">(VLOOKUP($F45,$AO$3:$AR$34,4,FALSE)+VLOOKUP(N$37,$AO$3:$AR$34,4,FALSE))/2</f>
        <v>2.7840693489864704E-2</v>
      </c>
      <c r="P45" s="60">
        <f t="shared" si="11"/>
        <v>2.7588444716968041E-2</v>
      </c>
      <c r="Q45" s="60">
        <f t="shared" si="11"/>
        <v>3.6509813449777329E-2</v>
      </c>
      <c r="R45" s="60">
        <f t="shared" si="11"/>
        <v>2.7714304147073612E-2</v>
      </c>
      <c r="S45" s="60">
        <f t="shared" si="11"/>
        <v>2.8402835082860876E-2</v>
      </c>
      <c r="T45" s="60">
        <f t="shared" si="11"/>
        <v>2.4695833102288373E-2</v>
      </c>
      <c r="U45" s="60">
        <f t="shared" si="11"/>
        <v>2.7739077096293915E-2</v>
      </c>
      <c r="V45" s="60">
        <f t="shared" si="11"/>
        <v>3.3384195460783167E-2</v>
      </c>
      <c r="W45" s="60">
        <f t="shared" si="11"/>
        <v>2.9507811008932548E-2</v>
      </c>
      <c r="X45" s="60">
        <f t="shared" si="11"/>
        <v>2.9262868776317997E-2</v>
      </c>
      <c r="Y45" s="60">
        <f t="shared" si="11"/>
        <v>2.2306162758216595E-2</v>
      </c>
      <c r="Z45" s="60">
        <f t="shared" si="11"/>
        <v>3.0708628760042832E-2</v>
      </c>
      <c r="AA45" s="60">
        <f t="shared" si="11"/>
        <v>4.0202593138544039E-2</v>
      </c>
      <c r="AB45" s="60">
        <f t="shared" si="11"/>
        <v>2.781228935196807E-2</v>
      </c>
      <c r="AC45" s="60">
        <f t="shared" si="11"/>
        <v>2.8714287807639904E-2</v>
      </c>
      <c r="AD45" s="60">
        <f t="shared" si="11"/>
        <v>2.3225387776993192E-2</v>
      </c>
      <c r="AE45" s="60">
        <f t="shared" si="11"/>
        <v>3.4300831245812319E-2</v>
      </c>
      <c r="AF45" s="60">
        <f t="shared" si="11"/>
        <v>3.6954389821282983E-2</v>
      </c>
      <c r="AG45" s="60">
        <f t="shared" si="11"/>
        <v>3.1996233512880445E-2</v>
      </c>
      <c r="AH45" s="60">
        <f t="shared" si="11"/>
        <v>2.3252114376870428E-2</v>
      </c>
      <c r="AI45" s="60">
        <f t="shared" si="11"/>
        <v>3.6155447248854188E-2</v>
      </c>
      <c r="AJ45" s="60">
        <f t="shared" si="11"/>
        <v>2.7743808591932879E-2</v>
      </c>
      <c r="AK45" s="60">
        <f t="shared" si="11"/>
        <v>3.063259812639104E-2</v>
      </c>
      <c r="AL45" s="61">
        <f t="shared" si="11"/>
        <v>2.9205970233476462E-2</v>
      </c>
    </row>
    <row r="46" spans="1:47" x14ac:dyDescent="0.25">
      <c r="D46" s="49"/>
      <c r="F46" s="53">
        <v>73</v>
      </c>
      <c r="H46" s="60"/>
      <c r="I46" s="60"/>
      <c r="J46" s="60"/>
      <c r="K46" s="60"/>
      <c r="L46" s="60"/>
      <c r="M46" s="60"/>
      <c r="N46" s="60"/>
      <c r="O46" s="60"/>
      <c r="P46" s="60">
        <f t="shared" ref="P46:AL46" si="12">(VLOOKUP($F46,$AO$3:$AR$34,4,FALSE)+VLOOKUP(O$37,$AO$3:$AR$34,4,FALSE))/2</f>
        <v>2.7336195944071377E-2</v>
      </c>
      <c r="Q46" s="60">
        <f t="shared" si="12"/>
        <v>3.6257564676880669E-2</v>
      </c>
      <c r="R46" s="60">
        <f t="shared" si="12"/>
        <v>2.7462055374176949E-2</v>
      </c>
      <c r="S46" s="60">
        <f t="shared" si="12"/>
        <v>2.8150586309964212E-2</v>
      </c>
      <c r="T46" s="60">
        <f t="shared" si="12"/>
        <v>2.4443584329391709E-2</v>
      </c>
      <c r="U46" s="60">
        <f t="shared" si="12"/>
        <v>2.7486828323397251E-2</v>
      </c>
      <c r="V46" s="60">
        <f t="shared" si="12"/>
        <v>3.31319466878865E-2</v>
      </c>
      <c r="W46" s="60">
        <f t="shared" si="12"/>
        <v>2.9255562236035884E-2</v>
      </c>
      <c r="X46" s="60">
        <f t="shared" si="12"/>
        <v>2.9010620003421334E-2</v>
      </c>
      <c r="Y46" s="60">
        <f t="shared" si="12"/>
        <v>2.2053913985319931E-2</v>
      </c>
      <c r="Z46" s="60">
        <f t="shared" si="12"/>
        <v>3.0456379987146169E-2</v>
      </c>
      <c r="AA46" s="60">
        <f t="shared" si="12"/>
        <v>3.9950344365647372E-2</v>
      </c>
      <c r="AB46" s="60">
        <f t="shared" si="12"/>
        <v>2.7560040579071406E-2</v>
      </c>
      <c r="AC46" s="60">
        <f t="shared" si="12"/>
        <v>2.8462039034743241E-2</v>
      </c>
      <c r="AD46" s="60">
        <f t="shared" si="12"/>
        <v>2.2973139004096529E-2</v>
      </c>
      <c r="AE46" s="60">
        <f t="shared" si="12"/>
        <v>3.4048582472915659E-2</v>
      </c>
      <c r="AF46" s="60">
        <f t="shared" si="12"/>
        <v>3.6702141048386316E-2</v>
      </c>
      <c r="AG46" s="60">
        <f t="shared" si="12"/>
        <v>3.1743984739983779E-2</v>
      </c>
      <c r="AH46" s="60">
        <f t="shared" si="12"/>
        <v>2.2999865603973761E-2</v>
      </c>
      <c r="AI46" s="60">
        <f t="shared" si="12"/>
        <v>3.5903198475957521E-2</v>
      </c>
      <c r="AJ46" s="60">
        <f t="shared" si="12"/>
        <v>2.749155981903622E-2</v>
      </c>
      <c r="AK46" s="60">
        <f t="shared" si="12"/>
        <v>3.0380349353494377E-2</v>
      </c>
      <c r="AL46" s="61">
        <f t="shared" si="12"/>
        <v>2.8953721460579798E-2</v>
      </c>
    </row>
    <row r="47" spans="1:47" x14ac:dyDescent="0.25">
      <c r="D47" s="49"/>
      <c r="F47" s="53">
        <v>74</v>
      </c>
      <c r="H47" s="60"/>
      <c r="I47" s="60"/>
      <c r="J47" s="60"/>
      <c r="K47" s="60"/>
      <c r="L47" s="60"/>
      <c r="M47" s="60"/>
      <c r="N47" s="60"/>
      <c r="O47" s="60"/>
      <c r="P47" s="60"/>
      <c r="Q47" s="60">
        <f t="shared" ref="Q47:AL47" si="13">(VLOOKUP($F47,$AO$3:$AR$34,4,FALSE)+VLOOKUP(P$37,$AO$3:$AR$34,4,FALSE))/2</f>
        <v>4.517893340968996E-2</v>
      </c>
      <c r="R47" s="60">
        <f t="shared" si="13"/>
        <v>3.6383424106986237E-2</v>
      </c>
      <c r="S47" s="60">
        <f t="shared" si="13"/>
        <v>3.7071955042773504E-2</v>
      </c>
      <c r="T47" s="60">
        <f t="shared" si="13"/>
        <v>3.3364953062200997E-2</v>
      </c>
      <c r="U47" s="60">
        <f t="shared" si="13"/>
        <v>3.6408197056206543E-2</v>
      </c>
      <c r="V47" s="60">
        <f t="shared" si="13"/>
        <v>4.2053315420695792E-2</v>
      </c>
      <c r="W47" s="60">
        <f t="shared" si="13"/>
        <v>3.8176930968845176E-2</v>
      </c>
      <c r="X47" s="60">
        <f t="shared" si="13"/>
        <v>3.7931988736230625E-2</v>
      </c>
      <c r="Y47" s="60">
        <f t="shared" si="13"/>
        <v>3.0975282718129223E-2</v>
      </c>
      <c r="Z47" s="60">
        <f t="shared" si="13"/>
        <v>3.937774871995546E-2</v>
      </c>
      <c r="AA47" s="60">
        <f t="shared" si="13"/>
        <v>4.8871713098456671E-2</v>
      </c>
      <c r="AB47" s="60">
        <f t="shared" si="13"/>
        <v>3.6481409311880694E-2</v>
      </c>
      <c r="AC47" s="60">
        <f t="shared" si="13"/>
        <v>3.7383407767552529E-2</v>
      </c>
      <c r="AD47" s="60">
        <f t="shared" si="13"/>
        <v>3.1894507736905817E-2</v>
      </c>
      <c r="AE47" s="60">
        <f t="shared" si="13"/>
        <v>4.2969951205724943E-2</v>
      </c>
      <c r="AF47" s="60">
        <f t="shared" si="13"/>
        <v>4.5623509781195615E-2</v>
      </c>
      <c r="AG47" s="60">
        <f t="shared" si="13"/>
        <v>4.066535347279307E-2</v>
      </c>
      <c r="AH47" s="60">
        <f t="shared" si="13"/>
        <v>3.1921234336783053E-2</v>
      </c>
      <c r="AI47" s="60">
        <f t="shared" si="13"/>
        <v>4.4824567208766819E-2</v>
      </c>
      <c r="AJ47" s="60">
        <f t="shared" si="13"/>
        <v>3.6412928551845511E-2</v>
      </c>
      <c r="AK47" s="60">
        <f t="shared" si="13"/>
        <v>3.9301718086303672E-2</v>
      </c>
      <c r="AL47" s="61">
        <f t="shared" si="13"/>
        <v>3.787509019338909E-2</v>
      </c>
    </row>
    <row r="48" spans="1:47" x14ac:dyDescent="0.25">
      <c r="D48" s="49"/>
      <c r="F48" s="53">
        <v>75</v>
      </c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>
        <f t="shared" ref="R48:AL48" si="14">(VLOOKUP($F48,$AO$3:$AR$34,4,FALSE)+VLOOKUP(Q$37,$AO$3:$AR$34,4,FALSE))/2</f>
        <v>2.7587914804282521E-2</v>
      </c>
      <c r="S48" s="60">
        <f t="shared" si="14"/>
        <v>2.8276445740069784E-2</v>
      </c>
      <c r="T48" s="60">
        <f t="shared" si="14"/>
        <v>2.4569443759497281E-2</v>
      </c>
      <c r="U48" s="60">
        <f t="shared" si="14"/>
        <v>2.7612687753502823E-2</v>
      </c>
      <c r="V48" s="60">
        <f t="shared" si="14"/>
        <v>3.3257806117992075E-2</v>
      </c>
      <c r="W48" s="60">
        <f t="shared" si="14"/>
        <v>2.9381421666141456E-2</v>
      </c>
      <c r="X48" s="60">
        <f t="shared" si="14"/>
        <v>2.9136479433526905E-2</v>
      </c>
      <c r="Y48" s="60">
        <f t="shared" si="14"/>
        <v>2.2179773415425503E-2</v>
      </c>
      <c r="Z48" s="60">
        <f t="shared" si="14"/>
        <v>3.0582239417251741E-2</v>
      </c>
      <c r="AA48" s="60">
        <f t="shared" si="14"/>
        <v>4.0076203795752947E-2</v>
      </c>
      <c r="AB48" s="60">
        <f t="shared" si="14"/>
        <v>2.7685900009176978E-2</v>
      </c>
      <c r="AC48" s="60">
        <f t="shared" si="14"/>
        <v>2.8587898464848813E-2</v>
      </c>
      <c r="AD48" s="60">
        <f t="shared" si="14"/>
        <v>2.30989984342021E-2</v>
      </c>
      <c r="AE48" s="60">
        <f t="shared" si="14"/>
        <v>3.4174441903021227E-2</v>
      </c>
      <c r="AF48" s="60">
        <f t="shared" si="14"/>
        <v>3.6828000478491892E-2</v>
      </c>
      <c r="AG48" s="60">
        <f t="shared" si="14"/>
        <v>3.1869844170089354E-2</v>
      </c>
      <c r="AH48" s="60">
        <f t="shared" si="14"/>
        <v>2.3125725034079336E-2</v>
      </c>
      <c r="AI48" s="60">
        <f t="shared" si="14"/>
        <v>3.6029057906063096E-2</v>
      </c>
      <c r="AJ48" s="60">
        <f t="shared" si="14"/>
        <v>2.7617419249141788E-2</v>
      </c>
      <c r="AK48" s="60">
        <f t="shared" si="14"/>
        <v>3.0506208783599949E-2</v>
      </c>
      <c r="AL48" s="61">
        <f t="shared" si="14"/>
        <v>2.907958089068537E-2</v>
      </c>
    </row>
    <row r="49" spans="4:38" x14ac:dyDescent="0.25">
      <c r="D49" s="49"/>
      <c r="F49" s="53">
        <v>110</v>
      </c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>
        <f t="shared" ref="S49:AL49" si="15">(VLOOKUP($F49,$AO$3:$AR$34,4,FALSE)+VLOOKUP(R$37,$AO$3:$AR$34,4,FALSE))/2</f>
        <v>2.8964976675857047E-2</v>
      </c>
      <c r="T49" s="60">
        <f t="shared" si="15"/>
        <v>2.5257974695284544E-2</v>
      </c>
      <c r="U49" s="60">
        <f t="shared" si="15"/>
        <v>2.8301218689290086E-2</v>
      </c>
      <c r="V49" s="60">
        <f t="shared" si="15"/>
        <v>3.3946337053779335E-2</v>
      </c>
      <c r="W49" s="60">
        <f t="shared" si="15"/>
        <v>3.0069952601928719E-2</v>
      </c>
      <c r="X49" s="60">
        <f t="shared" si="15"/>
        <v>2.9825010369314169E-2</v>
      </c>
      <c r="Y49" s="60">
        <f t="shared" si="15"/>
        <v>2.2868304351212766E-2</v>
      </c>
      <c r="Z49" s="60">
        <f t="shared" si="15"/>
        <v>3.1270770353039004E-2</v>
      </c>
      <c r="AA49" s="60">
        <f t="shared" si="15"/>
        <v>4.0764734731540214E-2</v>
      </c>
      <c r="AB49" s="60">
        <f t="shared" si="15"/>
        <v>2.8374430944964241E-2</v>
      </c>
      <c r="AC49" s="60">
        <f t="shared" si="15"/>
        <v>2.9276429400636076E-2</v>
      </c>
      <c r="AD49" s="60">
        <f t="shared" si="15"/>
        <v>2.3787529369989364E-2</v>
      </c>
      <c r="AE49" s="60">
        <f t="shared" si="15"/>
        <v>3.4862972838808487E-2</v>
      </c>
      <c r="AF49" s="60">
        <f t="shared" si="15"/>
        <v>3.7516531414279158E-2</v>
      </c>
      <c r="AG49" s="60">
        <f t="shared" si="15"/>
        <v>3.2558375105876614E-2</v>
      </c>
      <c r="AH49" s="60">
        <f t="shared" si="15"/>
        <v>2.3814255969866596E-2</v>
      </c>
      <c r="AI49" s="60">
        <f t="shared" si="15"/>
        <v>3.6717588841850363E-2</v>
      </c>
      <c r="AJ49" s="60">
        <f t="shared" si="15"/>
        <v>2.8305950184929055E-2</v>
      </c>
      <c r="AK49" s="60">
        <f t="shared" si="15"/>
        <v>3.1194739719387212E-2</v>
      </c>
      <c r="AL49" s="61">
        <f t="shared" si="15"/>
        <v>2.9768111826472633E-2</v>
      </c>
    </row>
    <row r="50" spans="4:38" x14ac:dyDescent="0.25">
      <c r="D50" s="49"/>
      <c r="F50" s="53">
        <v>111</v>
      </c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>
        <f t="shared" ref="T50:AL50" si="16">(VLOOKUP($F50,$AO$3:$AR$34,4,FALSE)+VLOOKUP(S$37,$AO$3:$AR$34,4,FALSE))/2</f>
        <v>2.1550972714712041E-2</v>
      </c>
      <c r="U50" s="60">
        <f t="shared" si="16"/>
        <v>2.4594216708717583E-2</v>
      </c>
      <c r="V50" s="60">
        <f t="shared" si="16"/>
        <v>3.0239335073206832E-2</v>
      </c>
      <c r="W50" s="60">
        <f t="shared" si="16"/>
        <v>2.6362950621356216E-2</v>
      </c>
      <c r="X50" s="60">
        <f t="shared" si="16"/>
        <v>2.6118008388741665E-2</v>
      </c>
      <c r="Y50" s="60">
        <f t="shared" si="16"/>
        <v>1.9161302370640263E-2</v>
      </c>
      <c r="Z50" s="60">
        <f t="shared" si="16"/>
        <v>2.7563768372466501E-2</v>
      </c>
      <c r="AA50" s="60">
        <f t="shared" si="16"/>
        <v>3.7057732750967708E-2</v>
      </c>
      <c r="AB50" s="60">
        <f t="shared" si="16"/>
        <v>2.4667428964391738E-2</v>
      </c>
      <c r="AC50" s="60">
        <f t="shared" si="16"/>
        <v>2.5569427420063573E-2</v>
      </c>
      <c r="AD50" s="60">
        <f t="shared" si="16"/>
        <v>2.0080527389416861E-2</v>
      </c>
      <c r="AE50" s="60">
        <f t="shared" si="16"/>
        <v>3.1155970858235987E-2</v>
      </c>
      <c r="AF50" s="60">
        <f t="shared" si="16"/>
        <v>3.3809529433706652E-2</v>
      </c>
      <c r="AG50" s="60">
        <f t="shared" si="16"/>
        <v>2.885137312530411E-2</v>
      </c>
      <c r="AH50" s="60">
        <f t="shared" si="16"/>
        <v>2.0107253989294097E-2</v>
      </c>
      <c r="AI50" s="60">
        <f t="shared" si="16"/>
        <v>3.3010586861277856E-2</v>
      </c>
      <c r="AJ50" s="60">
        <f t="shared" si="16"/>
        <v>2.4598948204356548E-2</v>
      </c>
      <c r="AK50" s="60">
        <f t="shared" si="16"/>
        <v>2.7487737738814709E-2</v>
      </c>
      <c r="AL50" s="61">
        <f t="shared" si="16"/>
        <v>2.606110984590013E-2</v>
      </c>
    </row>
    <row r="51" spans="4:38" x14ac:dyDescent="0.25">
      <c r="D51" s="49"/>
      <c r="F51" s="53">
        <v>112</v>
      </c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>
        <f t="shared" ref="U51:AL51" si="17">(VLOOKUP($F51,$AO$3:$AR$34,4,FALSE)+VLOOKUP(T$37,$AO$3:$AR$34,4,FALSE))/2</f>
        <v>2.7637460702723125E-2</v>
      </c>
      <c r="V51" s="60">
        <f t="shared" si="17"/>
        <v>3.3282579067212374E-2</v>
      </c>
      <c r="W51" s="60">
        <f t="shared" si="17"/>
        <v>2.9406194615361758E-2</v>
      </c>
      <c r="X51" s="60">
        <f t="shared" si="17"/>
        <v>2.9161252382747208E-2</v>
      </c>
      <c r="Y51" s="60">
        <f t="shared" si="17"/>
        <v>2.2204546364645805E-2</v>
      </c>
      <c r="Z51" s="60">
        <f t="shared" si="17"/>
        <v>3.0607012366472043E-2</v>
      </c>
      <c r="AA51" s="60">
        <f t="shared" si="17"/>
        <v>4.0100976744973246E-2</v>
      </c>
      <c r="AB51" s="60">
        <f t="shared" si="17"/>
        <v>2.771067295839728E-2</v>
      </c>
      <c r="AC51" s="60">
        <f t="shared" si="17"/>
        <v>2.8612671414069115E-2</v>
      </c>
      <c r="AD51" s="60">
        <f t="shared" si="17"/>
        <v>2.3123771383422403E-2</v>
      </c>
      <c r="AE51" s="60">
        <f t="shared" si="17"/>
        <v>3.4199214852241533E-2</v>
      </c>
      <c r="AF51" s="60">
        <f t="shared" si="17"/>
        <v>3.685277342771219E-2</v>
      </c>
      <c r="AG51" s="60">
        <f t="shared" si="17"/>
        <v>3.1894617119309653E-2</v>
      </c>
      <c r="AH51" s="60">
        <f t="shared" si="17"/>
        <v>2.3150497983299635E-2</v>
      </c>
      <c r="AI51" s="60">
        <f t="shared" si="17"/>
        <v>3.6053830855283395E-2</v>
      </c>
      <c r="AJ51" s="60">
        <f t="shared" si="17"/>
        <v>2.7642192198362094E-2</v>
      </c>
      <c r="AK51" s="60">
        <f t="shared" si="17"/>
        <v>3.0530981732820251E-2</v>
      </c>
      <c r="AL51" s="61">
        <f t="shared" si="17"/>
        <v>2.9104353839905672E-2</v>
      </c>
    </row>
    <row r="52" spans="4:38" x14ac:dyDescent="0.25">
      <c r="D52" s="49"/>
      <c r="F52" s="53">
        <v>113</v>
      </c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>
        <f t="shared" ref="V52:AL52" si="18">(VLOOKUP($F52,$AO$3:$AR$34,4,FALSE)+VLOOKUP(U$37,$AO$3:$AR$34,4,FALSE))/2</f>
        <v>3.8927697431701623E-2</v>
      </c>
      <c r="W52" s="60">
        <f t="shared" si="18"/>
        <v>3.5051312979851007E-2</v>
      </c>
      <c r="X52" s="60">
        <f t="shared" si="18"/>
        <v>3.4806370747236456E-2</v>
      </c>
      <c r="Y52" s="60">
        <f t="shared" si="18"/>
        <v>2.7849664729135054E-2</v>
      </c>
      <c r="Z52" s="60">
        <f t="shared" si="18"/>
        <v>3.6252130730961292E-2</v>
      </c>
      <c r="AA52" s="60">
        <f t="shared" si="18"/>
        <v>4.5746095109462495E-2</v>
      </c>
      <c r="AB52" s="60">
        <f t="shared" si="18"/>
        <v>3.3355791322886533E-2</v>
      </c>
      <c r="AC52" s="60">
        <f t="shared" si="18"/>
        <v>3.4257789778558367E-2</v>
      </c>
      <c r="AD52" s="60">
        <f t="shared" si="18"/>
        <v>2.8768889747911652E-2</v>
      </c>
      <c r="AE52" s="60">
        <f t="shared" si="18"/>
        <v>3.9844333216730782E-2</v>
      </c>
      <c r="AF52" s="60">
        <f t="shared" si="18"/>
        <v>4.2497891792201439E-2</v>
      </c>
      <c r="AG52" s="60">
        <f t="shared" si="18"/>
        <v>3.7539735483798901E-2</v>
      </c>
      <c r="AH52" s="60">
        <f t="shared" si="18"/>
        <v>2.8795616347788884E-2</v>
      </c>
      <c r="AI52" s="60">
        <f t="shared" si="18"/>
        <v>4.1698949219772644E-2</v>
      </c>
      <c r="AJ52" s="60">
        <f t="shared" si="18"/>
        <v>3.3287310562851342E-2</v>
      </c>
      <c r="AK52" s="60">
        <f t="shared" si="18"/>
        <v>3.6176100097309496E-2</v>
      </c>
      <c r="AL52" s="61">
        <f t="shared" si="18"/>
        <v>3.4749472204394921E-2</v>
      </c>
    </row>
    <row r="53" spans="4:38" x14ac:dyDescent="0.25">
      <c r="D53" s="49"/>
      <c r="F53" s="53">
        <v>114</v>
      </c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>
        <f t="shared" ref="W53:AL53" si="19">(VLOOKUP($F53,$AO$3:$AR$34,4,FALSE)+VLOOKUP(V$37,$AO$3:$AR$34,4,FALSE))/2</f>
        <v>3.1174928528000391E-2</v>
      </c>
      <c r="X53" s="60">
        <f t="shared" si="19"/>
        <v>3.092998629538584E-2</v>
      </c>
      <c r="Y53" s="60">
        <f t="shared" si="19"/>
        <v>2.3973280277284438E-2</v>
      </c>
      <c r="Z53" s="60">
        <f t="shared" si="19"/>
        <v>3.2375746279110676E-2</v>
      </c>
      <c r="AA53" s="60">
        <f t="shared" si="19"/>
        <v>4.1869710657611886E-2</v>
      </c>
      <c r="AB53" s="60">
        <f t="shared" si="19"/>
        <v>2.9479406871035913E-2</v>
      </c>
      <c r="AC53" s="60">
        <f t="shared" si="19"/>
        <v>3.0381405326707748E-2</v>
      </c>
      <c r="AD53" s="60">
        <f t="shared" si="19"/>
        <v>2.4892505296061036E-2</v>
      </c>
      <c r="AE53" s="60">
        <f t="shared" si="19"/>
        <v>3.5967948764880159E-2</v>
      </c>
      <c r="AF53" s="60">
        <f t="shared" si="19"/>
        <v>3.862150734035083E-2</v>
      </c>
      <c r="AG53" s="60">
        <f t="shared" si="19"/>
        <v>3.3663351031948285E-2</v>
      </c>
      <c r="AH53" s="60">
        <f t="shared" si="19"/>
        <v>2.4919231895938268E-2</v>
      </c>
      <c r="AI53" s="60">
        <f t="shared" si="19"/>
        <v>3.7822564767922034E-2</v>
      </c>
      <c r="AJ53" s="60">
        <f t="shared" si="19"/>
        <v>2.9410926111000726E-2</v>
      </c>
      <c r="AK53" s="60">
        <f t="shared" si="19"/>
        <v>3.2299715645458887E-2</v>
      </c>
      <c r="AL53" s="61">
        <f t="shared" si="19"/>
        <v>3.0873087752544305E-2</v>
      </c>
    </row>
    <row r="54" spans="4:38" x14ac:dyDescent="0.25">
      <c r="D54" s="49"/>
      <c r="F54" s="53">
        <v>119</v>
      </c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>
        <f t="shared" ref="X54:AL54" si="20">(VLOOKUP($F54,$AO$3:$AR$34,4,FALSE)+VLOOKUP(W$37,$AO$3:$AR$34,4,FALSE))/2</f>
        <v>3.068504406277129E-2</v>
      </c>
      <c r="Y54" s="60">
        <f t="shared" si="20"/>
        <v>2.3728338044669887E-2</v>
      </c>
      <c r="Z54" s="60">
        <f t="shared" si="20"/>
        <v>3.2130804046496125E-2</v>
      </c>
      <c r="AA54" s="60">
        <f t="shared" si="20"/>
        <v>4.1624768424997335E-2</v>
      </c>
      <c r="AB54" s="60">
        <f t="shared" si="20"/>
        <v>2.9234464638421363E-2</v>
      </c>
      <c r="AC54" s="60">
        <f t="shared" si="20"/>
        <v>3.0136463094093197E-2</v>
      </c>
      <c r="AD54" s="60">
        <f t="shared" si="20"/>
        <v>2.4647563063446485E-2</v>
      </c>
      <c r="AE54" s="60">
        <f t="shared" si="20"/>
        <v>3.5723006532265608E-2</v>
      </c>
      <c r="AF54" s="60">
        <f t="shared" si="20"/>
        <v>3.837656510773628E-2</v>
      </c>
      <c r="AG54" s="60">
        <f t="shared" si="20"/>
        <v>3.3418408799333735E-2</v>
      </c>
      <c r="AH54" s="60">
        <f t="shared" si="20"/>
        <v>2.4674289663323717E-2</v>
      </c>
      <c r="AI54" s="60">
        <f t="shared" si="20"/>
        <v>3.7577622535307484E-2</v>
      </c>
      <c r="AJ54" s="60">
        <f t="shared" si="20"/>
        <v>2.9165983878386176E-2</v>
      </c>
      <c r="AK54" s="60">
        <f t="shared" si="20"/>
        <v>3.2054773412844337E-2</v>
      </c>
      <c r="AL54" s="61">
        <f t="shared" si="20"/>
        <v>3.0628145519929754E-2</v>
      </c>
    </row>
    <row r="55" spans="4:38" x14ac:dyDescent="0.25">
      <c r="D55" s="49"/>
      <c r="F55" s="53">
        <v>121</v>
      </c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>
        <f t="shared" ref="Y55:AL55" si="21">(VLOOKUP($F55,$AO$3:$AR$34,4,FALSE)+VLOOKUP(X$37,$AO$3:$AR$34,4,FALSE))/2</f>
        <v>1.6771632026568485E-2</v>
      </c>
      <c r="Z55" s="60">
        <f t="shared" si="21"/>
        <v>2.5174098028394723E-2</v>
      </c>
      <c r="AA55" s="60">
        <f t="shared" si="21"/>
        <v>3.4668062406895933E-2</v>
      </c>
      <c r="AB55" s="60">
        <f t="shared" si="21"/>
        <v>2.227775862031996E-2</v>
      </c>
      <c r="AC55" s="60">
        <f t="shared" si="21"/>
        <v>2.3179757075991795E-2</v>
      </c>
      <c r="AD55" s="60">
        <f t="shared" si="21"/>
        <v>1.7690857045345083E-2</v>
      </c>
      <c r="AE55" s="60">
        <f t="shared" si="21"/>
        <v>2.8766300514164209E-2</v>
      </c>
      <c r="AF55" s="60">
        <f t="shared" si="21"/>
        <v>3.1419859089634877E-2</v>
      </c>
      <c r="AG55" s="60">
        <f t="shared" si="21"/>
        <v>2.6461702781232332E-2</v>
      </c>
      <c r="AH55" s="60">
        <f t="shared" si="21"/>
        <v>1.7717583645222315E-2</v>
      </c>
      <c r="AI55" s="60">
        <f t="shared" si="21"/>
        <v>3.0620916517206078E-2</v>
      </c>
      <c r="AJ55" s="60">
        <f t="shared" si="21"/>
        <v>2.2209277860284773E-2</v>
      </c>
      <c r="AK55" s="60">
        <f t="shared" si="21"/>
        <v>2.5098067394742931E-2</v>
      </c>
      <c r="AL55" s="61">
        <f t="shared" si="21"/>
        <v>2.3671439501828352E-2</v>
      </c>
    </row>
    <row r="56" spans="4:38" x14ac:dyDescent="0.25">
      <c r="D56" s="49"/>
      <c r="F56" s="53">
        <v>122</v>
      </c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>
        <f t="shared" ref="Z56:AL56" si="22">(VLOOKUP($F56,$AO$3:$AR$34,4,FALSE)+VLOOKUP(Y$37,$AO$3:$AR$34,4,FALSE))/2</f>
        <v>3.3576564030220961E-2</v>
      </c>
      <c r="AA56" s="60">
        <f t="shared" si="22"/>
        <v>4.3070528408722164E-2</v>
      </c>
      <c r="AB56" s="60">
        <f t="shared" si="22"/>
        <v>3.0680224622146198E-2</v>
      </c>
      <c r="AC56" s="60">
        <f t="shared" si="22"/>
        <v>3.1582223077818036E-2</v>
      </c>
      <c r="AD56" s="60">
        <f t="shared" si="22"/>
        <v>2.6093323047171321E-2</v>
      </c>
      <c r="AE56" s="60">
        <f t="shared" si="22"/>
        <v>3.7168766515990451E-2</v>
      </c>
      <c r="AF56" s="60">
        <f t="shared" si="22"/>
        <v>3.9822325091461108E-2</v>
      </c>
      <c r="AG56" s="60">
        <f t="shared" si="22"/>
        <v>3.486416878305857E-2</v>
      </c>
      <c r="AH56" s="60">
        <f t="shared" si="22"/>
        <v>2.6120049647048553E-2</v>
      </c>
      <c r="AI56" s="60">
        <f t="shared" si="22"/>
        <v>3.9023382519032312E-2</v>
      </c>
      <c r="AJ56" s="60">
        <f t="shared" si="22"/>
        <v>3.0611743862111011E-2</v>
      </c>
      <c r="AK56" s="60">
        <f t="shared" si="22"/>
        <v>3.3500533396569165E-2</v>
      </c>
      <c r="AL56" s="61">
        <f t="shared" si="22"/>
        <v>3.207390550365459E-2</v>
      </c>
    </row>
    <row r="57" spans="4:38" x14ac:dyDescent="0.25">
      <c r="F57" s="53">
        <v>125</v>
      </c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>
        <f t="shared" ref="AA57:AL57" si="23">(VLOOKUP($F57,$AO$3:$AR$34,4,FALSE)+VLOOKUP(Z$37,$AO$3:$AR$34,4,FALSE))/2</f>
        <v>5.2564492787223374E-2</v>
      </c>
      <c r="AB57" s="60">
        <f t="shared" si="23"/>
        <v>4.0174189000647405E-2</v>
      </c>
      <c r="AC57" s="60">
        <f t="shared" si="23"/>
        <v>4.1076187456319239E-2</v>
      </c>
      <c r="AD57" s="60">
        <f t="shared" si="23"/>
        <v>3.5587287425672527E-2</v>
      </c>
      <c r="AE57" s="60">
        <f t="shared" si="23"/>
        <v>4.6662730894491654E-2</v>
      </c>
      <c r="AF57" s="60">
        <f t="shared" si="23"/>
        <v>4.9316289469962318E-2</v>
      </c>
      <c r="AG57" s="60">
        <f t="shared" si="23"/>
        <v>4.4358133161559773E-2</v>
      </c>
      <c r="AH57" s="60">
        <f t="shared" si="23"/>
        <v>3.5614014025549763E-2</v>
      </c>
      <c r="AI57" s="60">
        <f t="shared" si="23"/>
        <v>4.8517346897533523E-2</v>
      </c>
      <c r="AJ57" s="60">
        <f t="shared" si="23"/>
        <v>4.0105708240612215E-2</v>
      </c>
      <c r="AK57" s="60">
        <f t="shared" si="23"/>
        <v>4.2994497775070376E-2</v>
      </c>
      <c r="AL57" s="61">
        <f t="shared" si="23"/>
        <v>4.15678698821558E-2</v>
      </c>
    </row>
    <row r="58" spans="4:38" x14ac:dyDescent="0.25">
      <c r="F58" s="53">
        <v>126</v>
      </c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>
        <f t="shared" ref="AB58:AL58" si="24">(VLOOKUP($F58,$AO$3:$AR$34,4,FALSE)+VLOOKUP(AA$37,$AO$3:$AR$34,4,FALSE))/2</f>
        <v>2.7783885214071435E-2</v>
      </c>
      <c r="AC58" s="60">
        <f t="shared" si="24"/>
        <v>2.868588366974327E-2</v>
      </c>
      <c r="AD58" s="60">
        <f t="shared" si="24"/>
        <v>2.3196983639096558E-2</v>
      </c>
      <c r="AE58" s="60">
        <f t="shared" si="24"/>
        <v>3.4272427107915684E-2</v>
      </c>
      <c r="AF58" s="60">
        <f t="shared" si="24"/>
        <v>3.6925985683386349E-2</v>
      </c>
      <c r="AG58" s="60">
        <f t="shared" si="24"/>
        <v>3.1967829374983811E-2</v>
      </c>
      <c r="AH58" s="60">
        <f t="shared" si="24"/>
        <v>2.3223710238973794E-2</v>
      </c>
      <c r="AI58" s="60">
        <f t="shared" si="24"/>
        <v>3.6127043110957553E-2</v>
      </c>
      <c r="AJ58" s="60">
        <f t="shared" si="24"/>
        <v>2.7715404454036245E-2</v>
      </c>
      <c r="AK58" s="60">
        <f t="shared" si="24"/>
        <v>3.0604193988494406E-2</v>
      </c>
      <c r="AL58" s="61">
        <f t="shared" si="24"/>
        <v>2.9177566095579827E-2</v>
      </c>
    </row>
    <row r="59" spans="4:38" x14ac:dyDescent="0.25">
      <c r="E59" s="49"/>
      <c r="F59" s="53">
        <v>127</v>
      </c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>
        <f t="shared" ref="AC59:AL59" si="25">(VLOOKUP($F59,$AO$3:$AR$34,4,FALSE)+VLOOKUP(AB$37,$AO$3:$AR$34,4,FALSE))/2</f>
        <v>2.9587882125415105E-2</v>
      </c>
      <c r="AD59" s="60">
        <f t="shared" si="25"/>
        <v>2.4098982094768392E-2</v>
      </c>
      <c r="AE59" s="60">
        <f t="shared" si="25"/>
        <v>3.5174425563587519E-2</v>
      </c>
      <c r="AF59" s="60">
        <f t="shared" si="25"/>
        <v>3.7827984139058184E-2</v>
      </c>
      <c r="AG59" s="60">
        <f t="shared" si="25"/>
        <v>3.2869827830655646E-2</v>
      </c>
      <c r="AH59" s="60">
        <f t="shared" si="25"/>
        <v>2.4125708694645628E-2</v>
      </c>
      <c r="AI59" s="60">
        <f t="shared" si="25"/>
        <v>3.7029041566629388E-2</v>
      </c>
      <c r="AJ59" s="60">
        <f t="shared" si="25"/>
        <v>2.861740290970808E-2</v>
      </c>
      <c r="AK59" s="60">
        <f t="shared" si="25"/>
        <v>3.1506192444166241E-2</v>
      </c>
      <c r="AL59" s="61">
        <f t="shared" si="25"/>
        <v>3.0079564551251662E-2</v>
      </c>
    </row>
    <row r="60" spans="4:38" x14ac:dyDescent="0.25">
      <c r="D60" s="49"/>
      <c r="F60" s="53">
        <v>128</v>
      </c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>
        <f t="shared" ref="AD60:AL60" si="26">(VLOOKUP($F60,$AO$3:$AR$34,4,FALSE)+VLOOKUP(AC$37,$AO$3:$AR$34,4,FALSE))/2</f>
        <v>1.861008206412168E-2</v>
      </c>
      <c r="AE60" s="60">
        <f t="shared" si="26"/>
        <v>2.9685525532940807E-2</v>
      </c>
      <c r="AF60" s="60">
        <f t="shared" si="26"/>
        <v>3.2339084108411471E-2</v>
      </c>
      <c r="AG60" s="60">
        <f t="shared" si="26"/>
        <v>2.738092780000893E-2</v>
      </c>
      <c r="AH60" s="60">
        <f t="shared" si="26"/>
        <v>1.8636808663998916E-2</v>
      </c>
      <c r="AI60" s="60">
        <f t="shared" si="26"/>
        <v>3.1540141535982676E-2</v>
      </c>
      <c r="AJ60" s="60">
        <f t="shared" si="26"/>
        <v>2.3128502879061368E-2</v>
      </c>
      <c r="AK60" s="60">
        <f t="shared" si="26"/>
        <v>2.6017292413519529E-2</v>
      </c>
      <c r="AL60" s="61">
        <f t="shared" si="26"/>
        <v>2.459066452060495E-2</v>
      </c>
    </row>
    <row r="61" spans="4:38" x14ac:dyDescent="0.25">
      <c r="D61" s="49"/>
      <c r="E61" s="14"/>
      <c r="F61" s="53">
        <v>129</v>
      </c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>
        <f t="shared" ref="AE61:AL61" si="27">(VLOOKUP($F61,$AO$3:$AR$34,4,FALSE)+VLOOKUP(AD$37,$AO$3:$AR$34,4,FALSE))/2</f>
        <v>4.0760969001759934E-2</v>
      </c>
      <c r="AF61" s="60">
        <f t="shared" si="27"/>
        <v>4.3414527577230598E-2</v>
      </c>
      <c r="AG61" s="60">
        <f t="shared" si="27"/>
        <v>3.845637126882806E-2</v>
      </c>
      <c r="AH61" s="60">
        <f t="shared" si="27"/>
        <v>2.9712252132818043E-2</v>
      </c>
      <c r="AI61" s="60">
        <f t="shared" si="27"/>
        <v>4.2615585004801802E-2</v>
      </c>
      <c r="AJ61" s="60">
        <f t="shared" si="27"/>
        <v>3.4203946347880494E-2</v>
      </c>
      <c r="AK61" s="60">
        <f t="shared" si="27"/>
        <v>3.7092735882338655E-2</v>
      </c>
      <c r="AL61" s="61">
        <f t="shared" si="27"/>
        <v>3.5666107989424073E-2</v>
      </c>
    </row>
    <row r="62" spans="4:38" x14ac:dyDescent="0.25">
      <c r="D62" s="49"/>
      <c r="F62" s="53">
        <v>140</v>
      </c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>
        <f t="shared" ref="AF62:AL63" si="28">(VLOOKUP($F62,$AO$3:$AR$34,4,FALSE)+VLOOKUP(AE$37,$AO$3:$AR$34,4,FALSE))/2</f>
        <v>4.6068086152701263E-2</v>
      </c>
      <c r="AG62" s="60">
        <f t="shared" si="28"/>
        <v>4.1109929844298718E-2</v>
      </c>
      <c r="AH62" s="60">
        <f t="shared" si="28"/>
        <v>3.2365810708288707E-2</v>
      </c>
      <c r="AI62" s="60">
        <f t="shared" si="28"/>
        <v>4.5269143580272467E-2</v>
      </c>
      <c r="AJ62" s="60">
        <f t="shared" si="28"/>
        <v>3.6857504923351159E-2</v>
      </c>
      <c r="AK62" s="60">
        <f t="shared" si="28"/>
        <v>3.974629445780932E-2</v>
      </c>
      <c r="AL62" s="61">
        <f t="shared" si="28"/>
        <v>3.8319666564894744E-2</v>
      </c>
    </row>
    <row r="63" spans="4:38" x14ac:dyDescent="0.25">
      <c r="D63" s="49"/>
      <c r="F63" s="53">
        <v>165</v>
      </c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>
        <f t="shared" si="28"/>
        <v>3.615177353589618E-2</v>
      </c>
      <c r="AH63" s="60">
        <f t="shared" ref="AH63:AL64" si="29">(VLOOKUP($F63,$AO$3:$AR$34,4,FALSE)+VLOOKUP(AG$37,$AO$3:$AR$34,4,FALSE))/2</f>
        <v>2.7407654399886162E-2</v>
      </c>
      <c r="AI63" s="60">
        <f t="shared" si="29"/>
        <v>4.0310987271869922E-2</v>
      </c>
      <c r="AJ63" s="60">
        <f t="shared" si="29"/>
        <v>3.1899348614948621E-2</v>
      </c>
      <c r="AK63" s="60">
        <f t="shared" si="29"/>
        <v>3.4788138149406775E-2</v>
      </c>
      <c r="AL63" s="61">
        <f t="shared" si="29"/>
        <v>3.3361510256492199E-2</v>
      </c>
    </row>
    <row r="64" spans="4:38" x14ac:dyDescent="0.25">
      <c r="D64" s="49"/>
      <c r="F64" s="53">
        <v>173</v>
      </c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>
        <f t="shared" si="29"/>
        <v>1.8663535263876149E-2</v>
      </c>
      <c r="AI64" s="60">
        <f t="shared" ref="AI64:AL65" si="30">(VLOOKUP($F64,$AO$3:$AR$34,4,FALSE)+VLOOKUP(AH$37,$AO$3:$AR$34,4,FALSE))/2</f>
        <v>3.1566868135859912E-2</v>
      </c>
      <c r="AJ64" s="60">
        <f t="shared" si="30"/>
        <v>2.3155229478938603E-2</v>
      </c>
      <c r="AK64" s="60">
        <f t="shared" si="30"/>
        <v>2.6044019013396764E-2</v>
      </c>
      <c r="AL64" s="61">
        <f t="shared" si="30"/>
        <v>2.4617391120482182E-2</v>
      </c>
    </row>
    <row r="65" spans="4:40" x14ac:dyDescent="0.25">
      <c r="D65" s="49"/>
      <c r="F65" s="53">
        <v>185</v>
      </c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>
        <f t="shared" si="30"/>
        <v>4.4470201007843671E-2</v>
      </c>
      <c r="AJ65" s="60">
        <f t="shared" ref="AJ65:AL65" si="31">(VLOOKUP($F65,$AO$3:$AR$34,4,FALSE)+VLOOKUP(AI$37,$AO$3:$AR$34,4,FALSE))/2</f>
        <v>3.6058562350922363E-2</v>
      </c>
      <c r="AK65" s="60">
        <f t="shared" si="31"/>
        <v>3.8947351885380524E-2</v>
      </c>
      <c r="AL65" s="61">
        <f t="shared" si="31"/>
        <v>3.7520723992465949E-2</v>
      </c>
    </row>
    <row r="66" spans="4:40" x14ac:dyDescent="0.25">
      <c r="D66" s="49"/>
      <c r="F66" s="53">
        <v>186</v>
      </c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>
        <f t="shared" ref="AJ66:AL66" si="32">(VLOOKUP($F66,$AO$3:$AR$34,4,FALSE)+VLOOKUP(AI$37,$AO$3:$AR$34,4,FALSE))/2</f>
        <v>2.7646923694001058E-2</v>
      </c>
      <c r="AK66" s="60">
        <f t="shared" si="32"/>
        <v>3.0535713228459216E-2</v>
      </c>
      <c r="AL66" s="61">
        <f t="shared" si="32"/>
        <v>2.9109085335544641E-2</v>
      </c>
    </row>
    <row r="67" spans="4:40" x14ac:dyDescent="0.25">
      <c r="D67" s="49"/>
      <c r="F67" s="53">
        <v>736</v>
      </c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>
        <f t="shared" ref="AK67:AL67" si="33">(VLOOKUP($F67,$AO$3:$AR$34,4,FALSE)+VLOOKUP(AJ$37,$AO$3:$AR$34,4,FALSE))/2</f>
        <v>3.3424502762917377E-2</v>
      </c>
      <c r="AL67" s="61">
        <f t="shared" si="33"/>
        <v>3.1997874870002802E-2</v>
      </c>
    </row>
    <row r="68" spans="4:40" x14ac:dyDescent="0.25">
      <c r="D68" s="49"/>
      <c r="F68" s="53">
        <v>738</v>
      </c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1">
        <f t="shared" ref="AL68" si="34">(VLOOKUP($F68,$AO$3:$AR$34,4,FALSE)+VLOOKUP(AK$37,$AO$3:$AR$34,4,FALSE))/2</f>
        <v>3.0571246977088219E-2</v>
      </c>
    </row>
    <row r="69" spans="4:40" ht="15.75" thickBot="1" x14ac:dyDescent="0.3">
      <c r="D69" s="49"/>
      <c r="F69" s="54">
        <v>740</v>
      </c>
      <c r="G69" s="56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  <c r="AE69" s="62"/>
      <c r="AF69" s="62"/>
      <c r="AG69" s="62"/>
      <c r="AH69" s="62"/>
      <c r="AI69" s="62"/>
      <c r="AJ69" s="62"/>
      <c r="AK69" s="62"/>
      <c r="AL69" s="63"/>
    </row>
    <row r="70" spans="4:40" x14ac:dyDescent="0.25">
      <c r="D70" s="49"/>
      <c r="F70" s="14"/>
      <c r="G70" s="14"/>
    </row>
    <row r="71" spans="4:40" ht="15.75" thickBot="1" x14ac:dyDescent="0.3">
      <c r="D71" s="49"/>
    </row>
    <row r="72" spans="4:40" x14ac:dyDescent="0.25">
      <c r="D72" s="49"/>
      <c r="F72" s="50"/>
      <c r="G72" s="51">
        <v>13</v>
      </c>
      <c r="H72" s="51">
        <v>16</v>
      </c>
      <c r="I72" s="51">
        <v>17</v>
      </c>
      <c r="J72" s="51">
        <v>31</v>
      </c>
      <c r="K72" s="51">
        <v>32</v>
      </c>
      <c r="L72" s="51">
        <v>33</v>
      </c>
      <c r="M72" s="51">
        <v>34</v>
      </c>
      <c r="N72" s="51">
        <v>71</v>
      </c>
      <c r="O72" s="51">
        <v>73</v>
      </c>
      <c r="P72" s="51">
        <v>74</v>
      </c>
      <c r="Q72" s="51">
        <v>75</v>
      </c>
      <c r="R72" s="51">
        <v>110</v>
      </c>
      <c r="S72" s="51">
        <v>111</v>
      </c>
      <c r="T72" s="51">
        <v>112</v>
      </c>
      <c r="U72" s="51">
        <v>113</v>
      </c>
      <c r="V72" s="51">
        <v>114</v>
      </c>
      <c r="W72" s="51">
        <v>119</v>
      </c>
      <c r="X72" s="51">
        <v>121</v>
      </c>
      <c r="Y72" s="51">
        <v>122</v>
      </c>
      <c r="Z72" s="51">
        <v>125</v>
      </c>
      <c r="AA72" s="51">
        <v>126</v>
      </c>
      <c r="AB72" s="51">
        <v>127</v>
      </c>
      <c r="AC72" s="51">
        <v>128</v>
      </c>
      <c r="AD72" s="51">
        <v>129</v>
      </c>
      <c r="AE72" s="51">
        <v>140</v>
      </c>
      <c r="AF72" s="51">
        <v>165</v>
      </c>
      <c r="AG72" s="51">
        <v>173</v>
      </c>
      <c r="AH72" s="51">
        <v>185</v>
      </c>
      <c r="AI72" s="51">
        <v>186</v>
      </c>
      <c r="AJ72" s="51">
        <v>736</v>
      </c>
      <c r="AK72" s="51">
        <v>738</v>
      </c>
      <c r="AL72" s="52">
        <v>740</v>
      </c>
    </row>
    <row r="73" spans="4:40" x14ac:dyDescent="0.25">
      <c r="D73" s="49"/>
      <c r="F73" s="53">
        <v>13</v>
      </c>
      <c r="H73">
        <f>H3*H38</f>
        <v>2.1720827668483191E-2</v>
      </c>
      <c r="I73">
        <f t="shared" ref="I73:AL75" si="35">I3*I38</f>
        <v>5.0985376232508012E-2</v>
      </c>
      <c r="J73">
        <f t="shared" si="35"/>
        <v>-6.0530728194223005E-2</v>
      </c>
      <c r="K73">
        <f t="shared" si="35"/>
        <v>2.6225280953300345E-2</v>
      </c>
      <c r="L73">
        <f t="shared" si="35"/>
        <v>8.5132012907678158E-3</v>
      </c>
      <c r="M73">
        <f t="shared" si="35"/>
        <v>-3.5895235155088863E-2</v>
      </c>
      <c r="N73">
        <f t="shared" si="35"/>
        <v>-1.346553771794054E-2</v>
      </c>
      <c r="O73">
        <f t="shared" si="35"/>
        <v>1.0293230984451236E-2</v>
      </c>
      <c r="P73">
        <f t="shared" si="35"/>
        <v>0.10686504860519538</v>
      </c>
      <c r="Q73">
        <f t="shared" si="35"/>
        <v>0.10017692122073379</v>
      </c>
      <c r="R73">
        <f t="shared" si="35"/>
        <v>-4.043308365308345E-2</v>
      </c>
      <c r="S73">
        <f t="shared" si="35"/>
        <v>9.238248071820182E-2</v>
      </c>
      <c r="T73">
        <f t="shared" si="35"/>
        <v>2.0179700586604923E-2</v>
      </c>
      <c r="U73">
        <f t="shared" si="35"/>
        <v>-1.8897834258423474E-3</v>
      </c>
      <c r="V73">
        <f t="shared" si="35"/>
        <v>2.4274212452622405E-2</v>
      </c>
      <c r="W73">
        <f t="shared" si="35"/>
        <v>-6.3992743497849587E-3</v>
      </c>
      <c r="X73">
        <f t="shared" si="35"/>
        <v>-3.8544264468127329E-3</v>
      </c>
      <c r="Y73">
        <f t="shared" si="35"/>
        <v>3.8924021856905563E-2</v>
      </c>
      <c r="Z73">
        <f t="shared" si="35"/>
        <v>4.5188085633252426E-2</v>
      </c>
      <c r="AA73">
        <f t="shared" si="35"/>
        <v>5.4963674408016187E-2</v>
      </c>
      <c r="AB73">
        <f t="shared" si="35"/>
        <v>2.0159839266455381E-2</v>
      </c>
      <c r="AC73">
        <f t="shared" si="35"/>
        <v>-3.7021592595043624E-2</v>
      </c>
      <c r="AD73">
        <f t="shared" si="35"/>
        <v>1.920678869635481E-2</v>
      </c>
      <c r="AE73">
        <f t="shared" si="35"/>
        <v>5.6422963095681081E-2</v>
      </c>
      <c r="AF73">
        <f t="shared" si="35"/>
        <v>1.7838104721032293E-2</v>
      </c>
      <c r="AG73">
        <f t="shared" si="35"/>
        <v>3.4124922646431112E-2</v>
      </c>
      <c r="AH73">
        <f t="shared" si="35"/>
        <v>1.9478846969445608E-2</v>
      </c>
      <c r="AI73">
        <f t="shared" si="35"/>
        <v>-1.0900123081476927E-2</v>
      </c>
      <c r="AJ73">
        <f t="shared" si="35"/>
        <v>8.8084456467762712E-3</v>
      </c>
      <c r="AK73">
        <f t="shared" si="35"/>
        <v>-2.5206029098986615E-2</v>
      </c>
      <c r="AL73" s="55">
        <f t="shared" si="35"/>
        <v>2.754711237393662E-2</v>
      </c>
    </row>
    <row r="74" spans="4:40" x14ac:dyDescent="0.25">
      <c r="D74" s="49"/>
      <c r="E74" s="14"/>
      <c r="F74" s="53">
        <v>16</v>
      </c>
      <c r="I74">
        <f t="shared" ref="I74:AL74" si="36">I4*I39</f>
        <v>-1.7441657861907437E-2</v>
      </c>
      <c r="J74">
        <f t="shared" si="36"/>
        <v>-1.5178751619802948E-2</v>
      </c>
      <c r="K74">
        <f t="shared" si="36"/>
        <v>-1.4426240510396855E-2</v>
      </c>
      <c r="L74">
        <f t="shared" si="36"/>
        <v>-4.1544923392641694E-2</v>
      </c>
      <c r="M74">
        <f t="shared" si="36"/>
        <v>2.136417735086291E-2</v>
      </c>
      <c r="N74">
        <f t="shared" si="36"/>
        <v>6.0028018993115847E-3</v>
      </c>
      <c r="O74">
        <f t="shared" si="36"/>
        <v>-1.3170381868948195E-2</v>
      </c>
      <c r="P74">
        <f t="shared" si="36"/>
        <v>2.3661635406062451E-2</v>
      </c>
      <c r="Q74">
        <f t="shared" si="36"/>
        <v>-4.0350478741616375E-2</v>
      </c>
      <c r="R74">
        <f t="shared" si="36"/>
        <v>-1.774571012587917E-3</v>
      </c>
      <c r="S74">
        <f t="shared" si="36"/>
        <v>-4.3082276590806204E-3</v>
      </c>
      <c r="T74">
        <f t="shared" si="36"/>
        <v>4.8590028501479888E-3</v>
      </c>
      <c r="U74">
        <f t="shared" si="36"/>
        <v>5.4356106053795698E-3</v>
      </c>
      <c r="V74">
        <f t="shared" si="36"/>
        <v>-1.8478780908842939E-2</v>
      </c>
      <c r="W74">
        <f t="shared" si="36"/>
        <v>-5.5969640138384472E-4</v>
      </c>
      <c r="X74">
        <f t="shared" si="36"/>
        <v>-3.0422653090238865E-3</v>
      </c>
      <c r="Y74">
        <f t="shared" si="36"/>
        <v>8.4943650833750918E-3</v>
      </c>
      <c r="Z74">
        <f t="shared" si="36"/>
        <v>2.1290044868831813E-2</v>
      </c>
      <c r="AA74">
        <f t="shared" si="36"/>
        <v>2.9048599526828311E-2</v>
      </c>
      <c r="AB74">
        <f t="shared" si="36"/>
        <v>-1.5049829232267884E-2</v>
      </c>
      <c r="AC74">
        <f t="shared" si="36"/>
        <v>1.3973833071539996E-3</v>
      </c>
      <c r="AD74">
        <f t="shared" si="36"/>
        <v>-1.7219041068505303E-2</v>
      </c>
      <c r="AE74">
        <f t="shared" si="36"/>
        <v>-2.4512469417732979E-2</v>
      </c>
      <c r="AF74">
        <f t="shared" si="36"/>
        <v>-1.6363200462937152E-4</v>
      </c>
      <c r="AG74">
        <f t="shared" si="36"/>
        <v>3.1241567275983071E-2</v>
      </c>
      <c r="AH74">
        <f t="shared" si="36"/>
        <v>-1.0930222157115199E-2</v>
      </c>
      <c r="AI74">
        <f t="shared" si="36"/>
        <v>8.6625183217652873E-3</v>
      </c>
      <c r="AJ74">
        <f t="shared" si="36"/>
        <v>-3.9200619923302968E-3</v>
      </c>
      <c r="AK74">
        <f t="shared" si="36"/>
        <v>2.1699106981687814E-2</v>
      </c>
      <c r="AL74" s="55">
        <f t="shared" si="36"/>
        <v>-2.0051053708753784E-2</v>
      </c>
    </row>
    <row r="75" spans="4:40" x14ac:dyDescent="0.25">
      <c r="D75" s="49"/>
      <c r="F75" s="53">
        <v>17</v>
      </c>
      <c r="J75">
        <f t="shared" si="35"/>
        <v>4.2963096597355117E-4</v>
      </c>
      <c r="K75">
        <f t="shared" ref="K75:AL75" si="37">K5*K40</f>
        <v>9.2915953873550956E-3</v>
      </c>
      <c r="L75">
        <f t="shared" si="37"/>
        <v>1.4424274555711464E-2</v>
      </c>
      <c r="M75">
        <f t="shared" si="37"/>
        <v>2.1384682789863184E-2</v>
      </c>
      <c r="N75">
        <f t="shared" si="37"/>
        <v>1.4999003689782253E-3</v>
      </c>
      <c r="O75">
        <f t="shared" si="37"/>
        <v>-2.4523553359488793E-2</v>
      </c>
      <c r="P75">
        <f t="shared" si="37"/>
        <v>-1.2071940278369877E-2</v>
      </c>
      <c r="Q75">
        <f t="shared" si="37"/>
        <v>-2.3961180070539476E-2</v>
      </c>
      <c r="R75">
        <f t="shared" si="37"/>
        <v>3.8434304696894843E-2</v>
      </c>
      <c r="S75">
        <f t="shared" si="37"/>
        <v>-1.0365939525376436E-2</v>
      </c>
      <c r="T75">
        <f t="shared" si="37"/>
        <v>1.0635752093856464E-2</v>
      </c>
      <c r="U75">
        <f t="shared" si="37"/>
        <v>-3.1497676637556511E-3</v>
      </c>
      <c r="V75">
        <f t="shared" si="37"/>
        <v>1.8093050545631557E-2</v>
      </c>
      <c r="W75">
        <f t="shared" si="37"/>
        <v>-1.347667618396696E-2</v>
      </c>
      <c r="X75">
        <f t="shared" si="37"/>
        <v>-2.4465165648339109E-2</v>
      </c>
      <c r="Y75">
        <f t="shared" si="37"/>
        <v>-1.7819110761539293E-2</v>
      </c>
      <c r="Z75">
        <f t="shared" si="37"/>
        <v>9.0165260836530103E-3</v>
      </c>
      <c r="AA75">
        <f t="shared" si="37"/>
        <v>-4.4667313700682849E-3</v>
      </c>
      <c r="AB75">
        <f t="shared" si="37"/>
        <v>-3.2194193805059365E-3</v>
      </c>
      <c r="AC75">
        <f t="shared" si="37"/>
        <v>2.4211922489704333E-2</v>
      </c>
      <c r="AD75">
        <f t="shared" si="37"/>
        <v>3.8424109967718743E-3</v>
      </c>
      <c r="AE75">
        <f t="shared" si="37"/>
        <v>4.155855897391334E-3</v>
      </c>
      <c r="AF75">
        <f t="shared" si="37"/>
        <v>3.63353971450638E-2</v>
      </c>
      <c r="AG75">
        <f t="shared" si="37"/>
        <v>-1.5590247027920322E-2</v>
      </c>
      <c r="AH75">
        <f t="shared" si="37"/>
        <v>9.1930717876488217E-3</v>
      </c>
      <c r="AI75">
        <f t="shared" si="37"/>
        <v>1.8639695063546145E-2</v>
      </c>
      <c r="AJ75">
        <f t="shared" si="37"/>
        <v>-3.9902759995384665E-3</v>
      </c>
      <c r="AK75">
        <f t="shared" si="37"/>
        <v>3.9716481631453032E-3</v>
      </c>
      <c r="AL75" s="55">
        <f t="shared" si="37"/>
        <v>-2.0293389482238942E-2</v>
      </c>
    </row>
    <row r="76" spans="4:40" x14ac:dyDescent="0.25">
      <c r="D76" s="49"/>
      <c r="F76" s="53">
        <v>31</v>
      </c>
      <c r="K76">
        <f t="shared" ref="K76:AL76" si="38">K6*K41</f>
        <v>-2.3460719628995472E-2</v>
      </c>
      <c r="L76">
        <f t="shared" si="38"/>
        <v>1.7541522616391176E-3</v>
      </c>
      <c r="M76">
        <f t="shared" si="38"/>
        <v>1.2616871831875414E-2</v>
      </c>
      <c r="N76">
        <f t="shared" si="38"/>
        <v>5.4489595464007598E-2</v>
      </c>
      <c r="O76">
        <f t="shared" si="38"/>
        <v>-1.3378944138456146E-2</v>
      </c>
      <c r="P76">
        <f t="shared" si="38"/>
        <v>3.7247605618450984E-3</v>
      </c>
      <c r="Q76">
        <f t="shared" si="38"/>
        <v>-2.1606666732604659E-3</v>
      </c>
      <c r="R76">
        <f t="shared" si="38"/>
        <v>-3.8606922517947423E-2</v>
      </c>
      <c r="S76">
        <f t="shared" si="38"/>
        <v>-8.9808829462454613E-3</v>
      </c>
      <c r="T76">
        <f t="shared" si="38"/>
        <v>-3.2013343445568825E-2</v>
      </c>
      <c r="U76">
        <f t="shared" si="38"/>
        <v>1.6798957019625908E-2</v>
      </c>
      <c r="V76">
        <f t="shared" si="38"/>
        <v>-2.1296361983389633E-2</v>
      </c>
      <c r="W76">
        <f t="shared" si="38"/>
        <v>2.1260223694147228E-3</v>
      </c>
      <c r="X76">
        <f t="shared" si="38"/>
        <v>-1.147175713243943E-2</v>
      </c>
      <c r="Y76">
        <f t="shared" si="38"/>
        <v>4.9013057402839972E-3</v>
      </c>
      <c r="Z76">
        <f t="shared" si="38"/>
        <v>-1.3260980735312723E-2</v>
      </c>
      <c r="AA76">
        <f t="shared" si="38"/>
        <v>1.4112401782987859E-2</v>
      </c>
      <c r="AB76">
        <f t="shared" si="38"/>
        <v>1.4818013031586851E-2</v>
      </c>
      <c r="AC76">
        <f t="shared" si="38"/>
        <v>3.540081192743004E-2</v>
      </c>
      <c r="AD76">
        <f t="shared" si="38"/>
        <v>-3.2609184845317921E-3</v>
      </c>
      <c r="AE76">
        <f t="shared" si="38"/>
        <v>-5.2667011525250405E-2</v>
      </c>
      <c r="AF76">
        <f t="shared" si="38"/>
        <v>-2.2254166070222823E-2</v>
      </c>
      <c r="AG76">
        <f t="shared" si="38"/>
        <v>3.1155785894431624E-2</v>
      </c>
      <c r="AH76">
        <f t="shared" si="38"/>
        <v>-1.8030499767477354E-2</v>
      </c>
      <c r="AI76">
        <f t="shared" si="38"/>
        <v>2.4928194789744118E-2</v>
      </c>
      <c r="AJ76">
        <f t="shared" si="38"/>
        <v>2.4801484167832192E-3</v>
      </c>
      <c r="AK76">
        <f t="shared" si="38"/>
        <v>3.1658831366065031E-2</v>
      </c>
      <c r="AL76" s="55">
        <f t="shared" si="38"/>
        <v>-4.1231985092899624E-2</v>
      </c>
    </row>
    <row r="77" spans="4:40" x14ac:dyDescent="0.25">
      <c r="D77" s="49"/>
      <c r="F77" s="53">
        <v>32</v>
      </c>
      <c r="L77">
        <f t="shared" ref="L77:AL77" si="39">L7*L42</f>
        <v>-2.5731078792686469E-3</v>
      </c>
      <c r="M77">
        <f t="shared" si="39"/>
        <v>-1.6617426137383956E-2</v>
      </c>
      <c r="N77">
        <f t="shared" si="39"/>
        <v>5.0495535074125998E-2</v>
      </c>
      <c r="O77">
        <f t="shared" si="39"/>
        <v>1.3493019757536293E-2</v>
      </c>
      <c r="P77">
        <f t="shared" si="39"/>
        <v>2.2301383409900555E-2</v>
      </c>
      <c r="Q77">
        <f t="shared" si="39"/>
        <v>-2.3788771194463588E-2</v>
      </c>
      <c r="R77">
        <f t="shared" si="39"/>
        <v>-7.6203765240464207E-3</v>
      </c>
      <c r="S77">
        <f t="shared" si="39"/>
        <v>-4.5634079320594116E-3</v>
      </c>
      <c r="T77">
        <f t="shared" si="39"/>
        <v>1.5517537997927945E-2</v>
      </c>
      <c r="U77">
        <f t="shared" si="39"/>
        <v>-4.5234726131222775E-3</v>
      </c>
      <c r="V77">
        <f t="shared" si="39"/>
        <v>1.4220725906624241E-2</v>
      </c>
      <c r="W77">
        <f t="shared" si="39"/>
        <v>-3.5967657013438778E-2</v>
      </c>
      <c r="X77">
        <f t="shared" si="39"/>
        <v>-6.1415857898704301E-3</v>
      </c>
      <c r="Y77">
        <f t="shared" si="39"/>
        <v>-1.0243219822315569E-2</v>
      </c>
      <c r="Z77">
        <f t="shared" si="39"/>
        <v>-2.8984374029130122E-2</v>
      </c>
      <c r="AA77">
        <f t="shared" si="39"/>
        <v>1.2746110214761448E-2</v>
      </c>
      <c r="AB77">
        <f t="shared" si="39"/>
        <v>4.6050119238225029E-3</v>
      </c>
      <c r="AC77">
        <f t="shared" si="39"/>
        <v>5.6810544496383548E-4</v>
      </c>
      <c r="AD77">
        <f t="shared" si="39"/>
        <v>-1.7454274275846116E-2</v>
      </c>
      <c r="AE77">
        <f t="shared" si="39"/>
        <v>2.3585835499648759E-2</v>
      </c>
      <c r="AF77">
        <f t="shared" si="39"/>
        <v>7.9824074711892703E-3</v>
      </c>
      <c r="AG77">
        <f t="shared" si="39"/>
        <v>-5.7687587334744146E-3</v>
      </c>
      <c r="AH77">
        <f t="shared" si="39"/>
        <v>2.999986995945444E-4</v>
      </c>
      <c r="AI77">
        <f t="shared" si="39"/>
        <v>-5.8242255699066242E-3</v>
      </c>
      <c r="AJ77">
        <f t="shared" si="39"/>
        <v>-2.8497533931293808E-2</v>
      </c>
      <c r="AK77">
        <f t="shared" si="39"/>
        <v>-5.2345574414067375E-3</v>
      </c>
      <c r="AL77" s="55">
        <f t="shared" si="39"/>
        <v>-1.4396136721144492E-2</v>
      </c>
    </row>
    <row r="78" spans="4:40" x14ac:dyDescent="0.25">
      <c r="D78" s="49"/>
      <c r="F78" s="53">
        <v>33</v>
      </c>
      <c r="M78">
        <f t="shared" ref="M78:AL78" si="40">M8*M43</f>
        <v>-1.4198964687781337E-2</v>
      </c>
      <c r="N78">
        <f t="shared" si="40"/>
        <v>-2.0938825942270353E-2</v>
      </c>
      <c r="O78">
        <f t="shared" si="40"/>
        <v>-9.1203121546323714E-3</v>
      </c>
      <c r="P78">
        <f t="shared" si="40"/>
        <v>-3.3874676431417935E-2</v>
      </c>
      <c r="Q78">
        <f t="shared" si="40"/>
        <v>2.239269207894843E-2</v>
      </c>
      <c r="R78">
        <f t="shared" si="40"/>
        <v>8.843124054601928E-3</v>
      </c>
      <c r="S78">
        <f t="shared" si="40"/>
        <v>-3.5030529787090787E-4</v>
      </c>
      <c r="T78">
        <f t="shared" si="40"/>
        <v>-5.1703426637347144E-4</v>
      </c>
      <c r="U78">
        <f t="shared" si="40"/>
        <v>-1.358598902137092E-2</v>
      </c>
      <c r="V78">
        <f t="shared" si="40"/>
        <v>2.1405899782882529E-2</v>
      </c>
      <c r="W78">
        <f t="shared" si="40"/>
        <v>-2.4341822025647514E-3</v>
      </c>
      <c r="X78">
        <f t="shared" si="40"/>
        <v>-1.2932312177224889E-2</v>
      </c>
      <c r="Y78">
        <f t="shared" si="40"/>
        <v>1.7811141485721819E-2</v>
      </c>
      <c r="Z78">
        <f t="shared" si="40"/>
        <v>-4.297925968302055E-3</v>
      </c>
      <c r="AA78">
        <f t="shared" si="40"/>
        <v>-1.5217327221242192E-2</v>
      </c>
      <c r="AB78">
        <f t="shared" si="40"/>
        <v>-5.0153516656269116E-3</v>
      </c>
      <c r="AC78">
        <f t="shared" si="40"/>
        <v>-1.5017738462440739E-2</v>
      </c>
      <c r="AD78">
        <f t="shared" si="40"/>
        <v>-1.5491261574943897E-2</v>
      </c>
      <c r="AE78">
        <f t="shared" si="40"/>
        <v>5.4716741389555464E-2</v>
      </c>
      <c r="AF78">
        <f t="shared" si="40"/>
        <v>3.8966721103110773E-2</v>
      </c>
      <c r="AG78">
        <f t="shared" si="40"/>
        <v>6.1604901116886612E-3</v>
      </c>
      <c r="AH78">
        <f t="shared" si="40"/>
        <v>-1.7409578006239292E-2</v>
      </c>
      <c r="AI78">
        <f t="shared" si="40"/>
        <v>-1.9882251669940693E-2</v>
      </c>
      <c r="AJ78">
        <f t="shared" si="40"/>
        <v>-3.0054765713331765E-3</v>
      </c>
      <c r="AK78">
        <f t="shared" si="40"/>
        <v>1.5090395349921458E-2</v>
      </c>
      <c r="AL78" s="55">
        <f t="shared" si="40"/>
        <v>-2.4054414337144447E-2</v>
      </c>
      <c r="AN78" s="58">
        <f>SUM(G73:AL103)</f>
        <v>0.23469236980102898</v>
      </c>
    </row>
    <row r="79" spans="4:40" x14ac:dyDescent="0.25">
      <c r="D79" s="49"/>
      <c r="F79" s="53">
        <v>34</v>
      </c>
      <c r="N79">
        <f t="shared" ref="N79:AL79" si="41">N9*N44</f>
        <v>-5.0589049922037284E-2</v>
      </c>
      <c r="O79">
        <f t="shared" si="41"/>
        <v>-2.9996038436340716E-2</v>
      </c>
      <c r="P79">
        <f t="shared" si="41"/>
        <v>6.8441235660628439E-3</v>
      </c>
      <c r="Q79">
        <f t="shared" si="41"/>
        <v>1.0499940256903758E-2</v>
      </c>
      <c r="R79">
        <f t="shared" si="41"/>
        <v>9.3093111577816461E-3</v>
      </c>
      <c r="S79">
        <f t="shared" si="41"/>
        <v>-2.7486549334928348E-3</v>
      </c>
      <c r="T79">
        <f t="shared" si="41"/>
        <v>3.3938503446889899E-3</v>
      </c>
      <c r="U79">
        <f t="shared" si="41"/>
        <v>-9.8220635823267604E-3</v>
      </c>
      <c r="V79">
        <f t="shared" si="41"/>
        <v>2.1222677005891755E-2</v>
      </c>
      <c r="W79">
        <f t="shared" si="41"/>
        <v>-2.9792023073052707E-2</v>
      </c>
      <c r="X79">
        <f t="shared" si="41"/>
        <v>9.8766165778179545E-3</v>
      </c>
      <c r="Y79">
        <f t="shared" si="41"/>
        <v>-1.4246695062188867E-2</v>
      </c>
      <c r="Z79">
        <f t="shared" si="41"/>
        <v>-7.6112254019047604E-3</v>
      </c>
      <c r="AA79">
        <f t="shared" si="41"/>
        <v>1.6274490582001044E-2</v>
      </c>
      <c r="AB79">
        <f t="shared" si="41"/>
        <v>2.1488109074257168E-2</v>
      </c>
      <c r="AC79">
        <f t="shared" si="41"/>
        <v>-2.3825300999268564E-2</v>
      </c>
      <c r="AD79">
        <f t="shared" si="41"/>
        <v>2.1981218277711601E-2</v>
      </c>
      <c r="AE79">
        <f t="shared" si="41"/>
        <v>1.6680376133751691E-2</v>
      </c>
      <c r="AF79">
        <f t="shared" si="41"/>
        <v>-1.8421538742355152E-3</v>
      </c>
      <c r="AG79">
        <f t="shared" si="41"/>
        <v>-4.614681701484955E-3</v>
      </c>
      <c r="AH79">
        <f t="shared" si="41"/>
        <v>-3.7983611568902392E-3</v>
      </c>
      <c r="AI79">
        <f t="shared" si="41"/>
        <v>-8.0563667676990958E-3</v>
      </c>
      <c r="AJ79">
        <f t="shared" si="41"/>
        <v>4.7546123489100741E-4</v>
      </c>
      <c r="AK79">
        <f t="shared" si="41"/>
        <v>1.1629567368490756E-3</v>
      </c>
      <c r="AL79" s="55">
        <f t="shared" si="41"/>
        <v>1.7896820773050118E-2</v>
      </c>
    </row>
    <row r="80" spans="4:40" x14ac:dyDescent="0.25">
      <c r="D80" s="49"/>
      <c r="F80" s="53">
        <v>71</v>
      </c>
      <c r="O80">
        <f t="shared" ref="O80:AL80" si="42">O10*O45</f>
        <v>3.0060587051771979E-2</v>
      </c>
      <c r="P80">
        <f t="shared" si="42"/>
        <v>9.1085557649625472E-3</v>
      </c>
      <c r="Q80">
        <f t="shared" si="42"/>
        <v>-5.4140301480738147E-3</v>
      </c>
      <c r="R80">
        <f t="shared" si="42"/>
        <v>1.2251838171505896E-2</v>
      </c>
      <c r="S80">
        <f t="shared" si="42"/>
        <v>3.6799065375819353E-3</v>
      </c>
      <c r="T80">
        <f t="shared" si="42"/>
        <v>-1.7982409493655808E-2</v>
      </c>
      <c r="U80">
        <f t="shared" si="42"/>
        <v>1.8618501657589288E-2</v>
      </c>
      <c r="V80">
        <f t="shared" si="42"/>
        <v>7.248562310599835E-3</v>
      </c>
      <c r="W80">
        <f t="shared" si="42"/>
        <v>2.8204485876383092E-3</v>
      </c>
      <c r="X80">
        <f t="shared" si="42"/>
        <v>1.0661463236600343E-2</v>
      </c>
      <c r="Y80">
        <f t="shared" si="42"/>
        <v>4.1231198494673755E-3</v>
      </c>
      <c r="Z80">
        <f t="shared" si="42"/>
        <v>-2.0443685304939604E-2</v>
      </c>
      <c r="AA80">
        <f t="shared" si="42"/>
        <v>-4.6148584516746364E-3</v>
      </c>
      <c r="AB80">
        <f t="shared" si="42"/>
        <v>-2.8723481794418241E-3</v>
      </c>
      <c r="AC80">
        <f t="shared" si="42"/>
        <v>-1.0801994972381032E-2</v>
      </c>
      <c r="AD80">
        <f t="shared" si="42"/>
        <v>2.762490001974666E-2</v>
      </c>
      <c r="AE80">
        <f t="shared" si="42"/>
        <v>-2.1240246394777316E-2</v>
      </c>
      <c r="AF80">
        <f t="shared" si="42"/>
        <v>-1.2642425754403953E-2</v>
      </c>
      <c r="AG80">
        <f t="shared" si="42"/>
        <v>-1.6108927547467816E-2</v>
      </c>
      <c r="AH80">
        <f t="shared" si="42"/>
        <v>-1.9306079477805618E-2</v>
      </c>
      <c r="AI80">
        <f t="shared" si="42"/>
        <v>-4.9147497382738001E-3</v>
      </c>
      <c r="AJ80">
        <f t="shared" si="42"/>
        <v>-5.3766646016587573E-3</v>
      </c>
      <c r="AK80">
        <f t="shared" si="42"/>
        <v>3.3142163026594437E-2</v>
      </c>
      <c r="AL80" s="55">
        <f t="shared" si="42"/>
        <v>-5.1427941371530381E-3</v>
      </c>
    </row>
    <row r="81" spans="4:38" x14ac:dyDescent="0.25">
      <c r="D81" s="49"/>
      <c r="F81" s="53">
        <v>73</v>
      </c>
      <c r="P81">
        <f t="shared" ref="P81:AL81" si="43">P11*P46</f>
        <v>-2.0570829721244535E-2</v>
      </c>
      <c r="Q81">
        <f t="shared" si="43"/>
        <v>4.1109389868703668E-2</v>
      </c>
      <c r="R81">
        <f t="shared" si="43"/>
        <v>2.3975747371817995E-2</v>
      </c>
      <c r="S81">
        <f t="shared" si="43"/>
        <v>-4.5708225397321041E-3</v>
      </c>
      <c r="T81">
        <f t="shared" si="43"/>
        <v>-2.6032802058538883E-2</v>
      </c>
      <c r="U81">
        <f t="shared" si="43"/>
        <v>-8.6418407966455685E-3</v>
      </c>
      <c r="V81">
        <f t="shared" si="43"/>
        <v>-3.65335916692602E-3</v>
      </c>
      <c r="W81">
        <f t="shared" si="43"/>
        <v>5.7109705345599563E-3</v>
      </c>
      <c r="X81">
        <f t="shared" si="43"/>
        <v>-5.3574081651542888E-3</v>
      </c>
      <c r="Y81">
        <f t="shared" si="43"/>
        <v>6.9149306629354259E-3</v>
      </c>
      <c r="Z81">
        <f t="shared" si="43"/>
        <v>8.4397995287278024E-3</v>
      </c>
      <c r="AA81">
        <f t="shared" si="43"/>
        <v>-3.5330627811773666E-2</v>
      </c>
      <c r="AB81">
        <f t="shared" si="43"/>
        <v>-1.8473759679541072E-2</v>
      </c>
      <c r="AC81">
        <f t="shared" si="43"/>
        <v>-1.4915279513528853E-2</v>
      </c>
      <c r="AD81">
        <f t="shared" si="43"/>
        <v>-8.2492230888268903E-3</v>
      </c>
      <c r="AE81">
        <f t="shared" si="43"/>
        <v>-7.7181706254881421E-3</v>
      </c>
      <c r="AF81">
        <f t="shared" si="43"/>
        <v>3.2360071135531315E-4</v>
      </c>
      <c r="AG81">
        <f t="shared" si="43"/>
        <v>-6.799408650761446E-2</v>
      </c>
      <c r="AH81">
        <f t="shared" si="43"/>
        <v>-7.4325940570506774E-3</v>
      </c>
      <c r="AI81">
        <f t="shared" si="43"/>
        <v>3.1542528595136926E-2</v>
      </c>
      <c r="AJ81">
        <f t="shared" si="43"/>
        <v>-2.0736108109464111E-2</v>
      </c>
      <c r="AK81">
        <f t="shared" si="43"/>
        <v>2.0058489423300362E-2</v>
      </c>
      <c r="AL81" s="55">
        <f t="shared" si="43"/>
        <v>7.1722524553051361E-3</v>
      </c>
    </row>
    <row r="82" spans="4:38" x14ac:dyDescent="0.25">
      <c r="D82" s="49"/>
      <c r="F82" s="53">
        <v>74</v>
      </c>
      <c r="Q82">
        <f t="shared" ref="Q82:AL82" si="44">Q12*Q47</f>
        <v>-9.2662770458428693E-4</v>
      </c>
      <c r="R82">
        <f t="shared" si="44"/>
        <v>4.6939406934196851E-3</v>
      </c>
      <c r="S82">
        <f t="shared" si="44"/>
        <v>-4.102611355151984E-2</v>
      </c>
      <c r="T82">
        <f t="shared" si="44"/>
        <v>-1.994504826617634E-3</v>
      </c>
      <c r="U82">
        <f t="shared" si="44"/>
        <v>4.1292769602874799E-2</v>
      </c>
      <c r="V82">
        <f t="shared" si="44"/>
        <v>2.9244875723889109E-3</v>
      </c>
      <c r="W82">
        <f t="shared" si="44"/>
        <v>1.1168875961521827E-3</v>
      </c>
      <c r="X82">
        <f t="shared" si="44"/>
        <v>-1.9691859316191586E-2</v>
      </c>
      <c r="Y82">
        <f t="shared" si="44"/>
        <v>-6.7490796590162353E-4</v>
      </c>
      <c r="Z82">
        <f t="shared" si="44"/>
        <v>6.4695336845774186E-3</v>
      </c>
      <c r="AA82">
        <f t="shared" si="44"/>
        <v>1.4734896432102077E-2</v>
      </c>
      <c r="AB82">
        <f t="shared" si="44"/>
        <v>-9.6170682163733145E-3</v>
      </c>
      <c r="AC82">
        <f t="shared" si="44"/>
        <v>-6.250454922995417E-3</v>
      </c>
      <c r="AD82">
        <f t="shared" si="44"/>
        <v>4.5639941771990197E-2</v>
      </c>
      <c r="AE82">
        <f t="shared" si="44"/>
        <v>-6.8618603653212082E-2</v>
      </c>
      <c r="AF82">
        <f t="shared" si="44"/>
        <v>7.1923462986939843E-2</v>
      </c>
      <c r="AG82">
        <f t="shared" si="44"/>
        <v>9.7065588750128249E-3</v>
      </c>
      <c r="AH82">
        <f t="shared" si="44"/>
        <v>2.2573094066197241E-2</v>
      </c>
      <c r="AI82">
        <f t="shared" si="44"/>
        <v>-5.2746950206251815E-2</v>
      </c>
      <c r="AJ82">
        <f t="shared" si="44"/>
        <v>-1.5192108887339276E-2</v>
      </c>
      <c r="AK82">
        <f t="shared" si="44"/>
        <v>-7.7275453050172751E-3</v>
      </c>
      <c r="AL82" s="55">
        <f t="shared" si="44"/>
        <v>1.1321058825281297E-2</v>
      </c>
    </row>
    <row r="83" spans="4:38" x14ac:dyDescent="0.25">
      <c r="D83" s="49"/>
      <c r="F83" s="53">
        <v>75</v>
      </c>
      <c r="R83">
        <f t="shared" ref="R83:AL83" si="45">R13*R48</f>
        <v>-3.2581609867347573E-2</v>
      </c>
      <c r="S83">
        <f t="shared" si="45"/>
        <v>9.4300767542396333E-3</v>
      </c>
      <c r="T83">
        <f t="shared" si="45"/>
        <v>-2.1071061580870267E-2</v>
      </c>
      <c r="U83">
        <f t="shared" si="45"/>
        <v>1.2923685560412199E-3</v>
      </c>
      <c r="V83">
        <f t="shared" si="45"/>
        <v>1.5341336161862252E-2</v>
      </c>
      <c r="W83">
        <f t="shared" si="45"/>
        <v>6.7949332840645162E-3</v>
      </c>
      <c r="X83">
        <f t="shared" si="45"/>
        <v>2.2305067402485779E-2</v>
      </c>
      <c r="Y83">
        <f t="shared" si="45"/>
        <v>1.5778778361429342E-2</v>
      </c>
      <c r="Z83">
        <f t="shared" si="45"/>
        <v>-1.4075820490485641E-2</v>
      </c>
      <c r="AA83">
        <f t="shared" si="45"/>
        <v>7.2844973534195827E-3</v>
      </c>
      <c r="AB83">
        <f t="shared" si="45"/>
        <v>-1.8487978205441173E-2</v>
      </c>
      <c r="AC83">
        <f t="shared" si="45"/>
        <v>-2.6719554278750671E-2</v>
      </c>
      <c r="AD83">
        <f t="shared" si="45"/>
        <v>1.5105605941038758E-2</v>
      </c>
      <c r="AE83">
        <f t="shared" si="45"/>
        <v>1.2046018871574234E-6</v>
      </c>
      <c r="AF83">
        <f t="shared" si="45"/>
        <v>-1.4301615168500971E-3</v>
      </c>
      <c r="AG83">
        <f t="shared" si="45"/>
        <v>2.05326018276775E-2</v>
      </c>
      <c r="AH83">
        <f t="shared" si="45"/>
        <v>9.7228448813308933E-3</v>
      </c>
      <c r="AI83">
        <f t="shared" si="45"/>
        <v>8.921862092118869E-3</v>
      </c>
      <c r="AJ83">
        <f t="shared" si="45"/>
        <v>2.4415486640442966E-2</v>
      </c>
      <c r="AK83">
        <f t="shared" si="45"/>
        <v>2.0056625181811828E-2</v>
      </c>
      <c r="AL83" s="55">
        <f t="shared" si="45"/>
        <v>4.9301005263657433E-3</v>
      </c>
    </row>
    <row r="84" spans="4:38" x14ac:dyDescent="0.25">
      <c r="D84" s="49"/>
      <c r="F84" s="53">
        <v>110</v>
      </c>
      <c r="S84">
        <f t="shared" ref="S84:AL84" si="46">S14*S49</f>
        <v>-1.4139514555341405E-2</v>
      </c>
      <c r="T84">
        <f t="shared" si="46"/>
        <v>-1.1636803544956709E-2</v>
      </c>
      <c r="U84">
        <f t="shared" si="46"/>
        <v>2.3856323143446545E-2</v>
      </c>
      <c r="V84">
        <f t="shared" si="46"/>
        <v>-3.8689869128228686E-2</v>
      </c>
      <c r="W84">
        <f t="shared" si="46"/>
        <v>-5.2012602252176341E-4</v>
      </c>
      <c r="X84">
        <f t="shared" si="46"/>
        <v>-4.1100148383306272E-2</v>
      </c>
      <c r="Y84">
        <f t="shared" si="46"/>
        <v>1.6501792802178544E-2</v>
      </c>
      <c r="Z84">
        <f t="shared" si="46"/>
        <v>1.9054075932065997E-2</v>
      </c>
      <c r="AA84">
        <f t="shared" si="46"/>
        <v>3.3497080074564317E-5</v>
      </c>
      <c r="AB84">
        <f t="shared" si="46"/>
        <v>-1.421260315014213E-3</v>
      </c>
      <c r="AC84">
        <f t="shared" si="46"/>
        <v>-5.1469960132657123E-2</v>
      </c>
      <c r="AD84">
        <f t="shared" si="46"/>
        <v>9.7755063750627896E-3</v>
      </c>
      <c r="AE84">
        <f t="shared" si="46"/>
        <v>-5.404756473793576E-2</v>
      </c>
      <c r="AF84">
        <f t="shared" si="46"/>
        <v>-6.1526317380731846E-2</v>
      </c>
      <c r="AG84">
        <f t="shared" si="46"/>
        <v>1.8402536878050974E-3</v>
      </c>
      <c r="AH84">
        <f t="shared" si="46"/>
        <v>-1.5971681736241115E-2</v>
      </c>
      <c r="AI84">
        <f t="shared" si="46"/>
        <v>1.0683636369847614E-2</v>
      </c>
      <c r="AJ84">
        <f t="shared" si="46"/>
        <v>1.3549933725596184E-2</v>
      </c>
      <c r="AK84">
        <f t="shared" si="46"/>
        <v>1.8919874768864416E-2</v>
      </c>
      <c r="AL84" s="55">
        <f t="shared" si="46"/>
        <v>-1.4548369978692076E-2</v>
      </c>
    </row>
    <row r="85" spans="4:38" x14ac:dyDescent="0.25">
      <c r="F85" s="53">
        <v>111</v>
      </c>
      <c r="T85">
        <f t="shared" ref="T85:AL85" si="47">T15*T50</f>
        <v>6.8479932261574488E-3</v>
      </c>
      <c r="U85">
        <f t="shared" si="47"/>
        <v>1.7500881702903191E-3</v>
      </c>
      <c r="V85">
        <f t="shared" si="47"/>
        <v>1.7663391260184607E-2</v>
      </c>
      <c r="W85">
        <f t="shared" si="47"/>
        <v>9.9947299329099151E-3</v>
      </c>
      <c r="X85">
        <f t="shared" si="47"/>
        <v>1.6582401743256262E-2</v>
      </c>
      <c r="Y85">
        <f t="shared" si="47"/>
        <v>-1.7876376303436511E-3</v>
      </c>
      <c r="Z85">
        <f t="shared" si="47"/>
        <v>-2.8690340337528841E-3</v>
      </c>
      <c r="AA85">
        <f t="shared" si="47"/>
        <v>2.6407466680403047E-2</v>
      </c>
      <c r="AB85">
        <f t="shared" si="47"/>
        <v>-3.7041873771935206E-2</v>
      </c>
      <c r="AC85">
        <f t="shared" si="47"/>
        <v>-9.123081418687078E-3</v>
      </c>
      <c r="AD85">
        <f t="shared" si="47"/>
        <v>-1.8041268538968189E-2</v>
      </c>
      <c r="AE85">
        <f t="shared" si="47"/>
        <v>-8.4285720920125075E-3</v>
      </c>
      <c r="AF85">
        <f t="shared" si="47"/>
        <v>1.5507941082438876E-2</v>
      </c>
      <c r="AG85">
        <f t="shared" si="47"/>
        <v>1.6845660879175339E-2</v>
      </c>
      <c r="AH85">
        <f t="shared" si="47"/>
        <v>-1.4430443994571839E-2</v>
      </c>
      <c r="AI85">
        <f t="shared" si="47"/>
        <v>-1.0995718528019461E-2</v>
      </c>
      <c r="AJ85">
        <f t="shared" si="47"/>
        <v>2.3834220453787022E-3</v>
      </c>
      <c r="AK85">
        <f t="shared" si="47"/>
        <v>-5.6728800668670388E-3</v>
      </c>
      <c r="AL85" s="55">
        <f t="shared" si="47"/>
        <v>5.5619085627979887E-3</v>
      </c>
    </row>
    <row r="86" spans="4:38" x14ac:dyDescent="0.25">
      <c r="F86" s="53">
        <v>112</v>
      </c>
      <c r="U86">
        <f t="shared" ref="U86:AL86" si="48">U16*U51</f>
        <v>7.8157047943993516E-3</v>
      </c>
      <c r="V86">
        <f t="shared" si="48"/>
        <v>-2.1886029054165847E-2</v>
      </c>
      <c r="W86">
        <f t="shared" si="48"/>
        <v>-3.6768882382060865E-3</v>
      </c>
      <c r="X86">
        <f t="shared" si="48"/>
        <v>-4.3964045010083837E-2</v>
      </c>
      <c r="Y86">
        <f t="shared" si="48"/>
        <v>1.7983307388752087E-2</v>
      </c>
      <c r="Z86">
        <f t="shared" si="48"/>
        <v>-1.3615050239704687E-2</v>
      </c>
      <c r="AA86">
        <f t="shared" si="48"/>
        <v>-3.4135975708570986E-2</v>
      </c>
      <c r="AB86">
        <f t="shared" si="48"/>
        <v>-4.9758949136684827E-3</v>
      </c>
      <c r="AC86">
        <f t="shared" si="48"/>
        <v>-2.8904689073879841E-2</v>
      </c>
      <c r="AD86">
        <f t="shared" si="48"/>
        <v>-3.41042397108187E-4</v>
      </c>
      <c r="AE86">
        <f t="shared" si="48"/>
        <v>-1.3558279447004844E-2</v>
      </c>
      <c r="AF86">
        <f t="shared" si="48"/>
        <v>5.6750399996578355E-2</v>
      </c>
      <c r="AG86">
        <f t="shared" si="48"/>
        <v>2.5675696089021472E-2</v>
      </c>
      <c r="AH86">
        <f t="shared" si="48"/>
        <v>-4.0873717728674361E-2</v>
      </c>
      <c r="AI86">
        <f t="shared" si="48"/>
        <v>1.1251148321395218E-2</v>
      </c>
      <c r="AJ86">
        <f t="shared" si="48"/>
        <v>-2.7327977125412049E-2</v>
      </c>
      <c r="AK86">
        <f t="shared" si="48"/>
        <v>-5.5063006359061433E-3</v>
      </c>
      <c r="AL86" s="55">
        <f t="shared" si="48"/>
        <v>3.3834170806288279E-3</v>
      </c>
    </row>
    <row r="87" spans="4:38" x14ac:dyDescent="0.25">
      <c r="F87" s="53">
        <v>113</v>
      </c>
      <c r="V87">
        <f t="shared" ref="V87:AL87" si="49">V17*V52</f>
        <v>2.0582155911435647E-2</v>
      </c>
      <c r="W87">
        <f t="shared" si="49"/>
        <v>-6.7674744015712666E-3</v>
      </c>
      <c r="X87">
        <f t="shared" si="49"/>
        <v>3.8795616708370527E-2</v>
      </c>
      <c r="Y87">
        <f t="shared" si="49"/>
        <v>-9.4709446926463676E-3</v>
      </c>
      <c r="Z87">
        <f t="shared" si="49"/>
        <v>8.3954874540793333E-3</v>
      </c>
      <c r="AA87">
        <f t="shared" si="49"/>
        <v>2.1502403253513994E-2</v>
      </c>
      <c r="AB87">
        <f t="shared" si="49"/>
        <v>2.0092671980384701E-3</v>
      </c>
      <c r="AC87">
        <f t="shared" si="49"/>
        <v>2.1340125798098866E-2</v>
      </c>
      <c r="AD87">
        <f t="shared" si="49"/>
        <v>6.5750204744260514E-3</v>
      </c>
      <c r="AE87">
        <f t="shared" si="49"/>
        <v>-2.2092690003701863E-2</v>
      </c>
      <c r="AF87">
        <f t="shared" si="49"/>
        <v>-5.4252457601229528E-2</v>
      </c>
      <c r="AG87">
        <f t="shared" si="49"/>
        <v>4.9335609215737507E-2</v>
      </c>
      <c r="AH87">
        <f t="shared" si="49"/>
        <v>-1.2309185097781986E-2</v>
      </c>
      <c r="AI87">
        <f t="shared" si="49"/>
        <v>3.0476244371247666E-3</v>
      </c>
      <c r="AJ87">
        <f t="shared" si="49"/>
        <v>1.3255645281199701E-2</v>
      </c>
      <c r="AK87">
        <f t="shared" si="49"/>
        <v>2.9058527183879654E-3</v>
      </c>
      <c r="AL87" s="55">
        <f t="shared" si="49"/>
        <v>-2.223055924556222E-2</v>
      </c>
    </row>
    <row r="88" spans="4:38" x14ac:dyDescent="0.25">
      <c r="F88" s="53">
        <v>114</v>
      </c>
      <c r="W88">
        <f t="shared" ref="W88:AL88" si="50">W18*W53</f>
        <v>-1.0310301829500801E-2</v>
      </c>
      <c r="X88">
        <f t="shared" si="50"/>
        <v>-2.7314434388255944E-3</v>
      </c>
      <c r="Y88">
        <f t="shared" si="50"/>
        <v>2.5070814888665392E-2</v>
      </c>
      <c r="Z88">
        <f t="shared" si="50"/>
        <v>-1.970674805718662E-2</v>
      </c>
      <c r="AA88">
        <f t="shared" si="50"/>
        <v>2.3231174245255504E-2</v>
      </c>
      <c r="AB88">
        <f t="shared" si="50"/>
        <v>6.4332766665683673E-3</v>
      </c>
      <c r="AC88">
        <f t="shared" si="50"/>
        <v>-5.0239913678414554E-3</v>
      </c>
      <c r="AD88">
        <f t="shared" si="50"/>
        <v>-1.8604474159089914E-2</v>
      </c>
      <c r="AE88">
        <f t="shared" si="50"/>
        <v>-7.2266081799191445E-3</v>
      </c>
      <c r="AF88">
        <f t="shared" si="50"/>
        <v>-2.3674708469920954E-3</v>
      </c>
      <c r="AG88">
        <f t="shared" si="50"/>
        <v>-3.4976868779314073E-2</v>
      </c>
      <c r="AH88">
        <f t="shared" si="50"/>
        <v>3.3863583645605453E-3</v>
      </c>
      <c r="AI88">
        <f t="shared" si="50"/>
        <v>-2.1991898202788476E-2</v>
      </c>
      <c r="AJ88">
        <f t="shared" si="50"/>
        <v>-1.959889964914272E-3</v>
      </c>
      <c r="AK88">
        <f t="shared" si="50"/>
        <v>7.6788934839579215E-3</v>
      </c>
      <c r="AL88" s="55">
        <f t="shared" si="50"/>
        <v>-1.9749113500196178E-2</v>
      </c>
    </row>
    <row r="89" spans="4:38" x14ac:dyDescent="0.25">
      <c r="F89" s="53">
        <v>119</v>
      </c>
      <c r="X89">
        <f t="shared" ref="X89:AL89" si="51">X19*X54</f>
        <v>-6.2544720120831371E-3</v>
      </c>
      <c r="Y89">
        <f t="shared" si="51"/>
        <v>5.8735170335107436E-3</v>
      </c>
      <c r="Z89">
        <f t="shared" si="51"/>
        <v>-4.1710553437057353E-2</v>
      </c>
      <c r="AA89">
        <f t="shared" si="51"/>
        <v>3.049204053893664E-2</v>
      </c>
      <c r="AB89">
        <f t="shared" si="51"/>
        <v>5.0118189709637065E-2</v>
      </c>
      <c r="AC89">
        <f t="shared" si="51"/>
        <v>2.04445345550999E-2</v>
      </c>
      <c r="AD89">
        <f t="shared" si="51"/>
        <v>-5.5034192626498141E-3</v>
      </c>
      <c r="AE89">
        <f t="shared" si="51"/>
        <v>1.0827000390804406E-2</v>
      </c>
      <c r="AF89">
        <f t="shared" si="51"/>
        <v>-2.8112824230400228E-2</v>
      </c>
      <c r="AG89">
        <f t="shared" si="51"/>
        <v>4.437468095249656E-2</v>
      </c>
      <c r="AH89">
        <f t="shared" si="51"/>
        <v>1.6412806066521849E-2</v>
      </c>
      <c r="AI89">
        <f t="shared" si="51"/>
        <v>2.0920873134271697E-2</v>
      </c>
      <c r="AJ89">
        <f t="shared" si="51"/>
        <v>-1.8063562168683454E-2</v>
      </c>
      <c r="AK89">
        <f t="shared" si="51"/>
        <v>7.2520143202781861E-3</v>
      </c>
      <c r="AL89" s="55">
        <f t="shared" si="51"/>
        <v>-1.2091185556631955E-2</v>
      </c>
    </row>
    <row r="90" spans="4:38" x14ac:dyDescent="0.25">
      <c r="F90" s="53">
        <v>121</v>
      </c>
      <c r="Y90">
        <f t="shared" ref="Y90:AL90" si="52">Y20*Y55</f>
        <v>-3.6933457216688252E-3</v>
      </c>
      <c r="Z90">
        <f t="shared" si="52"/>
        <v>-1.0146618516816228E-2</v>
      </c>
      <c r="AA90">
        <f t="shared" si="52"/>
        <v>-2.5144856438652791E-2</v>
      </c>
      <c r="AB90">
        <f t="shared" si="52"/>
        <v>-1.4315245851337885E-2</v>
      </c>
      <c r="AC90">
        <f t="shared" si="52"/>
        <v>-3.4403355644126703E-3</v>
      </c>
      <c r="AD90">
        <f t="shared" si="52"/>
        <v>-2.1251642928764296E-2</v>
      </c>
      <c r="AE90">
        <f t="shared" si="52"/>
        <v>1.2359109841966396E-2</v>
      </c>
      <c r="AF90">
        <f t="shared" si="52"/>
        <v>-2.6171476135391386E-3</v>
      </c>
      <c r="AG90">
        <f t="shared" si="52"/>
        <v>1.3082163428184039E-2</v>
      </c>
      <c r="AH90">
        <f t="shared" si="52"/>
        <v>3.3782184611619568E-3</v>
      </c>
      <c r="AI90">
        <f t="shared" si="52"/>
        <v>1.0702430708492619E-2</v>
      </c>
      <c r="AJ90">
        <f t="shared" si="52"/>
        <v>-2.3291423421376686E-2</v>
      </c>
      <c r="AK90">
        <f t="shared" si="52"/>
        <v>-1.8106645978814024E-2</v>
      </c>
      <c r="AL90" s="55">
        <f t="shared" si="52"/>
        <v>-7.4819077089763727E-3</v>
      </c>
    </row>
    <row r="91" spans="4:38" x14ac:dyDescent="0.25">
      <c r="F91" s="53">
        <v>122</v>
      </c>
      <c r="Z91">
        <f t="shared" ref="Z91:AL91" si="53">Z21*Z56</f>
        <v>2.6035379741349953E-3</v>
      </c>
      <c r="AA91">
        <f t="shared" si="53"/>
        <v>3.437619092088641E-2</v>
      </c>
      <c r="AB91">
        <f t="shared" si="53"/>
        <v>-6.2905147147206053E-3</v>
      </c>
      <c r="AC91">
        <f t="shared" si="53"/>
        <v>2.8172955814013117E-2</v>
      </c>
      <c r="AD91">
        <f t="shared" si="53"/>
        <v>8.7719517946792669E-3</v>
      </c>
      <c r="AE91">
        <f t="shared" si="53"/>
        <v>3.0858473260257091E-2</v>
      </c>
      <c r="AF91">
        <f t="shared" si="53"/>
        <v>3.5746562948801752E-3</v>
      </c>
      <c r="AG91">
        <f t="shared" si="53"/>
        <v>-1.6192279593063397E-2</v>
      </c>
      <c r="AH91">
        <f t="shared" si="53"/>
        <v>-2.7360943443223137E-2</v>
      </c>
      <c r="AI91">
        <f t="shared" si="53"/>
        <v>4.2905164581197343E-3</v>
      </c>
      <c r="AJ91">
        <f t="shared" si="53"/>
        <v>1.7718176022225661E-2</v>
      </c>
      <c r="AK91">
        <f t="shared" si="53"/>
        <v>-6.9309605771348546E-3</v>
      </c>
      <c r="AL91" s="55">
        <f t="shared" si="53"/>
        <v>-1.2264860754840515E-2</v>
      </c>
    </row>
    <row r="92" spans="4:38" x14ac:dyDescent="0.25">
      <c r="F92" s="53">
        <v>125</v>
      </c>
      <c r="AA92">
        <f t="shared" ref="AA92:AL92" si="54">AA22*AA57</f>
        <v>-1.1471817909809407E-2</v>
      </c>
      <c r="AB92">
        <f t="shared" si="54"/>
        <v>-3.1151410030605977E-2</v>
      </c>
      <c r="AC92">
        <f t="shared" si="54"/>
        <v>-1.4319593681283962E-2</v>
      </c>
      <c r="AD92">
        <f t="shared" si="54"/>
        <v>-4.5481273811855336E-3</v>
      </c>
      <c r="AE92">
        <f t="shared" si="54"/>
        <v>1.5125517366946569E-3</v>
      </c>
      <c r="AF92">
        <f t="shared" si="54"/>
        <v>-2.2242374801160723E-3</v>
      </c>
      <c r="AG92">
        <f t="shared" si="54"/>
        <v>1.9175101035793621E-2</v>
      </c>
      <c r="AH92">
        <f t="shared" si="54"/>
        <v>2.752937733680056E-3</v>
      </c>
      <c r="AI92">
        <f t="shared" si="54"/>
        <v>6.2233328275435901E-2</v>
      </c>
      <c r="AJ92">
        <f t="shared" si="54"/>
        <v>8.848689445527547E-3</v>
      </c>
      <c r="AK92">
        <f t="shared" si="54"/>
        <v>5.4859679978840455E-2</v>
      </c>
      <c r="AL92" s="55">
        <f t="shared" si="54"/>
        <v>-2.1254653732308868E-2</v>
      </c>
    </row>
    <row r="93" spans="4:38" x14ac:dyDescent="0.25">
      <c r="F93" s="53">
        <v>126</v>
      </c>
      <c r="AB93">
        <f t="shared" ref="AB93:AL93" si="55">AB23*AB58</f>
        <v>1.0344634534613206E-2</v>
      </c>
      <c r="AC93">
        <f t="shared" si="55"/>
        <v>-5.2789240200219276E-3</v>
      </c>
      <c r="AD93">
        <f t="shared" si="55"/>
        <v>9.8439841961347353E-3</v>
      </c>
      <c r="AE93">
        <f t="shared" si="55"/>
        <v>1.4393476659113039E-2</v>
      </c>
      <c r="AF93">
        <f t="shared" si="55"/>
        <v>-5.707836844702726E-2</v>
      </c>
      <c r="AG93">
        <f t="shared" si="55"/>
        <v>-2.9997371051879308E-2</v>
      </c>
      <c r="AH93">
        <f t="shared" si="55"/>
        <v>-2.3663810850343459E-2</v>
      </c>
      <c r="AI93">
        <f t="shared" si="55"/>
        <v>1.0265389793107135E-2</v>
      </c>
      <c r="AJ93">
        <f t="shared" si="55"/>
        <v>2.8812637788018184E-2</v>
      </c>
      <c r="AK93">
        <f t="shared" si="55"/>
        <v>-7.0724014548273631E-3</v>
      </c>
      <c r="AL93" s="55">
        <f t="shared" si="55"/>
        <v>1.6759567854161134E-2</v>
      </c>
    </row>
    <row r="94" spans="4:38" x14ac:dyDescent="0.25">
      <c r="F94" s="53">
        <v>127</v>
      </c>
      <c r="AC94">
        <f t="shared" ref="AC94:AL94" si="56">AC24*AC59</f>
        <v>1.1413676623728407E-2</v>
      </c>
      <c r="AD94">
        <f t="shared" si="56"/>
        <v>-1.7920396799827074E-2</v>
      </c>
      <c r="AE94">
        <f t="shared" si="56"/>
        <v>9.8858288659916596E-3</v>
      </c>
      <c r="AF94">
        <f t="shared" si="56"/>
        <v>-2.0111999351337156E-2</v>
      </c>
      <c r="AG94">
        <f t="shared" si="56"/>
        <v>3.5241800223187555E-2</v>
      </c>
      <c r="AH94">
        <f t="shared" si="56"/>
        <v>-5.5556680754010603E-4</v>
      </c>
      <c r="AI94">
        <f t="shared" si="56"/>
        <v>4.2836174764648002E-2</v>
      </c>
      <c r="AJ94">
        <f t="shared" si="56"/>
        <v>-8.6012964446246214E-3</v>
      </c>
      <c r="AK94">
        <f t="shared" si="56"/>
        <v>1.3131539379154789E-2</v>
      </c>
      <c r="AL94" s="55">
        <f t="shared" si="56"/>
        <v>-1.335535719285011E-3</v>
      </c>
    </row>
    <row r="95" spans="4:38" x14ac:dyDescent="0.25">
      <c r="F95" s="53">
        <v>128</v>
      </c>
      <c r="AD95">
        <f t="shared" ref="AD95:AL95" si="57">AD25*AD60</f>
        <v>-2.6607594934533876E-2</v>
      </c>
      <c r="AE95">
        <f t="shared" si="57"/>
        <v>-2.0615762188206481E-2</v>
      </c>
      <c r="AF95">
        <f t="shared" si="57"/>
        <v>1.4006409580413532E-2</v>
      </c>
      <c r="AG95">
        <f t="shared" si="57"/>
        <v>-1.0626635201546777E-3</v>
      </c>
      <c r="AH95">
        <f t="shared" si="57"/>
        <v>-1.4742889497550515E-2</v>
      </c>
      <c r="AI95">
        <f t="shared" si="57"/>
        <v>-1.3969649490435006E-2</v>
      </c>
      <c r="AJ95">
        <f t="shared" si="57"/>
        <v>4.080693280369637E-3</v>
      </c>
      <c r="AK95">
        <f t="shared" si="57"/>
        <v>-1.8268574530023993E-2</v>
      </c>
      <c r="AL95" s="55">
        <f t="shared" si="57"/>
        <v>1.6952654493281111E-2</v>
      </c>
    </row>
    <row r="96" spans="4:38" x14ac:dyDescent="0.25">
      <c r="F96" s="53">
        <v>129</v>
      </c>
      <c r="AE96">
        <f t="shared" ref="AE96:AL96" si="58">AE26*AE61</f>
        <v>-1.8466758513452773E-2</v>
      </c>
      <c r="AF96">
        <f t="shared" si="58"/>
        <v>5.5529743322626189E-2</v>
      </c>
      <c r="AG96">
        <f t="shared" si="58"/>
        <v>-2.9364544764656969E-2</v>
      </c>
      <c r="AH96">
        <f t="shared" si="58"/>
        <v>4.1849174283330381E-3</v>
      </c>
      <c r="AI96">
        <f t="shared" si="58"/>
        <v>-4.5834263269867982E-2</v>
      </c>
      <c r="AJ96">
        <f t="shared" si="58"/>
        <v>-1.7501628356265234E-2</v>
      </c>
      <c r="AK96">
        <f t="shared" si="58"/>
        <v>-1.5560080763109354E-2</v>
      </c>
      <c r="AL96" s="55">
        <f t="shared" si="58"/>
        <v>1.0121600879034165E-2</v>
      </c>
    </row>
    <row r="97" spans="6:38" x14ac:dyDescent="0.25">
      <c r="F97" s="53">
        <v>140</v>
      </c>
      <c r="AF97">
        <f t="shared" ref="AF97:AL97" si="59">AF27*AF62</f>
        <v>3.0690045741823796E-2</v>
      </c>
      <c r="AG97">
        <f t="shared" si="59"/>
        <v>8.7348596956799349E-3</v>
      </c>
      <c r="AH97">
        <f t="shared" si="59"/>
        <v>-8.5381265173315787E-3</v>
      </c>
      <c r="AI97">
        <f t="shared" si="59"/>
        <v>2.6103883701238517E-2</v>
      </c>
      <c r="AJ97">
        <f t="shared" si="59"/>
        <v>2.0820745911393851E-2</v>
      </c>
      <c r="AK97">
        <f t="shared" si="59"/>
        <v>3.3783543441657693E-3</v>
      </c>
      <c r="AL97" s="55">
        <f t="shared" si="59"/>
        <v>1.5478580660698122E-2</v>
      </c>
    </row>
    <row r="98" spans="6:38" x14ac:dyDescent="0.25">
      <c r="F98" s="53">
        <v>165</v>
      </c>
      <c r="AG98">
        <f t="shared" ref="AG98:AL98" si="60">AG28*AG63</f>
        <v>1.0552372200601104E-2</v>
      </c>
      <c r="AH98">
        <f t="shared" si="60"/>
        <v>-1.912745777898495E-2</v>
      </c>
      <c r="AI98">
        <f t="shared" si="60"/>
        <v>2.1650866554190597E-2</v>
      </c>
      <c r="AJ98">
        <f t="shared" si="60"/>
        <v>-1.4823993990664783E-2</v>
      </c>
      <c r="AK98">
        <f t="shared" si="60"/>
        <v>-1.4855747476951089E-2</v>
      </c>
      <c r="AL98" s="55">
        <f t="shared" si="60"/>
        <v>4.1742021043063527E-3</v>
      </c>
    </row>
    <row r="99" spans="6:38" x14ac:dyDescent="0.25">
      <c r="F99" s="53">
        <v>173</v>
      </c>
      <c r="AH99">
        <f t="shared" ref="AH99:AL99" si="61">AH29*AH64</f>
        <v>-4.0581578385638787E-3</v>
      </c>
      <c r="AI99">
        <f t="shared" si="61"/>
        <v>-2.9423814117126548E-3</v>
      </c>
      <c r="AJ99">
        <f t="shared" si="61"/>
        <v>9.7479220448860107E-3</v>
      </c>
      <c r="AK99">
        <f t="shared" si="61"/>
        <v>1.9278370441125688E-2</v>
      </c>
      <c r="AL99" s="55">
        <f t="shared" si="61"/>
        <v>-3.4458905036267142E-3</v>
      </c>
    </row>
    <row r="100" spans="6:38" x14ac:dyDescent="0.25">
      <c r="F100" s="53">
        <v>185</v>
      </c>
      <c r="AI100">
        <f t="shared" ref="AI100:AL100" si="62">AI30*AI65</f>
        <v>1.030389907333531E-2</v>
      </c>
      <c r="AJ100">
        <f t="shared" si="62"/>
        <v>-6.0760339811396615E-3</v>
      </c>
      <c r="AK100">
        <f t="shared" si="62"/>
        <v>6.3230838891379457E-3</v>
      </c>
      <c r="AL100" s="55">
        <f t="shared" si="62"/>
        <v>1.1673654095362012E-2</v>
      </c>
    </row>
    <row r="101" spans="6:38" x14ac:dyDescent="0.25">
      <c r="F101" s="53">
        <v>186</v>
      </c>
      <c r="AJ101">
        <f t="shared" ref="AJ101:AL101" si="63">AJ31*AJ66</f>
        <v>-1.2059313896560047E-2</v>
      </c>
      <c r="AK101">
        <f t="shared" si="63"/>
        <v>5.9342786217402594E-3</v>
      </c>
      <c r="AL101" s="55">
        <f t="shared" si="63"/>
        <v>1.2372622370505003E-2</v>
      </c>
    </row>
    <row r="102" spans="6:38" x14ac:dyDescent="0.25">
      <c r="F102" s="53">
        <v>736</v>
      </c>
      <c r="AK102">
        <f t="shared" ref="AK102:AL102" si="64">AK32*AK67</f>
        <v>2.1816700485099484E-3</v>
      </c>
      <c r="AL102" s="55">
        <f t="shared" si="64"/>
        <v>3.9139243085466451E-2</v>
      </c>
    </row>
    <row r="103" spans="6:38" x14ac:dyDescent="0.25">
      <c r="F103" s="53">
        <v>738</v>
      </c>
      <c r="AL103" s="55">
        <f t="shared" ref="AL103" si="65">AL33*AL68</f>
        <v>-1.3155269075218155E-2</v>
      </c>
    </row>
    <row r="104" spans="6:38" ht="15.75" thickBot="1" x14ac:dyDescent="0.3">
      <c r="F104" s="54">
        <v>740</v>
      </c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7"/>
    </row>
  </sheetData>
  <phoneticPr fontId="5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SCA</vt:lpstr>
      <vt:lpstr>GCA</vt:lpstr>
      <vt:lpstr>Coancestry</vt:lpstr>
      <vt:lpstr>Optimization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Lstibůrek Milan</dc:creator>
  <cp:keywords/>
  <dc:description/>
  <cp:lastModifiedBy>Lstibůrek Milan</cp:lastModifiedBy>
  <cp:revision/>
  <dcterms:created xsi:type="dcterms:W3CDTF">2024-06-19T09:00:45Z</dcterms:created>
  <dcterms:modified xsi:type="dcterms:W3CDTF">2025-01-06T10:52:39Z</dcterms:modified>
  <cp:category/>
  <cp:contentStatus/>
</cp:coreProperties>
</file>