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dmin\Downloads\"/>
    </mc:Choice>
  </mc:AlternateContent>
  <xr:revisionPtr revIDLastSave="0" documentId="8_{0AA36416-652E-4BAA-AE30-37C9B160BEBD}" xr6:coauthVersionLast="47" xr6:coauthVersionMax="47" xr10:uidLastSave="{00000000-0000-0000-0000-000000000000}"/>
  <bookViews>
    <workbookView xWindow="-108" yWindow="-108" windowWidth="23256" windowHeight="12576" xr2:uid="{00000000-000D-0000-FFFF-FFFF00000000}"/>
  </bookViews>
  <sheets>
    <sheet name="Sheet1" sheetId="1" r:id="rId1"/>
    <sheet name="Pivot Table " sheetId="2" r:id="rId2"/>
    <sheet name="Detail" sheetId="3" r:id="rId3"/>
  </sheets>
  <calcPr calcId="191029"/>
  <pivotCaches>
    <pivotCache cacheId="3"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8" i="1" l="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J36" i="1" l="1"/>
  <c r="J37" i="1"/>
</calcChain>
</file>

<file path=xl/sharedStrings.xml><?xml version="1.0" encoding="utf-8"?>
<sst xmlns="http://schemas.openxmlformats.org/spreadsheetml/2006/main" count="94" uniqueCount="50">
  <si>
    <t>Item Number</t>
  </si>
  <si>
    <t>Item Name</t>
  </si>
  <si>
    <t>Sale Date</t>
  </si>
  <si>
    <t>Sale Price</t>
  </si>
  <si>
    <t>Shipping &amp; Handling</t>
  </si>
  <si>
    <t>Sales Tax(Paid by Buyer)</t>
  </si>
  <si>
    <t>Sales Tax (Your Earnings)</t>
  </si>
  <si>
    <t>Shipping Label</t>
  </si>
  <si>
    <t>Transaction Fees</t>
  </si>
  <si>
    <t>Total Earnings</t>
  </si>
  <si>
    <t xml:space="preserve">
POKEMON Umbreon V Full Art Alt Art 189/203 - Evolving Skies</t>
  </si>
  <si>
    <t>YuGiOh x1 Lightning Storm KICO-EN057 1st ed Ultra Rare NM Pack Fresh</t>
  </si>
  <si>
    <t>Pokemon TCG Tapu Lele GX Celebrations 60/145 25th anniversary</t>
  </si>
  <si>
    <t>pokemon celebrations charizard 4/102</t>
  </si>
  <si>
    <t xml:space="preserve">Pokemon Umbreon VMax Alt Art 215/203 Secret Rare Evolving Skies </t>
  </si>
  <si>
    <t>Jolteon V Full Art Ultra Rare - Evolving Skies 177/203</t>
  </si>
  <si>
    <t xml:space="preserve">Espeon V 180/203 Pokemon TCG Evolving Skies </t>
  </si>
  <si>
    <t>Skullcandy Sesh Evo True Wireless In-Ear Earbud - Blue</t>
  </si>
  <si>
    <t>Fujifilm Instax Mini 90 Neo Classic Instant Film Camera/Unworkable Lens</t>
  </si>
  <si>
    <t xml:space="preserve">
Obelisk The Tormentor(Secret Pharaoh’s Rare)-King’s Court</t>
  </si>
  <si>
    <t>Escort MAX360 Laser Radar Detector- Black</t>
  </si>
  <si>
    <t>Pokémon TCG Leon Vivid Voltage 182/185 Holo Full Art-PSA 10</t>
  </si>
  <si>
    <t xml:space="preserve">
AsaVea Men’s 5-in-1 Electric Shaver &amp; Grooming Kit</t>
  </si>
  <si>
    <t xml:space="preserve">Pokemon Celebrations Charizard Blastoise Venusaur The Big 3 </t>
  </si>
  <si>
    <t>Pokémon TCG Coalossal VMAX Vivid Voltage 189/185</t>
  </si>
  <si>
    <t xml:space="preserve">
Pokémon TCG Rayquaza Vivid Voltage 138/185</t>
  </si>
  <si>
    <t xml:space="preserve">Digimon CCG Jellymon X Record BT9-021 Alternative Art </t>
  </si>
  <si>
    <t>DigimonTCG Meicoomon (Alternate Art) BT9-074 R</t>
  </si>
  <si>
    <t>Kimeramon BT8-084 SR New Awakening Digimon</t>
  </si>
  <si>
    <t>Digimon Premium Deck Set PD_01 English Ver.</t>
  </si>
  <si>
    <t>Charizard 4/102 - Pokemon Celebrations</t>
  </si>
  <si>
    <t xml:space="preserve">
Digimon Card Game Beelzemon Alt Art SR EX2-044 </t>
  </si>
  <si>
    <t xml:space="preserve">Digimon CCG DeathXmon X Record BT9-112 </t>
  </si>
  <si>
    <t>Flamedramon BT8-012 ALTERNATE ART Digimon</t>
  </si>
  <si>
    <t xml:space="preserve">
PD-01 Premium Deck Set Judgement of the Blade Alt Art BT6-093</t>
  </si>
  <si>
    <t xml:space="preserve">
Diaboromon P-016 PROMO Digimon TCG NEAR MINT(Gift Box 2022)</t>
  </si>
  <si>
    <t xml:space="preserve">RED Guilmon ALT ART EX2-008 </t>
  </si>
  <si>
    <t>Alphamon: Ouryuken BT9-111 - X Record - SEC - Alt Art</t>
  </si>
  <si>
    <t>Digimon Card Game Promo MetalGreymon Alterous Mode - Red</t>
  </si>
  <si>
    <t>Pokemon Celebrations Umbreon Gold Star 25th Anniversary 17/17</t>
  </si>
  <si>
    <t>Pokémon TCG Nessa Vivid Voltage 196/185 Holo Secret Rare-PSA 9</t>
  </si>
  <si>
    <t>Pokémon TCG Celebi Vivid Voltage 009/185 Holo Amazing Rare</t>
  </si>
  <si>
    <t>Pokémon TCG Rayquaza Vivid Voltage 138/185 Holo Amazing Rare-PSA 9</t>
  </si>
  <si>
    <t>Kenwood DDX25BT 6.2 In. In-Dash DVD Receiver With Bluetooth - Black</t>
  </si>
  <si>
    <t>Total_Sum_Earnings</t>
  </si>
  <si>
    <t>Total_Item_Sold</t>
  </si>
  <si>
    <t>Avgerage_Sales</t>
  </si>
  <si>
    <t>SUM of Total Earnings</t>
  </si>
  <si>
    <t>Grand Total</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</si>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</sst>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dd/yyyy"/>
    <numFmt numFmtId="165" formatCode="&quot;$&quot;#,##0.00"/>
    <numFmt numFmtId="166" formatCode="&quot;$&quot;#,##0"/>
  </numFmts>
  <fonts count="7">
    <font>
      <sz val="10"/>
      <color rgb="FF000000"/>
      <name val="Arial"/>
      <scheme val="minor"/>
    </font>
    <font>
      <b/>
      <sz val="10"/>
      <color theme="1"/>
      <name val="Arial"/>
      <scheme val="minor"/>
    </font>
    <font>
      <sz val="10"/>
      <color theme="1"/>
      <name val="Arial"/>
      <scheme val="minor"/>
    </font>
    <font>
      <sz val="11"/>
      <color rgb="FF191919"/>
      <name val="&quot;Market Sans&quot;"/>
    </font>
    <font>
      <sz val="11"/>
      <color rgb="FF191919"/>
      <name val="Arial"/>
    </font>
    <font>
      <sz val="11"/>
      <color rgb="FF707070"/>
      <name val="&quot;Market Sans&quot;"/>
    </font>
    <font>
      <b/>
      <sz val="10"/>
      <color rgb="FFFFFFFF"/>
      <name val="Arial"/>
      <scheme val="minor"/>
    </font>
  </fonts>
  <fills count="7">
    <fill>
      <patternFill patternType="none"/>
    </fill>
    <fill>
      <patternFill patternType="gray125"/>
    </fill>
    <fill>
      <patternFill patternType="solid">
        <fgColor rgb="FFFFFFFF"/>
        <bgColor rgb="FFFFFFFF"/>
      </patternFill>
    </fill>
    <fill>
      <patternFill patternType="solid">
        <fgColor rgb="FFF7F7F7"/>
        <bgColor rgb="FFF7F7F7"/>
      </patternFill>
    </fill>
    <fill>
      <patternFill patternType="solid">
        <fgColor rgb="FFFFFF00"/>
        <bgColor rgb="FFFFFF00"/>
      </patternFill>
    </fill>
    <fill>
      <patternFill patternType="solid">
        <fgColor rgb="FF00FFFF"/>
        <bgColor rgb="FF00FFFF"/>
      </patternFill>
    </fill>
    <fill>
      <patternFill patternType="solid">
        <fgColor rgb="FFFF9900"/>
        <bgColor rgb="FFFF9900"/>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FFFFFF"/>
      </right>
      <top/>
      <bottom style="thin">
        <color rgb="FFA3B2CC"/>
      </bottom>
      <diagonal/>
    </border>
    <border>
      <left style="thin">
        <color rgb="FFFFFFFF"/>
      </left>
      <right style="thin">
        <color rgb="FFFFFFFF"/>
      </right>
      <top/>
      <bottom style="thin">
        <color rgb="FFA3B2CC"/>
      </bottom>
      <diagonal/>
    </border>
    <border>
      <left style="thin">
        <color rgb="FFFFFFFF"/>
      </left>
      <right/>
      <top/>
      <bottom style="thin">
        <color rgb="FFA3B2CC"/>
      </bottom>
      <diagonal/>
    </border>
    <border>
      <left/>
      <right style="thin">
        <color rgb="FFFFFFFF"/>
      </right>
      <top style="thin">
        <color rgb="FFA3B2CC"/>
      </top>
      <bottom style="thin">
        <color rgb="FFA3B2CC"/>
      </bottom>
      <diagonal/>
    </border>
    <border>
      <left style="thin">
        <color rgb="FFFFFFFF"/>
      </left>
      <right style="thin">
        <color rgb="FFFFFFFF"/>
      </right>
      <top style="thin">
        <color rgb="FFA3B2CC"/>
      </top>
      <bottom style="thin">
        <color rgb="FFA3B2CC"/>
      </bottom>
      <diagonal/>
    </border>
    <border>
      <left style="thin">
        <color rgb="FFFFFFFF"/>
      </left>
      <right/>
      <top style="thin">
        <color rgb="FFA3B2CC"/>
      </top>
      <bottom style="thin">
        <color rgb="FFA3B2CC"/>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xf numFmtId="0" fontId="2" fillId="0" borderId="0" xfId="0" applyFont="1"/>
    <xf numFmtId="0" fontId="2" fillId="0" borderId="1" xfId="0" applyFont="1" applyBorder="1"/>
    <xf numFmtId="164" fontId="2" fillId="0" borderId="1" xfId="0" applyNumberFormat="1" applyFont="1" applyBorder="1"/>
    <xf numFmtId="165" fontId="2" fillId="0" borderId="1" xfId="0" applyNumberFormat="1" applyFont="1" applyBorder="1"/>
    <xf numFmtId="14" fontId="2" fillId="0" borderId="1" xfId="0" applyNumberFormat="1" applyFont="1" applyBorder="1"/>
    <xf numFmtId="0" fontId="3" fillId="2" borderId="1" xfId="0" applyFont="1" applyFill="1" applyBorder="1"/>
    <xf numFmtId="166" fontId="2" fillId="0" borderId="1" xfId="0" applyNumberFormat="1" applyFont="1" applyBorder="1"/>
    <xf numFmtId="0" fontId="4" fillId="2" borderId="0" xfId="0" applyFont="1" applyFill="1"/>
    <xf numFmtId="0" fontId="2" fillId="2" borderId="0" xfId="0" applyFont="1" applyFill="1"/>
    <xf numFmtId="165" fontId="5" fillId="3" borderId="0" xfId="0" applyNumberFormat="1" applyFont="1" applyFill="1" applyAlignment="1">
      <alignment horizontal="right"/>
    </xf>
    <xf numFmtId="165" fontId="2" fillId="4" borderId="0" xfId="0" applyNumberFormat="1" applyFont="1" applyFill="1"/>
    <xf numFmtId="0" fontId="2" fillId="5" borderId="0" xfId="0" applyFont="1" applyFill="1"/>
    <xf numFmtId="165" fontId="2" fillId="6" borderId="0" xfId="0" applyNumberFormat="1" applyFont="1" applyFill="1"/>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2" fillId="0" borderId="5" xfId="0" applyFont="1" applyBorder="1"/>
    <xf numFmtId="164" fontId="2" fillId="0" borderId="6" xfId="0" applyNumberFormat="1" applyFont="1" applyBorder="1"/>
    <xf numFmtId="165" fontId="2" fillId="0" borderId="6" xfId="0" applyNumberFormat="1" applyFont="1" applyBorder="1"/>
    <xf numFmtId="165" fontId="2" fillId="0" borderId="7" xfId="0" applyNumberFormat="1" applyFont="1" applyBorder="1"/>
    <xf numFmtId="14" fontId="2" fillId="0" borderId="6" xfId="0" applyNumberFormat="1" applyFont="1" applyBorder="1"/>
    <xf numFmtId="166" fontId="2" fillId="0" borderId="6" xfId="0" applyNumberFormat="1" applyFont="1" applyBorder="1"/>
    <xf numFmtId="0" fontId="2" fillId="0" borderId="6" xfId="0" applyFont="1" applyBorder="1"/>
    <xf numFmtId="0" fontId="0" fillId="0" borderId="8" xfId="0" pivotButton="1" applyBorder="1"/>
    <xf numFmtId="0" fontId="0" fillId="0" borderId="9" xfId="0" applyBorder="1"/>
    <xf numFmtId="164" fontId="0" fillId="0" borderId="8" xfId="0" applyNumberFormat="1" applyBorder="1"/>
    <xf numFmtId="0" fontId="0" fillId="0" borderId="9" xfId="0" applyNumberFormat="1" applyBorder="1"/>
    <xf numFmtId="164" fontId="0" fillId="0" borderId="10" xfId="0" applyNumberFormat="1" applyBorder="1"/>
    <xf numFmtId="0" fontId="0" fillId="0" borderId="11" xfId="0" applyNumberFormat="1" applyBorder="1"/>
    <xf numFmtId="164" fontId="0" fillId="0" borderId="12" xfId="0" applyNumberFormat="1" applyBorder="1"/>
    <xf numFmtId="0" fontId="0" fillId="0" borderId="13" xfId="0" applyNumberFormat="1" applyBorder="1"/>
  </cellXfs>
  <cellStyles count="1">
    <cellStyle name="Normal" xfId="0" builtinId="0"/>
  </cellStyles>
  <dxfs count="3">
    <dxf>
      <fill>
        <patternFill patternType="solid">
          <fgColor rgb="FFFFFFFF"/>
          <bgColor rgb="FFFFFFFF"/>
        </patternFill>
      </fill>
    </dxf>
    <dxf>
      <fill>
        <patternFill patternType="solid">
          <fgColor rgb="FFEBEFF1"/>
          <bgColor rgb="FFEBEFF1"/>
        </patternFill>
      </fill>
    </dxf>
    <dxf>
      <fill>
        <patternFill patternType="solid">
          <fgColor rgb="FF6C7687"/>
          <bgColor rgb="FF6C7687"/>
        </patternFill>
      </fill>
    </dxf>
  </dxfs>
  <tableStyles count="1">
    <tableStyle name="Detail-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000000"/>
                </a:solidFill>
                <a:latin typeface="+mn-lt"/>
              </a:defRPr>
            </a:pPr>
            <a:r>
              <a:rPr lang="en-US" b="1">
                <a:solidFill>
                  <a:srgbClr val="000000"/>
                </a:solidFill>
                <a:latin typeface="+mn-lt"/>
              </a:rPr>
              <a:t>Correlation Between Sale Price and Sale Date</a:t>
            </a:r>
          </a:p>
        </c:rich>
      </c:tx>
      <c:overlay val="0"/>
    </c:title>
    <c:autoTitleDeleted val="0"/>
    <c:plotArea>
      <c:layout/>
      <c:lineChart>
        <c:grouping val="standard"/>
        <c:varyColors val="0"/>
        <c:ser>
          <c:idx val="0"/>
          <c:order val="0"/>
          <c:tx>
            <c:strRef>
              <c:f>Sheet1!$D$1</c:f>
              <c:strCache>
                <c:ptCount val="1"/>
                <c:pt idx="0">
                  <c:v>Sale Price</c:v>
                </c:pt>
              </c:strCache>
            </c:strRef>
          </c:tx>
          <c:marker>
            <c:symbol val="none"/>
          </c:marker>
          <c:trendline>
            <c:spPr>
              <a:ln w="19050">
                <a:solidFill>
                  <a:srgbClr val="000000"/>
                </a:solidFill>
              </a:ln>
            </c:spPr>
            <c:trendlineType val="linear"/>
            <c:dispRSqr val="0"/>
            <c:dispEq val="0"/>
          </c:trendline>
          <c:cat>
            <c:numRef>
              <c:f>Sheet1!$C$2:$C$998</c:f>
              <c:numCache>
                <c:formatCode>m/d/yyyy</c:formatCode>
                <c:ptCount val="997"/>
                <c:pt idx="0" formatCode="mm/dd/yyyy">
                  <c:v>44459</c:v>
                </c:pt>
                <c:pt idx="1">
                  <c:v>44479</c:v>
                </c:pt>
                <c:pt idx="2">
                  <c:v>44494</c:v>
                </c:pt>
                <c:pt idx="3" formatCode="mm/dd/yyyy">
                  <c:v>44502</c:v>
                </c:pt>
                <c:pt idx="4" formatCode="mm/dd/yyyy">
                  <c:v>44568</c:v>
                </c:pt>
                <c:pt idx="5" formatCode="mm/dd/yyyy">
                  <c:v>44568</c:v>
                </c:pt>
                <c:pt idx="6" formatCode="mm/dd/yyyy">
                  <c:v>44619</c:v>
                </c:pt>
                <c:pt idx="8" formatCode="mm/dd/yyyy">
                  <c:v>44705</c:v>
                </c:pt>
                <c:pt idx="9" formatCode="mm/dd/yyyy">
                  <c:v>44709</c:v>
                </c:pt>
                <c:pt idx="10" formatCode="mm/dd/yyyy">
                  <c:v>44721</c:v>
                </c:pt>
                <c:pt idx="11" formatCode="mm/dd/yyyy">
                  <c:v>44723</c:v>
                </c:pt>
                <c:pt idx="12" formatCode="mm/dd/yyyy">
                  <c:v>44763</c:v>
                </c:pt>
                <c:pt idx="13" formatCode="mm/dd/yyyy">
                  <c:v>44764</c:v>
                </c:pt>
                <c:pt idx="14" formatCode="mm/dd/yyyy">
                  <c:v>44773</c:v>
                </c:pt>
                <c:pt idx="15" formatCode="mm/dd/yyyy">
                  <c:v>44789</c:v>
                </c:pt>
                <c:pt idx="16" formatCode="mm/dd/yyyy">
                  <c:v>44812</c:v>
                </c:pt>
                <c:pt idx="17" formatCode="mm/dd/yyyy">
                  <c:v>44814</c:v>
                </c:pt>
                <c:pt idx="18" formatCode="mm/dd/yyyy">
                  <c:v>44834</c:v>
                </c:pt>
                <c:pt idx="19" formatCode="mm/dd/yyyy">
                  <c:v>44834</c:v>
                </c:pt>
                <c:pt idx="20" formatCode="mm/dd/yyyy">
                  <c:v>44834</c:v>
                </c:pt>
                <c:pt idx="21" formatCode="mm/dd/yyyy">
                  <c:v>44837</c:v>
                </c:pt>
                <c:pt idx="22">
                  <c:v>44856</c:v>
                </c:pt>
                <c:pt idx="23">
                  <c:v>44865</c:v>
                </c:pt>
                <c:pt idx="24" formatCode="mm/dd/yyyy">
                  <c:v>44872</c:v>
                </c:pt>
                <c:pt idx="25" formatCode="mm/dd/yyyy">
                  <c:v>44874</c:v>
                </c:pt>
                <c:pt idx="26">
                  <c:v>44885</c:v>
                </c:pt>
                <c:pt idx="27">
                  <c:v>44888</c:v>
                </c:pt>
                <c:pt idx="28">
                  <c:v>44906</c:v>
                </c:pt>
                <c:pt idx="29">
                  <c:v>44909</c:v>
                </c:pt>
                <c:pt idx="30">
                  <c:v>44923</c:v>
                </c:pt>
                <c:pt idx="31">
                  <c:v>44924</c:v>
                </c:pt>
                <c:pt idx="32" formatCode="mm/dd/yyyy">
                  <c:v>44935</c:v>
                </c:pt>
                <c:pt idx="33" formatCode="mm/dd/yyyy">
                  <c:v>44961</c:v>
                </c:pt>
              </c:numCache>
            </c:numRef>
          </c:cat>
          <c:val>
            <c:numRef>
              <c:f>Sheet1!$D$2:$D$998</c:f>
              <c:numCache>
                <c:formatCode>"$"#,##0.00</c:formatCode>
                <c:ptCount val="997"/>
                <c:pt idx="0">
                  <c:v>68.5</c:v>
                </c:pt>
                <c:pt idx="1">
                  <c:v>35</c:v>
                </c:pt>
                <c:pt idx="2">
                  <c:v>15</c:v>
                </c:pt>
                <c:pt idx="3">
                  <c:v>150</c:v>
                </c:pt>
                <c:pt idx="4">
                  <c:v>200</c:v>
                </c:pt>
                <c:pt idx="5">
                  <c:v>18</c:v>
                </c:pt>
                <c:pt idx="6">
                  <c:v>65</c:v>
                </c:pt>
                <c:pt idx="7">
                  <c:v>20</c:v>
                </c:pt>
                <c:pt idx="8">
                  <c:v>50</c:v>
                </c:pt>
                <c:pt idx="9">
                  <c:v>105</c:v>
                </c:pt>
                <c:pt idx="10">
                  <c:v>355</c:v>
                </c:pt>
                <c:pt idx="11">
                  <c:v>50</c:v>
                </c:pt>
                <c:pt idx="12">
                  <c:v>10.8</c:v>
                </c:pt>
                <c:pt idx="13">
                  <c:v>50</c:v>
                </c:pt>
                <c:pt idx="14">
                  <c:v>17.5</c:v>
                </c:pt>
                <c:pt idx="15">
                  <c:v>45</c:v>
                </c:pt>
                <c:pt idx="16">
                  <c:v>10</c:v>
                </c:pt>
                <c:pt idx="17">
                  <c:v>15</c:v>
                </c:pt>
                <c:pt idx="18">
                  <c:v>10</c:v>
                </c:pt>
                <c:pt idx="19">
                  <c:v>100</c:v>
                </c:pt>
                <c:pt idx="20">
                  <c:v>65</c:v>
                </c:pt>
                <c:pt idx="21">
                  <c:v>40</c:v>
                </c:pt>
                <c:pt idx="22">
                  <c:v>70</c:v>
                </c:pt>
                <c:pt idx="23">
                  <c:v>20</c:v>
                </c:pt>
                <c:pt idx="24">
                  <c:v>0.99</c:v>
                </c:pt>
                <c:pt idx="25">
                  <c:v>15</c:v>
                </c:pt>
                <c:pt idx="26">
                  <c:v>15</c:v>
                </c:pt>
                <c:pt idx="27">
                  <c:v>25</c:v>
                </c:pt>
                <c:pt idx="28">
                  <c:v>20</c:v>
                </c:pt>
                <c:pt idx="29">
                  <c:v>22</c:v>
                </c:pt>
                <c:pt idx="30">
                  <c:v>15</c:v>
                </c:pt>
                <c:pt idx="31">
                  <c:v>20</c:v>
                </c:pt>
                <c:pt idx="32">
                  <c:v>15</c:v>
                </c:pt>
                <c:pt idx="33">
                  <c:v>120</c:v>
                </c:pt>
              </c:numCache>
            </c:numRef>
          </c:val>
          <c:smooth val="0"/>
          <c:extLst>
            <c:ext xmlns:c16="http://schemas.microsoft.com/office/drawing/2014/chart" uri="{C3380CC4-5D6E-409C-BE32-E72D297353CC}">
              <c16:uniqueId val="{00000001-9C41-44BC-ABAD-59D8A7346FC9}"/>
            </c:ext>
          </c:extLst>
        </c:ser>
        <c:dLbls>
          <c:showLegendKey val="0"/>
          <c:showVal val="0"/>
          <c:showCatName val="0"/>
          <c:showSerName val="0"/>
          <c:showPercent val="0"/>
          <c:showBubbleSize val="0"/>
        </c:dLbls>
        <c:smooth val="0"/>
        <c:axId val="1343830162"/>
        <c:axId val="1638405174"/>
      </c:lineChart>
      <c:dateAx>
        <c:axId val="134383016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lang="en-US" b="1">
                    <a:solidFill>
                      <a:srgbClr val="000000"/>
                    </a:solidFill>
                    <a:latin typeface="+mn-lt"/>
                  </a:rPr>
                  <a:t>Sale Date</a:t>
                </a:r>
              </a:p>
            </c:rich>
          </c:tx>
          <c:layout>
            <c:manualLayout>
              <c:xMode val="edge"/>
              <c:yMode val="edge"/>
              <c:x val="0.16321158854166667"/>
              <c:y val="0.91226415094339619"/>
            </c:manualLayout>
          </c:layout>
          <c:overlay val="0"/>
        </c:title>
        <c:numFmt formatCode="mm/dd/yyyy" sourceLinked="1"/>
        <c:majorTickMark val="none"/>
        <c:minorTickMark val="none"/>
        <c:tickLblPos val="nextTo"/>
        <c:spPr>
          <a:ln/>
        </c:spPr>
        <c:txPr>
          <a:bodyPr/>
          <a:lstStyle/>
          <a:p>
            <a:pPr lvl="0">
              <a:defRPr b="0">
                <a:solidFill>
                  <a:srgbClr val="000000"/>
                </a:solidFill>
                <a:latin typeface="+mn-lt"/>
              </a:defRPr>
            </a:pPr>
            <a:endParaRPr lang="en-US"/>
          </a:p>
        </c:txPr>
        <c:crossAx val="1638405174"/>
        <c:crosses val="autoZero"/>
        <c:auto val="1"/>
        <c:lblOffset val="100"/>
        <c:baseTimeUnit val="days"/>
      </c:dateAx>
      <c:valAx>
        <c:axId val="16384051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lang="en-US" b="1">
                    <a:solidFill>
                      <a:srgbClr val="000000"/>
                    </a:solidFill>
                    <a:latin typeface="+mn-lt"/>
                  </a:rPr>
                  <a:t>Sale Price</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34383016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320040</xdr:colOff>
      <xdr:row>49</xdr:row>
      <xdr:rowOff>80010</xdr:rowOff>
    </xdr:from>
    <xdr:ext cx="8359140" cy="35337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533400</xdr:colOff>
      <xdr:row>39</xdr:row>
      <xdr:rowOff>3810</xdr:rowOff>
    </xdr:from>
    <xdr:ext cx="7505700" cy="13144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6454140" y="7730490"/>
          <a:ext cx="7505700" cy="131445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200">
              <a:solidFill>
                <a:srgbClr val="374151"/>
              </a:solidFill>
              <a:highlight>
                <a:srgbClr val="F7F7F8"/>
              </a:highlight>
              <a:latin typeface="Roboto"/>
              <a:ea typeface="Roboto"/>
              <a:cs typeface="Roboto"/>
              <a:sym typeface="Roboto"/>
            </a:rPr>
            <a:t>Time-Based  Price Trendline Explanation: </a:t>
          </a:r>
          <a:endParaRPr sz="1200">
            <a:solidFill>
              <a:srgbClr val="374151"/>
            </a:solidFill>
            <a:highlight>
              <a:srgbClr val="F7F7F8"/>
            </a:highlight>
            <a:latin typeface="Roboto"/>
            <a:ea typeface="Roboto"/>
            <a:cs typeface="Roboto"/>
            <a:sym typeface="Roboto"/>
          </a:endParaRPr>
        </a:p>
        <a:p>
          <a:pPr marL="0" lvl="0" indent="0" algn="l" rtl="0">
            <a:spcBef>
              <a:spcPts val="0"/>
            </a:spcBef>
            <a:spcAft>
              <a:spcPts val="0"/>
            </a:spcAft>
            <a:buNone/>
          </a:pPr>
          <a:r>
            <a:rPr lang="en-US" sz="1200">
              <a:solidFill>
                <a:srgbClr val="374151"/>
              </a:solidFill>
              <a:highlight>
                <a:srgbClr val="F7F7F8"/>
              </a:highlight>
              <a:latin typeface="Roboto"/>
              <a:ea typeface="Roboto"/>
              <a:cs typeface="Roboto"/>
              <a:sym typeface="Roboto"/>
            </a:rPr>
            <a:t>The descending trendline on the scatter plot reflects a trend of decreasing sale prices over time. As we move   along the x-axis representing sale dates, the y-axis representing sale prices tends to decrease. This pattern might suggest that the prices of the items we're selling are experiencing a decline as time progresses. This could be due to various factors, such as changes in demand, market conditions, or pricing strategies. The downward trendline offers insights into how the sale prices of our products are evolving over time.</a:t>
          </a:r>
          <a:endParaRPr sz="1400"/>
        </a:p>
      </xdr:txBody>
    </xdr:sp>
    <xdr:clientData fLocksWithSheet="0"/>
  </xdr:oneCellAnchor>
  <xdr:oneCellAnchor>
    <xdr:from>
      <xdr:col>13</xdr:col>
      <xdr:colOff>152400</xdr:colOff>
      <xdr:row>1</xdr:row>
      <xdr:rowOff>152400</xdr:rowOff>
    </xdr:from>
    <xdr:ext cx="4762500" cy="419100"/>
    <xdr:sp macro="" textlink="">
      <xdr:nvSpPr>
        <xdr:cNvPr id="4" name="Shape 4">
          <a:extLst>
            <a:ext uri="{FF2B5EF4-FFF2-40B4-BE49-F238E27FC236}">
              <a16:creationId xmlns:a16="http://schemas.microsoft.com/office/drawing/2014/main" id="{00000000-0008-0000-0000-000004000000}"/>
            </a:ext>
          </a:extLst>
        </xdr:cNvPr>
        <xdr:cNvSpPr txBox="1"/>
      </xdr:nvSpPr>
      <xdr:spPr>
        <a:xfrm rot="10800000" flipH="1">
          <a:off x="1057750" y="322575"/>
          <a:ext cx="47406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endParaRPr sz="1400"/>
        </a:p>
      </xdr:txBody>
    </xdr:sp>
    <xdr:clientData fLocksWithSheet="0"/>
  </xdr:oneCellAnchor>
  <xdr:oneCellAnchor>
    <xdr:from>
      <xdr:col>10</xdr:col>
      <xdr:colOff>171450</xdr:colOff>
      <xdr:row>13</xdr:row>
      <xdr:rowOff>219075</xdr:rowOff>
    </xdr:from>
    <xdr:ext cx="7620000" cy="37338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69025" y="113700"/>
          <a:ext cx="7689000" cy="3718800"/>
        </a:xfrm>
        <a:prstGeom prst="rect">
          <a:avLst/>
        </a:prstGeom>
        <a:noFill/>
        <a:ln>
          <a:noFill/>
        </a:ln>
      </xdr:spPr>
      <xdr:txBody>
        <a:bodyPr spcFirstLastPara="1" wrap="square" lIns="91425" tIns="91425" rIns="91425" bIns="91425" anchor="t" anchorCtr="0">
          <a:spAutoFit/>
        </a:bodyPr>
        <a:lstStyle/>
        <a:p>
          <a:pPr marL="0" lvl="0" indent="0" algn="l" rtl="0">
            <a:lnSpc>
              <a:spcPct val="115000"/>
            </a:lnSpc>
            <a:spcBef>
              <a:spcPts val="1500"/>
            </a:spcBef>
            <a:spcAft>
              <a:spcPts val="0"/>
            </a:spcAft>
            <a:buNone/>
          </a:pPr>
          <a:r>
            <a:rPr lang="en-US" sz="1200">
              <a:solidFill>
                <a:srgbClr val="374151"/>
              </a:solidFill>
              <a:highlight>
                <a:srgbClr val="F7F7F8"/>
              </a:highlight>
              <a:latin typeface="Roboto"/>
              <a:ea typeface="Roboto"/>
              <a:cs typeface="Roboto"/>
              <a:sym typeface="Roboto"/>
            </a:rPr>
            <a:t>eBay Sales Performance Summary:</a:t>
          </a:r>
          <a:endParaRPr sz="1200">
            <a:solidFill>
              <a:srgbClr val="374151"/>
            </a:solidFill>
            <a:highlight>
              <a:srgbClr val="F7F7F8"/>
            </a:highlight>
            <a:latin typeface="Roboto"/>
            <a:ea typeface="Roboto"/>
            <a:cs typeface="Roboto"/>
            <a:sym typeface="Roboto"/>
          </a:endParaRPr>
        </a:p>
        <a:p>
          <a:pPr marL="0" lvl="0" indent="0" algn="l" rtl="0">
            <a:lnSpc>
              <a:spcPct val="115000"/>
            </a:lnSpc>
            <a:spcBef>
              <a:spcPts val="1500"/>
            </a:spcBef>
            <a:spcAft>
              <a:spcPts val="0"/>
            </a:spcAft>
            <a:buNone/>
          </a:pPr>
          <a:r>
            <a:rPr lang="en-US" sz="1200">
              <a:solidFill>
                <a:srgbClr val="374151"/>
              </a:solidFill>
              <a:highlight>
                <a:srgbClr val="F7F7F8"/>
              </a:highlight>
              <a:latin typeface="Roboto"/>
              <a:ea typeface="Roboto"/>
              <a:cs typeface="Roboto"/>
              <a:sym typeface="Roboto"/>
            </a:rPr>
            <a:t>In analyzing our eBay sales data, we've gathered valuable insights that paint a clear picture of our performance:</a:t>
          </a:r>
          <a:endParaRPr sz="1200">
            <a:solidFill>
              <a:srgbClr val="374151"/>
            </a:solidFill>
            <a:highlight>
              <a:srgbClr val="F7F7F8"/>
            </a:highlight>
            <a:latin typeface="Roboto"/>
            <a:ea typeface="Roboto"/>
            <a:cs typeface="Roboto"/>
            <a:sym typeface="Roboto"/>
          </a:endParaRPr>
        </a:p>
        <a:p>
          <a:pPr marL="457200" lvl="0" indent="-304800" algn="l" rtl="0">
            <a:lnSpc>
              <a:spcPct val="115000"/>
            </a:lnSpc>
            <a:spcBef>
              <a:spcPts val="1500"/>
            </a:spcBef>
            <a:spcAft>
              <a:spcPts val="0"/>
            </a:spcAft>
            <a:buClr>
              <a:srgbClr val="374151"/>
            </a:buClr>
            <a:buSzPts val="1200"/>
            <a:buFont typeface="Roboto"/>
            <a:buAutoNum type="arabicPeriod"/>
          </a:pPr>
          <a:r>
            <a:rPr lang="en-US" sz="1200">
              <a:solidFill>
                <a:srgbClr val="374151"/>
              </a:solidFill>
              <a:highlight>
                <a:srgbClr val="F7F7F8"/>
              </a:highlight>
              <a:latin typeface="Roboto"/>
              <a:ea typeface="Roboto"/>
              <a:cs typeface="Roboto"/>
              <a:sym typeface="Roboto"/>
            </a:rPr>
            <a:t>Total Sum of Earnings: The cumulative revenue generated from our eBay sales reflects our overall financial success. With $1686.31 we've achieved a significant and steady stream of income.</a:t>
          </a:r>
          <a:endParaRPr sz="1200">
            <a:solidFill>
              <a:srgbClr val="374151"/>
            </a:solidFill>
            <a:highlight>
              <a:srgbClr val="F7F7F8"/>
            </a:highlight>
            <a:latin typeface="Roboto"/>
            <a:ea typeface="Roboto"/>
            <a:cs typeface="Roboto"/>
            <a:sym typeface="Roboto"/>
          </a:endParaRPr>
        </a:p>
        <a:p>
          <a:pPr marL="457200" lvl="0" indent="-304800" algn="l" rtl="0">
            <a:lnSpc>
              <a:spcPct val="115000"/>
            </a:lnSpc>
            <a:spcBef>
              <a:spcPts val="0"/>
            </a:spcBef>
            <a:spcAft>
              <a:spcPts val="0"/>
            </a:spcAft>
            <a:buClr>
              <a:srgbClr val="374151"/>
            </a:buClr>
            <a:buSzPts val="1200"/>
            <a:buFont typeface="Roboto"/>
            <a:buAutoNum type="arabicPeriod"/>
          </a:pPr>
          <a:r>
            <a:rPr lang="en-US" sz="1200">
              <a:solidFill>
                <a:srgbClr val="374151"/>
              </a:solidFill>
              <a:highlight>
                <a:srgbClr val="F7F7F8"/>
              </a:highlight>
              <a:latin typeface="Roboto"/>
              <a:ea typeface="Roboto"/>
              <a:cs typeface="Roboto"/>
              <a:sym typeface="Roboto"/>
            </a:rPr>
            <a:t>Total Items Sold: Our strong 34 items sold demonstrate a healthy demand for our products. This robust sales volume underscores our brand's popularity and market presence.</a:t>
          </a:r>
          <a:endParaRPr sz="1200">
            <a:solidFill>
              <a:srgbClr val="374151"/>
            </a:solidFill>
            <a:highlight>
              <a:srgbClr val="F7F7F8"/>
            </a:highlight>
            <a:latin typeface="Roboto"/>
            <a:ea typeface="Roboto"/>
            <a:cs typeface="Roboto"/>
            <a:sym typeface="Roboto"/>
          </a:endParaRPr>
        </a:p>
        <a:p>
          <a:pPr marL="457200" lvl="0" indent="-304800" algn="l" rtl="0">
            <a:lnSpc>
              <a:spcPct val="115000"/>
            </a:lnSpc>
            <a:spcBef>
              <a:spcPts val="0"/>
            </a:spcBef>
            <a:spcAft>
              <a:spcPts val="0"/>
            </a:spcAft>
            <a:buClr>
              <a:srgbClr val="374151"/>
            </a:buClr>
            <a:buSzPts val="1200"/>
            <a:buFont typeface="Roboto"/>
            <a:buAutoNum type="arabicPeriod"/>
          </a:pPr>
          <a:r>
            <a:rPr lang="en-US" sz="1200">
              <a:solidFill>
                <a:srgbClr val="374151"/>
              </a:solidFill>
              <a:highlight>
                <a:srgbClr val="F7F7F8"/>
              </a:highlight>
              <a:latin typeface="Roboto"/>
              <a:ea typeface="Roboto"/>
              <a:cs typeface="Roboto"/>
              <a:sym typeface="Roboto"/>
            </a:rPr>
            <a:t> Average Sales: The calculated 'Average Sales' of $54.49 per transaction showcases the typical value customers are spending. This figure gives us an understanding of the average worth of a sale, helping us tailor strategies for optimal customer satisfaction.</a:t>
          </a:r>
          <a:endParaRPr sz="1200">
            <a:solidFill>
              <a:srgbClr val="374151"/>
            </a:solidFill>
            <a:highlight>
              <a:srgbClr val="F7F7F8"/>
            </a:highlight>
            <a:latin typeface="Roboto"/>
            <a:ea typeface="Roboto"/>
            <a:cs typeface="Roboto"/>
            <a:sym typeface="Roboto"/>
          </a:endParaRPr>
        </a:p>
        <a:p>
          <a:pPr marL="0" lvl="0" indent="0" algn="l" rtl="0">
            <a:lnSpc>
              <a:spcPct val="115000"/>
            </a:lnSpc>
            <a:spcBef>
              <a:spcPts val="1500"/>
            </a:spcBef>
            <a:spcAft>
              <a:spcPts val="0"/>
            </a:spcAft>
            <a:buNone/>
          </a:pPr>
          <a:r>
            <a:rPr lang="en-US" sz="1200">
              <a:solidFill>
                <a:srgbClr val="374151"/>
              </a:solidFill>
              <a:highlight>
                <a:srgbClr val="F7F7F8"/>
              </a:highlight>
              <a:latin typeface="Roboto"/>
              <a:ea typeface="Roboto"/>
              <a:cs typeface="Roboto"/>
              <a:sym typeface="Roboto"/>
            </a:rPr>
            <a:t>These metrics collectively illuminate our success and areas of opportunity. As we continue to analyze our performance, we're well-equipped to make informed decisions that drive growth and enhance our eBay selling experience.</a:t>
          </a:r>
          <a:endParaRPr sz="1200">
            <a:solidFill>
              <a:srgbClr val="374151"/>
            </a:solidFill>
            <a:highlight>
              <a:srgbClr val="F7F7F8"/>
            </a:highlight>
            <a:latin typeface="Roboto"/>
            <a:ea typeface="Roboto"/>
            <a:cs typeface="Roboto"/>
            <a:sym typeface="Roboto"/>
          </a:endParaRPr>
        </a:p>
        <a:p>
          <a:pPr marL="0" lvl="0" indent="0" algn="l" rtl="0">
            <a:spcBef>
              <a:spcPts val="1500"/>
            </a:spcBef>
            <a:spcAft>
              <a:spcPts val="0"/>
            </a:spcAft>
            <a:buNone/>
          </a:pPr>
          <a:endParaRPr sz="1400"/>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min" refreshedDate="45157.815921064815" refreshedVersion="8" recordCount="34" xr:uid="{00000000-000A-0000-FFFF-FFFF00000000}">
  <cacheSource type="worksheet">
    <worksheetSource ref="B1:J35" sheet="Sheet1"/>
  </cacheSource>
  <cacheFields count="9">
    <cacheField name="Item Name" numFmtId="0">
      <sharedItems/>
    </cacheField>
    <cacheField name="Sale Date" numFmtId="0">
      <sharedItems containsNonDate="0" containsDate="1" containsString="0" containsBlank="1" minDate="2021-09-20T00:00:00" maxDate="2023-02-05T00:00:00" count="31">
        <d v="2021-09-20T00:00:00"/>
        <d v="2021-10-10T00:00:00"/>
        <d v="2021-10-25T00:00:00"/>
        <d v="2021-11-02T00:00:00"/>
        <d v="2022-01-07T00:00:00"/>
        <d v="2022-02-27T00:00:00"/>
        <m/>
        <d v="2022-05-24T00:00:00"/>
        <d v="2022-05-28T00:00:00"/>
        <d v="2022-06-09T00:00:00"/>
        <d v="2022-06-11T00:00:00"/>
        <d v="2022-07-21T00:00:00"/>
        <d v="2022-07-22T00:00:00"/>
        <d v="2022-07-31T00:00:00"/>
        <d v="2022-08-16T00:00:00"/>
        <d v="2022-09-08T00:00:00"/>
        <d v="2022-09-10T00:00:00"/>
        <d v="2022-09-30T00:00:00"/>
        <d v="2022-10-03T00:00:00"/>
        <d v="2022-10-22T00:00:00"/>
        <d v="2022-10-31T00:00:00"/>
        <d v="2022-11-07T00:00:00"/>
        <d v="2022-11-09T00:00:00"/>
        <d v="2022-11-20T00:00:00"/>
        <d v="2022-11-23T00:00:00"/>
        <d v="2022-12-11T00:00:00"/>
        <d v="2022-12-14T00:00:00"/>
        <d v="2022-12-28T00:00:00"/>
        <d v="2022-12-29T00:00:00"/>
        <d v="2023-01-09T00:00:00"/>
        <d v="2023-02-04T00:00:00"/>
      </sharedItems>
    </cacheField>
    <cacheField name="Sale Price" numFmtId="165">
      <sharedItems containsSemiMixedTypes="0" containsString="0" containsNumber="1" minValue="0.99" maxValue="355"/>
    </cacheField>
    <cacheField name="Shipping &amp; Handling" numFmtId="165">
      <sharedItems containsSemiMixedTypes="0" containsString="0" containsNumber="1" minValue="0.56999999999999995" maxValue="26.25"/>
    </cacheField>
    <cacheField name="Sales Tax(Paid by Buyer)" numFmtId="0">
      <sharedItems containsSemiMixedTypes="0" containsString="0" containsNumber="1" minValue="0" maxValue="24.85"/>
    </cacheField>
    <cacheField name="Sales Tax (Your Earnings)" numFmtId="0">
      <sharedItems containsSemiMixedTypes="0" containsString="0" containsNumber="1" minValue="-24.85" maxValue="0"/>
    </cacheField>
    <cacheField name="Shipping Label" numFmtId="165">
      <sharedItems containsSemiMixedTypes="0" containsString="0" containsNumber="1" minValue="-11.62" maxValue="0"/>
    </cacheField>
    <cacheField name="Transaction Fees" numFmtId="165">
      <sharedItems containsSemiMixedTypes="0" containsString="0" containsNumber="1" minValue="-50.49" maxValue="-0.59"/>
    </cacheField>
    <cacheField name="Total Earnings" numFmtId="165">
      <sharedItems containsSemiMixedTypes="0" containsString="0" containsNumber="1" minValue="0.4" maxValue="305.7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s v="_x000a__x000a_POKEMON Umbreon V Full Art Alt Art 189/203 - Evolving Skies"/>
    <x v="0"/>
    <n v="68.5"/>
    <n v="4.1500000000000004"/>
    <n v="5.09"/>
    <n v="-5.09"/>
    <n v="0"/>
    <n v="-9.9"/>
    <n v="62.750000000000007"/>
  </r>
  <r>
    <s v="YuGiOh x1 Lightning Storm KICO-EN057 1st ed Ultra Rare NM Pack Fresh"/>
    <x v="1"/>
    <n v="35"/>
    <n v="4.45"/>
    <n v="3.06"/>
    <n v="-3.06"/>
    <n v="0"/>
    <n v="-5.55"/>
    <n v="33.900000000000006"/>
  </r>
  <r>
    <s v="Pokemon TCG Tapu Lele GX Celebrations 60/145 25th anniversary"/>
    <x v="2"/>
    <n v="15"/>
    <n v="4.3"/>
    <n v="1.98"/>
    <n v="-1.98"/>
    <n v="0"/>
    <n v="-2.93"/>
    <n v="16.37"/>
  </r>
  <r>
    <s v="pokemon celebrations charizard 4/102"/>
    <x v="3"/>
    <n v="150"/>
    <n v="4.4000000000000004"/>
    <n v="9.26"/>
    <n v="-9.26"/>
    <n v="0"/>
    <n v="-20.51"/>
    <n v="133.89000000000001"/>
  </r>
  <r>
    <s v="Pokemon Umbreon VMax Alt Art 215/203 Secret Rare Evolving Skies "/>
    <x v="4"/>
    <n v="200"/>
    <n v="4"/>
    <n v="16.829999999999998"/>
    <n v="-16.829999999999998"/>
    <n v="0"/>
    <n v="-27.57"/>
    <n v="176.43"/>
  </r>
  <r>
    <s v="Jolteon V Full Art Ultra Rare - Evolving Skies 177/203"/>
    <x v="4"/>
    <n v="18"/>
    <n v="4.8"/>
    <n v="0"/>
    <n v="0"/>
    <n v="0"/>
    <n v="-3.5"/>
    <n v="19.3"/>
  </r>
  <r>
    <s v="Espeon V 180/203 Pokemon TCG Evolving Skies "/>
    <x v="5"/>
    <n v="65"/>
    <n v="4.5999999999999996"/>
    <n v="4.18"/>
    <n v="-4.18"/>
    <n v="0"/>
    <n v="-9.41"/>
    <n v="60.19"/>
  </r>
  <r>
    <s v="Skullcandy Sesh Evo True Wireless In-Ear Earbud - Blue"/>
    <x v="6"/>
    <n v="20"/>
    <n v="9.1"/>
    <n v="1.4"/>
    <n v="-1.4"/>
    <n v="-7.68"/>
    <n v="-4.2300000000000004"/>
    <n v="17.190000000000001"/>
  </r>
  <r>
    <s v="Fujifilm Instax Mini 90 Neo Classic Instant Film Camera/Unworkable Lens"/>
    <x v="7"/>
    <n v="50"/>
    <n v="14.75"/>
    <n v="0"/>
    <n v="0"/>
    <n v="-11.62"/>
    <n v="-8.65"/>
    <n v="44.480000000000004"/>
  </r>
  <r>
    <s v="_x000a_Obelisk The Tormentor(Secret Pharaoh’s Rare)-King’s Court"/>
    <x v="8"/>
    <n v="105"/>
    <n v="4.75"/>
    <n v="8.7799999999999994"/>
    <n v="-8.7799999999999994"/>
    <n v="-3.58"/>
    <n v="-15.59"/>
    <n v="90.58"/>
  </r>
  <r>
    <s v="Escort MAX360 Laser Radar Detector- Black"/>
    <x v="9"/>
    <n v="355"/>
    <n v="9.25"/>
    <n v="24.85"/>
    <n v="-24.85"/>
    <n v="-8.02"/>
    <n v="-50.49"/>
    <n v="305.74"/>
  </r>
  <r>
    <s v="Pokémon TCG Leon Vivid Voltage 182/185 Holo Full Art-PSA 10"/>
    <x v="10"/>
    <n v="50"/>
    <n v="4.5"/>
    <n v="3"/>
    <n v="-3"/>
    <n v="-3.37"/>
    <n v="-7.72"/>
    <n v="43.410000000000004"/>
  </r>
  <r>
    <s v="_x000a_AsaVea Men’s 5-in-1 Electric Shaver &amp; Grooming Kit"/>
    <x v="11"/>
    <n v="10.8"/>
    <n v="9.85"/>
    <n v="0.92"/>
    <n v="-0.92"/>
    <n v="0"/>
    <n v="-3.08"/>
    <n v="17.57"/>
  </r>
  <r>
    <s v="Pokemon Celebrations Charizard Blastoise Venusaur The Big 3 "/>
    <x v="12"/>
    <n v="50"/>
    <n v="5.25"/>
    <n v="3"/>
    <n v="-3"/>
    <n v="0"/>
    <n v="-7.81"/>
    <n v="47.44"/>
  </r>
  <r>
    <s v="Pokémon TCG Coalossal VMAX Vivid Voltage 189/185"/>
    <x v="13"/>
    <n v="17.5"/>
    <n v="4.7"/>
    <n v="1.4"/>
    <n v="-1.4"/>
    <n v="0"/>
    <n v="-3.34"/>
    <n v="18.86"/>
  </r>
  <r>
    <s v="_x000a_Pokémon TCG Rayquaza Vivid Voltage 138/185"/>
    <x v="14"/>
    <n v="45"/>
    <n v="4.7"/>
    <n v="3.29"/>
    <n v="-3.29"/>
    <n v="0"/>
    <n v="-7.14"/>
    <n v="42.56"/>
  </r>
  <r>
    <s v="Digimon CCG Jellymon X Record BT9-021 Alternative Art "/>
    <x v="15"/>
    <n v="10"/>
    <n v="4.5"/>
    <n v="0.7"/>
    <n v="-0.7"/>
    <n v="0"/>
    <n v="-2.2599999999999998"/>
    <n v="12.24"/>
  </r>
  <r>
    <s v="DigimonTCG Meicoomon (Alternate Art) BT9-074 R"/>
    <x v="16"/>
    <n v="15"/>
    <n v="4.8"/>
    <n v="1.54"/>
    <n v="-1.54"/>
    <n v="0"/>
    <n v="-3.05"/>
    <n v="16.75"/>
  </r>
  <r>
    <s v="Kimeramon BT8-084 SR New Awakening Digimon"/>
    <x v="17"/>
    <n v="10"/>
    <n v="1.05"/>
    <n v="0.85"/>
    <n v="-0.85"/>
    <n v="-1.05"/>
    <n v="-1.84"/>
    <n v="8.16"/>
  </r>
  <r>
    <s v="Digimon Premium Deck Set PD_01 English Ver."/>
    <x v="17"/>
    <n v="100"/>
    <n v="8.6999999999999993"/>
    <n v="11.14"/>
    <n v="-11.14"/>
    <n v="0"/>
    <n v="-15.76"/>
    <n v="92.94"/>
  </r>
  <r>
    <s v="Charizard 4/102 - Pokemon Celebrations"/>
    <x v="17"/>
    <n v="65"/>
    <n v="0.56999999999999995"/>
    <n v="3.45"/>
    <n v="-3.45"/>
    <n v="0"/>
    <n v="-9.1999999999999993"/>
    <n v="56.36999999999999"/>
  </r>
  <r>
    <s v="_x000a_Digimon Card Game Beelzemon Alt Art SR EX2-044 "/>
    <x v="18"/>
    <n v="40"/>
    <n v="1.05"/>
    <n v="4.0999999999999996"/>
    <n v="-4.0999999999999996"/>
    <n v="0"/>
    <n v="-6.12"/>
    <n v="34.93"/>
  </r>
  <r>
    <s v="Digimon CCG DeathXmon X Record BT9-112 "/>
    <x v="19"/>
    <n v="70"/>
    <n v="1.05"/>
    <n v="5.15"/>
    <n v="-5.15"/>
    <n v="0"/>
    <n v="-10.130000000000001"/>
    <n v="60.919999999999995"/>
  </r>
  <r>
    <s v="Flamedramon BT8-012 ALTERNATE ART Digimon"/>
    <x v="20"/>
    <n v="20"/>
    <n v="1.05"/>
    <n v="1.1599999999999999"/>
    <n v="-1.1599999999999999"/>
    <n v="-1.05"/>
    <n v="-3.17"/>
    <n v="16.829999999999998"/>
  </r>
  <r>
    <s v="_x000a_PD-01 Premium Deck Set Judgement of the Blade Alt Art BT6-093"/>
    <x v="21"/>
    <n v="0.99"/>
    <n v="1.05"/>
    <n v="0.17"/>
    <n v="-0.17"/>
    <n v="-1.05"/>
    <n v="-0.59"/>
    <n v="0.4"/>
  </r>
  <r>
    <s v="_x000a_Diaboromon P-016 PROMO Digimon TCG NEAR MINT(Gift Box 2022)"/>
    <x v="22"/>
    <n v="15"/>
    <n v="1.05"/>
    <n v="1.32"/>
    <n v="-1.32"/>
    <n v="-1.05"/>
    <n v="-2.54"/>
    <n v="12.46"/>
  </r>
  <r>
    <s v="RED Guilmon ALT ART EX2-008 "/>
    <x v="23"/>
    <n v="15"/>
    <n v="4.95"/>
    <n v="1.85"/>
    <n v="-1.85"/>
    <n v="0"/>
    <n v="-3.11"/>
    <n v="16.84"/>
  </r>
  <r>
    <s v="Alphamon: Ouryuken BT9-111 - X Record - SEC - Alt Art"/>
    <x v="24"/>
    <n v="25"/>
    <n v="1.05"/>
    <n v="1.82"/>
    <n v="-1.82"/>
    <n v="0"/>
    <n v="-4.3600000000000003"/>
    <n v="21.69"/>
  </r>
  <r>
    <s v="Digimon Card Game Promo MetalGreymon Alterous Mode - Red"/>
    <x v="25"/>
    <n v="20"/>
    <n v="1.05"/>
    <n v="1.55"/>
    <n v="-1.55"/>
    <n v="-1.05"/>
    <n v="-3.22"/>
    <n v="16.78"/>
  </r>
  <r>
    <s v="Pokemon Celebrations Umbreon Gold Star 25th Anniversary 17/17"/>
    <x v="26"/>
    <n v="22"/>
    <n v="0.81"/>
    <n v="1.38"/>
    <n v="-1.38"/>
    <n v="0"/>
    <n v="-3.42"/>
    <n v="19.39"/>
  </r>
  <r>
    <s v="Pokémon TCG Nessa Vivid Voltage 196/185 Holo Secret Rare-PSA 9"/>
    <x v="27"/>
    <n v="15"/>
    <n v="1.05"/>
    <n v="1.2"/>
    <n v="-1.2"/>
    <n v="-1.05"/>
    <n v="-2.5299999999999998"/>
    <n v="12.47"/>
  </r>
  <r>
    <s v="Pokémon TCG Celebi Vivid Voltage 009/185 Holo Amazing Rare"/>
    <x v="28"/>
    <n v="20"/>
    <n v="1.05"/>
    <n v="1.47"/>
    <n v="-1.47"/>
    <n v="-1.05"/>
    <n v="-3.21"/>
    <n v="16.79"/>
  </r>
  <r>
    <s v="Pokémon TCG Rayquaza Vivid Voltage 138/185 Holo Amazing Rare-PSA 9"/>
    <x v="29"/>
    <n v="15"/>
    <n v="1.05"/>
    <n v="0"/>
    <n v="0"/>
    <n v="-0.81"/>
    <n v="-2.63"/>
    <n v="12.61"/>
  </r>
  <r>
    <s v="Kenwood DDX25BT 6.2 In. In-Dash DVD Receiver With Bluetooth - Black"/>
    <x v="30"/>
    <n v="120"/>
    <n v="26.25"/>
    <n v="0"/>
    <n v="0"/>
    <n v="0"/>
    <n v="-19.170000000000002"/>
    <n v="127.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 Table " cacheId="3" applyNumberFormats="0" applyBorderFormats="0" applyFontFormats="0" applyPatternFormats="0" applyAlignmentFormats="0" applyWidthHeightFormats="0" dataCaption="" updatedVersion="8" compact="0" compactData="0">
  <location ref="A1:B33" firstHeaderRow="1" firstDataRow="1" firstDataCol="1"/>
  <pivotFields count="9">
    <pivotField name="Item Name" compact="0" outline="0" multipleItemSelectionAllowed="1" showAll="0"/>
    <pivotField name="Sale Date" axis="axisRow" compact="0" numFmtId="164" outline="0" multipleItemSelectionAllowed="1" showAll="0" sortType="ascending">
      <items count="32">
        <item x="0"/>
        <item x="1"/>
        <item x="2"/>
        <item x="3"/>
        <item x="4"/>
        <item x="5"/>
        <item x="7"/>
        <item x="8"/>
        <item x="9"/>
        <item x="10"/>
        <item x="11"/>
        <item x="12"/>
        <item x="13"/>
        <item x="14"/>
        <item x="15"/>
        <item x="16"/>
        <item x="17"/>
        <item x="18"/>
        <item x="19"/>
        <item x="20"/>
        <item x="21"/>
        <item x="22"/>
        <item x="23"/>
        <item x="24"/>
        <item x="25"/>
        <item x="26"/>
        <item x="27"/>
        <item x="28"/>
        <item x="29"/>
        <item x="30"/>
        <item x="6"/>
        <item t="default"/>
      </items>
    </pivotField>
    <pivotField name="Sale Price" compact="0" numFmtId="165" outline="0" multipleItemSelectionAllowed="1" showAll="0"/>
    <pivotField name="Shipping &amp; Handling" compact="0" numFmtId="165" outline="0" multipleItemSelectionAllowed="1" showAll="0"/>
    <pivotField name="Sales Tax(Paid by Buyer)" compact="0" numFmtId="165" outline="0" multipleItemSelectionAllowed="1" showAll="0"/>
    <pivotField name="Sales Tax (Your Earnings)" compact="0" numFmtId="165" outline="0" multipleItemSelectionAllowed="1" showAll="0"/>
    <pivotField name="Shipping Label" compact="0" numFmtId="165" outline="0" multipleItemSelectionAllowed="1" showAll="0"/>
    <pivotField name="Transaction Fees" compact="0" numFmtId="165" outline="0" multipleItemSelectionAllowed="1" showAll="0"/>
    <pivotField name="Total Earnings" dataField="1" compact="0" numFmtId="165" outline="0" multipleItemSelectionAllowed="1" showAl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Earnings" fld="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5">
  <tableColumns count="9">
    <tableColumn id="1" xr3:uid="{00000000-0010-0000-0000-000001000000}" name="Item Name"/>
    <tableColumn id="2" xr3:uid="{00000000-0010-0000-0000-000002000000}" name="Sale Date"/>
    <tableColumn id="3" xr3:uid="{00000000-0010-0000-0000-000003000000}" name="Sale Price"/>
    <tableColumn id="4" xr3:uid="{00000000-0010-0000-0000-000004000000}" name="Shipping &amp; Handling"/>
    <tableColumn id="5" xr3:uid="{00000000-0010-0000-0000-000005000000}" name="Sales Tax(Paid by Buyer)"/>
    <tableColumn id="6" xr3:uid="{00000000-0010-0000-0000-000006000000}" name="Sales Tax (Your Earnings)"/>
    <tableColumn id="7" xr3:uid="{00000000-0010-0000-0000-000007000000}" name="Shipping Label"/>
    <tableColumn id="8" xr3:uid="{00000000-0010-0000-0000-000008000000}" name="Transaction Fees"/>
    <tableColumn id="9" xr3:uid="{00000000-0010-0000-0000-000009000000}" name="Total Earnings"/>
  </tableColumns>
  <tableStyleInfo name="Detai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8"/>
  <sheetViews>
    <sheetView tabSelected="1" workbookViewId="0">
      <selection activeCell="H62" sqref="H62"/>
    </sheetView>
  </sheetViews>
  <sheetFormatPr defaultColWidth="12.6640625" defaultRowHeight="15.75" customHeight="1"/>
  <cols>
    <col min="1" max="1" width="11.21875" customWidth="1"/>
    <col min="2" max="2" width="62.44140625" customWidth="1"/>
    <col min="4" max="4" width="14.44140625" customWidth="1"/>
    <col min="5" max="5" width="19.88671875" customWidth="1"/>
    <col min="6" max="6" width="24.77734375" customWidth="1"/>
    <col min="7" max="7" width="28.6640625" customWidth="1"/>
    <col min="8" max="9" width="18.109375" customWidth="1"/>
  </cols>
  <sheetData>
    <row r="1" spans="1:10">
      <c r="A1" s="1" t="s">
        <v>0</v>
      </c>
      <c r="B1" s="2" t="s">
        <v>1</v>
      </c>
      <c r="C1" s="2" t="s">
        <v>2</v>
      </c>
      <c r="D1" s="2" t="s">
        <v>3</v>
      </c>
      <c r="E1" s="2" t="s">
        <v>4</v>
      </c>
      <c r="F1" s="2" t="s">
        <v>5</v>
      </c>
      <c r="G1" s="2" t="s">
        <v>6</v>
      </c>
      <c r="H1" s="2" t="s">
        <v>7</v>
      </c>
      <c r="I1" s="2" t="s">
        <v>8</v>
      </c>
      <c r="J1" s="2" t="s">
        <v>9</v>
      </c>
    </row>
    <row r="2" spans="1:10">
      <c r="A2" s="3">
        <v>1</v>
      </c>
      <c r="B2" s="4" t="s">
        <v>10</v>
      </c>
      <c r="C2" s="5">
        <v>44459</v>
      </c>
      <c r="D2" s="6">
        <v>68.5</v>
      </c>
      <c r="E2" s="6">
        <v>4.1500000000000004</v>
      </c>
      <c r="F2" s="6">
        <v>5.09</v>
      </c>
      <c r="G2" s="6">
        <v>-5.09</v>
      </c>
      <c r="H2" s="6">
        <v>0</v>
      </c>
      <c r="I2" s="6">
        <v>-9.9</v>
      </c>
      <c r="J2" s="6">
        <f t="shared" ref="J2:J35" si="0">SUM(D2:I2)</f>
        <v>62.750000000000007</v>
      </c>
    </row>
    <row r="3" spans="1:10">
      <c r="A3" s="3">
        <v>2</v>
      </c>
      <c r="B3" s="4" t="s">
        <v>11</v>
      </c>
      <c r="C3" s="7">
        <v>44479</v>
      </c>
      <c r="D3" s="6">
        <v>35</v>
      </c>
      <c r="E3" s="6">
        <v>4.45</v>
      </c>
      <c r="F3" s="6">
        <v>3.06</v>
      </c>
      <c r="G3" s="6">
        <v>-3.06</v>
      </c>
      <c r="H3" s="6">
        <v>0</v>
      </c>
      <c r="I3" s="6">
        <v>-5.55</v>
      </c>
      <c r="J3" s="6">
        <f t="shared" si="0"/>
        <v>33.900000000000006</v>
      </c>
    </row>
    <row r="4" spans="1:10">
      <c r="A4" s="3">
        <v>3</v>
      </c>
      <c r="B4" s="4" t="s">
        <v>12</v>
      </c>
      <c r="C4" s="7">
        <v>44494</v>
      </c>
      <c r="D4" s="6">
        <v>15</v>
      </c>
      <c r="E4" s="6">
        <v>4.3</v>
      </c>
      <c r="F4" s="6">
        <v>1.98</v>
      </c>
      <c r="G4" s="6">
        <v>-1.98</v>
      </c>
      <c r="H4" s="6">
        <v>0</v>
      </c>
      <c r="I4" s="6">
        <v>-2.93</v>
      </c>
      <c r="J4" s="6">
        <f t="shared" si="0"/>
        <v>16.37</v>
      </c>
    </row>
    <row r="5" spans="1:10">
      <c r="A5" s="3">
        <v>4</v>
      </c>
      <c r="B5" s="8" t="s">
        <v>13</v>
      </c>
      <c r="C5" s="5">
        <v>44502</v>
      </c>
      <c r="D5" s="6">
        <v>150</v>
      </c>
      <c r="E5" s="6">
        <v>4.4000000000000004</v>
      </c>
      <c r="F5" s="6">
        <v>9.26</v>
      </c>
      <c r="G5" s="6">
        <v>-9.26</v>
      </c>
      <c r="H5" s="6">
        <v>0</v>
      </c>
      <c r="I5" s="6">
        <v>-20.51</v>
      </c>
      <c r="J5" s="6">
        <f t="shared" si="0"/>
        <v>133.89000000000001</v>
      </c>
    </row>
    <row r="6" spans="1:10">
      <c r="A6" s="3">
        <v>5</v>
      </c>
      <c r="B6" s="4" t="s">
        <v>14</v>
      </c>
      <c r="C6" s="5">
        <v>44568</v>
      </c>
      <c r="D6" s="6">
        <v>200</v>
      </c>
      <c r="E6" s="6">
        <v>4</v>
      </c>
      <c r="F6" s="6">
        <v>16.829999999999998</v>
      </c>
      <c r="G6" s="6">
        <v>-16.829999999999998</v>
      </c>
      <c r="H6" s="6">
        <v>0</v>
      </c>
      <c r="I6" s="6">
        <v>-27.57</v>
      </c>
      <c r="J6" s="6">
        <f t="shared" si="0"/>
        <v>176.43</v>
      </c>
    </row>
    <row r="7" spans="1:10">
      <c r="A7" s="3">
        <v>6</v>
      </c>
      <c r="B7" s="4" t="s">
        <v>15</v>
      </c>
      <c r="C7" s="5">
        <v>44568</v>
      </c>
      <c r="D7" s="6">
        <v>18</v>
      </c>
      <c r="E7" s="6">
        <v>4.8</v>
      </c>
      <c r="F7" s="9">
        <v>0</v>
      </c>
      <c r="G7" s="9">
        <v>0</v>
      </c>
      <c r="H7" s="6">
        <v>0</v>
      </c>
      <c r="I7" s="6">
        <v>-3.5</v>
      </c>
      <c r="J7" s="6">
        <f t="shared" si="0"/>
        <v>19.3</v>
      </c>
    </row>
    <row r="8" spans="1:10">
      <c r="A8" s="3">
        <v>7</v>
      </c>
      <c r="B8" s="4" t="s">
        <v>16</v>
      </c>
      <c r="C8" s="5">
        <v>44619</v>
      </c>
      <c r="D8" s="6">
        <v>65</v>
      </c>
      <c r="E8" s="6">
        <v>4.5999999999999996</v>
      </c>
      <c r="F8" s="6">
        <v>4.18</v>
      </c>
      <c r="G8" s="6">
        <v>-4.18</v>
      </c>
      <c r="H8" s="6">
        <v>0</v>
      </c>
      <c r="I8" s="6">
        <v>-9.41</v>
      </c>
      <c r="J8" s="6">
        <f t="shared" si="0"/>
        <v>60.19</v>
      </c>
    </row>
    <row r="9" spans="1:10">
      <c r="A9" s="3">
        <v>8</v>
      </c>
      <c r="B9" s="4" t="s">
        <v>17</v>
      </c>
      <c r="C9" s="4"/>
      <c r="D9" s="6">
        <v>20</v>
      </c>
      <c r="E9" s="6">
        <v>9.1</v>
      </c>
      <c r="F9" s="6">
        <v>1.4</v>
      </c>
      <c r="G9" s="6">
        <v>-1.4</v>
      </c>
      <c r="H9" s="6">
        <v>-7.68</v>
      </c>
      <c r="I9" s="6">
        <v>-4.2300000000000004</v>
      </c>
      <c r="J9" s="6">
        <f t="shared" si="0"/>
        <v>17.190000000000001</v>
      </c>
    </row>
    <row r="10" spans="1:10">
      <c r="A10" s="3">
        <v>9</v>
      </c>
      <c r="B10" s="4" t="s">
        <v>18</v>
      </c>
      <c r="C10" s="5">
        <v>44705</v>
      </c>
      <c r="D10" s="6">
        <v>50</v>
      </c>
      <c r="E10" s="6">
        <v>14.75</v>
      </c>
      <c r="F10" s="6">
        <v>0</v>
      </c>
      <c r="G10" s="6">
        <v>0</v>
      </c>
      <c r="H10" s="6">
        <v>-11.62</v>
      </c>
      <c r="I10" s="6">
        <v>-8.65</v>
      </c>
      <c r="J10" s="6">
        <f t="shared" si="0"/>
        <v>44.480000000000004</v>
      </c>
    </row>
    <row r="11" spans="1:10">
      <c r="A11" s="3">
        <v>10</v>
      </c>
      <c r="B11" s="4" t="s">
        <v>19</v>
      </c>
      <c r="C11" s="5">
        <v>44709</v>
      </c>
      <c r="D11" s="6">
        <v>105</v>
      </c>
      <c r="E11" s="6">
        <v>4.75</v>
      </c>
      <c r="F11" s="6">
        <v>8.7799999999999994</v>
      </c>
      <c r="G11" s="6">
        <v>-8.7799999999999994</v>
      </c>
      <c r="H11" s="6">
        <v>-3.58</v>
      </c>
      <c r="I11" s="6">
        <v>-15.59</v>
      </c>
      <c r="J11" s="6">
        <f t="shared" si="0"/>
        <v>90.58</v>
      </c>
    </row>
    <row r="12" spans="1:10">
      <c r="A12" s="10">
        <v>11</v>
      </c>
      <c r="B12" s="8" t="s">
        <v>20</v>
      </c>
      <c r="C12" s="5">
        <v>44721</v>
      </c>
      <c r="D12" s="6">
        <v>355</v>
      </c>
      <c r="E12" s="6">
        <v>9.25</v>
      </c>
      <c r="F12" s="6">
        <v>24.85</v>
      </c>
      <c r="G12" s="6">
        <v>-24.85</v>
      </c>
      <c r="H12" s="6">
        <v>-8.02</v>
      </c>
      <c r="I12" s="6">
        <v>-50.49</v>
      </c>
      <c r="J12" s="6">
        <f t="shared" si="0"/>
        <v>305.74</v>
      </c>
    </row>
    <row r="13" spans="1:10">
      <c r="A13" s="10">
        <v>12</v>
      </c>
      <c r="B13" s="8" t="s">
        <v>21</v>
      </c>
      <c r="C13" s="5">
        <v>44723</v>
      </c>
      <c r="D13" s="6">
        <v>50</v>
      </c>
      <c r="E13" s="6">
        <v>4.5</v>
      </c>
      <c r="F13" s="6">
        <v>3</v>
      </c>
      <c r="G13" s="6">
        <v>-3</v>
      </c>
      <c r="H13" s="6">
        <v>-3.37</v>
      </c>
      <c r="I13" s="6">
        <v>-7.72</v>
      </c>
      <c r="J13" s="6">
        <f t="shared" si="0"/>
        <v>43.410000000000004</v>
      </c>
    </row>
    <row r="14" spans="1:10">
      <c r="A14" s="3">
        <v>13</v>
      </c>
      <c r="B14" s="4" t="s">
        <v>22</v>
      </c>
      <c r="C14" s="5">
        <v>44763</v>
      </c>
      <c r="D14" s="6">
        <v>10.8</v>
      </c>
      <c r="E14" s="6">
        <v>9.85</v>
      </c>
      <c r="F14" s="6">
        <v>0.92</v>
      </c>
      <c r="G14" s="6">
        <v>-0.92</v>
      </c>
      <c r="H14" s="6">
        <v>0</v>
      </c>
      <c r="I14" s="6">
        <v>-3.08</v>
      </c>
      <c r="J14" s="6">
        <f t="shared" si="0"/>
        <v>17.57</v>
      </c>
    </row>
    <row r="15" spans="1:10">
      <c r="A15" s="3">
        <v>14</v>
      </c>
      <c r="B15" s="4" t="s">
        <v>23</v>
      </c>
      <c r="C15" s="5">
        <v>44764</v>
      </c>
      <c r="D15" s="6">
        <v>50</v>
      </c>
      <c r="E15" s="6">
        <v>5.25</v>
      </c>
      <c r="F15" s="6">
        <v>3</v>
      </c>
      <c r="G15" s="6">
        <v>-3</v>
      </c>
      <c r="H15" s="6">
        <v>0</v>
      </c>
      <c r="I15" s="6">
        <v>-7.81</v>
      </c>
      <c r="J15" s="6">
        <f t="shared" si="0"/>
        <v>47.44</v>
      </c>
    </row>
    <row r="16" spans="1:10">
      <c r="A16" s="10">
        <v>15</v>
      </c>
      <c r="B16" s="8" t="s">
        <v>24</v>
      </c>
      <c r="C16" s="5">
        <v>44773</v>
      </c>
      <c r="D16" s="6">
        <v>17.5</v>
      </c>
      <c r="E16" s="6">
        <v>4.7</v>
      </c>
      <c r="F16" s="6">
        <v>1.4</v>
      </c>
      <c r="G16" s="6">
        <v>-1.4</v>
      </c>
      <c r="H16" s="6">
        <v>0</v>
      </c>
      <c r="I16" s="6">
        <v>-3.34</v>
      </c>
      <c r="J16" s="6">
        <f t="shared" si="0"/>
        <v>18.86</v>
      </c>
    </row>
    <row r="17" spans="1:14">
      <c r="A17" s="3">
        <v>16</v>
      </c>
      <c r="B17" s="4" t="s">
        <v>25</v>
      </c>
      <c r="C17" s="5">
        <v>44789</v>
      </c>
      <c r="D17" s="6">
        <v>45</v>
      </c>
      <c r="E17" s="6">
        <v>4.7</v>
      </c>
      <c r="F17" s="6">
        <v>3.29</v>
      </c>
      <c r="G17" s="6">
        <v>-3.29</v>
      </c>
      <c r="H17" s="6">
        <v>0</v>
      </c>
      <c r="I17" s="6">
        <v>-7.14</v>
      </c>
      <c r="J17" s="6">
        <f t="shared" si="0"/>
        <v>42.56</v>
      </c>
    </row>
    <row r="18" spans="1:14">
      <c r="A18" s="3">
        <v>17</v>
      </c>
      <c r="B18" s="4" t="s">
        <v>26</v>
      </c>
      <c r="C18" s="5">
        <v>44812</v>
      </c>
      <c r="D18" s="6">
        <v>10</v>
      </c>
      <c r="E18" s="6">
        <v>4.5</v>
      </c>
      <c r="F18" s="6">
        <v>0.7</v>
      </c>
      <c r="G18" s="6">
        <v>-0.7</v>
      </c>
      <c r="H18" s="6">
        <v>0</v>
      </c>
      <c r="I18" s="6">
        <v>-2.2599999999999998</v>
      </c>
      <c r="J18" s="6">
        <f t="shared" si="0"/>
        <v>12.24</v>
      </c>
      <c r="N18" s="11"/>
    </row>
    <row r="19" spans="1:14">
      <c r="A19" s="3">
        <v>18</v>
      </c>
      <c r="B19" s="4" t="s">
        <v>27</v>
      </c>
      <c r="C19" s="5">
        <v>44814</v>
      </c>
      <c r="D19" s="6">
        <v>15</v>
      </c>
      <c r="E19" s="6">
        <v>4.8</v>
      </c>
      <c r="F19" s="6">
        <v>1.54</v>
      </c>
      <c r="G19" s="6">
        <v>-1.54</v>
      </c>
      <c r="H19" s="6">
        <v>0</v>
      </c>
      <c r="I19" s="6">
        <v>-3.05</v>
      </c>
      <c r="J19" s="6">
        <f t="shared" si="0"/>
        <v>16.75</v>
      </c>
    </row>
    <row r="20" spans="1:14">
      <c r="A20" s="3">
        <v>19</v>
      </c>
      <c r="B20" s="4" t="s">
        <v>28</v>
      </c>
      <c r="C20" s="5">
        <v>44834</v>
      </c>
      <c r="D20" s="6">
        <v>10</v>
      </c>
      <c r="E20" s="6">
        <v>1.05</v>
      </c>
      <c r="F20" s="6">
        <v>0.85</v>
      </c>
      <c r="G20" s="6">
        <v>-0.85</v>
      </c>
      <c r="H20" s="6">
        <v>-1.05</v>
      </c>
      <c r="I20" s="6">
        <v>-1.84</v>
      </c>
      <c r="J20" s="6">
        <f t="shared" si="0"/>
        <v>8.16</v>
      </c>
    </row>
    <row r="21" spans="1:14">
      <c r="A21" s="3">
        <v>20</v>
      </c>
      <c r="B21" s="4" t="s">
        <v>29</v>
      </c>
      <c r="C21" s="5">
        <v>44834</v>
      </c>
      <c r="D21" s="6">
        <v>100</v>
      </c>
      <c r="E21" s="6">
        <v>8.6999999999999993</v>
      </c>
      <c r="F21" s="6">
        <v>11.14</v>
      </c>
      <c r="G21" s="6">
        <v>-11.14</v>
      </c>
      <c r="H21" s="6">
        <v>0</v>
      </c>
      <c r="I21" s="6">
        <v>-15.76</v>
      </c>
      <c r="J21" s="6">
        <f t="shared" si="0"/>
        <v>92.94</v>
      </c>
    </row>
    <row r="22" spans="1:14">
      <c r="A22" s="3">
        <v>21</v>
      </c>
      <c r="B22" s="4" t="s">
        <v>30</v>
      </c>
      <c r="C22" s="5">
        <v>44834</v>
      </c>
      <c r="D22" s="6">
        <v>65</v>
      </c>
      <c r="E22" s="6">
        <v>0.56999999999999995</v>
      </c>
      <c r="F22" s="6">
        <v>3.45</v>
      </c>
      <c r="G22" s="6">
        <v>-3.45</v>
      </c>
      <c r="H22" s="6">
        <v>0</v>
      </c>
      <c r="I22" s="6">
        <v>-9.1999999999999993</v>
      </c>
      <c r="J22" s="6">
        <f t="shared" si="0"/>
        <v>56.36999999999999</v>
      </c>
    </row>
    <row r="23" spans="1:14">
      <c r="A23" s="3">
        <v>22</v>
      </c>
      <c r="B23" s="4" t="s">
        <v>31</v>
      </c>
      <c r="C23" s="5">
        <v>44837</v>
      </c>
      <c r="D23" s="6">
        <v>40</v>
      </c>
      <c r="E23" s="6">
        <v>1.05</v>
      </c>
      <c r="F23" s="6">
        <v>4.0999999999999996</v>
      </c>
      <c r="G23" s="6">
        <v>-4.0999999999999996</v>
      </c>
      <c r="H23" s="6">
        <v>0</v>
      </c>
      <c r="I23" s="6">
        <v>-6.12</v>
      </c>
      <c r="J23" s="6">
        <f t="shared" si="0"/>
        <v>34.93</v>
      </c>
    </row>
    <row r="24" spans="1:14">
      <c r="A24" s="3">
        <v>23</v>
      </c>
      <c r="B24" s="4" t="s">
        <v>32</v>
      </c>
      <c r="C24" s="7">
        <v>44856</v>
      </c>
      <c r="D24" s="6">
        <v>70</v>
      </c>
      <c r="E24" s="6">
        <v>1.05</v>
      </c>
      <c r="F24" s="6">
        <v>5.15</v>
      </c>
      <c r="G24" s="6">
        <v>-5.15</v>
      </c>
      <c r="H24" s="6">
        <v>0</v>
      </c>
      <c r="I24" s="6">
        <v>-10.130000000000001</v>
      </c>
      <c r="J24" s="6">
        <f t="shared" si="0"/>
        <v>60.919999999999995</v>
      </c>
      <c r="M24" s="12"/>
    </row>
    <row r="25" spans="1:14">
      <c r="A25" s="10">
        <v>24</v>
      </c>
      <c r="B25" s="8" t="s">
        <v>33</v>
      </c>
      <c r="C25" s="7">
        <v>44865</v>
      </c>
      <c r="D25" s="6">
        <v>20</v>
      </c>
      <c r="E25" s="6">
        <v>1.05</v>
      </c>
      <c r="F25" s="6">
        <v>1.1599999999999999</v>
      </c>
      <c r="G25" s="6">
        <v>-1.1599999999999999</v>
      </c>
      <c r="H25" s="6">
        <v>-1.05</v>
      </c>
      <c r="I25" s="6">
        <v>-3.17</v>
      </c>
      <c r="J25" s="6">
        <f t="shared" si="0"/>
        <v>16.829999999999998</v>
      </c>
    </row>
    <row r="26" spans="1:14">
      <c r="A26" s="3">
        <v>25</v>
      </c>
      <c r="B26" s="4" t="s">
        <v>34</v>
      </c>
      <c r="C26" s="5">
        <v>44872</v>
      </c>
      <c r="D26" s="6">
        <v>0.99</v>
      </c>
      <c r="E26" s="6">
        <v>1.05</v>
      </c>
      <c r="F26" s="6">
        <v>0.17</v>
      </c>
      <c r="G26" s="6">
        <v>-0.17</v>
      </c>
      <c r="H26" s="6">
        <v>-1.05</v>
      </c>
      <c r="I26" s="6">
        <v>-0.59</v>
      </c>
      <c r="J26" s="6">
        <f t="shared" si="0"/>
        <v>0.4</v>
      </c>
    </row>
    <row r="27" spans="1:14">
      <c r="A27" s="3">
        <v>26</v>
      </c>
      <c r="B27" s="4" t="s">
        <v>35</v>
      </c>
      <c r="C27" s="5">
        <v>44874</v>
      </c>
      <c r="D27" s="6">
        <v>15</v>
      </c>
      <c r="E27" s="6">
        <v>1.05</v>
      </c>
      <c r="F27" s="6">
        <v>1.32</v>
      </c>
      <c r="G27" s="6">
        <v>-1.32</v>
      </c>
      <c r="H27" s="6">
        <v>-1.05</v>
      </c>
      <c r="I27" s="6">
        <v>-2.54</v>
      </c>
      <c r="J27" s="6">
        <f t="shared" si="0"/>
        <v>12.46</v>
      </c>
    </row>
    <row r="28" spans="1:14">
      <c r="A28" s="3">
        <v>27</v>
      </c>
      <c r="B28" s="4" t="s">
        <v>36</v>
      </c>
      <c r="C28" s="7">
        <v>44885</v>
      </c>
      <c r="D28" s="6">
        <v>15</v>
      </c>
      <c r="E28" s="6">
        <v>4.95</v>
      </c>
      <c r="F28" s="6">
        <v>1.85</v>
      </c>
      <c r="G28" s="6">
        <v>-1.85</v>
      </c>
      <c r="H28" s="6">
        <v>0</v>
      </c>
      <c r="I28" s="6">
        <v>-3.11</v>
      </c>
      <c r="J28" s="6">
        <f t="shared" si="0"/>
        <v>16.84</v>
      </c>
    </row>
    <row r="29" spans="1:14">
      <c r="A29" s="3">
        <v>28</v>
      </c>
      <c r="B29" s="4" t="s">
        <v>37</v>
      </c>
      <c r="C29" s="7">
        <v>44888</v>
      </c>
      <c r="D29" s="6">
        <v>25</v>
      </c>
      <c r="E29" s="6">
        <v>1.05</v>
      </c>
      <c r="F29" s="6">
        <v>1.82</v>
      </c>
      <c r="G29" s="6">
        <v>-1.82</v>
      </c>
      <c r="H29" s="6">
        <v>0</v>
      </c>
      <c r="I29" s="6">
        <v>-4.3600000000000003</v>
      </c>
      <c r="J29" s="6">
        <f t="shared" si="0"/>
        <v>21.69</v>
      </c>
    </row>
    <row r="30" spans="1:14">
      <c r="A30" s="10">
        <v>29</v>
      </c>
      <c r="B30" s="8" t="s">
        <v>38</v>
      </c>
      <c r="C30" s="7">
        <v>44906</v>
      </c>
      <c r="D30" s="6">
        <v>20</v>
      </c>
      <c r="E30" s="6">
        <v>1.05</v>
      </c>
      <c r="F30" s="6">
        <v>1.55</v>
      </c>
      <c r="G30" s="6">
        <v>-1.55</v>
      </c>
      <c r="H30" s="6">
        <v>-1.05</v>
      </c>
      <c r="I30" s="6">
        <v>-3.22</v>
      </c>
      <c r="J30" s="6">
        <f t="shared" si="0"/>
        <v>16.78</v>
      </c>
    </row>
    <row r="31" spans="1:14">
      <c r="A31" s="3">
        <v>30</v>
      </c>
      <c r="B31" s="4" t="s">
        <v>39</v>
      </c>
      <c r="C31" s="7">
        <v>44909</v>
      </c>
      <c r="D31" s="6">
        <v>22</v>
      </c>
      <c r="E31" s="6">
        <v>0.81</v>
      </c>
      <c r="F31" s="6">
        <v>1.38</v>
      </c>
      <c r="G31" s="6">
        <v>-1.38</v>
      </c>
      <c r="H31" s="6">
        <v>0</v>
      </c>
      <c r="I31" s="6">
        <v>-3.42</v>
      </c>
      <c r="J31" s="6">
        <f t="shared" si="0"/>
        <v>19.39</v>
      </c>
    </row>
    <row r="32" spans="1:14">
      <c r="A32" s="10">
        <v>31</v>
      </c>
      <c r="B32" s="8" t="s">
        <v>40</v>
      </c>
      <c r="C32" s="7">
        <v>44923</v>
      </c>
      <c r="D32" s="6">
        <v>15</v>
      </c>
      <c r="E32" s="6">
        <v>1.05</v>
      </c>
      <c r="F32" s="6">
        <v>1.2</v>
      </c>
      <c r="G32" s="6">
        <v>-1.2</v>
      </c>
      <c r="H32" s="6">
        <v>-1.05</v>
      </c>
      <c r="I32" s="6">
        <v>-2.5299999999999998</v>
      </c>
      <c r="J32" s="6">
        <f t="shared" si="0"/>
        <v>12.47</v>
      </c>
    </row>
    <row r="33" spans="1:10">
      <c r="A33" s="10">
        <v>32</v>
      </c>
      <c r="B33" s="8" t="s">
        <v>41</v>
      </c>
      <c r="C33" s="7">
        <v>44924</v>
      </c>
      <c r="D33" s="6">
        <v>20</v>
      </c>
      <c r="E33" s="6">
        <v>1.05</v>
      </c>
      <c r="F33" s="6">
        <v>1.47</v>
      </c>
      <c r="G33" s="6">
        <v>-1.47</v>
      </c>
      <c r="H33" s="6">
        <v>-1.05</v>
      </c>
      <c r="I33" s="6">
        <v>-3.21</v>
      </c>
      <c r="J33" s="6">
        <f t="shared" si="0"/>
        <v>16.79</v>
      </c>
    </row>
    <row r="34" spans="1:10">
      <c r="A34" s="3">
        <v>33</v>
      </c>
      <c r="B34" s="4" t="s">
        <v>42</v>
      </c>
      <c r="C34" s="5">
        <v>44935</v>
      </c>
      <c r="D34" s="6">
        <v>15</v>
      </c>
      <c r="E34" s="6">
        <v>1.05</v>
      </c>
      <c r="F34" s="6">
        <v>0</v>
      </c>
      <c r="G34" s="6">
        <v>0</v>
      </c>
      <c r="H34" s="6">
        <v>-0.81</v>
      </c>
      <c r="I34" s="6">
        <v>-2.63</v>
      </c>
      <c r="J34" s="6">
        <f t="shared" si="0"/>
        <v>12.61</v>
      </c>
    </row>
    <row r="35" spans="1:10">
      <c r="A35" s="10">
        <v>34</v>
      </c>
      <c r="B35" s="8" t="s">
        <v>43</v>
      </c>
      <c r="C35" s="5">
        <v>44961</v>
      </c>
      <c r="D35" s="6">
        <v>120</v>
      </c>
      <c r="E35" s="6">
        <v>26.25</v>
      </c>
      <c r="F35" s="6">
        <v>0</v>
      </c>
      <c r="G35" s="6">
        <v>0</v>
      </c>
      <c r="H35" s="6">
        <v>0</v>
      </c>
      <c r="I35" s="6">
        <v>-19.170000000000002</v>
      </c>
      <c r="J35" s="6">
        <f t="shared" si="0"/>
        <v>127.08</v>
      </c>
    </row>
    <row r="36" spans="1:10">
      <c r="I36" s="1" t="s">
        <v>44</v>
      </c>
      <c r="J36" s="13">
        <f>SUM(J2:J35)</f>
        <v>1686.3100000000002</v>
      </c>
    </row>
    <row r="37" spans="1:10">
      <c r="I37" s="1" t="s">
        <v>45</v>
      </c>
      <c r="J37" s="14">
        <f>COUNT(J2:J35)</f>
        <v>34</v>
      </c>
    </row>
    <row r="38" spans="1:10">
      <c r="I38" s="1" t="s">
        <v>46</v>
      </c>
      <c r="J38" s="15">
        <f>AVERAGE(D2:D35)</f>
        <v>54.493823529411763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3"/>
  <sheetViews>
    <sheetView showGridLines="0" workbookViewId="0"/>
  </sheetViews>
  <sheetFormatPr defaultColWidth="12.6640625" defaultRowHeight="15.75" customHeight="1"/>
  <cols>
    <col min="1" max="1" width="23.109375" customWidth="1"/>
    <col min="2" max="2" width="42.109375" customWidth="1"/>
  </cols>
  <sheetData>
    <row r="1" spans="1:2">
      <c r="A1" s="26" t="s">
        <v>2</v>
      </c>
      <c r="B1" s="27" t="s">
        <v>47</v>
      </c>
    </row>
    <row r="2" spans="1:2">
      <c r="A2" s="28">
        <v>44459</v>
      </c>
      <c r="B2" s="29">
        <v>62.750000000000007</v>
      </c>
    </row>
    <row r="3" spans="1:2">
      <c r="A3" s="30">
        <v>44479</v>
      </c>
      <c r="B3" s="31">
        <v>33.900000000000006</v>
      </c>
    </row>
    <row r="4" spans="1:2">
      <c r="A4" s="30">
        <v>44494</v>
      </c>
      <c r="B4" s="31">
        <v>16.37</v>
      </c>
    </row>
    <row r="5" spans="1:2">
      <c r="A5" s="30">
        <v>44502</v>
      </c>
      <c r="B5" s="31">
        <v>133.89000000000001</v>
      </c>
    </row>
    <row r="6" spans="1:2">
      <c r="A6" s="30">
        <v>44568</v>
      </c>
      <c r="B6" s="31">
        <v>195.73000000000002</v>
      </c>
    </row>
    <row r="7" spans="1:2">
      <c r="A7" s="30">
        <v>44619</v>
      </c>
      <c r="B7" s="31">
        <v>60.19</v>
      </c>
    </row>
    <row r="8" spans="1:2">
      <c r="A8" s="30">
        <v>44705</v>
      </c>
      <c r="B8" s="31">
        <v>44.480000000000004</v>
      </c>
    </row>
    <row r="9" spans="1:2">
      <c r="A9" s="30">
        <v>44709</v>
      </c>
      <c r="B9" s="31">
        <v>90.58</v>
      </c>
    </row>
    <row r="10" spans="1:2">
      <c r="A10" s="30">
        <v>44721</v>
      </c>
      <c r="B10" s="31">
        <v>305.74</v>
      </c>
    </row>
    <row r="11" spans="1:2">
      <c r="A11" s="30">
        <v>44723</v>
      </c>
      <c r="B11" s="31">
        <v>43.410000000000004</v>
      </c>
    </row>
    <row r="12" spans="1:2">
      <c r="A12" s="30">
        <v>44763</v>
      </c>
      <c r="B12" s="31">
        <v>17.57</v>
      </c>
    </row>
    <row r="13" spans="1:2">
      <c r="A13" s="30">
        <v>44764</v>
      </c>
      <c r="B13" s="31">
        <v>47.44</v>
      </c>
    </row>
    <row r="14" spans="1:2">
      <c r="A14" s="30">
        <v>44773</v>
      </c>
      <c r="B14" s="31">
        <v>18.86</v>
      </c>
    </row>
    <row r="15" spans="1:2">
      <c r="A15" s="30">
        <v>44789</v>
      </c>
      <c r="B15" s="31">
        <v>42.56</v>
      </c>
    </row>
    <row r="16" spans="1:2">
      <c r="A16" s="30">
        <v>44812</v>
      </c>
      <c r="B16" s="31">
        <v>12.24</v>
      </c>
    </row>
    <row r="17" spans="1:2">
      <c r="A17" s="30">
        <v>44814</v>
      </c>
      <c r="B17" s="31">
        <v>16.75</v>
      </c>
    </row>
    <row r="18" spans="1:2">
      <c r="A18" s="30">
        <v>44834</v>
      </c>
      <c r="B18" s="31">
        <v>157.46999999999997</v>
      </c>
    </row>
    <row r="19" spans="1:2">
      <c r="A19" s="30">
        <v>44837</v>
      </c>
      <c r="B19" s="31">
        <v>34.93</v>
      </c>
    </row>
    <row r="20" spans="1:2">
      <c r="A20" s="30">
        <v>44856</v>
      </c>
      <c r="B20" s="31">
        <v>60.919999999999995</v>
      </c>
    </row>
    <row r="21" spans="1:2">
      <c r="A21" s="30">
        <v>44865</v>
      </c>
      <c r="B21" s="31">
        <v>16.829999999999998</v>
      </c>
    </row>
    <row r="22" spans="1:2">
      <c r="A22" s="30">
        <v>44872</v>
      </c>
      <c r="B22" s="31">
        <v>0.4</v>
      </c>
    </row>
    <row r="23" spans="1:2">
      <c r="A23" s="30">
        <v>44874</v>
      </c>
      <c r="B23" s="31">
        <v>12.46</v>
      </c>
    </row>
    <row r="24" spans="1:2">
      <c r="A24" s="30">
        <v>44885</v>
      </c>
      <c r="B24" s="31">
        <v>16.84</v>
      </c>
    </row>
    <row r="25" spans="1:2">
      <c r="A25" s="30">
        <v>44888</v>
      </c>
      <c r="B25" s="31">
        <v>21.69</v>
      </c>
    </row>
    <row r="26" spans="1:2">
      <c r="A26" s="30">
        <v>44906</v>
      </c>
      <c r="B26" s="31">
        <v>16.78</v>
      </c>
    </row>
    <row r="27" spans="1:2">
      <c r="A27" s="30">
        <v>44909</v>
      </c>
      <c r="B27" s="31">
        <v>19.39</v>
      </c>
    </row>
    <row r="28" spans="1:2">
      <c r="A28" s="30">
        <v>44923</v>
      </c>
      <c r="B28" s="31">
        <v>12.47</v>
      </c>
    </row>
    <row r="29" spans="1:2">
      <c r="A29" s="30">
        <v>44924</v>
      </c>
      <c r="B29" s="31">
        <v>16.79</v>
      </c>
    </row>
    <row r="30" spans="1:2">
      <c r="A30" s="30">
        <v>44935</v>
      </c>
      <c r="B30" s="31">
        <v>12.61</v>
      </c>
    </row>
    <row r="31" spans="1:2">
      <c r="A31" s="30">
        <v>44961</v>
      </c>
      <c r="B31" s="31">
        <v>127.08</v>
      </c>
    </row>
    <row r="32" spans="1:2">
      <c r="A32" s="30" t="s">
        <v>49</v>
      </c>
      <c r="B32" s="31">
        <v>17.190000000000001</v>
      </c>
    </row>
    <row r="33" spans="1:2">
      <c r="A33" s="32" t="s">
        <v>48</v>
      </c>
      <c r="B33" s="33">
        <v>1686.3100000000002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5"/>
  <sheetViews>
    <sheetView workbookViewId="0">
      <pane ySplit="1" topLeftCell="A14" activePane="bottomLeft" state="frozen"/>
      <selection pane="bottomLeft" activeCell="B3" sqref="B3"/>
    </sheetView>
  </sheetViews>
  <sheetFormatPr defaultColWidth="12.6640625" defaultRowHeight="15.75" customHeight="1"/>
  <cols>
    <col min="1" max="1" width="67.21875" customWidth="1"/>
    <col min="4" max="4" width="18.21875" customWidth="1"/>
    <col min="5" max="5" width="20.44140625" customWidth="1"/>
    <col min="6" max="6" width="22.33203125" customWidth="1"/>
    <col min="7" max="7" width="14.44140625" customWidth="1"/>
    <col min="8" max="8" width="18.44140625" customWidth="1"/>
    <col min="9" max="9" width="17.33203125" customWidth="1"/>
  </cols>
  <sheetData>
    <row r="1" spans="1:9">
      <c r="A1" s="16" t="s">
        <v>1</v>
      </c>
      <c r="B1" s="17" t="s">
        <v>2</v>
      </c>
      <c r="C1" s="17" t="s">
        <v>3</v>
      </c>
      <c r="D1" s="17" t="s">
        <v>4</v>
      </c>
      <c r="E1" s="17" t="s">
        <v>5</v>
      </c>
      <c r="F1" s="17" t="s">
        <v>6</v>
      </c>
      <c r="G1" s="17" t="s">
        <v>7</v>
      </c>
      <c r="H1" s="17" t="s">
        <v>8</v>
      </c>
      <c r="I1" s="18" t="s">
        <v>9</v>
      </c>
    </row>
    <row r="2" spans="1:9">
      <c r="A2" s="19" t="s">
        <v>10</v>
      </c>
      <c r="B2" s="20">
        <v>44459</v>
      </c>
      <c r="C2" s="21">
        <v>68.5</v>
      </c>
      <c r="D2" s="21">
        <v>4.1500000000000004</v>
      </c>
      <c r="E2" s="21">
        <v>5.09</v>
      </c>
      <c r="F2" s="21">
        <v>-5.09</v>
      </c>
      <c r="G2" s="21">
        <v>0</v>
      </c>
      <c r="H2" s="21">
        <v>-9.9</v>
      </c>
      <c r="I2" s="22">
        <v>62.750000000000007</v>
      </c>
    </row>
    <row r="3" spans="1:9">
      <c r="A3" s="19" t="s">
        <v>11</v>
      </c>
      <c r="B3" s="23">
        <v>44479</v>
      </c>
      <c r="C3" s="21">
        <v>35</v>
      </c>
      <c r="D3" s="21">
        <v>4.45</v>
      </c>
      <c r="E3" s="21">
        <v>3.06</v>
      </c>
      <c r="F3" s="21">
        <v>-3.06</v>
      </c>
      <c r="G3" s="21">
        <v>0</v>
      </c>
      <c r="H3" s="21">
        <v>-5.55</v>
      </c>
      <c r="I3" s="22">
        <v>33.900000000000006</v>
      </c>
    </row>
    <row r="4" spans="1:9">
      <c r="A4" s="19" t="s">
        <v>12</v>
      </c>
      <c r="B4" s="23">
        <v>44494</v>
      </c>
      <c r="C4" s="21">
        <v>15</v>
      </c>
      <c r="D4" s="21">
        <v>4.3</v>
      </c>
      <c r="E4" s="21">
        <v>1.98</v>
      </c>
      <c r="F4" s="21">
        <v>-1.98</v>
      </c>
      <c r="G4" s="21">
        <v>0</v>
      </c>
      <c r="H4" s="21">
        <v>-2.93</v>
      </c>
      <c r="I4" s="22">
        <v>16.37</v>
      </c>
    </row>
    <row r="5" spans="1:9">
      <c r="A5" s="19" t="s">
        <v>13</v>
      </c>
      <c r="B5" s="20">
        <v>44502</v>
      </c>
      <c r="C5" s="21">
        <v>150</v>
      </c>
      <c r="D5" s="21">
        <v>4.4000000000000004</v>
      </c>
      <c r="E5" s="21">
        <v>9.26</v>
      </c>
      <c r="F5" s="21">
        <v>-9.26</v>
      </c>
      <c r="G5" s="21">
        <v>0</v>
      </c>
      <c r="H5" s="21">
        <v>-20.51</v>
      </c>
      <c r="I5" s="22">
        <v>133.89000000000001</v>
      </c>
    </row>
    <row r="6" spans="1:9">
      <c r="A6" s="19" t="s">
        <v>14</v>
      </c>
      <c r="B6" s="20">
        <v>44568</v>
      </c>
      <c r="C6" s="21">
        <v>200</v>
      </c>
      <c r="D6" s="21">
        <v>4</v>
      </c>
      <c r="E6" s="21">
        <v>16.829999999999998</v>
      </c>
      <c r="F6" s="21">
        <v>-16.829999999999998</v>
      </c>
      <c r="G6" s="21">
        <v>0</v>
      </c>
      <c r="H6" s="21">
        <v>-27.57</v>
      </c>
      <c r="I6" s="22">
        <v>176.43</v>
      </c>
    </row>
    <row r="7" spans="1:9">
      <c r="A7" s="19" t="s">
        <v>15</v>
      </c>
      <c r="B7" s="20">
        <v>44568</v>
      </c>
      <c r="C7" s="21">
        <v>18</v>
      </c>
      <c r="D7" s="21">
        <v>4.8</v>
      </c>
      <c r="E7" s="24">
        <v>0</v>
      </c>
      <c r="F7" s="24">
        <v>0</v>
      </c>
      <c r="G7" s="21">
        <v>0</v>
      </c>
      <c r="H7" s="21">
        <v>-3.5</v>
      </c>
      <c r="I7" s="22">
        <v>19.3</v>
      </c>
    </row>
    <row r="8" spans="1:9">
      <c r="A8" s="19" t="s">
        <v>16</v>
      </c>
      <c r="B8" s="20">
        <v>44619</v>
      </c>
      <c r="C8" s="21">
        <v>65</v>
      </c>
      <c r="D8" s="21">
        <v>4.5999999999999996</v>
      </c>
      <c r="E8" s="21">
        <v>4.18</v>
      </c>
      <c r="F8" s="21">
        <v>-4.18</v>
      </c>
      <c r="G8" s="21">
        <v>0</v>
      </c>
      <c r="H8" s="21">
        <v>-9.41</v>
      </c>
      <c r="I8" s="22">
        <v>60.19</v>
      </c>
    </row>
    <row r="9" spans="1:9">
      <c r="A9" s="19" t="s">
        <v>17</v>
      </c>
      <c r="B9" s="25"/>
      <c r="C9" s="21">
        <v>20</v>
      </c>
      <c r="D9" s="21">
        <v>9.1</v>
      </c>
      <c r="E9" s="21">
        <v>1.4</v>
      </c>
      <c r="F9" s="21">
        <v>-1.4</v>
      </c>
      <c r="G9" s="21">
        <v>-7.68</v>
      </c>
      <c r="H9" s="21">
        <v>-4.2300000000000004</v>
      </c>
      <c r="I9" s="22">
        <v>17.190000000000001</v>
      </c>
    </row>
    <row r="10" spans="1:9">
      <c r="A10" s="19" t="s">
        <v>18</v>
      </c>
      <c r="B10" s="20">
        <v>44705</v>
      </c>
      <c r="C10" s="21">
        <v>50</v>
      </c>
      <c r="D10" s="21">
        <v>14.75</v>
      </c>
      <c r="E10" s="21">
        <v>0</v>
      </c>
      <c r="F10" s="21">
        <v>0</v>
      </c>
      <c r="G10" s="21">
        <v>-11.62</v>
      </c>
      <c r="H10" s="21">
        <v>-8.65</v>
      </c>
      <c r="I10" s="22">
        <v>44.480000000000004</v>
      </c>
    </row>
    <row r="11" spans="1:9">
      <c r="A11" s="19" t="s">
        <v>19</v>
      </c>
      <c r="B11" s="20">
        <v>44709</v>
      </c>
      <c r="C11" s="21">
        <v>105</v>
      </c>
      <c r="D11" s="21">
        <v>4.75</v>
      </c>
      <c r="E11" s="21">
        <v>8.7799999999999994</v>
      </c>
      <c r="F11" s="21">
        <v>-8.7799999999999994</v>
      </c>
      <c r="G11" s="21">
        <v>-3.58</v>
      </c>
      <c r="H11" s="21">
        <v>-15.59</v>
      </c>
      <c r="I11" s="22">
        <v>90.58</v>
      </c>
    </row>
    <row r="12" spans="1:9">
      <c r="A12" s="19" t="s">
        <v>20</v>
      </c>
      <c r="B12" s="20">
        <v>44721</v>
      </c>
      <c r="C12" s="21">
        <v>355</v>
      </c>
      <c r="D12" s="21">
        <v>9.25</v>
      </c>
      <c r="E12" s="21">
        <v>24.85</v>
      </c>
      <c r="F12" s="21">
        <v>-24.85</v>
      </c>
      <c r="G12" s="21">
        <v>-8.02</v>
      </c>
      <c r="H12" s="21">
        <v>-50.49</v>
      </c>
      <c r="I12" s="22">
        <v>305.74</v>
      </c>
    </row>
    <row r="13" spans="1:9">
      <c r="A13" s="19" t="s">
        <v>21</v>
      </c>
      <c r="B13" s="20">
        <v>44723</v>
      </c>
      <c r="C13" s="21">
        <v>50</v>
      </c>
      <c r="D13" s="21">
        <v>4.5</v>
      </c>
      <c r="E13" s="21">
        <v>3</v>
      </c>
      <c r="F13" s="21">
        <v>-3</v>
      </c>
      <c r="G13" s="21">
        <v>-3.37</v>
      </c>
      <c r="H13" s="21">
        <v>-7.72</v>
      </c>
      <c r="I13" s="22">
        <v>43.410000000000004</v>
      </c>
    </row>
    <row r="14" spans="1:9">
      <c r="A14" s="19" t="s">
        <v>22</v>
      </c>
      <c r="B14" s="20">
        <v>44763</v>
      </c>
      <c r="C14" s="21">
        <v>10.8</v>
      </c>
      <c r="D14" s="21">
        <v>9.85</v>
      </c>
      <c r="E14" s="21">
        <v>0.92</v>
      </c>
      <c r="F14" s="21">
        <v>-0.92</v>
      </c>
      <c r="G14" s="21">
        <v>0</v>
      </c>
      <c r="H14" s="21">
        <v>-3.08</v>
      </c>
      <c r="I14" s="22">
        <v>17.57</v>
      </c>
    </row>
    <row r="15" spans="1:9">
      <c r="A15" s="19" t="s">
        <v>23</v>
      </c>
      <c r="B15" s="20">
        <v>44764</v>
      </c>
      <c r="C15" s="21">
        <v>50</v>
      </c>
      <c r="D15" s="21">
        <v>5.25</v>
      </c>
      <c r="E15" s="21">
        <v>3</v>
      </c>
      <c r="F15" s="21">
        <v>-3</v>
      </c>
      <c r="G15" s="21">
        <v>0</v>
      </c>
      <c r="H15" s="21">
        <v>-7.81</v>
      </c>
      <c r="I15" s="22">
        <v>47.44</v>
      </c>
    </row>
    <row r="16" spans="1:9">
      <c r="A16" s="19" t="s">
        <v>24</v>
      </c>
      <c r="B16" s="20">
        <v>44773</v>
      </c>
      <c r="C16" s="21">
        <v>17.5</v>
      </c>
      <c r="D16" s="21">
        <v>4.7</v>
      </c>
      <c r="E16" s="21">
        <v>1.4</v>
      </c>
      <c r="F16" s="21">
        <v>-1.4</v>
      </c>
      <c r="G16" s="21">
        <v>0</v>
      </c>
      <c r="H16" s="21">
        <v>-3.34</v>
      </c>
      <c r="I16" s="22">
        <v>18.86</v>
      </c>
    </row>
    <row r="17" spans="1:9">
      <c r="A17" s="19" t="s">
        <v>25</v>
      </c>
      <c r="B17" s="20">
        <v>44789</v>
      </c>
      <c r="C17" s="21">
        <v>45</v>
      </c>
      <c r="D17" s="21">
        <v>4.7</v>
      </c>
      <c r="E17" s="21">
        <v>3.29</v>
      </c>
      <c r="F17" s="21">
        <v>-3.29</v>
      </c>
      <c r="G17" s="21">
        <v>0</v>
      </c>
      <c r="H17" s="21">
        <v>-7.14</v>
      </c>
      <c r="I17" s="22">
        <v>42.56</v>
      </c>
    </row>
    <row r="18" spans="1:9">
      <c r="A18" s="19" t="s">
        <v>26</v>
      </c>
      <c r="B18" s="20">
        <v>44812</v>
      </c>
      <c r="C18" s="21">
        <v>10</v>
      </c>
      <c r="D18" s="21">
        <v>4.5</v>
      </c>
      <c r="E18" s="21">
        <v>0.7</v>
      </c>
      <c r="F18" s="21">
        <v>-0.7</v>
      </c>
      <c r="G18" s="21">
        <v>0</v>
      </c>
      <c r="H18" s="21">
        <v>-2.2599999999999998</v>
      </c>
      <c r="I18" s="22">
        <v>12.24</v>
      </c>
    </row>
    <row r="19" spans="1:9">
      <c r="A19" s="19" t="s">
        <v>27</v>
      </c>
      <c r="B19" s="20">
        <v>44814</v>
      </c>
      <c r="C19" s="21">
        <v>15</v>
      </c>
      <c r="D19" s="21">
        <v>4.8</v>
      </c>
      <c r="E19" s="21">
        <v>1.54</v>
      </c>
      <c r="F19" s="21">
        <v>-1.54</v>
      </c>
      <c r="G19" s="21">
        <v>0</v>
      </c>
      <c r="H19" s="21">
        <v>-3.05</v>
      </c>
      <c r="I19" s="22">
        <v>16.75</v>
      </c>
    </row>
    <row r="20" spans="1:9">
      <c r="A20" s="19" t="s">
        <v>28</v>
      </c>
      <c r="B20" s="20">
        <v>44834</v>
      </c>
      <c r="C20" s="21">
        <v>10</v>
      </c>
      <c r="D20" s="21">
        <v>1.05</v>
      </c>
      <c r="E20" s="21">
        <v>0.85</v>
      </c>
      <c r="F20" s="21">
        <v>-0.85</v>
      </c>
      <c r="G20" s="21">
        <v>-1.05</v>
      </c>
      <c r="H20" s="21">
        <v>-1.84</v>
      </c>
      <c r="I20" s="22">
        <v>8.16</v>
      </c>
    </row>
    <row r="21" spans="1:9">
      <c r="A21" s="19" t="s">
        <v>29</v>
      </c>
      <c r="B21" s="20">
        <v>44834</v>
      </c>
      <c r="C21" s="21">
        <v>100</v>
      </c>
      <c r="D21" s="21">
        <v>8.6999999999999993</v>
      </c>
      <c r="E21" s="21">
        <v>11.14</v>
      </c>
      <c r="F21" s="21">
        <v>-11.14</v>
      </c>
      <c r="G21" s="21">
        <v>0</v>
      </c>
      <c r="H21" s="21">
        <v>-15.76</v>
      </c>
      <c r="I21" s="22">
        <v>92.94</v>
      </c>
    </row>
    <row r="22" spans="1:9">
      <c r="A22" s="19" t="s">
        <v>30</v>
      </c>
      <c r="B22" s="20">
        <v>44834</v>
      </c>
      <c r="C22" s="21">
        <v>65</v>
      </c>
      <c r="D22" s="21">
        <v>0.56999999999999995</v>
      </c>
      <c r="E22" s="21">
        <v>3.45</v>
      </c>
      <c r="F22" s="21">
        <v>-3.45</v>
      </c>
      <c r="G22" s="21">
        <v>0</v>
      </c>
      <c r="H22" s="21">
        <v>-9.1999999999999993</v>
      </c>
      <c r="I22" s="22">
        <v>56.36999999999999</v>
      </c>
    </row>
    <row r="23" spans="1:9">
      <c r="A23" s="19" t="s">
        <v>31</v>
      </c>
      <c r="B23" s="20">
        <v>44837</v>
      </c>
      <c r="C23" s="21">
        <v>40</v>
      </c>
      <c r="D23" s="21">
        <v>1.05</v>
      </c>
      <c r="E23" s="21">
        <v>4.0999999999999996</v>
      </c>
      <c r="F23" s="21">
        <v>-4.0999999999999996</v>
      </c>
      <c r="G23" s="21">
        <v>0</v>
      </c>
      <c r="H23" s="21">
        <v>-6.12</v>
      </c>
      <c r="I23" s="22">
        <v>34.93</v>
      </c>
    </row>
    <row r="24" spans="1:9">
      <c r="A24" s="19" t="s">
        <v>32</v>
      </c>
      <c r="B24" s="23">
        <v>44856</v>
      </c>
      <c r="C24" s="21">
        <v>70</v>
      </c>
      <c r="D24" s="21">
        <v>1.05</v>
      </c>
      <c r="E24" s="21">
        <v>5.15</v>
      </c>
      <c r="F24" s="21">
        <v>-5.15</v>
      </c>
      <c r="G24" s="21">
        <v>0</v>
      </c>
      <c r="H24" s="21">
        <v>-10.130000000000001</v>
      </c>
      <c r="I24" s="22">
        <v>60.919999999999995</v>
      </c>
    </row>
    <row r="25" spans="1:9">
      <c r="A25" s="19" t="s">
        <v>33</v>
      </c>
      <c r="B25" s="23">
        <v>44865</v>
      </c>
      <c r="C25" s="21">
        <v>20</v>
      </c>
      <c r="D25" s="21">
        <v>1.05</v>
      </c>
      <c r="E25" s="21">
        <v>1.1599999999999999</v>
      </c>
      <c r="F25" s="21">
        <v>-1.1599999999999999</v>
      </c>
      <c r="G25" s="21">
        <v>-1.05</v>
      </c>
      <c r="H25" s="21">
        <v>-3.17</v>
      </c>
      <c r="I25" s="22">
        <v>16.829999999999998</v>
      </c>
    </row>
    <row r="26" spans="1:9">
      <c r="A26" s="19" t="s">
        <v>34</v>
      </c>
      <c r="B26" s="20">
        <v>44872</v>
      </c>
      <c r="C26" s="21">
        <v>0.99</v>
      </c>
      <c r="D26" s="21">
        <v>1.05</v>
      </c>
      <c r="E26" s="21">
        <v>0.17</v>
      </c>
      <c r="F26" s="21">
        <v>-0.17</v>
      </c>
      <c r="G26" s="21">
        <v>-1.05</v>
      </c>
      <c r="H26" s="21">
        <v>-0.59</v>
      </c>
      <c r="I26" s="22">
        <v>0.4</v>
      </c>
    </row>
    <row r="27" spans="1:9">
      <c r="A27" s="19" t="s">
        <v>35</v>
      </c>
      <c r="B27" s="20">
        <v>44874</v>
      </c>
      <c r="C27" s="21">
        <v>15</v>
      </c>
      <c r="D27" s="21">
        <v>1.05</v>
      </c>
      <c r="E27" s="21">
        <v>1.32</v>
      </c>
      <c r="F27" s="21">
        <v>-1.32</v>
      </c>
      <c r="G27" s="21">
        <v>-1.05</v>
      </c>
      <c r="H27" s="21">
        <v>-2.54</v>
      </c>
      <c r="I27" s="22">
        <v>12.46</v>
      </c>
    </row>
    <row r="28" spans="1:9">
      <c r="A28" s="19" t="s">
        <v>36</v>
      </c>
      <c r="B28" s="23">
        <v>44885</v>
      </c>
      <c r="C28" s="21">
        <v>15</v>
      </c>
      <c r="D28" s="21">
        <v>4.95</v>
      </c>
      <c r="E28" s="21">
        <v>1.85</v>
      </c>
      <c r="F28" s="21">
        <v>-1.85</v>
      </c>
      <c r="G28" s="21">
        <v>0</v>
      </c>
      <c r="H28" s="21">
        <v>-3.11</v>
      </c>
      <c r="I28" s="22">
        <v>16.84</v>
      </c>
    </row>
    <row r="29" spans="1:9">
      <c r="A29" s="19" t="s">
        <v>37</v>
      </c>
      <c r="B29" s="23">
        <v>44888</v>
      </c>
      <c r="C29" s="21">
        <v>25</v>
      </c>
      <c r="D29" s="21">
        <v>1.05</v>
      </c>
      <c r="E29" s="21">
        <v>1.82</v>
      </c>
      <c r="F29" s="21">
        <v>-1.82</v>
      </c>
      <c r="G29" s="21">
        <v>0</v>
      </c>
      <c r="H29" s="21">
        <v>-4.3600000000000003</v>
      </c>
      <c r="I29" s="22">
        <v>21.69</v>
      </c>
    </row>
    <row r="30" spans="1:9">
      <c r="A30" s="19" t="s">
        <v>38</v>
      </c>
      <c r="B30" s="23">
        <v>44906</v>
      </c>
      <c r="C30" s="21">
        <v>20</v>
      </c>
      <c r="D30" s="21">
        <v>1.05</v>
      </c>
      <c r="E30" s="21">
        <v>1.55</v>
      </c>
      <c r="F30" s="21">
        <v>-1.55</v>
      </c>
      <c r="G30" s="21">
        <v>-1.05</v>
      </c>
      <c r="H30" s="21">
        <v>-3.22</v>
      </c>
      <c r="I30" s="22">
        <v>16.78</v>
      </c>
    </row>
    <row r="31" spans="1:9">
      <c r="A31" s="19" t="s">
        <v>39</v>
      </c>
      <c r="B31" s="23">
        <v>44909</v>
      </c>
      <c r="C31" s="21">
        <v>22</v>
      </c>
      <c r="D31" s="21">
        <v>0.81</v>
      </c>
      <c r="E31" s="21">
        <v>1.38</v>
      </c>
      <c r="F31" s="21">
        <v>-1.38</v>
      </c>
      <c r="G31" s="21">
        <v>0</v>
      </c>
      <c r="H31" s="21">
        <v>-3.42</v>
      </c>
      <c r="I31" s="22">
        <v>19.39</v>
      </c>
    </row>
    <row r="32" spans="1:9">
      <c r="A32" s="19" t="s">
        <v>40</v>
      </c>
      <c r="B32" s="23">
        <v>44923</v>
      </c>
      <c r="C32" s="21">
        <v>15</v>
      </c>
      <c r="D32" s="21">
        <v>1.05</v>
      </c>
      <c r="E32" s="21">
        <v>1.2</v>
      </c>
      <c r="F32" s="21">
        <v>-1.2</v>
      </c>
      <c r="G32" s="21">
        <v>-1.05</v>
      </c>
      <c r="H32" s="21">
        <v>-2.5299999999999998</v>
      </c>
      <c r="I32" s="22">
        <v>12.47</v>
      </c>
    </row>
    <row r="33" spans="1:9">
      <c r="A33" s="19" t="s">
        <v>41</v>
      </c>
      <c r="B33" s="23">
        <v>44924</v>
      </c>
      <c r="C33" s="21">
        <v>20</v>
      </c>
      <c r="D33" s="21">
        <v>1.05</v>
      </c>
      <c r="E33" s="21">
        <v>1.47</v>
      </c>
      <c r="F33" s="21">
        <v>-1.47</v>
      </c>
      <c r="G33" s="21">
        <v>-1.05</v>
      </c>
      <c r="H33" s="21">
        <v>-3.21</v>
      </c>
      <c r="I33" s="22">
        <v>16.79</v>
      </c>
    </row>
    <row r="34" spans="1:9">
      <c r="A34" s="19" t="s">
        <v>42</v>
      </c>
      <c r="B34" s="20">
        <v>44935</v>
      </c>
      <c r="C34" s="21">
        <v>15</v>
      </c>
      <c r="D34" s="21">
        <v>1.05</v>
      </c>
      <c r="E34" s="21">
        <v>0</v>
      </c>
      <c r="F34" s="21">
        <v>0</v>
      </c>
      <c r="G34" s="21">
        <v>-0.81</v>
      </c>
      <c r="H34" s="21">
        <v>-2.63</v>
      </c>
      <c r="I34" s="22">
        <v>12.61</v>
      </c>
    </row>
    <row r="35" spans="1:9">
      <c r="A35" s="19" t="s">
        <v>43</v>
      </c>
      <c r="B35" s="20">
        <v>44961</v>
      </c>
      <c r="C35" s="21">
        <v>120</v>
      </c>
      <c r="D35" s="21">
        <v>26.25</v>
      </c>
      <c r="E35" s="21">
        <v>0</v>
      </c>
      <c r="F35" s="21">
        <v>0</v>
      </c>
      <c r="G35" s="21">
        <v>0</v>
      </c>
      <c r="H35" s="21">
        <v>-19.170000000000002</v>
      </c>
      <c r="I35" s="22">
        <v>127.08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Table </vt: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2023-08-20T00:38:10Z</dcterms:created>
  <dcterms:modified xsi:type="dcterms:W3CDTF">2023-08-20T00:38:10Z</dcterms:modified>
</cp:coreProperties>
</file>