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qman/Downloads/"/>
    </mc:Choice>
  </mc:AlternateContent>
  <xr:revisionPtr revIDLastSave="0" documentId="13_ncr:1_{CE3BF72E-3B38-DE41-8810-E0AD3A3A17E4}" xr6:coauthVersionLast="46" xr6:coauthVersionMax="46" xr10:uidLastSave="{00000000-0000-0000-0000-000000000000}"/>
  <bookViews>
    <workbookView xWindow="0" yWindow="500" windowWidth="28800" windowHeight="16020" xr2:uid="{34B952BF-F3BC-1640-9B90-54E9BC831A34}"/>
  </bookViews>
  <sheets>
    <sheet name="BP4D_v2_align" sheetId="5" r:id="rId1"/>
    <sheet name="BP4D_v1_raw" sheetId="3" r:id="rId2"/>
    <sheet name="DISFA_align" sheetId="2" r:id="rId3"/>
    <sheet name="DISFA_no_align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1" i="5" l="1"/>
  <c r="N20" i="5"/>
  <c r="N19" i="5"/>
  <c r="N18" i="5"/>
  <c r="E6" i="5"/>
  <c r="M21" i="5" s="1"/>
  <c r="F5" i="5"/>
  <c r="N18" i="3"/>
  <c r="N19" i="3"/>
  <c r="N20" i="3"/>
  <c r="E6" i="3"/>
  <c r="I21" i="3" s="1"/>
  <c r="I14" i="2"/>
  <c r="I21" i="2"/>
  <c r="H21" i="2"/>
  <c r="F21" i="2"/>
  <c r="E21" i="2"/>
  <c r="D21" i="2"/>
  <c r="C21" i="2"/>
  <c r="J20" i="2"/>
  <c r="J19" i="2"/>
  <c r="J18" i="2"/>
  <c r="H14" i="2"/>
  <c r="G14" i="2"/>
  <c r="E14" i="2"/>
  <c r="D14" i="2"/>
  <c r="C14" i="2"/>
  <c r="B14" i="2"/>
  <c r="J13" i="2"/>
  <c r="J12" i="2"/>
  <c r="J11" i="2"/>
  <c r="E6" i="2"/>
  <c r="B21" i="2" s="1"/>
  <c r="F5" i="2"/>
  <c r="F4" i="2"/>
  <c r="J20" i="1"/>
  <c r="J19" i="1"/>
  <c r="J18" i="1"/>
  <c r="J12" i="1"/>
  <c r="J13" i="1"/>
  <c r="J11" i="1"/>
  <c r="E6" i="1"/>
  <c r="F4" i="1" s="1"/>
  <c r="G21" i="5" l="1"/>
  <c r="H21" i="5"/>
  <c r="I21" i="5"/>
  <c r="J21" i="5"/>
  <c r="K21" i="5"/>
  <c r="F21" i="5"/>
  <c r="B21" i="5"/>
  <c r="C21" i="5"/>
  <c r="F4" i="5"/>
  <c r="D21" i="5"/>
  <c r="L21" i="5"/>
  <c r="M21" i="3"/>
  <c r="K21" i="3"/>
  <c r="L21" i="3"/>
  <c r="J21" i="3"/>
  <c r="C21" i="3"/>
  <c r="D21" i="3"/>
  <c r="B21" i="3"/>
  <c r="E21" i="3"/>
  <c r="G21" i="3"/>
  <c r="H21" i="3"/>
  <c r="F21" i="3"/>
  <c r="F4" i="3"/>
  <c r="F5" i="3"/>
  <c r="G21" i="2"/>
  <c r="J21" i="2" s="1"/>
  <c r="F14" i="2"/>
  <c r="J14" i="2" s="1"/>
  <c r="H14" i="1"/>
  <c r="G14" i="1"/>
  <c r="F14" i="1"/>
  <c r="E14" i="1"/>
  <c r="F5" i="1"/>
  <c r="C14" i="1"/>
  <c r="B21" i="1"/>
  <c r="J21" i="1" s="1"/>
  <c r="I21" i="1"/>
  <c r="D14" i="1"/>
  <c r="B14" i="1"/>
  <c r="I14" i="1"/>
  <c r="H21" i="1"/>
  <c r="G21" i="1"/>
  <c r="F21" i="1"/>
  <c r="E21" i="1"/>
  <c r="D21" i="1"/>
  <c r="C21" i="1"/>
  <c r="N21" i="5" l="1"/>
  <c r="N21" i="3"/>
  <c r="J14" i="1"/>
</calcChain>
</file>

<file path=xl/sharedStrings.xml><?xml version="1.0" encoding="utf-8"?>
<sst xmlns="http://schemas.openxmlformats.org/spreadsheetml/2006/main" count="124" uniqueCount="25">
  <si>
    <t>FOLD 1</t>
  </si>
  <si>
    <t>RESNET50</t>
  </si>
  <si>
    <t>SWIN</t>
  </si>
  <si>
    <t>FOLD 2</t>
  </si>
  <si>
    <t>FOLD 3</t>
  </si>
  <si>
    <t>TOTAL</t>
  </si>
  <si>
    <t>AVERAGE</t>
  </si>
  <si>
    <t>NUMBER OF DATA</t>
  </si>
  <si>
    <t>AU1</t>
  </si>
  <si>
    <t>AU2</t>
  </si>
  <si>
    <t>AU4</t>
  </si>
  <si>
    <t>AU6</t>
  </si>
  <si>
    <t>AU9</t>
  </si>
  <si>
    <t>AU12</t>
  </si>
  <si>
    <t>AU25</t>
  </si>
  <si>
    <t>AU26</t>
  </si>
  <si>
    <t>WEIGHTED AVERAGE</t>
  </si>
  <si>
    <t>AU7</t>
  </si>
  <si>
    <t>AU10</t>
  </si>
  <si>
    <t>AU14</t>
  </si>
  <si>
    <t>AU15</t>
  </si>
  <si>
    <t>AU17</t>
  </si>
  <si>
    <t>AU23</t>
  </si>
  <si>
    <t>AU24</t>
  </si>
  <si>
    <t>RESNET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</si>
</sst>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D4D4D4"/>
      <name val="Menlo"/>
      <family val="2"/>
    </font>
    <font>
      <sz val="14"/>
      <color rgb="FF6A9955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2422-A605-C549-93EF-B60172413C9B}">
  <dimension ref="A3:N21"/>
  <sheetViews>
    <sheetView tabSelected="1" zoomScale="130" zoomScaleNormal="130" workbookViewId="0">
      <selection activeCell="B10" sqref="B10"/>
    </sheetView>
  </sheetViews>
  <sheetFormatPr baseColWidth="10" defaultRowHeight="16" x14ac:dyDescent="0.2"/>
  <cols>
    <col min="1" max="1" width="19.33203125" customWidth="1"/>
  </cols>
  <sheetData>
    <row r="3" spans="1:6" x14ac:dyDescent="0.2">
      <c r="B3" t="s">
        <v>0</v>
      </c>
      <c r="C3" t="s">
        <v>3</v>
      </c>
      <c r="D3" t="s">
        <v>4</v>
      </c>
      <c r="E3" t="s">
        <v>5</v>
      </c>
      <c r="F3" t="s">
        <v>6</v>
      </c>
    </row>
    <row r="4" spans="1:6" x14ac:dyDescent="0.2">
      <c r="A4" t="s">
        <v>24</v>
      </c>
      <c r="B4" s="1">
        <v>0</v>
      </c>
      <c r="C4" s="1">
        <v>0</v>
      </c>
      <c r="D4" s="1">
        <v>0</v>
      </c>
      <c r="E4" s="1"/>
      <c r="F4">
        <f>(B6/E6*B4)+(C6/E6*C4)+(D6/E6*D4)</f>
        <v>0</v>
      </c>
    </row>
    <row r="5" spans="1:6" x14ac:dyDescent="0.2">
      <c r="A5" t="s">
        <v>2</v>
      </c>
      <c r="B5" s="1">
        <v>61.1</v>
      </c>
      <c r="C5" s="1">
        <v>63.51</v>
      </c>
      <c r="D5" s="1">
        <v>58.96</v>
      </c>
      <c r="F5">
        <f>(B6/E6*B5)+(C6/E6*C5)+(D6/E6*D5)</f>
        <v>61.185807390344294</v>
      </c>
    </row>
    <row r="6" spans="1:6" x14ac:dyDescent="0.2">
      <c r="A6" t="s">
        <v>7</v>
      </c>
      <c r="B6" s="1">
        <v>45918</v>
      </c>
      <c r="C6" s="1">
        <v>50183</v>
      </c>
      <c r="D6" s="1">
        <v>50631</v>
      </c>
      <c r="E6" s="1">
        <f>SUM(B6:D6)</f>
        <v>146732</v>
      </c>
    </row>
    <row r="10" spans="1:6" ht="18" x14ac:dyDescent="0.2">
      <c r="B10" s="2"/>
      <c r="C10" s="2"/>
    </row>
    <row r="11" spans="1:6" ht="18" x14ac:dyDescent="0.2">
      <c r="C11" s="3"/>
    </row>
    <row r="16" spans="1:6" x14ac:dyDescent="0.2">
      <c r="A16" t="s">
        <v>2</v>
      </c>
    </row>
    <row r="17" spans="1:14" x14ac:dyDescent="0.2">
      <c r="B17" t="s">
        <v>8</v>
      </c>
      <c r="C17" t="s">
        <v>9</v>
      </c>
      <c r="D17" t="s">
        <v>10</v>
      </c>
      <c r="E17" t="s">
        <v>11</v>
      </c>
      <c r="F17" t="s">
        <v>17</v>
      </c>
      <c r="G17" t="s">
        <v>18</v>
      </c>
      <c r="H17" t="s">
        <v>13</v>
      </c>
      <c r="I17" t="s">
        <v>19</v>
      </c>
      <c r="J17" t="s">
        <v>20</v>
      </c>
      <c r="K17" t="s">
        <v>21</v>
      </c>
      <c r="L17" t="s">
        <v>22</v>
      </c>
      <c r="M17" t="s">
        <v>23</v>
      </c>
      <c r="N17" t="s">
        <v>6</v>
      </c>
    </row>
    <row r="18" spans="1:14" x14ac:dyDescent="0.2">
      <c r="A18" t="s">
        <v>0</v>
      </c>
      <c r="B18">
        <v>33.380000000000003</v>
      </c>
      <c r="C18">
        <v>29.39</v>
      </c>
      <c r="D18">
        <v>52.89</v>
      </c>
      <c r="E18">
        <v>80.86</v>
      </c>
      <c r="F18">
        <v>75.42</v>
      </c>
      <c r="G18">
        <v>86.11</v>
      </c>
      <c r="H18">
        <v>89.04</v>
      </c>
      <c r="I18">
        <v>71.69</v>
      </c>
      <c r="J18">
        <v>53.06</v>
      </c>
      <c r="K18">
        <v>61.1</v>
      </c>
      <c r="L18">
        <v>46.75</v>
      </c>
      <c r="M18">
        <v>53.46</v>
      </c>
      <c r="N18">
        <f t="shared" ref="N18:N20" si="0">SUM(B18:M18)/12</f>
        <v>61.095833333333331</v>
      </c>
    </row>
    <row r="19" spans="1:14" x14ac:dyDescent="0.2">
      <c r="A19" t="s">
        <v>3</v>
      </c>
      <c r="B19">
        <v>41.26</v>
      </c>
      <c r="C19">
        <v>32.450000000000003</v>
      </c>
      <c r="D19">
        <v>53.45</v>
      </c>
      <c r="E19">
        <v>82.46</v>
      </c>
      <c r="F19">
        <v>81.19</v>
      </c>
      <c r="G19">
        <v>85.5</v>
      </c>
      <c r="H19">
        <v>88.23</v>
      </c>
      <c r="I19">
        <v>74.260000000000005</v>
      </c>
      <c r="J19">
        <v>55.63</v>
      </c>
      <c r="K19">
        <v>67.88</v>
      </c>
      <c r="L19">
        <v>43.26</v>
      </c>
      <c r="M19">
        <v>56.54</v>
      </c>
      <c r="N19">
        <f t="shared" si="0"/>
        <v>63.509166666666665</v>
      </c>
    </row>
    <row r="20" spans="1:14" x14ac:dyDescent="0.2">
      <c r="A20" t="s">
        <v>4</v>
      </c>
      <c r="B20">
        <v>38.51</v>
      </c>
      <c r="C20">
        <v>36.4</v>
      </c>
      <c r="D20">
        <v>60.2</v>
      </c>
      <c r="E20">
        <v>74.150000000000006</v>
      </c>
      <c r="F20">
        <v>80.36</v>
      </c>
      <c r="G20">
        <v>80.790000000000006</v>
      </c>
      <c r="H20">
        <v>87.75</v>
      </c>
      <c r="I20">
        <v>57.63</v>
      </c>
      <c r="J20">
        <v>35.369999999999997</v>
      </c>
      <c r="K20">
        <v>57.47</v>
      </c>
      <c r="L20">
        <v>44.13</v>
      </c>
      <c r="M20">
        <v>54.73</v>
      </c>
      <c r="N20">
        <f t="shared" si="0"/>
        <v>58.95750000000001</v>
      </c>
    </row>
    <row r="21" spans="1:14" x14ac:dyDescent="0.2">
      <c r="A21" t="s">
        <v>16</v>
      </c>
      <c r="B21">
        <f>($B6/$E6*B18)+($C6/$E6*B19)+($D6/$E6*B20)</f>
        <v>37.845141005370337</v>
      </c>
      <c r="C21">
        <f t="shared" ref="C21:M21" si="1">($B6/$E6*C18)+($C6/$E6*C19)+($D6/$E6*C20)</f>
        <v>32.855387849957751</v>
      </c>
      <c r="D21">
        <f t="shared" si="1"/>
        <v>55.60389396995884</v>
      </c>
      <c r="E21">
        <f t="shared" si="1"/>
        <v>79.091870280511415</v>
      </c>
      <c r="F21">
        <f t="shared" si="1"/>
        <v>79.097950617452227</v>
      </c>
      <c r="G21">
        <f t="shared" si="1"/>
        <v>84.065670542213013</v>
      </c>
      <c r="H21">
        <f t="shared" si="1"/>
        <v>88.317852002289897</v>
      </c>
      <c r="I21">
        <f t="shared" si="1"/>
        <v>67.717440844532888</v>
      </c>
      <c r="J21">
        <f t="shared" si="1"/>
        <v>47.834881552762866</v>
      </c>
      <c r="K21">
        <f t="shared" si="1"/>
        <v>62.16623101981844</v>
      </c>
      <c r="L21">
        <f t="shared" si="1"/>
        <v>44.652353338058504</v>
      </c>
      <c r="M21">
        <f t="shared" si="1"/>
        <v>54.951596993157594</v>
      </c>
      <c r="N21">
        <f>SUM(B21:M21)/12</f>
        <v>61.183355834673648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D6BD2-6E9D-5A4C-BB4F-488622252F2E}">
  <dimension ref="A3:N21"/>
  <sheetViews>
    <sheetView zoomScale="130" zoomScaleNormal="130" workbookViewId="0">
      <selection activeCell="A5" sqref="A5"/>
    </sheetView>
  </sheetViews>
  <sheetFormatPr baseColWidth="10" defaultRowHeight="16" x14ac:dyDescent="0.2"/>
  <cols>
    <col min="1" max="1" width="19.33203125" customWidth="1"/>
  </cols>
  <sheetData>
    <row r="3" spans="1:6" x14ac:dyDescent="0.2">
      <c r="B3" t="s">
        <v>0</v>
      </c>
      <c r="C3" t="s">
        <v>3</v>
      </c>
      <c r="D3" t="s">
        <v>4</v>
      </c>
      <c r="E3" t="s">
        <v>5</v>
      </c>
      <c r="F3" t="s">
        <v>6</v>
      </c>
    </row>
    <row r="4" spans="1:6" x14ac:dyDescent="0.2">
      <c r="A4" t="s">
        <v>24</v>
      </c>
      <c r="B4" s="1">
        <v>0</v>
      </c>
      <c r="C4" s="1">
        <v>0</v>
      </c>
      <c r="D4" s="1">
        <v>0</v>
      </c>
      <c r="E4" s="1"/>
      <c r="F4">
        <f>(B6/E6*B4)+(C6/E6*C4)+(D6/E6*D4)</f>
        <v>0</v>
      </c>
    </row>
    <row r="5" spans="1:6" x14ac:dyDescent="0.2">
      <c r="A5" t="s">
        <v>2</v>
      </c>
      <c r="B5" s="1">
        <v>61.3</v>
      </c>
      <c r="C5" s="1">
        <v>64.95</v>
      </c>
      <c r="D5" s="1">
        <v>61.3</v>
      </c>
      <c r="F5">
        <f>(B6/E6*B5)+(C6/E6*C5)+(D6/E6*D5)</f>
        <v>62.547330232621491</v>
      </c>
    </row>
    <row r="6" spans="1:6" x14ac:dyDescent="0.2">
      <c r="A6" t="s">
        <v>7</v>
      </c>
      <c r="B6" s="1">
        <v>46034</v>
      </c>
      <c r="C6" s="1">
        <v>50183</v>
      </c>
      <c r="D6" s="1">
        <v>50631</v>
      </c>
      <c r="E6" s="1">
        <f>SUM(B6:D6)</f>
        <v>146848</v>
      </c>
    </row>
    <row r="16" spans="1:6" x14ac:dyDescent="0.2">
      <c r="A16" t="s">
        <v>2</v>
      </c>
    </row>
    <row r="17" spans="1:14" x14ac:dyDescent="0.2">
      <c r="B17" t="s">
        <v>8</v>
      </c>
      <c r="C17" t="s">
        <v>9</v>
      </c>
      <c r="D17" t="s">
        <v>10</v>
      </c>
      <c r="E17" t="s">
        <v>11</v>
      </c>
      <c r="F17" t="s">
        <v>17</v>
      </c>
      <c r="G17" t="s">
        <v>18</v>
      </c>
      <c r="H17" t="s">
        <v>13</v>
      </c>
      <c r="I17" t="s">
        <v>19</v>
      </c>
      <c r="J17" t="s">
        <v>20</v>
      </c>
      <c r="K17" t="s">
        <v>21</v>
      </c>
      <c r="L17" t="s">
        <v>22</v>
      </c>
      <c r="M17" t="s">
        <v>23</v>
      </c>
      <c r="N17" t="s">
        <v>6</v>
      </c>
    </row>
    <row r="18" spans="1:14" x14ac:dyDescent="0.2">
      <c r="A18" t="s">
        <v>0</v>
      </c>
      <c r="B18">
        <v>39.4</v>
      </c>
      <c r="C18">
        <v>40.28</v>
      </c>
      <c r="D18">
        <v>48.36</v>
      </c>
      <c r="E18">
        <v>81.069999999999993</v>
      </c>
      <c r="F18">
        <v>75.72</v>
      </c>
      <c r="G18">
        <v>86.23</v>
      </c>
      <c r="H18">
        <v>88.83</v>
      </c>
      <c r="I18">
        <v>71.13</v>
      </c>
      <c r="J18">
        <v>49.82</v>
      </c>
      <c r="K18">
        <v>59.16</v>
      </c>
      <c r="L18">
        <v>46.16</v>
      </c>
      <c r="M18">
        <v>49.39</v>
      </c>
      <c r="N18">
        <f t="shared" ref="N18:N20" si="0">SUM(B18:M18)/12</f>
        <v>61.295833333333327</v>
      </c>
    </row>
    <row r="19" spans="1:14" x14ac:dyDescent="0.2">
      <c r="A19" t="s">
        <v>3</v>
      </c>
      <c r="B19">
        <v>46.18</v>
      </c>
      <c r="C19">
        <v>38.58</v>
      </c>
      <c r="D19">
        <v>52.34</v>
      </c>
      <c r="E19">
        <v>81.819999999999993</v>
      </c>
      <c r="F19">
        <v>81.41</v>
      </c>
      <c r="G19">
        <v>86.02</v>
      </c>
      <c r="H19">
        <v>86.83</v>
      </c>
      <c r="I19">
        <v>74.66</v>
      </c>
      <c r="J19">
        <v>56.31</v>
      </c>
      <c r="K19">
        <v>69.11</v>
      </c>
      <c r="L19">
        <v>49.94</v>
      </c>
      <c r="M19">
        <v>56.19</v>
      </c>
      <c r="N19">
        <f t="shared" si="0"/>
        <v>64.949166666666656</v>
      </c>
    </row>
    <row r="20" spans="1:14" x14ac:dyDescent="0.2">
      <c r="A20" t="s">
        <v>4</v>
      </c>
      <c r="B20">
        <v>35.94</v>
      </c>
      <c r="C20">
        <v>37.79</v>
      </c>
      <c r="D20">
        <v>56.75</v>
      </c>
      <c r="E20">
        <v>76.47</v>
      </c>
      <c r="F20">
        <v>81.96</v>
      </c>
      <c r="G20">
        <v>83.98</v>
      </c>
      <c r="H20">
        <v>87.35</v>
      </c>
      <c r="I20">
        <v>62.75</v>
      </c>
      <c r="J20">
        <v>46.75</v>
      </c>
      <c r="K20">
        <v>61.64</v>
      </c>
      <c r="L20">
        <v>42.64</v>
      </c>
      <c r="M20">
        <v>61.57</v>
      </c>
      <c r="N20">
        <f t="shared" si="0"/>
        <v>61.299166666666672</v>
      </c>
    </row>
    <row r="21" spans="1:14" x14ac:dyDescent="0.2">
      <c r="A21" t="s">
        <v>16</v>
      </c>
      <c r="B21">
        <f>($B6/$E6*B18)+($C6/$E6*B19)+($D6/$E6*B20)</f>
        <v>40.52400223360209</v>
      </c>
      <c r="C21">
        <f t="shared" ref="C21:M21" si="1">($B6/$E6*C18)+($C6/$E6*C19)+($D6/$E6*C20)</f>
        <v>38.840536813575945</v>
      </c>
      <c r="D21">
        <f t="shared" si="1"/>
        <v>52.612849408912616</v>
      </c>
      <c r="E21">
        <f t="shared" si="1"/>
        <v>79.740289346807586</v>
      </c>
      <c r="F21">
        <f t="shared" si="1"/>
        <v>79.815927149161041</v>
      </c>
      <c r="G21">
        <f t="shared" si="1"/>
        <v>85.382469356068853</v>
      </c>
      <c r="H21">
        <f t="shared" si="1"/>
        <v>87.636249455219001</v>
      </c>
      <c r="I21">
        <f t="shared" si="1"/>
        <v>69.447023112333838</v>
      </c>
      <c r="J21">
        <f t="shared" si="1"/>
        <v>50.979365466332531</v>
      </c>
      <c r="K21">
        <f t="shared" si="1"/>
        <v>63.415323395619964</v>
      </c>
      <c r="L21">
        <f t="shared" si="1"/>
        <v>46.238112197646544</v>
      </c>
      <c r="M21">
        <f t="shared" si="1"/>
        <v>55.913275631945965</v>
      </c>
      <c r="N21">
        <f>SUM(B21:M21)/12</f>
        <v>62.545451963935498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F427B-23A1-1246-AA49-03913B696877}">
  <dimension ref="A3:J21"/>
  <sheetViews>
    <sheetView zoomScale="130" zoomScaleNormal="130" workbookViewId="0">
      <selection activeCell="J21" sqref="J21"/>
    </sheetView>
  </sheetViews>
  <sheetFormatPr baseColWidth="10" defaultRowHeight="16" x14ac:dyDescent="0.2"/>
  <cols>
    <col min="1" max="1" width="19.33203125" customWidth="1"/>
  </cols>
  <sheetData>
    <row r="3" spans="1:10" x14ac:dyDescent="0.2">
      <c r="B3" t="s">
        <v>0</v>
      </c>
      <c r="C3" t="s">
        <v>3</v>
      </c>
      <c r="D3" t="s">
        <v>4</v>
      </c>
      <c r="E3" t="s">
        <v>5</v>
      </c>
      <c r="F3" t="s">
        <v>6</v>
      </c>
    </row>
    <row r="4" spans="1:10" x14ac:dyDescent="0.2">
      <c r="A4" t="s">
        <v>1</v>
      </c>
      <c r="B4" s="1">
        <v>51.08</v>
      </c>
      <c r="C4" s="1">
        <v>54.62</v>
      </c>
      <c r="D4" s="1">
        <v>64.650000000000006</v>
      </c>
      <c r="F4">
        <f>(B6/E6*B4)+(C6/E6*C4)+(D6/E6*D4)</f>
        <v>56.781649170024551</v>
      </c>
    </row>
    <row r="5" spans="1:10" x14ac:dyDescent="0.2">
      <c r="A5" t="s">
        <v>2</v>
      </c>
      <c r="B5" s="1">
        <v>59.98</v>
      </c>
      <c r="C5" s="1">
        <v>61.85</v>
      </c>
      <c r="D5" s="1">
        <v>73.05</v>
      </c>
      <c r="F5">
        <f>(B6/E6*B5)+(C6/E6*C5)+(D6/E6*D5)</f>
        <v>64.958268023580331</v>
      </c>
    </row>
    <row r="6" spans="1:10" x14ac:dyDescent="0.2">
      <c r="A6" t="s">
        <v>7</v>
      </c>
      <c r="B6" s="1">
        <v>43605</v>
      </c>
      <c r="C6" s="1">
        <v>43605</v>
      </c>
      <c r="D6" s="1">
        <v>43577</v>
      </c>
      <c r="E6" s="1">
        <f>SUM(B6:D6)</f>
        <v>130787</v>
      </c>
    </row>
    <row r="9" spans="1:10" x14ac:dyDescent="0.2">
      <c r="A9" t="s">
        <v>1</v>
      </c>
    </row>
    <row r="10" spans="1:10" x14ac:dyDescent="0.2"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6</v>
      </c>
    </row>
    <row r="11" spans="1:10" x14ac:dyDescent="0.2">
      <c r="A11" t="s">
        <v>0</v>
      </c>
      <c r="B11">
        <v>41.29</v>
      </c>
      <c r="C11">
        <v>30.05</v>
      </c>
      <c r="D11">
        <v>73.89</v>
      </c>
      <c r="E11">
        <v>32.409999999999997</v>
      </c>
      <c r="F11">
        <v>39.520000000000003</v>
      </c>
      <c r="G11">
        <v>69.09</v>
      </c>
      <c r="H11">
        <v>78.900000000000006</v>
      </c>
      <c r="I11">
        <v>43.46</v>
      </c>
      <c r="J11">
        <f>SUM(B11:I11)/8</f>
        <v>51.076249999999995</v>
      </c>
    </row>
    <row r="12" spans="1:10" x14ac:dyDescent="0.2">
      <c r="A12" t="s">
        <v>3</v>
      </c>
      <c r="B12">
        <v>48.97</v>
      </c>
      <c r="C12">
        <v>57.27</v>
      </c>
      <c r="D12">
        <v>59.48</v>
      </c>
      <c r="E12">
        <v>48.59</v>
      </c>
      <c r="F12">
        <v>23.28</v>
      </c>
      <c r="G12">
        <v>77.77</v>
      </c>
      <c r="H12">
        <v>92.23</v>
      </c>
      <c r="I12">
        <v>29.41</v>
      </c>
      <c r="J12">
        <f t="shared" ref="J12:J14" si="0">SUM(B12:I12)/8</f>
        <v>54.625000000000007</v>
      </c>
    </row>
    <row r="13" spans="1:10" x14ac:dyDescent="0.2">
      <c r="A13" t="s">
        <v>4</v>
      </c>
      <c r="B13">
        <v>70.790000000000006</v>
      </c>
      <c r="C13">
        <v>60.92</v>
      </c>
      <c r="D13">
        <v>68.040000000000006</v>
      </c>
      <c r="E13">
        <v>49.1</v>
      </c>
      <c r="F13">
        <v>64.69</v>
      </c>
      <c r="G13">
        <v>62.93</v>
      </c>
      <c r="H13">
        <v>93.01</v>
      </c>
      <c r="I13">
        <v>47.75</v>
      </c>
      <c r="J13">
        <f t="shared" si="0"/>
        <v>64.653750000000002</v>
      </c>
    </row>
    <row r="14" spans="1:10" x14ac:dyDescent="0.2">
      <c r="A14" t="s">
        <v>16</v>
      </c>
      <c r="B14">
        <f>($B6/$E6*B11)+($C6/$E6*B12)+($D6/$E6*B13)</f>
        <v>53.679670991765235</v>
      </c>
      <c r="C14">
        <f t="shared" ref="C14:I14" si="1">($B6/$E6*C11)+($C6/$E6*C12)+($D6/$E6*C13)</f>
        <v>49.410869887679965</v>
      </c>
      <c r="D14">
        <f t="shared" si="1"/>
        <v>67.136473273337572</v>
      </c>
      <c r="E14">
        <f t="shared" si="1"/>
        <v>43.365439225611112</v>
      </c>
      <c r="F14">
        <f t="shared" si="1"/>
        <v>42.491915327976024</v>
      </c>
      <c r="G14">
        <f t="shared" si="1"/>
        <v>69.931498619893418</v>
      </c>
      <c r="H14">
        <f t="shared" si="1"/>
        <v>88.045604073799382</v>
      </c>
      <c r="I14">
        <f t="shared" si="1"/>
        <v>40.205051725324381</v>
      </c>
      <c r="J14">
        <f t="shared" si="0"/>
        <v>56.783315390673387</v>
      </c>
    </row>
    <row r="16" spans="1:10" x14ac:dyDescent="0.2">
      <c r="A16" t="s">
        <v>2</v>
      </c>
    </row>
    <row r="17" spans="1:10" x14ac:dyDescent="0.2"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  <c r="H17" t="s">
        <v>14</v>
      </c>
      <c r="I17" t="s">
        <v>15</v>
      </c>
      <c r="J17" t="s">
        <v>6</v>
      </c>
    </row>
    <row r="18" spans="1:10" x14ac:dyDescent="0.2">
      <c r="A18" t="s">
        <v>0</v>
      </c>
      <c r="B18">
        <v>56.97</v>
      </c>
      <c r="C18">
        <v>46.9</v>
      </c>
      <c r="D18">
        <v>71.92</v>
      </c>
      <c r="E18">
        <v>32.35</v>
      </c>
      <c r="F18">
        <v>44.84</v>
      </c>
      <c r="G18">
        <v>71.709999999999994</v>
      </c>
      <c r="H18">
        <v>93.82</v>
      </c>
      <c r="I18">
        <v>61.36</v>
      </c>
      <c r="J18">
        <f>SUM(B18:I18)/8</f>
        <v>59.983750000000001</v>
      </c>
    </row>
    <row r="19" spans="1:10" x14ac:dyDescent="0.2">
      <c r="A19" t="s">
        <v>3</v>
      </c>
      <c r="B19">
        <v>42.35</v>
      </c>
      <c r="C19">
        <v>38.58</v>
      </c>
      <c r="D19">
        <v>76.11</v>
      </c>
      <c r="E19">
        <v>66.180000000000007</v>
      </c>
      <c r="F19">
        <v>33.5</v>
      </c>
      <c r="G19">
        <v>78.67</v>
      </c>
      <c r="H19">
        <v>91.91</v>
      </c>
      <c r="I19">
        <v>67.45</v>
      </c>
      <c r="J19">
        <f t="shared" ref="J19:J21" si="2">SUM(B19:I19)/8</f>
        <v>61.843750000000007</v>
      </c>
    </row>
    <row r="20" spans="1:10" x14ac:dyDescent="0.2">
      <c r="A20" t="s">
        <v>4</v>
      </c>
      <c r="B20">
        <v>75.680000000000007</v>
      </c>
      <c r="C20">
        <v>67.92</v>
      </c>
      <c r="D20">
        <v>82.9</v>
      </c>
      <c r="E20">
        <v>55.69</v>
      </c>
      <c r="F20">
        <v>64.42</v>
      </c>
      <c r="G20">
        <v>77.790000000000006</v>
      </c>
      <c r="H20">
        <v>94.74</v>
      </c>
      <c r="I20">
        <v>65.23</v>
      </c>
      <c r="J20">
        <f t="shared" si="2"/>
        <v>73.046250000000015</v>
      </c>
    </row>
    <row r="21" spans="1:10" x14ac:dyDescent="0.2">
      <c r="A21" t="s">
        <v>16</v>
      </c>
      <c r="B21">
        <f>($B6/$E6*B18)+($C6/$E6*B19)+($D6/$E6*B20)</f>
        <v>58.329619610511749</v>
      </c>
      <c r="C21">
        <f t="shared" ref="C21:I21" si="3">($B6/$E6*C18)+($C6/$E6*C19)+($D6/$E6*C20)</f>
        <v>51.12973950010322</v>
      </c>
      <c r="D21">
        <f t="shared" si="3"/>
        <v>76.975398548785435</v>
      </c>
      <c r="E21">
        <f t="shared" si="3"/>
        <v>51.405749654017605</v>
      </c>
      <c r="F21">
        <f t="shared" si="3"/>
        <v>47.583062842637268</v>
      </c>
      <c r="G21">
        <f t="shared" si="3"/>
        <v>76.056295579835918</v>
      </c>
      <c r="H21">
        <f t="shared" si="3"/>
        <v>93.489732389304748</v>
      </c>
      <c r="I21">
        <f t="shared" si="3"/>
        <v>64.679882251294089</v>
      </c>
      <c r="J21">
        <f t="shared" si="2"/>
        <v>64.956185047061254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31091-4274-1740-867B-77E92077E45E}">
  <dimension ref="A3:J21"/>
  <sheetViews>
    <sheetView zoomScale="130" zoomScaleNormal="130" workbookViewId="0">
      <selection activeCell="J18" sqref="J18"/>
    </sheetView>
  </sheetViews>
  <sheetFormatPr baseColWidth="10" defaultRowHeight="16" x14ac:dyDescent="0.2"/>
  <cols>
    <col min="1" max="1" width="19.33203125" customWidth="1"/>
  </cols>
  <sheetData>
    <row r="3" spans="1:10" x14ac:dyDescent="0.2">
      <c r="B3" t="s">
        <v>0</v>
      </c>
      <c r="C3" t="s">
        <v>3</v>
      </c>
      <c r="D3" t="s">
        <v>4</v>
      </c>
      <c r="E3" t="s">
        <v>5</v>
      </c>
      <c r="F3" t="s">
        <v>6</v>
      </c>
    </row>
    <row r="4" spans="1:10" x14ac:dyDescent="0.2">
      <c r="A4" t="s">
        <v>1</v>
      </c>
      <c r="B4" s="1">
        <v>57.49</v>
      </c>
      <c r="C4" s="1">
        <v>59.59</v>
      </c>
      <c r="D4" s="1">
        <v>65.569999999999993</v>
      </c>
      <c r="F4">
        <f>(B6/E6*B4)+(C6/E6*C4)+(D6/E6*D4)</f>
        <v>60.882329971633268</v>
      </c>
    </row>
    <row r="5" spans="1:10" x14ac:dyDescent="0.2">
      <c r="A5" t="s">
        <v>2</v>
      </c>
      <c r="B5" s="1">
        <v>60.05</v>
      </c>
      <c r="C5" s="1">
        <v>61.11</v>
      </c>
      <c r="D5" s="1">
        <v>71.27</v>
      </c>
      <c r="F5">
        <f>(B6/E6*B5)+(C6/E6*C5)+(D6/E6*D5)</f>
        <v>64.141807595556131</v>
      </c>
    </row>
    <row r="6" spans="1:10" x14ac:dyDescent="0.2">
      <c r="A6" t="s">
        <v>7</v>
      </c>
      <c r="B6" s="1">
        <v>43605</v>
      </c>
      <c r="C6" s="1">
        <v>43605</v>
      </c>
      <c r="D6" s="1">
        <v>43577</v>
      </c>
      <c r="E6" s="1">
        <f>SUM(B6:D6)</f>
        <v>130787</v>
      </c>
    </row>
    <row r="9" spans="1:10" x14ac:dyDescent="0.2">
      <c r="A9" t="s">
        <v>1</v>
      </c>
    </row>
    <row r="10" spans="1:10" x14ac:dyDescent="0.2"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6</v>
      </c>
    </row>
    <row r="11" spans="1:10" x14ac:dyDescent="0.2">
      <c r="A11" t="s">
        <v>0</v>
      </c>
      <c r="B11">
        <v>53.49</v>
      </c>
      <c r="C11">
        <v>37.840000000000003</v>
      </c>
      <c r="D11">
        <v>74.78</v>
      </c>
      <c r="E11">
        <v>38.130000000000003</v>
      </c>
      <c r="F11">
        <v>39.11</v>
      </c>
      <c r="G11">
        <v>72.53</v>
      </c>
      <c r="H11">
        <v>89.22</v>
      </c>
      <c r="I11">
        <v>54.85</v>
      </c>
      <c r="J11">
        <f>SUM(B11:I11)/8</f>
        <v>57.493750000000006</v>
      </c>
    </row>
    <row r="12" spans="1:10" x14ac:dyDescent="0.2">
      <c r="A12" t="s">
        <v>3</v>
      </c>
      <c r="B12">
        <v>48.01</v>
      </c>
      <c r="C12">
        <v>66.75</v>
      </c>
      <c r="D12">
        <v>67.44</v>
      </c>
      <c r="E12">
        <v>55.88</v>
      </c>
      <c r="F12">
        <v>26.63</v>
      </c>
      <c r="G12">
        <v>79.12</v>
      </c>
      <c r="H12">
        <v>92.73</v>
      </c>
      <c r="I12">
        <v>40.19</v>
      </c>
      <c r="J12">
        <f t="shared" ref="J12:J14" si="0">SUM(B12:I12)/8</f>
        <v>59.59375</v>
      </c>
    </row>
    <row r="13" spans="1:10" x14ac:dyDescent="0.2">
      <c r="A13" t="s">
        <v>4</v>
      </c>
      <c r="B13">
        <v>69.040000000000006</v>
      </c>
      <c r="C13">
        <v>66.53</v>
      </c>
      <c r="D13">
        <v>64.72</v>
      </c>
      <c r="E13">
        <v>50.44</v>
      </c>
      <c r="F13">
        <v>66.209999999999994</v>
      </c>
      <c r="G13">
        <v>65.95</v>
      </c>
      <c r="H13">
        <v>91.83</v>
      </c>
      <c r="I13">
        <v>49.86</v>
      </c>
      <c r="J13">
        <f t="shared" si="0"/>
        <v>65.572499999999991</v>
      </c>
    </row>
    <row r="14" spans="1:10" x14ac:dyDescent="0.2">
      <c r="A14" t="s">
        <v>16</v>
      </c>
      <c r="B14">
        <f>($B6/$E6*B11)+($C6/$E6*B12)+($D6/$E6*B13)</f>
        <v>56.844056213538046</v>
      </c>
      <c r="C14">
        <f t="shared" ref="C14:I14" si="1">($B6/$E6*C11)+($C6/$E6*C12)+($D6/$E6*C13)</f>
        <v>57.037968299601644</v>
      </c>
      <c r="D14">
        <f t="shared" si="1"/>
        <v>68.980912017249423</v>
      </c>
      <c r="E14">
        <f t="shared" si="1"/>
        <v>48.149509737206301</v>
      </c>
      <c r="F14">
        <f t="shared" si="1"/>
        <v>43.978574858357476</v>
      </c>
      <c r="G14">
        <f t="shared" si="1"/>
        <v>72.53474274966166</v>
      </c>
      <c r="H14">
        <f t="shared" si="1"/>
        <v>91.259877969522961</v>
      </c>
      <c r="I14">
        <f t="shared" si="1"/>
        <v>48.299666021852332</v>
      </c>
      <c r="J14">
        <f t="shared" si="0"/>
        <v>60.885663483373726</v>
      </c>
    </row>
    <row r="16" spans="1:10" x14ac:dyDescent="0.2">
      <c r="A16" t="s">
        <v>2</v>
      </c>
    </row>
    <row r="17" spans="1:10" x14ac:dyDescent="0.2"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  <c r="H17" t="s">
        <v>14</v>
      </c>
      <c r="I17" t="s">
        <v>15</v>
      </c>
      <c r="J17" t="s">
        <v>6</v>
      </c>
    </row>
    <row r="18" spans="1:10" x14ac:dyDescent="0.2">
      <c r="A18" t="s">
        <v>0</v>
      </c>
      <c r="B18">
        <v>52.16</v>
      </c>
      <c r="C18">
        <v>38.46</v>
      </c>
      <c r="D18">
        <v>76.349999999999994</v>
      </c>
      <c r="E18">
        <v>41</v>
      </c>
      <c r="F18">
        <v>54.58</v>
      </c>
      <c r="G18">
        <v>72.540000000000006</v>
      </c>
      <c r="H18">
        <v>91.1</v>
      </c>
      <c r="I18">
        <v>54.18</v>
      </c>
      <c r="J18">
        <f>SUM(B18:I18)/8</f>
        <v>60.046250000000008</v>
      </c>
    </row>
    <row r="19" spans="1:10" x14ac:dyDescent="0.2">
      <c r="A19" t="s">
        <v>3</v>
      </c>
      <c r="B19">
        <v>41.27</v>
      </c>
      <c r="C19">
        <v>38.64</v>
      </c>
      <c r="D19">
        <v>75.56</v>
      </c>
      <c r="E19">
        <v>67.64</v>
      </c>
      <c r="F19">
        <v>33.86</v>
      </c>
      <c r="G19">
        <v>79.59</v>
      </c>
      <c r="H19">
        <v>91.95</v>
      </c>
      <c r="I19">
        <v>60.33</v>
      </c>
      <c r="J19">
        <f t="shared" ref="J19:J21" si="2">SUM(B19:I19)/8</f>
        <v>61.105000000000004</v>
      </c>
    </row>
    <row r="20" spans="1:10" x14ac:dyDescent="0.2">
      <c r="A20" t="s">
        <v>4</v>
      </c>
      <c r="B20">
        <v>76.510000000000005</v>
      </c>
      <c r="C20">
        <v>64.73</v>
      </c>
      <c r="D20">
        <v>76.760000000000005</v>
      </c>
      <c r="E20">
        <v>54.51</v>
      </c>
      <c r="F20">
        <v>63.22</v>
      </c>
      <c r="G20">
        <v>75.739999999999995</v>
      </c>
      <c r="H20">
        <v>95.23</v>
      </c>
      <c r="I20">
        <v>63.45</v>
      </c>
      <c r="J20">
        <f t="shared" si="2"/>
        <v>71.268750000000011</v>
      </c>
    </row>
    <row r="21" spans="1:10" x14ac:dyDescent="0.2">
      <c r="A21" t="s">
        <v>16</v>
      </c>
      <c r="B21">
        <f>($B6/$E6*B18)+($C6/$E6*B19)+($D6/$E6*B20)</f>
        <v>56.642414154311972</v>
      </c>
      <c r="C21">
        <f t="shared" ref="C21:I21" si="3">($B6/$E6*C18)+($C6/$E6*C19)+($D6/$E6*C20)</f>
        <v>47.272930107732421</v>
      </c>
      <c r="D21">
        <f t="shared" si="3"/>
        <v>76.223218439141505</v>
      </c>
      <c r="E21">
        <f t="shared" si="3"/>
        <v>54.383306215449551</v>
      </c>
      <c r="F21">
        <f t="shared" si="3"/>
        <v>50.550621544954772</v>
      </c>
      <c r="G21">
        <f t="shared" si="3"/>
        <v>75.956713052520513</v>
      </c>
      <c r="H21">
        <f t="shared" si="3"/>
        <v>92.75947120126618</v>
      </c>
      <c r="I21">
        <f t="shared" si="3"/>
        <v>59.319115814262886</v>
      </c>
      <c r="J21">
        <f t="shared" si="2"/>
        <v>64.138473816204979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BP4D_v2_align</vt:lpstr>
      <vt:lpstr>BP4D_v1_raw</vt:lpstr>
      <vt:lpstr>DISFA_align</vt:lpstr>
      <vt:lpstr>DISFA_no_align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2022-06-27T13:06:53Z</dcterms:created>
  <dcterms:modified xsi:type="dcterms:W3CDTF">2022-07-07T07:57:56Z</dcterms:modified>
</cp:coreProperties>
</file>