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2" activeTab="4"/>
  </bookViews>
  <sheets>
    <sheet name="データ計測一覧" sheetId="2" r:id="rId1"/>
    <sheet name="基本情報" sheetId="3" r:id="rId2"/>
    <sheet name="イベントアクセス解析(iOS)" sheetId="5" r:id="rId3"/>
    <sheet name="イベントアクセス解析(Android)" sheetId="4" r:id="rId4"/>
    <sheet name="キー再検討事項" sheetId="6" r:id="rId5"/>
    <sheet name="回答率の変化" sheetId="7" r:id="rId6"/>
    <sheet name="破棄率の変化" sheetId="8" r:id="rId7"/>
    <sheet name="Sheet1" sheetId="9" r:id="rId8"/>
  </sheets>
  <definedNames>
    <definedName name="_xlnm._FilterDatabase" localSheetId="3" hidden="1">'イベントアクセス解析(Android)'!$B$3:$H$3</definedName>
    <definedName name="_xlnm._FilterDatabase" localSheetId="2" hidden="1">'イベントアクセス解析(iOS)'!$B$3:$H$3</definedName>
  </definedNames>
  <calcPr calcId="145621"/>
</workbook>
</file>

<file path=xl/calcChain.xml><?xml version="1.0" encoding="utf-8"?>
<calcChain xmlns="http://schemas.openxmlformats.org/spreadsheetml/2006/main">
  <c r="G12" i="8" l="1"/>
  <c r="L12" i="8" s="1"/>
  <c r="I12" i="8"/>
  <c r="J12" i="8"/>
  <c r="K12" i="8"/>
  <c r="G13" i="8"/>
  <c r="L13" i="8" s="1"/>
  <c r="I13" i="8"/>
  <c r="J13" i="8"/>
  <c r="K13" i="8"/>
  <c r="G14" i="8"/>
  <c r="I14" i="8"/>
  <c r="J14" i="8"/>
  <c r="K14" i="8"/>
  <c r="L14" i="8"/>
  <c r="G15" i="8"/>
  <c r="L15" i="8" s="1"/>
  <c r="I15" i="8"/>
  <c r="J15" i="8"/>
  <c r="K15" i="8"/>
  <c r="G16" i="8"/>
  <c r="L16" i="8" s="1"/>
  <c r="I16" i="8"/>
  <c r="J16" i="8"/>
  <c r="K16" i="8"/>
  <c r="G17" i="8"/>
  <c r="I17" i="8"/>
  <c r="J17" i="8"/>
  <c r="K17" i="8"/>
  <c r="L17" i="8"/>
  <c r="G18" i="8"/>
  <c r="L18" i="8" s="1"/>
  <c r="I18" i="8"/>
  <c r="J18" i="8"/>
  <c r="K18" i="8"/>
  <c r="K11" i="8"/>
  <c r="J11" i="8"/>
  <c r="I11" i="8"/>
  <c r="G11" i="8"/>
  <c r="L11" i="8" s="1"/>
  <c r="K10" i="8"/>
  <c r="J10" i="8"/>
  <c r="I10" i="8"/>
  <c r="G10" i="8"/>
  <c r="L10" i="8" s="1"/>
  <c r="L9" i="8"/>
  <c r="K9" i="8"/>
  <c r="J9" i="8"/>
  <c r="I9" i="8"/>
  <c r="G9" i="8"/>
  <c r="K7" i="8"/>
  <c r="J7" i="8"/>
  <c r="I7" i="8"/>
  <c r="G7" i="8"/>
  <c r="K6" i="8"/>
  <c r="J6" i="8"/>
  <c r="I6" i="8"/>
  <c r="G6" i="8"/>
  <c r="L7" i="8" s="1"/>
  <c r="K5" i="8"/>
  <c r="J5" i="8"/>
  <c r="I5" i="8"/>
  <c r="G5" i="8"/>
  <c r="G4" i="8"/>
  <c r="I9" i="7"/>
  <c r="J9" i="7"/>
  <c r="K9" i="7"/>
  <c r="L9" i="7"/>
  <c r="L18" i="7"/>
  <c r="K18" i="7"/>
  <c r="J18" i="7"/>
  <c r="I18" i="7"/>
  <c r="G18" i="7"/>
  <c r="K17" i="7"/>
  <c r="J17" i="7"/>
  <c r="I17" i="7"/>
  <c r="G17" i="7"/>
  <c r="L17" i="7" s="1"/>
  <c r="K16" i="7"/>
  <c r="J16" i="7"/>
  <c r="I16" i="7"/>
  <c r="G16" i="7"/>
  <c r="L16" i="7" s="1"/>
  <c r="K15" i="7"/>
  <c r="J15" i="7"/>
  <c r="I15" i="7"/>
  <c r="G15" i="7"/>
  <c r="L15" i="7" s="1"/>
  <c r="K14" i="7"/>
  <c r="J14" i="7"/>
  <c r="I14" i="7"/>
  <c r="G14" i="7"/>
  <c r="L14" i="7" s="1"/>
  <c r="K13" i="7"/>
  <c r="J13" i="7"/>
  <c r="I13" i="7"/>
  <c r="G13" i="7"/>
  <c r="L13" i="7" s="1"/>
  <c r="L12" i="7"/>
  <c r="K12" i="7"/>
  <c r="J12" i="7"/>
  <c r="I12" i="7"/>
  <c r="G12" i="7"/>
  <c r="K11" i="7"/>
  <c r="J11" i="7"/>
  <c r="I11" i="7"/>
  <c r="G11" i="7"/>
  <c r="L11" i="7" s="1"/>
  <c r="K10" i="7"/>
  <c r="J10" i="7"/>
  <c r="I10" i="7"/>
  <c r="G10" i="7"/>
  <c r="L10" i="7" s="1"/>
  <c r="G9" i="7"/>
  <c r="J5" i="7"/>
  <c r="K5" i="7"/>
  <c r="J6" i="7"/>
  <c r="K6" i="7"/>
  <c r="J7" i="7"/>
  <c r="K7" i="7"/>
  <c r="L7" i="7"/>
  <c r="I5" i="7"/>
  <c r="I6" i="7"/>
  <c r="I7" i="7"/>
  <c r="G5" i="7"/>
  <c r="L5" i="7" s="1"/>
  <c r="G6" i="7"/>
  <c r="L6" i="7" s="1"/>
  <c r="G7" i="7"/>
  <c r="G4" i="7"/>
  <c r="L5" i="8" l="1"/>
  <c r="L6" i="8"/>
  <c r="H43" i="4"/>
  <c r="H42" i="4"/>
  <c r="H4" i="4"/>
  <c r="H9" i="4"/>
  <c r="H11" i="4"/>
  <c r="H10" i="4"/>
  <c r="H6" i="4"/>
  <c r="H31" i="4"/>
  <c r="H5" i="4"/>
  <c r="H35" i="4"/>
  <c r="H44" i="4"/>
  <c r="H34" i="4"/>
  <c r="H38" i="4"/>
  <c r="H39" i="4"/>
  <c r="H37" i="4"/>
  <c r="H24" i="4"/>
  <c r="H18" i="4"/>
  <c r="H28" i="4"/>
  <c r="H36" i="4"/>
  <c r="H22" i="4"/>
  <c r="H7" i="4"/>
  <c r="H19" i="4"/>
  <c r="H23" i="4"/>
  <c r="H17" i="4"/>
  <c r="H30" i="4"/>
  <c r="H45" i="4"/>
  <c r="H20" i="4"/>
  <c r="H8" i="4"/>
  <c r="H27" i="4"/>
  <c r="H40" i="4"/>
  <c r="H29" i="4"/>
  <c r="H25" i="4"/>
  <c r="H26" i="4"/>
  <c r="H15" i="4"/>
  <c r="H46" i="4"/>
  <c r="H41" i="4"/>
  <c r="H32" i="4"/>
  <c r="H16" i="4"/>
  <c r="H14" i="4"/>
  <c r="H13" i="4"/>
  <c r="H21" i="4"/>
  <c r="H33" i="4"/>
  <c r="H12" i="4"/>
  <c r="H7" i="5"/>
  <c r="H40" i="5"/>
  <c r="H39" i="5"/>
  <c r="H30" i="5"/>
  <c r="H4" i="5"/>
  <c r="H9" i="5"/>
  <c r="H11" i="5"/>
  <c r="H8" i="5"/>
  <c r="H10" i="5"/>
  <c r="H6" i="5"/>
  <c r="H32" i="5"/>
  <c r="H28" i="5"/>
  <c r="H5" i="5"/>
  <c r="H31" i="5"/>
  <c r="H41" i="5"/>
  <c r="H34" i="5"/>
  <c r="H35" i="5"/>
  <c r="H18" i="5"/>
  <c r="H33" i="5"/>
  <c r="H23" i="5"/>
  <c r="H25" i="5"/>
  <c r="H26" i="5"/>
  <c r="H22" i="5"/>
  <c r="H17" i="5"/>
  <c r="H42" i="5"/>
  <c r="H24" i="5"/>
  <c r="H19" i="5"/>
  <c r="H37" i="5"/>
  <c r="H27" i="5"/>
  <c r="H20" i="5"/>
  <c r="H15" i="5"/>
  <c r="H29" i="5"/>
  <c r="H38" i="5"/>
  <c r="H21" i="5"/>
  <c r="H16" i="5"/>
  <c r="H13" i="5"/>
  <c r="H14" i="5"/>
  <c r="H36" i="5"/>
  <c r="H12" i="5"/>
  <c r="E30" i="3"/>
  <c r="F30" i="3"/>
  <c r="D30" i="3"/>
  <c r="F7" i="3"/>
  <c r="F8" i="3"/>
  <c r="F6" i="3"/>
  <c r="F9" i="3"/>
  <c r="F25" i="3"/>
  <c r="F24" i="3"/>
  <c r="F23" i="3"/>
  <c r="F22" i="3"/>
  <c r="F21" i="3"/>
  <c r="F14" i="3"/>
  <c r="F15" i="3"/>
  <c r="F16" i="3"/>
  <c r="F17" i="3"/>
  <c r="F13" i="3"/>
</calcChain>
</file>

<file path=xl/sharedStrings.xml><?xml version="1.0" encoding="utf-8"?>
<sst xmlns="http://schemas.openxmlformats.org/spreadsheetml/2006/main" count="648" uniqueCount="316">
  <si>
    <t>備考</t>
    <rPh sb="0" eb="2">
      <t>ビコウ</t>
    </rPh>
    <phoneticPr fontId="7"/>
  </si>
  <si>
    <t>取れるもの</t>
    <rPh sb="0" eb="1">
      <t>ト</t>
    </rPh>
    <phoneticPr fontId="7"/>
  </si>
  <si>
    <t>内容</t>
    <rPh sb="0" eb="2">
      <t>ナイヨウ</t>
    </rPh>
    <phoneticPr fontId="7"/>
  </si>
  <si>
    <t>カテゴリー</t>
    <phoneticPr fontId="7"/>
  </si>
  <si>
    <t>ツール</t>
    <phoneticPr fontId="7"/>
  </si>
  <si>
    <t>Flurry</t>
    <phoneticPr fontId="7"/>
  </si>
  <si>
    <t>SESSION(MINUTE)</t>
    <phoneticPr fontId="7"/>
  </si>
  <si>
    <t>SESSION(HOURLY)</t>
    <phoneticPr fontId="7"/>
  </si>
  <si>
    <t>ACTIVE DEVICES</t>
    <phoneticPr fontId="7"/>
  </si>
  <si>
    <t>デイリー</t>
    <phoneticPr fontId="7"/>
  </si>
  <si>
    <t>NEW DEVICES</t>
    <phoneticPr fontId="7"/>
  </si>
  <si>
    <t>新規インストール者数</t>
    <rPh sb="0" eb="2">
      <t>シンキ</t>
    </rPh>
    <rPh sb="8" eb="9">
      <t>シャ</t>
    </rPh>
    <rPh sb="9" eb="10">
      <t>スウ</t>
    </rPh>
    <phoneticPr fontId="7"/>
  </si>
  <si>
    <t>セグメント</t>
    <phoneticPr fontId="7"/>
  </si>
  <si>
    <t>OS別</t>
    <rPh sb="2" eb="3">
      <t>ベツ</t>
    </rPh>
    <phoneticPr fontId="7"/>
  </si>
  <si>
    <t>アプリ別</t>
    <rPh sb="3" eb="4">
      <t>ベツ</t>
    </rPh>
    <phoneticPr fontId="7"/>
  </si>
  <si>
    <t>期間内にアプリ起動された端末数</t>
    <rPh sb="0" eb="3">
      <t>キカンナイ</t>
    </rPh>
    <rPh sb="7" eb="9">
      <t>キドウ</t>
    </rPh>
    <rPh sb="12" eb="14">
      <t>タンマツ</t>
    </rPh>
    <rPh sb="14" eb="15">
      <t>スウ</t>
    </rPh>
    <phoneticPr fontId="7"/>
  </si>
  <si>
    <t>期間内にアプリ起動された数(分単位)</t>
    <rPh sb="0" eb="3">
      <t>キカンナイ</t>
    </rPh>
    <rPh sb="7" eb="9">
      <t>キドウ</t>
    </rPh>
    <rPh sb="12" eb="13">
      <t>スウ</t>
    </rPh>
    <rPh sb="14" eb="15">
      <t>フン</t>
    </rPh>
    <rPh sb="15" eb="17">
      <t>タンイ</t>
    </rPh>
    <phoneticPr fontId="7"/>
  </si>
  <si>
    <t>期間内にアプリ起動された数(時単位)</t>
    <rPh sb="0" eb="3">
      <t>キカンナイ</t>
    </rPh>
    <rPh sb="7" eb="9">
      <t>キドウ</t>
    </rPh>
    <rPh sb="12" eb="13">
      <t>スウ</t>
    </rPh>
    <rPh sb="14" eb="15">
      <t>ジ</t>
    </rPh>
    <rPh sb="15" eb="17">
      <t>タンイ</t>
    </rPh>
    <phoneticPr fontId="7"/>
  </si>
  <si>
    <t>SESSIONS</t>
    <phoneticPr fontId="7"/>
  </si>
  <si>
    <t>期間内にアプリ起動された数</t>
    <phoneticPr fontId="7"/>
  </si>
  <si>
    <t>AVG TIME / DEVICE</t>
    <phoneticPr fontId="7"/>
  </si>
  <si>
    <t>１端末あたりの平均起動時間</t>
    <rPh sb="1" eb="3">
      <t>タンマツ</t>
    </rPh>
    <rPh sb="7" eb="9">
      <t>ヘイキン</t>
    </rPh>
    <rPh sb="9" eb="11">
      <t>キドウ</t>
    </rPh>
    <rPh sb="11" eb="13">
      <t>ジカン</t>
    </rPh>
    <phoneticPr fontId="7"/>
  </si>
  <si>
    <t>通算</t>
    <rPh sb="0" eb="2">
      <t>ツウサン</t>
    </rPh>
    <phoneticPr fontId="7"/>
  </si>
  <si>
    <t>SESSION LENGTH</t>
    <phoneticPr fontId="7"/>
  </si>
  <si>
    <t>1セッションあたりの接続時間分布</t>
    <rPh sb="10" eb="12">
      <t>セツゾク</t>
    </rPh>
    <rPh sb="12" eb="14">
      <t>ジカン</t>
    </rPh>
    <rPh sb="14" eb="16">
      <t>ブンプ</t>
    </rPh>
    <phoneticPr fontId="7"/>
  </si>
  <si>
    <t>Real-time</t>
    <phoneticPr fontId="7"/>
  </si>
  <si>
    <t>取得期間</t>
    <rPh sb="0" eb="2">
      <t>シュトク</t>
    </rPh>
    <rPh sb="2" eb="4">
      <t>キカン</t>
    </rPh>
    <phoneticPr fontId="7"/>
  </si>
  <si>
    <t>リアルタイム</t>
    <phoneticPr fontId="7"/>
  </si>
  <si>
    <t>Company Activity</t>
    <phoneticPr fontId="7"/>
  </si>
  <si>
    <t>Application Summary</t>
    <phoneticPr fontId="7"/>
  </si>
  <si>
    <t>任意期間</t>
    <rPh sb="0" eb="2">
      <t>ニンイ</t>
    </rPh>
    <rPh sb="2" eb="4">
      <t>キカン</t>
    </rPh>
    <phoneticPr fontId="7"/>
  </si>
  <si>
    <t>New Devices</t>
    <phoneticPr fontId="7"/>
  </si>
  <si>
    <t>Avg Daily Active Devices</t>
    <phoneticPr fontId="7"/>
  </si>
  <si>
    <t>Active Devices</t>
    <phoneticPr fontId="7"/>
  </si>
  <si>
    <t>Avg. DAD/AD</t>
    <phoneticPr fontId="7"/>
  </si>
  <si>
    <t>Sessions</t>
    <phoneticPr fontId="7"/>
  </si>
  <si>
    <t>新規登録端末</t>
    <rPh sb="0" eb="2">
      <t>シンキ</t>
    </rPh>
    <rPh sb="2" eb="4">
      <t>トウロク</t>
    </rPh>
    <rPh sb="4" eb="6">
      <t>タンマツ</t>
    </rPh>
    <phoneticPr fontId="7"/>
  </si>
  <si>
    <t>１日あたりの平均起動端末数</t>
    <rPh sb="1" eb="2">
      <t>ニチ</t>
    </rPh>
    <rPh sb="6" eb="8">
      <t>ヘイキン</t>
    </rPh>
    <rPh sb="8" eb="10">
      <t>キドウ</t>
    </rPh>
    <rPh sb="10" eb="12">
      <t>タンマツ</t>
    </rPh>
    <rPh sb="12" eb="13">
      <t>スウ</t>
    </rPh>
    <phoneticPr fontId="7"/>
  </si>
  <si>
    <t>起動端末数</t>
    <rPh sb="0" eb="2">
      <t>キドウ</t>
    </rPh>
    <rPh sb="2" eb="4">
      <t>タンマツ</t>
    </rPh>
    <rPh sb="4" eb="5">
      <t>スウ</t>
    </rPh>
    <phoneticPr fontId="7"/>
  </si>
  <si>
    <t>アプリ起動された数</t>
    <phoneticPr fontId="7"/>
  </si>
  <si>
    <t>App Activity Dashboard</t>
    <phoneticPr fontId="7"/>
  </si>
  <si>
    <t>SESSION FREQUENCY</t>
    <phoneticPr fontId="7"/>
  </si>
  <si>
    <t>１日の１端末からの平均セッション回数分布</t>
    <rPh sb="1" eb="2">
      <t>ニチ</t>
    </rPh>
    <rPh sb="4" eb="6">
      <t>タンマツ</t>
    </rPh>
    <rPh sb="9" eb="11">
      <t>ヘイキン</t>
    </rPh>
    <rPh sb="16" eb="18">
      <t>カイスウ</t>
    </rPh>
    <rPh sb="18" eb="20">
      <t>ブンプ</t>
    </rPh>
    <phoneticPr fontId="7"/>
  </si>
  <si>
    <t>TOP 10 VERSIONS BY ACTIVE USERS</t>
    <phoneticPr fontId="7"/>
  </si>
  <si>
    <t>ユーザーが起動したアプリのバージョン数分布</t>
    <rPh sb="5" eb="7">
      <t>キドウ</t>
    </rPh>
    <rPh sb="18" eb="19">
      <t>スウ</t>
    </rPh>
    <rPh sb="19" eb="21">
      <t>ブンプ</t>
    </rPh>
    <phoneticPr fontId="7"/>
  </si>
  <si>
    <t>Active Devices Dashboard</t>
    <phoneticPr fontId="7"/>
  </si>
  <si>
    <t>LAST 7 DAYS</t>
    <phoneticPr fontId="7"/>
  </si>
  <si>
    <t>LAST 90 DAYS</t>
    <phoneticPr fontId="7"/>
  </si>
  <si>
    <t>LAST YEAR</t>
    <phoneticPr fontId="7"/>
  </si>
  <si>
    <t>LAST 2 YEARS</t>
    <phoneticPr fontId="7"/>
  </si>
  <si>
    <t>AVG DAD - LAST 7 DAYS</t>
    <phoneticPr fontId="7"/>
  </si>
  <si>
    <t>AVG MAD - LAST 3 MONTHS</t>
    <phoneticPr fontId="7"/>
  </si>
  <si>
    <t>AD LAST 30 DAYS</t>
    <phoneticPr fontId="7"/>
  </si>
  <si>
    <t>DAD / AD LAST 30 DAYS</t>
    <phoneticPr fontId="7"/>
  </si>
  <si>
    <t>過去７日間の１時間あたりの起動端末数の分布</t>
    <rPh sb="0" eb="2">
      <t>カコ</t>
    </rPh>
    <rPh sb="3" eb="5">
      <t>ニチカン</t>
    </rPh>
    <rPh sb="7" eb="9">
      <t>ジカン</t>
    </rPh>
    <rPh sb="13" eb="15">
      <t>キドウ</t>
    </rPh>
    <rPh sb="15" eb="17">
      <t>タンマツ</t>
    </rPh>
    <rPh sb="17" eb="18">
      <t>スウ</t>
    </rPh>
    <rPh sb="19" eb="21">
      <t>ブンプ</t>
    </rPh>
    <phoneticPr fontId="7"/>
  </si>
  <si>
    <t>過去30日間の１日あたりの起動端末数の分布</t>
    <rPh sb="0" eb="2">
      <t>カコ</t>
    </rPh>
    <rPh sb="4" eb="6">
      <t>ニチカン</t>
    </rPh>
    <rPh sb="8" eb="9">
      <t>ニチ</t>
    </rPh>
    <rPh sb="13" eb="15">
      <t>キドウ</t>
    </rPh>
    <rPh sb="15" eb="17">
      <t>タンマツ</t>
    </rPh>
    <rPh sb="17" eb="18">
      <t>スウ</t>
    </rPh>
    <rPh sb="19" eb="21">
      <t>ブンプ</t>
    </rPh>
    <phoneticPr fontId="7"/>
  </si>
  <si>
    <t>過去１年間の１週間あたりの起動端末数の分布</t>
    <rPh sb="0" eb="2">
      <t>カコ</t>
    </rPh>
    <rPh sb="3" eb="4">
      <t>ネン</t>
    </rPh>
    <rPh sb="4" eb="5">
      <t>カン</t>
    </rPh>
    <rPh sb="7" eb="9">
      <t>シュウカン</t>
    </rPh>
    <rPh sb="13" eb="15">
      <t>キドウ</t>
    </rPh>
    <rPh sb="15" eb="17">
      <t>タンマツ</t>
    </rPh>
    <rPh sb="17" eb="18">
      <t>スウ</t>
    </rPh>
    <rPh sb="19" eb="21">
      <t>ブンプ</t>
    </rPh>
    <phoneticPr fontId="7"/>
  </si>
  <si>
    <t>過去2年間の１月あたりの起動端末数の分布</t>
    <rPh sb="0" eb="2">
      <t>カコ</t>
    </rPh>
    <rPh sb="3" eb="4">
      <t>ネン</t>
    </rPh>
    <rPh sb="4" eb="5">
      <t>カン</t>
    </rPh>
    <rPh sb="7" eb="8">
      <t>ツキ</t>
    </rPh>
    <rPh sb="12" eb="14">
      <t>キドウ</t>
    </rPh>
    <rPh sb="14" eb="16">
      <t>タンマツ</t>
    </rPh>
    <rPh sb="16" eb="17">
      <t>スウ</t>
    </rPh>
    <rPh sb="18" eb="20">
      <t>ブンプ</t>
    </rPh>
    <phoneticPr fontId="7"/>
  </si>
  <si>
    <t>過去７日間の１日あたりの平均起動端末数</t>
    <rPh sb="0" eb="2">
      <t>カコ</t>
    </rPh>
    <rPh sb="3" eb="5">
      <t>ニチカン</t>
    </rPh>
    <phoneticPr fontId="7"/>
  </si>
  <si>
    <t>過去３か月間の１月あたりの平均起動端末数</t>
    <rPh sb="0" eb="2">
      <t>カコ</t>
    </rPh>
    <rPh sb="4" eb="6">
      <t>ゲツカン</t>
    </rPh>
    <rPh sb="8" eb="9">
      <t>ツキ</t>
    </rPh>
    <phoneticPr fontId="7"/>
  </si>
  <si>
    <t>過去30日間の起動端末数</t>
    <rPh sb="0" eb="2">
      <t>カコ</t>
    </rPh>
    <rPh sb="4" eb="5">
      <t>ニチ</t>
    </rPh>
    <rPh sb="5" eb="6">
      <t>カン</t>
    </rPh>
    <rPh sb="7" eb="9">
      <t>キドウ</t>
    </rPh>
    <rPh sb="9" eb="11">
      <t>タンマツ</t>
    </rPh>
    <rPh sb="11" eb="12">
      <t>スウ</t>
    </rPh>
    <phoneticPr fontId="7"/>
  </si>
  <si>
    <t>Active UserIds Dashboard</t>
    <phoneticPr fontId="7"/>
  </si>
  <si>
    <t>AVG DAU - LAST 7 DAYS</t>
    <phoneticPr fontId="7"/>
  </si>
  <si>
    <t>AVG MAU - LAST 3 MONTHS</t>
    <phoneticPr fontId="7"/>
  </si>
  <si>
    <t>AU LAST 30 DAYS</t>
    <phoneticPr fontId="7"/>
  </si>
  <si>
    <t>DAU / AU LAST 30 DAYS</t>
    <phoneticPr fontId="7"/>
  </si>
  <si>
    <t>Active UserIds  - 指定された期間（例えば、1時間あたりのアクティブユーザー数）のFlurry SDKのsetUserId関数を介して提供されるUserIdの一意のカウント。このメトリックは、現在表示しているダッシュボードに表示されます。</t>
    <phoneticPr fontId="7"/>
  </si>
  <si>
    <t>過去７日間の１時間あたりの起動ユーザー数の分布</t>
    <rPh sb="0" eb="2">
      <t>カコ</t>
    </rPh>
    <rPh sb="3" eb="5">
      <t>ニチカン</t>
    </rPh>
    <rPh sb="7" eb="9">
      <t>ジカン</t>
    </rPh>
    <rPh sb="13" eb="15">
      <t>キドウ</t>
    </rPh>
    <rPh sb="19" eb="20">
      <t>スウ</t>
    </rPh>
    <rPh sb="21" eb="23">
      <t>ブンプ</t>
    </rPh>
    <phoneticPr fontId="7"/>
  </si>
  <si>
    <t>過去30日間の１日あたりの起動ユーザー数の分布</t>
    <rPh sb="0" eb="2">
      <t>カコ</t>
    </rPh>
    <rPh sb="4" eb="6">
      <t>ニチカン</t>
    </rPh>
    <rPh sb="8" eb="9">
      <t>ニチ</t>
    </rPh>
    <rPh sb="13" eb="15">
      <t>キドウ</t>
    </rPh>
    <rPh sb="19" eb="20">
      <t>スウ</t>
    </rPh>
    <rPh sb="21" eb="23">
      <t>ブンプ</t>
    </rPh>
    <phoneticPr fontId="7"/>
  </si>
  <si>
    <t>過去１年間の１週間あたりの起動ユーザー数の分布</t>
    <rPh sb="0" eb="2">
      <t>カコ</t>
    </rPh>
    <rPh sb="3" eb="4">
      <t>ネン</t>
    </rPh>
    <rPh sb="4" eb="5">
      <t>カン</t>
    </rPh>
    <rPh sb="7" eb="9">
      <t>シュウカン</t>
    </rPh>
    <rPh sb="13" eb="15">
      <t>キドウ</t>
    </rPh>
    <rPh sb="19" eb="20">
      <t>スウ</t>
    </rPh>
    <rPh sb="21" eb="23">
      <t>ブンプ</t>
    </rPh>
    <phoneticPr fontId="7"/>
  </si>
  <si>
    <t>過去2年間の１月あたりの起動ユーザー数の分布</t>
    <rPh sb="0" eb="2">
      <t>カコ</t>
    </rPh>
    <rPh sb="3" eb="4">
      <t>ネン</t>
    </rPh>
    <rPh sb="4" eb="5">
      <t>カン</t>
    </rPh>
    <rPh sb="7" eb="8">
      <t>ツキ</t>
    </rPh>
    <rPh sb="12" eb="14">
      <t>キドウ</t>
    </rPh>
    <rPh sb="18" eb="19">
      <t>スウ</t>
    </rPh>
    <rPh sb="20" eb="22">
      <t>ブンプ</t>
    </rPh>
    <phoneticPr fontId="7"/>
  </si>
  <si>
    <t>過去７日間の１日あたりの平均起動ユーザー数</t>
    <rPh sb="0" eb="2">
      <t>カコ</t>
    </rPh>
    <rPh sb="3" eb="5">
      <t>ニチカン</t>
    </rPh>
    <phoneticPr fontId="7"/>
  </si>
  <si>
    <t>過去３か月間の１月あたりの平均起動ユーザー数</t>
    <rPh sb="0" eb="2">
      <t>カコ</t>
    </rPh>
    <rPh sb="4" eb="6">
      <t>ゲツカン</t>
    </rPh>
    <rPh sb="8" eb="9">
      <t>ツキ</t>
    </rPh>
    <phoneticPr fontId="7"/>
  </si>
  <si>
    <t>過去30日間の起動ユーザー数</t>
    <rPh sb="0" eb="2">
      <t>カコ</t>
    </rPh>
    <rPh sb="4" eb="5">
      <t>ニチ</t>
    </rPh>
    <rPh sb="5" eb="6">
      <t>カン</t>
    </rPh>
    <rPh sb="7" eb="9">
      <t>キドウ</t>
    </rPh>
    <rPh sb="13" eb="14">
      <t>スウ</t>
    </rPh>
    <phoneticPr fontId="7"/>
  </si>
  <si>
    <t>PERCENT RETURNING PER PERIOD AVERAGE</t>
    <phoneticPr fontId="7"/>
  </si>
  <si>
    <t>ROLLING RETENTION</t>
    <phoneticPr fontId="7"/>
  </si>
  <si>
    <t>Retention Dashboard</t>
    <phoneticPr fontId="7"/>
  </si>
  <si>
    <t>選択した最初の日(週・月)を100％ととして、その日(週・月)に起動した端末の何％が対象の日(週・月)に起動してくれたかの分布・・・継続率</t>
    <rPh sb="0" eb="2">
      <t>センタク</t>
    </rPh>
    <rPh sb="4" eb="6">
      <t>サイショ</t>
    </rPh>
    <rPh sb="7" eb="8">
      <t>ヒ</t>
    </rPh>
    <rPh sb="9" eb="10">
      <t>シュウ</t>
    </rPh>
    <rPh sb="11" eb="12">
      <t>ツキ</t>
    </rPh>
    <rPh sb="25" eb="26">
      <t>ヒ</t>
    </rPh>
    <rPh sb="32" eb="34">
      <t>キドウ</t>
    </rPh>
    <rPh sb="36" eb="38">
      <t>タンマツ</t>
    </rPh>
    <rPh sb="39" eb="40">
      <t>ナン</t>
    </rPh>
    <rPh sb="42" eb="44">
      <t>タイショウ</t>
    </rPh>
    <rPh sb="52" eb="54">
      <t>キドウ</t>
    </rPh>
    <rPh sb="61" eb="63">
      <t>ブンプ</t>
    </rPh>
    <rPh sb="66" eb="68">
      <t>ケイゾク</t>
    </rPh>
    <rPh sb="68" eb="69">
      <t>リツ</t>
    </rPh>
    <phoneticPr fontId="7"/>
  </si>
  <si>
    <t>選択した最初の日(週・月)を100％ととして、その日(週・月)までに該当日数以上起動した端末の割合</t>
    <rPh sb="40" eb="42">
      <t>キドウ</t>
    </rPh>
    <rPh sb="44" eb="46">
      <t>タンマツ</t>
    </rPh>
    <phoneticPr fontId="7"/>
  </si>
  <si>
    <t>AVG DAY 7 RETURN RATE</t>
    <phoneticPr fontId="7"/>
  </si>
  <si>
    <t>AVG DAY 7 ROLLING RATE</t>
    <phoneticPr fontId="7"/>
  </si>
  <si>
    <t>アンケートアプリ</t>
    <phoneticPr fontId="7"/>
  </si>
  <si>
    <t>合計</t>
    <rPh sb="0" eb="2">
      <t>ゴウケイ</t>
    </rPh>
    <phoneticPr fontId="7"/>
  </si>
  <si>
    <t>iOS</t>
    <phoneticPr fontId="7"/>
  </si>
  <si>
    <t>Android</t>
    <phoneticPr fontId="7"/>
  </si>
  <si>
    <t>１日</t>
    <rPh sb="1" eb="2">
      <t>ニチ</t>
    </rPh>
    <phoneticPr fontId="7"/>
  </si>
  <si>
    <t>５日</t>
    <rPh sb="1" eb="2">
      <t>ニチ</t>
    </rPh>
    <phoneticPr fontId="7"/>
  </si>
  <si>
    <t>10日</t>
    <rPh sb="2" eb="3">
      <t>ニチ</t>
    </rPh>
    <phoneticPr fontId="7"/>
  </si>
  <si>
    <t>15日</t>
    <rPh sb="2" eb="3">
      <t>ニチ</t>
    </rPh>
    <phoneticPr fontId="7"/>
  </si>
  <si>
    <t>30日</t>
    <rPh sb="2" eb="3">
      <t>ニチ</t>
    </rPh>
    <phoneticPr fontId="7"/>
  </si>
  <si>
    <t>ローリングリテンション(%)</t>
    <phoneticPr fontId="7"/>
  </si>
  <si>
    <t>継続率(%)</t>
    <rPh sb="0" eb="2">
      <t>ケイゾク</t>
    </rPh>
    <rPh sb="2" eb="3">
      <t>リツ</t>
    </rPh>
    <phoneticPr fontId="7"/>
  </si>
  <si>
    <t>新規インストール端末数</t>
    <rPh sb="0" eb="2">
      <t>シンキ</t>
    </rPh>
    <rPh sb="8" eb="10">
      <t>タンマツ</t>
    </rPh>
    <rPh sb="10" eb="11">
      <t>スウ</t>
    </rPh>
    <phoneticPr fontId="7"/>
  </si>
  <si>
    <t>１日平均起動端末数</t>
    <rPh sb="1" eb="2">
      <t>ニチ</t>
    </rPh>
    <rPh sb="2" eb="4">
      <t>ヘイキン</t>
    </rPh>
    <rPh sb="4" eb="6">
      <t>キドウ</t>
    </rPh>
    <rPh sb="6" eb="8">
      <t>タンマツ</t>
    </rPh>
    <rPh sb="8" eb="9">
      <t>スウ</t>
    </rPh>
    <phoneticPr fontId="7"/>
  </si>
  <si>
    <t>総起動端末数</t>
    <rPh sb="0" eb="1">
      <t>ソウ</t>
    </rPh>
    <rPh sb="1" eb="3">
      <t>キドウ</t>
    </rPh>
    <rPh sb="3" eb="5">
      <t>タンマツ</t>
    </rPh>
    <rPh sb="5" eb="6">
      <t>スウ</t>
    </rPh>
    <phoneticPr fontId="7"/>
  </si>
  <si>
    <t>平均</t>
    <rPh sb="0" eb="2">
      <t>ヘイキン</t>
    </rPh>
    <phoneticPr fontId="7"/>
  </si>
  <si>
    <t>セッション数</t>
    <rPh sb="5" eb="6">
      <t>スウ</t>
    </rPh>
    <phoneticPr fontId="7"/>
  </si>
  <si>
    <t>セッション</t>
    <phoneticPr fontId="7"/>
  </si>
  <si>
    <t>起動端末数</t>
    <rPh sb="0" eb="2">
      <t>キドウ</t>
    </rPh>
    <rPh sb="2" eb="4">
      <t>タンマツ</t>
    </rPh>
    <rPh sb="4" eb="5">
      <t>スウ</t>
    </rPh>
    <phoneticPr fontId="7"/>
  </si>
  <si>
    <t>１日平均セッション数</t>
    <rPh sb="1" eb="2">
      <t>ニチ</t>
    </rPh>
    <rPh sb="2" eb="4">
      <t>ヘイキン</t>
    </rPh>
    <rPh sb="9" eb="10">
      <t>スウ</t>
    </rPh>
    <phoneticPr fontId="7"/>
  </si>
  <si>
    <t>Grouping</t>
  </si>
  <si>
    <t>iOS</t>
    <phoneticPr fontId="25"/>
  </si>
  <si>
    <t>Android</t>
    <phoneticPr fontId="25"/>
  </si>
  <si>
    <t>合計</t>
    <rPh sb="0" eb="2">
      <t>ゴウケイ</t>
    </rPh>
    <phoneticPr fontId="25"/>
  </si>
  <si>
    <t>3 to 4</t>
  </si>
  <si>
    <t>5 to 6</t>
  </si>
  <si>
    <t>7 to 9</t>
  </si>
  <si>
    <t>10 to 14</t>
  </si>
  <si>
    <t>15 to 19</t>
  </si>
  <si>
    <t>１端末の１日のセッション回数</t>
    <rPh sb="1" eb="3">
      <t>タンマツ</t>
    </rPh>
    <rPh sb="5" eb="6">
      <t>ニチ</t>
    </rPh>
    <rPh sb="12" eb="14">
      <t>カイスウ</t>
    </rPh>
    <phoneticPr fontId="7"/>
  </si>
  <si>
    <t>１日の１端末あたりの平均セッション回数</t>
    <rPh sb="1" eb="2">
      <t>ニチ</t>
    </rPh>
    <rPh sb="4" eb="6">
      <t>タンマツ</t>
    </rPh>
    <rPh sb="10" eb="12">
      <t>ヘイキン</t>
    </rPh>
    <rPh sb="17" eb="19">
      <t>カイスウ</t>
    </rPh>
    <phoneticPr fontId="7"/>
  </si>
  <si>
    <t>基本情報(90日計測)</t>
    <rPh sb="8" eb="10">
      <t>ケイソク</t>
    </rPh>
    <phoneticPr fontId="7"/>
  </si>
  <si>
    <t>１日平均起動割合</t>
    <rPh sb="1" eb="2">
      <t>ニチ</t>
    </rPh>
    <rPh sb="2" eb="4">
      <t>ヘイキン</t>
    </rPh>
    <rPh sb="4" eb="6">
      <t>キドウ</t>
    </rPh>
    <rPh sb="6" eb="8">
      <t>ワリアイ</t>
    </rPh>
    <phoneticPr fontId="7"/>
  </si>
  <si>
    <t>年齢別</t>
    <rPh sb="0" eb="2">
      <t>ネンレイ</t>
    </rPh>
    <rPh sb="2" eb="3">
      <t>ベツ</t>
    </rPh>
    <phoneticPr fontId="7"/>
  </si>
  <si>
    <t>13-17</t>
  </si>
  <si>
    <t>18-24</t>
  </si>
  <si>
    <t>25-34</t>
  </si>
  <si>
    <t>35-54</t>
  </si>
  <si>
    <t>55+</t>
  </si>
  <si>
    <t>新規インストール</t>
    <rPh sb="0" eb="2">
      <t>シンキ</t>
    </rPh>
    <phoneticPr fontId="7"/>
  </si>
  <si>
    <t>アクティブデバイス</t>
    <phoneticPr fontId="7"/>
  </si>
  <si>
    <t>性別</t>
    <rPh sb="0" eb="2">
      <t>セイベツ</t>
    </rPh>
    <phoneticPr fontId="7"/>
  </si>
  <si>
    <t>Female</t>
  </si>
  <si>
    <t>Male</t>
  </si>
  <si>
    <t>Unknown</t>
  </si>
  <si>
    <t>Event Name</t>
  </si>
  <si>
    <t>Action</t>
  </si>
  <si>
    <t>Total Occurrences</t>
  </si>
  <si>
    <t>Avg Events per Session</t>
  </si>
  <si>
    <t>Occurrences Daily Avg</t>
  </si>
  <si>
    <t>Unique Devices Daily Avg</t>
  </si>
  <si>
    <t>smartAnswerAction.do または answerAction.do のリンク押下時</t>
  </si>
  <si>
    <t>Show Mypage</t>
  </si>
  <si>
    <t>Myページボタン押下時</t>
  </si>
  <si>
    <t>Answer Enquete</t>
  </si>
  <si>
    <t>アンケート回答ボタン押下時</t>
  </si>
  <si>
    <t>Get Point</t>
  </si>
  <si>
    <t>アンケート獲得ポイント計算時</t>
  </si>
  <si>
    <t>Play Game</t>
  </si>
  <si>
    <t>/campaign/game_campaign/games/ のリンク押下時</t>
  </si>
  <si>
    <t>Connection Fail</t>
  </si>
  <si>
    <t>ログアウトのリクエスト失敗時</t>
  </si>
  <si>
    <t>Open Menu</t>
  </si>
  <si>
    <t>メニューボタン押下時（もしくはスライド時）</t>
  </si>
  <si>
    <t>Break Away Enquete</t>
  </si>
  <si>
    <t>アンケート画面を閉じた時</t>
  </si>
  <si>
    <t>Show Notice To All List</t>
  </si>
  <si>
    <t>みなさまへのお知らせ画面の表示時</t>
    <rPh sb="10" eb="12">
      <t>ガメン</t>
    </rPh>
    <rPh sb="13" eb="15">
      <t>ヒョウジ</t>
    </rPh>
    <rPh sb="15" eb="16">
      <t>ジ</t>
    </rPh>
    <phoneticPr fontId="25"/>
  </si>
  <si>
    <t>Show Login</t>
  </si>
  <si>
    <t>ログイン画面表示時</t>
    <rPh sb="4" eb="6">
      <t>ガメン</t>
    </rPh>
    <rPh sb="6" eb="8">
      <t>ヒョウジ</t>
    </rPh>
    <rPh sb="8" eb="9">
      <t>ジ</t>
    </rPh>
    <phoneticPr fontId="25"/>
  </si>
  <si>
    <t>Answer Partner Enquete</t>
  </si>
  <si>
    <t>パートナーアンケート回答ボタン押下時</t>
  </si>
  <si>
    <t>Show Notice To All Detail</t>
  </si>
  <si>
    <t>みなさまへのお知らせ詳細画面の表示時</t>
    <rPh sb="10" eb="12">
      <t>ショウサイ</t>
    </rPh>
    <phoneticPr fontId="25"/>
  </si>
  <si>
    <t>Show Rank Info</t>
  </si>
  <si>
    <t>ランク情報画面表示時</t>
    <rPh sb="7" eb="9">
      <t>ヒョウジ</t>
    </rPh>
    <rPh sb="9" eb="10">
      <t>ジ</t>
    </rPh>
    <phoneticPr fontId="25"/>
  </si>
  <si>
    <t>Show Notice To One List</t>
  </si>
  <si>
    <t>あなたへのお知らせ画面の表示時</t>
  </si>
  <si>
    <t>Show Point Adding</t>
  </si>
  <si>
    <t>ポイント加算・交換履歴ボタン押下時</t>
  </si>
  <si>
    <t>Show About Point Exchange</t>
  </si>
  <si>
    <t>ポイント交換ボタン押下時</t>
  </si>
  <si>
    <t>Show Notice To One Detail</t>
  </si>
  <si>
    <t>あなたへのお知らせ詳細画面表示時</t>
    <rPh sb="9" eb="11">
      <t>ショウサイ</t>
    </rPh>
    <phoneticPr fontId="25"/>
  </si>
  <si>
    <t>Show End Enquete</t>
  </si>
  <si>
    <t>終了アンケート表示時</t>
    <rPh sb="0" eb="2">
      <t>シュウリョウ</t>
    </rPh>
    <rPh sb="7" eb="9">
      <t>ヒョウジ</t>
    </rPh>
    <rPh sb="9" eb="10">
      <t>ジ</t>
    </rPh>
    <phoneticPr fontId="25"/>
  </si>
  <si>
    <t>Show Guide</t>
  </si>
  <si>
    <t>初回インストールガイド表示時</t>
    <rPh sb="0" eb="2">
      <t>ショカイ</t>
    </rPh>
    <rPh sb="11" eb="13">
      <t>ヒョウジ</t>
    </rPh>
    <rPh sb="13" eb="14">
      <t>ジ</t>
    </rPh>
    <phoneticPr fontId="25"/>
  </si>
  <si>
    <t>Show Help</t>
  </si>
  <si>
    <t>ヘルプボタン押下時</t>
  </si>
  <si>
    <t>Show Confirm Regist Information</t>
  </si>
  <si>
    <t>登録情報の確認・変更ボタン押下時</t>
  </si>
  <si>
    <t>Show About Partner Enquete</t>
  </si>
  <si>
    <t>Show Share To Friend</t>
  </si>
  <si>
    <t>ともだち紹介画面表示時</t>
    <rPh sb="4" eb="6">
      <t>ショウカイ</t>
    </rPh>
    <rPh sb="6" eb="8">
      <t>ガメン</t>
    </rPh>
    <rPh sb="8" eb="10">
      <t>ヒョウジ</t>
    </rPh>
    <rPh sb="10" eb="11">
      <t>ジ</t>
    </rPh>
    <phoneticPr fontId="25"/>
  </si>
  <si>
    <t>Show Forced Notice Detail</t>
  </si>
  <si>
    <t>強制お知らせダイアログ表示時</t>
    <rPh sb="13" eb="14">
      <t>ジ</t>
    </rPh>
    <phoneticPr fontId="25"/>
  </si>
  <si>
    <t>Show Answered Enquete</t>
  </si>
  <si>
    <t>回答済みアンケート表示時</t>
    <rPh sb="0" eb="2">
      <t>カイトウ</t>
    </rPh>
    <rPh sb="2" eb="3">
      <t>ズ</t>
    </rPh>
    <rPh sb="9" eb="11">
      <t>ヒョウジ</t>
    </rPh>
    <rPh sb="11" eb="12">
      <t>ジ</t>
    </rPh>
    <phoneticPr fontId="25"/>
  </si>
  <si>
    <t>Show Point Valid Period</t>
  </si>
  <si>
    <t>ポイント有効期限ボタン押下時</t>
  </si>
  <si>
    <t>Show Information</t>
  </si>
  <si>
    <t>-</t>
  </si>
  <si>
    <t>Show Campaign</t>
  </si>
  <si>
    <t>キャンペーン情報表示時</t>
    <rPh sb="8" eb="10">
      <t>ヒョウジ</t>
    </rPh>
    <rPh sb="10" eb="11">
      <t>ジ</t>
    </rPh>
    <phoneticPr fontId="25"/>
  </si>
  <si>
    <t>Share Line</t>
  </si>
  <si>
    <t>LINEボタン押下時</t>
  </si>
  <si>
    <t>Show Monitor Terms</t>
  </si>
  <si>
    <t>モニタ規約表示時</t>
    <rPh sb="3" eb="5">
      <t>キヤク</t>
    </rPh>
    <rPh sb="5" eb="7">
      <t>ヒョウジ</t>
    </rPh>
    <rPh sb="7" eb="8">
      <t>ジ</t>
    </rPh>
    <phoneticPr fontId="25"/>
  </si>
  <si>
    <t>Show Privacy Policy</t>
  </si>
  <si>
    <t>プライバシーポリシー表示時</t>
    <rPh sb="10" eb="12">
      <t>ヒョウジ</t>
    </rPh>
    <rPh sb="12" eb="13">
      <t>ジ</t>
    </rPh>
    <phoneticPr fontId="25"/>
  </si>
  <si>
    <t>Show Complete Withdrawal</t>
  </si>
  <si>
    <t>退会手続き完了時</t>
    <rPh sb="0" eb="2">
      <t>タイカイ</t>
    </rPh>
    <rPh sb="2" eb="4">
      <t>テツヅ</t>
    </rPh>
    <rPh sb="5" eb="7">
      <t>カンリョウ</t>
    </rPh>
    <rPh sb="7" eb="8">
      <t>ジ</t>
    </rPh>
    <phoneticPr fontId="25"/>
  </si>
  <si>
    <t>Share Twitter</t>
  </si>
  <si>
    <t>Twitterボタン押下時</t>
    <rPh sb="10" eb="12">
      <t>オウカ</t>
    </rPh>
    <rPh sb="12" eb="13">
      <t>ジ</t>
    </rPh>
    <phoneticPr fontId="25"/>
  </si>
  <si>
    <t>Share Email</t>
  </si>
  <si>
    <t>Emailボタン押下時</t>
    <rPh sb="8" eb="10">
      <t>オウカ</t>
    </rPh>
    <rPh sb="10" eb="11">
      <t>ジ</t>
    </rPh>
    <phoneticPr fontId="25"/>
  </si>
  <si>
    <t>Share Facebook</t>
  </si>
  <si>
    <t>Facebookボタン押下時</t>
    <rPh sb="11" eb="13">
      <t>オウカ</t>
    </rPh>
    <rPh sb="13" eb="14">
      <t>ジ</t>
    </rPh>
    <phoneticPr fontId="25"/>
  </si>
  <si>
    <t>Show Point Exchange</t>
  </si>
  <si>
    <t>ポイント交換申込み画面表示時</t>
    <rPh sb="9" eb="11">
      <t>ガメン</t>
    </rPh>
    <rPh sb="11" eb="13">
      <t>ヒョウジ</t>
    </rPh>
    <rPh sb="13" eb="14">
      <t>ジ</t>
    </rPh>
    <phoneticPr fontId="25"/>
  </si>
  <si>
    <t>Complete Point Exchange</t>
  </si>
  <si>
    <t>ポイント交換完了時</t>
    <rPh sb="6" eb="8">
      <t>カンリョウ</t>
    </rPh>
    <rPh sb="8" eb="9">
      <t>ジ</t>
    </rPh>
    <phoneticPr fontId="25"/>
  </si>
  <si>
    <t>Show Push Notification Setting</t>
  </si>
  <si>
    <t>PUSH通知設定画面表示時</t>
    <rPh sb="4" eb="6">
      <t>ツウチ</t>
    </rPh>
    <rPh sb="6" eb="8">
      <t>セッテイ</t>
    </rPh>
    <rPh sb="8" eb="10">
      <t>ガメン</t>
    </rPh>
    <rPh sb="10" eb="12">
      <t>ヒョウジ</t>
    </rPh>
    <rPh sb="12" eb="13">
      <t>ジ</t>
    </rPh>
    <phoneticPr fontId="25"/>
  </si>
  <si>
    <t>Show Push Notification Period Setting</t>
  </si>
  <si>
    <t>PUSH通知時間設定画面表示時</t>
    <rPh sb="12" eb="14">
      <t>ヒョウジ</t>
    </rPh>
    <rPh sb="14" eb="15">
      <t>ジ</t>
    </rPh>
    <phoneticPr fontId="25"/>
  </si>
  <si>
    <t>Progress Enquete</t>
    <phoneticPr fontId="7"/>
  </si>
  <si>
    <t>ポイント交換完了時</t>
  </si>
  <si>
    <t>Show Create Account</t>
  </si>
  <si>
    <t>新規登録画面表示時</t>
    <rPh sb="0" eb="2">
      <t>シンキ</t>
    </rPh>
    <rPh sb="2" eb="4">
      <t>トウロク</t>
    </rPh>
    <rPh sb="4" eb="6">
      <t>ガメン</t>
    </rPh>
    <rPh sb="6" eb="8">
      <t>ヒョウジ</t>
    </rPh>
    <rPh sb="8" eb="9">
      <t>ジ</t>
    </rPh>
    <phoneticPr fontId="25"/>
  </si>
  <si>
    <t>Create Account</t>
  </si>
  <si>
    <t>新規登録ボタン押下時</t>
    <rPh sb="0" eb="2">
      <t>シンキ</t>
    </rPh>
    <rPh sb="2" eb="4">
      <t>トウロク</t>
    </rPh>
    <rPh sb="7" eb="9">
      <t>オウカ</t>
    </rPh>
    <rPh sb="9" eb="10">
      <t>ジ</t>
    </rPh>
    <phoneticPr fontId="25"/>
  </si>
  <si>
    <t>Show Forget Passwoord</t>
  </si>
  <si>
    <t>パスワード忘れ表示時</t>
    <rPh sb="5" eb="6">
      <t>ワス</t>
    </rPh>
    <rPh sb="7" eb="9">
      <t>ヒョウジ</t>
    </rPh>
    <rPh sb="9" eb="10">
      <t>ジ</t>
    </rPh>
    <phoneticPr fontId="25"/>
  </si>
  <si>
    <t>Show Flick Input</t>
  </si>
  <si>
    <t>フリック入力画面表示時</t>
    <rPh sb="4" eb="6">
      <t>ニュウリョク</t>
    </rPh>
    <rPh sb="6" eb="8">
      <t>ガメン</t>
    </rPh>
    <rPh sb="8" eb="10">
      <t>ヒョウジ</t>
    </rPh>
    <rPh sb="10" eb="11">
      <t>ジ</t>
    </rPh>
    <phoneticPr fontId="25"/>
  </si>
  <si>
    <t>強制お知らせダイアログ表示時</t>
  </si>
  <si>
    <t>uncaught</t>
  </si>
  <si>
    <t>(90日計測)</t>
  </si>
  <si>
    <t>(90日計測)</t>
    <phoneticPr fontId="7"/>
  </si>
  <si>
    <t>Avg Events per Session</t>
    <phoneticPr fontId="7"/>
  </si>
  <si>
    <t>イベント名</t>
    <rPh sb="4" eb="5">
      <t>メイ</t>
    </rPh>
    <phoneticPr fontId="7"/>
  </si>
  <si>
    <t>アクション</t>
    <phoneticPr fontId="7"/>
  </si>
  <si>
    <t>総発生件数</t>
    <rPh sb="0" eb="1">
      <t>ソウ</t>
    </rPh>
    <rPh sb="1" eb="3">
      <t>ハッセイ</t>
    </rPh>
    <rPh sb="3" eb="5">
      <t>ケンスウ</t>
    </rPh>
    <phoneticPr fontId="7"/>
  </si>
  <si>
    <t>１日平均発生件数</t>
    <rPh sb="1" eb="4">
      <t>ニチヘイキン</t>
    </rPh>
    <rPh sb="4" eb="6">
      <t>ハッセイ</t>
    </rPh>
    <rPh sb="6" eb="8">
      <t>ケンスウ</t>
    </rPh>
    <phoneticPr fontId="7"/>
  </si>
  <si>
    <t>ポイント交換画面表示時</t>
    <rPh sb="6" eb="8">
      <t>ガメン</t>
    </rPh>
    <rPh sb="8" eb="10">
      <t>ヒョウジ</t>
    </rPh>
    <phoneticPr fontId="7"/>
  </si>
  <si>
    <t>ポイント加算・交換履歴画面表示時</t>
    <rPh sb="11" eb="13">
      <t>ガメン</t>
    </rPh>
    <rPh sb="13" eb="15">
      <t>ヒョウジ</t>
    </rPh>
    <phoneticPr fontId="7"/>
  </si>
  <si>
    <t>１日の間で操作される割合</t>
    <rPh sb="1" eb="2">
      <t>ニチ</t>
    </rPh>
    <rPh sb="3" eb="4">
      <t>アイダ</t>
    </rPh>
    <rPh sb="5" eb="7">
      <t>ソウサ</t>
    </rPh>
    <rPh sb="10" eb="12">
      <t>ワリアイ</t>
    </rPh>
    <phoneticPr fontId="7"/>
  </si>
  <si>
    <t>Myページボタン押下時</t>
    <phoneticPr fontId="7"/>
  </si>
  <si>
    <t>1セッションあたりの平均
イベント数</t>
    <rPh sb="10" eb="12">
      <t>ヘイキン</t>
    </rPh>
    <rPh sb="17" eb="18">
      <t>スウ</t>
    </rPh>
    <phoneticPr fontId="7"/>
  </si>
  <si>
    <t>１日の間にイベントを行った
平均端末数</t>
    <rPh sb="1" eb="2">
      <t>ニチ</t>
    </rPh>
    <rPh sb="3" eb="4">
      <t>アイダ</t>
    </rPh>
    <rPh sb="10" eb="11">
      <t>オコナ</t>
    </rPh>
    <rPh sb="14" eb="16">
      <t>ヘイキン</t>
    </rPh>
    <rPh sb="16" eb="18">
      <t>タンマツ</t>
    </rPh>
    <rPh sb="18" eb="19">
      <t>スウ</t>
    </rPh>
    <phoneticPr fontId="7"/>
  </si>
  <si>
    <t>Progress Enquete</t>
    <phoneticPr fontId="7"/>
  </si>
  <si>
    <t>Action</t>
    <phoneticPr fontId="7"/>
  </si>
  <si>
    <t>def</t>
    <phoneticPr fontId="7"/>
  </si>
  <si>
    <r>
      <t>i</t>
    </r>
    <r>
      <rPr>
        <sz val="11"/>
        <color theme="1"/>
        <rFont val="ＭＳ Ｐゴシック"/>
        <family val="2"/>
        <charset val="128"/>
        <scheme val="minor"/>
      </rPr>
      <t>nstall</t>
    </r>
    <phoneticPr fontId="7"/>
  </si>
  <si>
    <t>standard event</t>
    <phoneticPr fontId="7"/>
  </si>
  <si>
    <r>
      <t>s</t>
    </r>
    <r>
      <rPr>
        <sz val="11"/>
        <color theme="1"/>
        <rFont val="ＭＳ Ｐゴシック"/>
        <family val="2"/>
        <charset val="128"/>
        <scheme val="minor"/>
      </rPr>
      <t>ession start</t>
    </r>
    <phoneticPr fontId="7"/>
  </si>
  <si>
    <t>session end</t>
    <phoneticPr fontId="7"/>
  </si>
  <si>
    <t>インストール</t>
    <phoneticPr fontId="7"/>
  </si>
  <si>
    <t>セッション開始</t>
    <rPh sb="5" eb="7">
      <t>カイシ</t>
    </rPh>
    <phoneticPr fontId="7"/>
  </si>
  <si>
    <t>セッション終了</t>
    <rPh sb="5" eb="7">
      <t>シュウリョウ</t>
    </rPh>
    <phoneticPr fontId="7"/>
  </si>
  <si>
    <t>パスワード忘れ押下時</t>
    <rPh sb="5" eb="6">
      <t>ワス</t>
    </rPh>
    <rPh sb="7" eb="9">
      <t>オウカ</t>
    </rPh>
    <rPh sb="9" eb="10">
      <t>ジ</t>
    </rPh>
    <phoneticPr fontId="25"/>
  </si>
  <si>
    <t>ブランクページを経由</t>
    <rPh sb="8" eb="10">
      <t>ケイユ</t>
    </rPh>
    <phoneticPr fontId="7"/>
  </si>
  <si>
    <t>Blank Page</t>
    <phoneticPr fontId="7"/>
  </si>
  <si>
    <t>Show Notice To All List</t>
    <phoneticPr fontId="7"/>
  </si>
  <si>
    <t>Myページのみなさまへのお知らせ押下時</t>
    <rPh sb="16" eb="18">
      <t>オウカ</t>
    </rPh>
    <rPh sb="18" eb="19">
      <t>ジ</t>
    </rPh>
    <phoneticPr fontId="7"/>
  </si>
  <si>
    <t>Myページのランクボタン押下時</t>
    <rPh sb="12" eb="14">
      <t>オウカ</t>
    </rPh>
    <rPh sb="14" eb="15">
      <t>ジ</t>
    </rPh>
    <phoneticPr fontId="7"/>
  </si>
  <si>
    <t>Push Mypage Notice To All List</t>
    <phoneticPr fontId="7"/>
  </si>
  <si>
    <t>Myページのあなたへのお知らせ押下時</t>
    <rPh sb="12" eb="13">
      <t>シ</t>
    </rPh>
    <rPh sb="15" eb="17">
      <t>オウカ</t>
    </rPh>
    <rPh sb="17" eb="18">
      <t>ジ</t>
    </rPh>
    <phoneticPr fontId="7"/>
  </si>
  <si>
    <t>Push Mypage Notice To One List</t>
    <phoneticPr fontId="7"/>
  </si>
  <si>
    <t>Show Share To Friend</t>
    <phoneticPr fontId="7"/>
  </si>
  <si>
    <t>Push Mypage Share To Friend</t>
    <phoneticPr fontId="7"/>
  </si>
  <si>
    <t>Myページのともだち紹介押下バナー時</t>
    <rPh sb="12" eb="14">
      <t>オウカ</t>
    </rPh>
    <phoneticPr fontId="7"/>
  </si>
  <si>
    <t>Answer Enquete</t>
    <phoneticPr fontId="7"/>
  </si>
  <si>
    <t>Answer External Browser Enquete</t>
    <phoneticPr fontId="7"/>
  </si>
  <si>
    <t>アンケート回答ページ表示時</t>
    <rPh sb="10" eb="12">
      <t>ヒョウジ</t>
    </rPh>
    <phoneticPr fontId="7"/>
  </si>
  <si>
    <t>パートナーアンケート項目押下時</t>
    <rPh sb="10" eb="12">
      <t>コウモク</t>
    </rPh>
    <phoneticPr fontId="7"/>
  </si>
  <si>
    <t>事前アンケート項目押下時</t>
    <rPh sb="0" eb="2">
      <t>ジゼン</t>
    </rPh>
    <rPh sb="7" eb="9">
      <t>コウモク</t>
    </rPh>
    <phoneticPr fontId="7"/>
  </si>
  <si>
    <t>smartAnswerAction.do または answerAction.do のリンク押下時</t>
    <phoneticPr fontId="7"/>
  </si>
  <si>
    <t>smartShowMonitorMyPageAction.do のリンク押下時</t>
    <phoneticPr fontId="7"/>
  </si>
  <si>
    <r>
      <t>Finish</t>
    </r>
    <r>
      <rPr>
        <sz val="11"/>
        <color theme="1"/>
        <rFont val="ＭＳ Ｐゴシック"/>
        <family val="2"/>
        <charset val="128"/>
        <scheme val="minor"/>
      </rPr>
      <t xml:space="preserve"> Answer Enquete</t>
    </r>
    <phoneticPr fontId="7"/>
  </si>
  <si>
    <t>Get Point</t>
    <phoneticPr fontId="7"/>
  </si>
  <si>
    <t>(30日計測)</t>
    <rPh sb="3" eb="4">
      <t>ニチ</t>
    </rPh>
    <rPh sb="4" eb="6">
      <t>ケイソク</t>
    </rPh>
    <phoneticPr fontId="7"/>
  </si>
  <si>
    <t>female</t>
  </si>
  <si>
    <t>male</t>
  </si>
  <si>
    <t>unknown</t>
  </si>
  <si>
    <t xml:space="preserve"> 1 Session Start</t>
  </si>
  <si>
    <t xml:space="preserve"> 2 Show Mypage</t>
  </si>
  <si>
    <t xml:space="preserve"> 3 Answer Enquete</t>
  </si>
  <si>
    <t xml:space="preserve"> 4 Get Point</t>
  </si>
  <si>
    <t>sum</t>
    <phoneticPr fontId="7"/>
  </si>
  <si>
    <t>総合</t>
    <rPh sb="0" eb="2">
      <t>ソウゴウ</t>
    </rPh>
    <phoneticPr fontId="7"/>
  </si>
  <si>
    <t>3⇒4(1分以内)</t>
    <rPh sb="5" eb="6">
      <t>フン</t>
    </rPh>
    <rPh sb="6" eb="8">
      <t>イナイ</t>
    </rPh>
    <phoneticPr fontId="7"/>
  </si>
  <si>
    <t>sum</t>
    <phoneticPr fontId="7"/>
  </si>
  <si>
    <t>3⇒4(3分以内)</t>
    <rPh sb="5" eb="6">
      <t>フン</t>
    </rPh>
    <rPh sb="6" eb="8">
      <t>イナイ</t>
    </rPh>
    <phoneticPr fontId="7"/>
  </si>
  <si>
    <t>3⇒4(5分以内)</t>
    <rPh sb="5" eb="6">
      <t>フン</t>
    </rPh>
    <rPh sb="6" eb="8">
      <t>イナイ</t>
    </rPh>
    <phoneticPr fontId="7"/>
  </si>
  <si>
    <t>3⇒4(10分以内)</t>
    <rPh sb="6" eb="7">
      <t>フン</t>
    </rPh>
    <rPh sb="7" eb="9">
      <t>イナイ</t>
    </rPh>
    <phoneticPr fontId="7"/>
  </si>
  <si>
    <t>3⇒4(30分以内)</t>
    <rPh sb="6" eb="7">
      <t>フン</t>
    </rPh>
    <rPh sb="7" eb="9">
      <t>イナイ</t>
    </rPh>
    <phoneticPr fontId="7"/>
  </si>
  <si>
    <t>3⇒4(1時間以内)</t>
    <rPh sb="5" eb="7">
      <t>ジカン</t>
    </rPh>
    <rPh sb="7" eb="9">
      <t>イナイ</t>
    </rPh>
    <phoneticPr fontId="7"/>
  </si>
  <si>
    <t>3⇒4(3時間以内)</t>
    <rPh sb="5" eb="7">
      <t>ジカン</t>
    </rPh>
    <rPh sb="7" eb="9">
      <t>イナイ</t>
    </rPh>
    <phoneticPr fontId="7"/>
  </si>
  <si>
    <t>3⇒4(6時間以内)</t>
    <rPh sb="5" eb="7">
      <t>ジカン</t>
    </rPh>
    <rPh sb="7" eb="9">
      <t>イナイ</t>
    </rPh>
    <phoneticPr fontId="7"/>
  </si>
  <si>
    <t>3⇒4(12時間以内)</t>
    <rPh sb="6" eb="8">
      <t>ジカン</t>
    </rPh>
    <rPh sb="8" eb="10">
      <t>イナイ</t>
    </rPh>
    <phoneticPr fontId="7"/>
  </si>
  <si>
    <t>3⇒4(24時間以内)</t>
    <rPh sb="6" eb="8">
      <t>ジカン</t>
    </rPh>
    <rPh sb="8" eb="10">
      <t>イナイ</t>
    </rPh>
    <phoneticPr fontId="7"/>
  </si>
  <si>
    <t xml:space="preserve"> 4 Break Away Enquete</t>
  </si>
  <si>
    <t>Open Menu</t>
    <phoneticPr fontId="7"/>
  </si>
  <si>
    <r>
      <t>Push Mypage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2"/>
        <charset val="128"/>
        <scheme val="minor"/>
      </rPr>
      <t>Rank</t>
    </r>
    <phoneticPr fontId="7"/>
  </si>
  <si>
    <t>Push Menu Rank</t>
    <phoneticPr fontId="7"/>
  </si>
  <si>
    <t>Show Rank Info</t>
    <phoneticPr fontId="7"/>
  </si>
  <si>
    <t>Myページ表示時</t>
    <rPh sb="5" eb="7">
      <t>ヒョウジ</t>
    </rPh>
    <rPh sb="7" eb="8">
      <t>ジ</t>
    </rPh>
    <phoneticPr fontId="7"/>
  </si>
  <si>
    <r>
      <t xml:space="preserve">Push </t>
    </r>
    <r>
      <rPr>
        <sz val="11"/>
        <color theme="1"/>
        <rFont val="ＭＳ Ｐゴシック"/>
        <family val="2"/>
        <charset val="128"/>
        <scheme val="minor"/>
      </rPr>
      <t>Menu</t>
    </r>
    <r>
      <rPr>
        <sz val="11"/>
        <color theme="1"/>
        <rFont val="ＭＳ Ｐゴシック"/>
        <family val="2"/>
        <charset val="128"/>
        <scheme val="minor"/>
      </rPr>
      <t xml:space="preserve"> Notice To All List</t>
    </r>
    <phoneticPr fontId="7"/>
  </si>
  <si>
    <r>
      <t xml:space="preserve">Push </t>
    </r>
    <r>
      <rPr>
        <sz val="11"/>
        <color theme="1"/>
        <rFont val="ＭＳ Ｐゴシック"/>
        <family val="2"/>
        <charset val="128"/>
        <scheme val="minor"/>
      </rPr>
      <t>Menu</t>
    </r>
    <r>
      <rPr>
        <sz val="11"/>
        <color theme="1"/>
        <rFont val="ＭＳ Ｐゴシック"/>
        <family val="2"/>
        <charset val="128"/>
        <scheme val="minor"/>
      </rPr>
      <t xml:space="preserve"> Notice To One List</t>
    </r>
    <phoneticPr fontId="7"/>
  </si>
  <si>
    <r>
      <t>M</t>
    </r>
    <r>
      <rPr>
        <sz val="11"/>
        <color theme="1"/>
        <rFont val="ＭＳ Ｐゴシック"/>
        <family val="2"/>
        <charset val="128"/>
        <scheme val="minor"/>
      </rPr>
      <t>enu</t>
    </r>
    <r>
      <rPr>
        <sz val="11"/>
        <color theme="1"/>
        <rFont val="ＭＳ Ｐゴシック"/>
        <family val="2"/>
        <charset val="128"/>
        <scheme val="minor"/>
      </rPr>
      <t>のみなさまへのお知らせ押下時</t>
    </r>
    <rPh sb="15" eb="17">
      <t>オウカ</t>
    </rPh>
    <rPh sb="17" eb="18">
      <t>ジ</t>
    </rPh>
    <phoneticPr fontId="7"/>
  </si>
  <si>
    <r>
      <t>M</t>
    </r>
    <r>
      <rPr>
        <sz val="11"/>
        <color theme="1"/>
        <rFont val="ＭＳ Ｐゴシック"/>
        <family val="2"/>
        <charset val="128"/>
        <scheme val="minor"/>
      </rPr>
      <t>enu</t>
    </r>
    <r>
      <rPr>
        <sz val="11"/>
        <color theme="1"/>
        <rFont val="ＭＳ Ｐゴシック"/>
        <family val="2"/>
        <charset val="128"/>
        <scheme val="minor"/>
      </rPr>
      <t>のあなたへのお知らせ押下時</t>
    </r>
    <rPh sb="11" eb="12">
      <t>シ</t>
    </rPh>
    <rPh sb="14" eb="16">
      <t>オウカ</t>
    </rPh>
    <rPh sb="16" eb="17">
      <t>ジ</t>
    </rPh>
    <phoneticPr fontId="7"/>
  </si>
  <si>
    <t>Push Menu Mypage</t>
    <phoneticPr fontId="7"/>
  </si>
  <si>
    <r>
      <t>Menu</t>
    </r>
    <r>
      <rPr>
        <sz val="11"/>
        <color theme="1"/>
        <rFont val="ＭＳ Ｐゴシック"/>
        <family val="2"/>
        <charset val="128"/>
        <scheme val="minor"/>
      </rPr>
      <t>の</t>
    </r>
    <r>
      <rPr>
        <sz val="11"/>
        <color theme="1"/>
        <rFont val="ＭＳ Ｐゴシック"/>
        <family val="2"/>
        <charset val="128"/>
        <scheme val="minor"/>
      </rPr>
      <t>Myページ</t>
    </r>
    <r>
      <rPr>
        <sz val="11"/>
        <color theme="1"/>
        <rFont val="ＭＳ Ｐゴシック"/>
        <family val="2"/>
        <charset val="128"/>
        <scheme val="minor"/>
      </rPr>
      <t>ボタン押下時</t>
    </r>
    <phoneticPr fontId="7"/>
  </si>
  <si>
    <t>「パートナーアンケートに関する問い合わせ」押下時</t>
    <rPh sb="12" eb="13">
      <t>カン</t>
    </rPh>
    <rPh sb="15" eb="16">
      <t>ト</t>
    </rPh>
    <rPh sb="17" eb="18">
      <t>ア</t>
    </rPh>
    <phoneticPr fontId="7"/>
  </si>
  <si>
    <t>Show About Point Exchange</t>
    <phoneticPr fontId="7"/>
  </si>
  <si>
    <r>
      <t>M</t>
    </r>
    <r>
      <rPr>
        <sz val="11"/>
        <color theme="1"/>
        <rFont val="ＭＳ Ｐゴシック"/>
        <family val="2"/>
        <charset val="128"/>
        <scheme val="minor"/>
      </rPr>
      <t>enu</t>
    </r>
    <r>
      <rPr>
        <sz val="11"/>
        <color theme="1"/>
        <rFont val="ＭＳ Ｐゴシック"/>
        <family val="2"/>
        <charset val="128"/>
        <scheme val="minor"/>
      </rPr>
      <t>のランクボタン押下時</t>
    </r>
    <phoneticPr fontId="7"/>
  </si>
  <si>
    <t>ポイント交換について表示時</t>
    <rPh sb="4" eb="6">
      <t>コウカン</t>
    </rPh>
    <rPh sb="10" eb="12">
      <t>ヒョウジ</t>
    </rPh>
    <rPh sb="12" eb="13">
      <t>ジ</t>
    </rPh>
    <phoneticPr fontId="7"/>
  </si>
  <si>
    <t>Show Forget Password</t>
    <phoneticPr fontId="7"/>
  </si>
  <si>
    <t>Push Menu Share To Friend</t>
    <phoneticPr fontId="7"/>
  </si>
  <si>
    <r>
      <t>Menu</t>
    </r>
    <r>
      <rPr>
        <sz val="11"/>
        <color theme="1"/>
        <rFont val="ＭＳ Ｐゴシック"/>
        <family val="2"/>
        <charset val="128"/>
        <scheme val="minor"/>
      </rPr>
      <t>のともだち紹介押下ボタン押下時</t>
    </r>
    <rPh sb="11" eb="13">
      <t>オウカ</t>
    </rPh>
    <rPh sb="16" eb="18">
      <t>オウカ</t>
    </rPh>
    <phoneticPr fontId="7"/>
  </si>
  <si>
    <t>option</t>
    <phoneticPr fontId="7"/>
  </si>
  <si>
    <t>ログイン成功</t>
    <rPh sb="4" eb="6">
      <t>セイコウ</t>
    </rPh>
    <phoneticPr fontId="7"/>
  </si>
  <si>
    <t>新規登録成功</t>
    <rPh sb="0" eb="2">
      <t>シンキ</t>
    </rPh>
    <rPh sb="2" eb="4">
      <t>トウロク</t>
    </rPh>
    <rPh sb="4" eb="6">
      <t>セイコウ</t>
    </rPh>
    <phoneticPr fontId="7"/>
  </si>
  <si>
    <t>Complete Regist ： XXXX
(以後)ログインタイプ増加に伴い追加</t>
    <rPh sb="34" eb="36">
      <t>ゾウカ</t>
    </rPh>
    <rPh sb="37" eb="38">
      <t>トモナ</t>
    </rPh>
    <rPh sb="39" eb="41">
      <t>ツイカ</t>
    </rPh>
    <phoneticPr fontId="7"/>
  </si>
  <si>
    <t>Complete Login ： XXXX
(以後)ログインタイプ増加に伴い追加</t>
    <phoneticPr fontId="7"/>
  </si>
  <si>
    <r>
      <t>P</t>
    </r>
    <r>
      <rPr>
        <sz val="11"/>
        <color theme="1"/>
        <rFont val="ＭＳ Ｐゴシック"/>
        <family val="2"/>
        <charset val="128"/>
        <scheme val="minor"/>
      </rPr>
      <t>ush Login Button ： XXXX</t>
    </r>
    <phoneticPr fontId="7"/>
  </si>
  <si>
    <t>通常：ログインボタン押下
SNS：SNS連携ダイアログで規約チェックダイアログを押下し、規約同意ボタンを押下した場合</t>
    <rPh sb="0" eb="2">
      <t>ツウジョウ</t>
    </rPh>
    <rPh sb="10" eb="12">
      <t>オウカ</t>
    </rPh>
    <rPh sb="20" eb="22">
      <t>レンケイ</t>
    </rPh>
    <rPh sb="28" eb="30">
      <t>キヤク</t>
    </rPh>
    <rPh sb="40" eb="42">
      <t>オウカ</t>
    </rPh>
    <rPh sb="44" eb="46">
      <t>キヤク</t>
    </rPh>
    <rPh sb="46" eb="48">
      <t>ドウイ</t>
    </rPh>
    <rPh sb="52" eb="54">
      <t>オウカ</t>
    </rPh>
    <rPh sb="56" eb="58">
      <t>バアイ</t>
    </rPh>
    <phoneticPr fontId="7"/>
  </si>
  <si>
    <t>通常：無料で新規登録ボタン押下時
SNS：SNS連携ダイアログで規約チェックダイアログを押下し、規約同意ボタンを押下した場合</t>
    <phoneticPr fontId="7"/>
  </si>
  <si>
    <r>
      <t xml:space="preserve">XXXX </t>
    </r>
    <r>
      <rPr>
        <sz val="11"/>
        <color theme="1"/>
        <rFont val="ＭＳ Ｐゴシック"/>
        <family val="2"/>
        <charset val="128"/>
        <scheme val="minor"/>
      </rPr>
      <t>：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2"/>
        <charset val="128"/>
        <scheme val="minor"/>
      </rPr>
      <t xml:space="preserve">ログインタイプ
</t>
    </r>
    <r>
      <rPr>
        <sz val="11"/>
        <color theme="1"/>
        <rFont val="ＭＳ Ｐゴシック"/>
        <family val="2"/>
        <charset val="128"/>
        <scheme val="minor"/>
      </rPr>
      <t>1.Macromill 2.Google 3.LINE 4.Twitter 5.Facebook 6.Yahoo</t>
    </r>
    <phoneticPr fontId="7"/>
  </si>
  <si>
    <t>XXXX ： ログインタイプ
1.Macromill 2.Google 3.LINE 4.Twitter 5.Facebook 6.Yahoo
(通信が成功した時点でチェックし、該当であれば発火)
ただし自動ログイン場合は送らない</t>
    <rPh sb="73" eb="75">
      <t>ツウシン</t>
    </rPh>
    <rPh sb="76" eb="78">
      <t>セイコウ</t>
    </rPh>
    <rPh sb="102" eb="104">
      <t>ジドウ</t>
    </rPh>
    <rPh sb="108" eb="110">
      <t>バアイ</t>
    </rPh>
    <rPh sb="111" eb="112">
      <t>オク</t>
    </rPh>
    <phoneticPr fontId="7"/>
  </si>
  <si>
    <t>XXXX ： ログインタイプ
1.Macromill 2.Google 3.LINE 4.Twitter 5.Facebook 6.Yahoo
アプリ内プリファレンスにて初回のみ送るように実装
また値はキーごとに保存する。キーはレスポンスのID値とする
(通信が成功した時点でチェックし、該当であれば発火)</t>
    <rPh sb="99" eb="100">
      <t>アタイ</t>
    </rPh>
    <rPh sb="106" eb="108">
      <t>ホゾン</t>
    </rPh>
    <rPh sb="122" eb="123">
      <t>アタイ</t>
    </rPh>
    <rPh sb="128" eb="130">
      <t>ツウシン</t>
    </rPh>
    <phoneticPr fontId="7"/>
  </si>
  <si>
    <r>
      <t>P</t>
    </r>
    <r>
      <rPr>
        <sz val="11"/>
        <color theme="1"/>
        <rFont val="ＭＳ Ｐゴシック"/>
        <family val="2"/>
        <charset val="128"/>
        <scheme val="minor"/>
      </rPr>
      <t>ush Regist Button ： XXXX</t>
    </r>
    <phoneticPr fontId="7"/>
  </si>
  <si>
    <t>新規で入れたい</t>
    <rPh sb="0" eb="2">
      <t>シンキ</t>
    </rPh>
    <rPh sb="3" eb="4">
      <t>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</si>
</sst>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38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</cellStyleXfs>
  <cellXfs count="7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vertical="top"/>
    </xf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vertical="center"/>
    </xf>
    <xf numFmtId="176" fontId="0" fillId="0" borderId="1" xfId="2" applyNumberFormat="1" applyFont="1" applyBorder="1">
      <alignment vertical="center"/>
    </xf>
    <xf numFmtId="0" fontId="0" fillId="0" borderId="1" xfId="0" applyBorder="1" applyAlignment="1">
      <alignment horizontal="left" vertical="top"/>
    </xf>
    <xf numFmtId="176" fontId="0" fillId="0" borderId="1" xfId="2" applyNumberFormat="1" applyFont="1" applyBorder="1" applyAlignment="1"/>
    <xf numFmtId="9" fontId="0" fillId="0" borderId="1" xfId="2" applyNumberFormat="1" applyFont="1" applyBorder="1" applyAlignment="1"/>
    <xf numFmtId="10" fontId="0" fillId="0" borderId="1" xfId="2" applyNumberFormat="1" applyFont="1" applyBorder="1" applyAlignment="1">
      <alignment vertical="center"/>
    </xf>
    <xf numFmtId="0" fontId="6" fillId="33" borderId="4" xfId="43" applyFill="1" applyBorder="1">
      <alignment vertical="center"/>
    </xf>
    <xf numFmtId="0" fontId="6" fillId="33" borderId="18" xfId="43" applyFill="1" applyBorder="1">
      <alignment vertical="center"/>
    </xf>
    <xf numFmtId="0" fontId="6" fillId="0" borderId="1" xfId="43" applyBorder="1">
      <alignment vertical="center"/>
    </xf>
    <xf numFmtId="0" fontId="6" fillId="0" borderId="6" xfId="43" applyBorder="1">
      <alignment vertical="center"/>
    </xf>
    <xf numFmtId="0" fontId="6" fillId="0" borderId="4" xfId="43" applyBorder="1">
      <alignment vertical="center"/>
    </xf>
    <xf numFmtId="0" fontId="6" fillId="0" borderId="18" xfId="43" applyBorder="1">
      <alignment vertical="center"/>
    </xf>
    <xf numFmtId="0" fontId="6" fillId="0" borderId="4" xfId="43" applyFill="1" applyBorder="1">
      <alignment vertical="center"/>
    </xf>
    <xf numFmtId="38" fontId="6" fillId="0" borderId="5" xfId="1" applyFont="1" applyBorder="1">
      <alignment vertical="center"/>
    </xf>
    <xf numFmtId="38" fontId="6" fillId="0" borderId="4" xfId="1" applyFont="1" applyBorder="1">
      <alignment vertical="center"/>
    </xf>
    <xf numFmtId="38" fontId="6" fillId="33" borderId="4" xfId="1" applyFont="1" applyFill="1" applyBorder="1">
      <alignment vertical="center"/>
    </xf>
    <xf numFmtId="0" fontId="6" fillId="0" borderId="20" xfId="43" applyBorder="1">
      <alignment vertical="center"/>
    </xf>
    <xf numFmtId="0" fontId="6" fillId="0" borderId="5" xfId="43" applyBorder="1">
      <alignment vertical="center"/>
    </xf>
    <xf numFmtId="38" fontId="6" fillId="0" borderId="6" xfId="1" applyFont="1" applyBorder="1">
      <alignment vertical="center"/>
    </xf>
    <xf numFmtId="0" fontId="6" fillId="0" borderId="18" xfId="43" applyFill="1" applyBorder="1">
      <alignment vertical="center"/>
    </xf>
    <xf numFmtId="10" fontId="0" fillId="0" borderId="6" xfId="2" applyNumberFormat="1" applyFont="1" applyBorder="1" applyAlignment="1"/>
    <xf numFmtId="10" fontId="0" fillId="0" borderId="4" xfId="2" applyNumberFormat="1" applyFont="1" applyBorder="1" applyAlignment="1"/>
    <xf numFmtId="38" fontId="6" fillId="0" borderId="16" xfId="1" applyFont="1" applyBorder="1">
      <alignment vertical="center"/>
    </xf>
    <xf numFmtId="38" fontId="6" fillId="0" borderId="0" xfId="1" applyFont="1" applyBorder="1">
      <alignment vertical="center"/>
    </xf>
    <xf numFmtId="38" fontId="6" fillId="33" borderId="0" xfId="1" applyFont="1" applyFill="1" applyBorder="1">
      <alignment vertical="center"/>
    </xf>
    <xf numFmtId="38" fontId="6" fillId="0" borderId="2" xfId="1" applyFont="1" applyBorder="1">
      <alignment vertical="center"/>
    </xf>
    <xf numFmtId="0" fontId="6" fillId="0" borderId="6" xfId="43" applyFill="1" applyBorder="1">
      <alignment vertical="center"/>
    </xf>
    <xf numFmtId="10" fontId="0" fillId="0" borderId="5" xfId="2" applyNumberFormat="1" applyFont="1" applyBorder="1" applyAlignment="1"/>
    <xf numFmtId="38" fontId="6" fillId="0" borderId="18" xfId="1" applyFont="1" applyBorder="1">
      <alignment vertical="center"/>
    </xf>
    <xf numFmtId="38" fontId="6" fillId="33" borderId="18" xfId="1" applyFont="1" applyFill="1" applyBorder="1">
      <alignment vertical="center"/>
    </xf>
    <xf numFmtId="38" fontId="6" fillId="0" borderId="4" xfId="1" applyFont="1" applyFill="1" applyBorder="1">
      <alignment vertical="center"/>
    </xf>
    <xf numFmtId="38" fontId="6" fillId="0" borderId="18" xfId="1" applyFont="1" applyFill="1" applyBorder="1">
      <alignment vertical="center"/>
    </xf>
    <xf numFmtId="10" fontId="0" fillId="0" borderId="4" xfId="2" applyNumberFormat="1" applyFont="1" applyFill="1" applyBorder="1" applyAlignment="1"/>
    <xf numFmtId="0" fontId="0" fillId="0" borderId="0" xfId="0" applyFill="1"/>
    <xf numFmtId="0" fontId="6" fillId="0" borderId="18" xfId="43" applyFill="1" applyBorder="1" applyAlignment="1">
      <alignment vertical="center" wrapText="1"/>
    </xf>
    <xf numFmtId="0" fontId="6" fillId="0" borderId="6" xfId="43" applyBorder="1" applyAlignment="1">
      <alignment vertical="center" wrapText="1"/>
    </xf>
    <xf numFmtId="0" fontId="6" fillId="0" borderId="17" xfId="43" applyBorder="1" applyAlignment="1">
      <alignment vertical="center" wrapText="1"/>
    </xf>
    <xf numFmtId="0" fontId="6" fillId="0" borderId="1" xfId="43" applyBorder="1" applyAlignment="1">
      <alignment vertical="center" wrapText="1"/>
    </xf>
    <xf numFmtId="0" fontId="6" fillId="0" borderId="3" xfId="43" applyBorder="1" applyAlignment="1">
      <alignment vertical="center" wrapText="1"/>
    </xf>
    <xf numFmtId="10" fontId="0" fillId="33" borderId="4" xfId="2" applyNumberFormat="1" applyFont="1" applyFill="1" applyBorder="1" applyAlignment="1"/>
    <xf numFmtId="0" fontId="6" fillId="0" borderId="0" xfId="43" applyBorder="1">
      <alignment vertical="center"/>
    </xf>
    <xf numFmtId="0" fontId="6" fillId="33" borderId="5" xfId="43" applyFill="1" applyBorder="1">
      <alignment vertical="center"/>
    </xf>
    <xf numFmtId="0" fontId="6" fillId="0" borderId="0" xfId="43" applyFill="1" applyBorder="1">
      <alignment vertical="center"/>
    </xf>
    <xf numFmtId="38" fontId="6" fillId="33" borderId="5" xfId="1" applyFont="1" applyFill="1" applyBorder="1">
      <alignment vertical="center"/>
    </xf>
    <xf numFmtId="38" fontId="6" fillId="33" borderId="19" xfId="1" applyFont="1" applyFill="1" applyBorder="1">
      <alignment vertical="center"/>
    </xf>
    <xf numFmtId="10" fontId="0" fillId="33" borderId="5" xfId="2" applyNumberFormat="1" applyFont="1" applyFill="1" applyBorder="1" applyAlignment="1"/>
    <xf numFmtId="0" fontId="5" fillId="0" borderId="4" xfId="43" applyFont="1" applyBorder="1">
      <alignment vertical="center"/>
    </xf>
    <xf numFmtId="0" fontId="5" fillId="0" borderId="1" xfId="43" applyFont="1" applyBorder="1">
      <alignment vertical="center"/>
    </xf>
    <xf numFmtId="0" fontId="6" fillId="0" borderId="4" xfId="43" applyFill="1" applyBorder="1" applyAlignment="1">
      <alignment vertical="center" wrapText="1"/>
    </xf>
    <xf numFmtId="0" fontId="5" fillId="0" borderId="4" xfId="43" applyFont="1" applyFill="1" applyBorder="1">
      <alignment vertical="center"/>
    </xf>
    <xf numFmtId="0" fontId="4" fillId="0" borderId="4" xfId="43" applyFont="1" applyBorder="1">
      <alignment vertical="center"/>
    </xf>
    <xf numFmtId="0" fontId="4" fillId="34" borderId="4" xfId="43" applyFont="1" applyFill="1" applyBorder="1">
      <alignment vertical="center"/>
    </xf>
    <xf numFmtId="0" fontId="0" fillId="0" borderId="0" xfId="0" applyAlignment="1">
      <alignment vertical="center"/>
    </xf>
    <xf numFmtId="10" fontId="0" fillId="0" borderId="0" xfId="2" applyNumberFormat="1" applyFont="1" applyAlignment="1"/>
    <xf numFmtId="0" fontId="3" fillId="0" borderId="4" xfId="43" applyFont="1" applyBorder="1">
      <alignment vertical="center"/>
    </xf>
    <xf numFmtId="0" fontId="3" fillId="34" borderId="4" xfId="43" applyFont="1" applyFill="1" applyBorder="1">
      <alignment vertical="center"/>
    </xf>
    <xf numFmtId="0" fontId="3" fillId="35" borderId="4" xfId="43" applyFont="1" applyFill="1" applyBorder="1">
      <alignment vertical="center"/>
    </xf>
    <xf numFmtId="0" fontId="4" fillId="0" borderId="4" xfId="43" applyFont="1" applyFill="1" applyBorder="1">
      <alignment vertical="center"/>
    </xf>
    <xf numFmtId="0" fontId="3" fillId="0" borderId="1" xfId="43" applyFont="1" applyBorder="1">
      <alignment vertical="center"/>
    </xf>
    <xf numFmtId="0" fontId="3" fillId="34" borderId="4" xfId="43" applyFont="1" applyFill="1" applyBorder="1" applyAlignment="1">
      <alignment vertical="center" wrapText="1"/>
    </xf>
    <xf numFmtId="0" fontId="2" fillId="34" borderId="4" xfId="43" applyFont="1" applyFill="1" applyBorder="1">
      <alignment vertical="center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</cellXfs>
  <cellStyles count="45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3" builtinId="15" customBuiltin="1"/>
    <cellStyle name="チェック セル" xfId="15" builtinId="23" customBuiltin="1"/>
    <cellStyle name="どちらでもない" xfId="10" builtinId="28" customBuiltin="1"/>
    <cellStyle name="パーセント" xfId="2" builtinId="5"/>
    <cellStyle name="メモ 2" xfId="44"/>
    <cellStyle name="リンク セル" xfId="14" builtinId="24" customBuiltin="1"/>
    <cellStyle name="悪い" xfId="9" builtinId="27" customBuiltin="1"/>
    <cellStyle name="計算" xfId="13" builtinId="22" customBuiltin="1"/>
    <cellStyle name="警告文" xfId="16" builtinId="11" customBuiltin="1"/>
    <cellStyle name="桁区切り" xfId="1" builtinId="6"/>
    <cellStyle name="見出し 1" xfId="4" builtinId="16" customBuiltin="1"/>
    <cellStyle name="見出し 2" xfId="5" builtinId="17" customBuiltin="1"/>
    <cellStyle name="見出し 3" xfId="6" builtinId="18" customBuiltin="1"/>
    <cellStyle name="見出し 4" xfId="7" builtinId="19" customBuiltin="1"/>
    <cellStyle name="集計" xfId="18" builtinId="25" customBuiltin="1"/>
    <cellStyle name="出力" xfId="12" builtinId="21" customBuiltin="1"/>
    <cellStyle name="説明文" xfId="17" builtinId="53" customBuiltin="1"/>
    <cellStyle name="入力" xfId="11" builtinId="20" customBuiltin="1"/>
    <cellStyle name="標準" xfId="0" builtinId="0"/>
    <cellStyle name="標準 2" xfId="43"/>
    <cellStyle name="良い" xfId="8" builtinId="26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アンケート回答完了率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回答率の変化!$I$9:$I$18</c:f>
              <c:numCache>
                <c:formatCode>0.00%</c:formatCode>
                <c:ptCount val="10"/>
                <c:pt idx="0">
                  <c:v>0.25352705832806904</c:v>
                </c:pt>
                <c:pt idx="1">
                  <c:v>0.58064855759107181</c:v>
                </c:pt>
                <c:pt idx="2">
                  <c:v>0.70225310591703516</c:v>
                </c:pt>
                <c:pt idx="3">
                  <c:v>0.80448515476942517</c:v>
                </c:pt>
                <c:pt idx="4">
                  <c:v>0.85691724573594441</c:v>
                </c:pt>
                <c:pt idx="5">
                  <c:v>0.8639713623920825</c:v>
                </c:pt>
                <c:pt idx="6">
                  <c:v>0.8754474626237102</c:v>
                </c:pt>
                <c:pt idx="7">
                  <c:v>0.88176458201726682</c:v>
                </c:pt>
                <c:pt idx="8">
                  <c:v>0.8897662665824384</c:v>
                </c:pt>
                <c:pt idx="9">
                  <c:v>0.90271636133922928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回答率の変化!$J$9:$J$18</c:f>
              <c:numCache>
                <c:formatCode>0.00%</c:formatCode>
                <c:ptCount val="10"/>
                <c:pt idx="0">
                  <c:v>0.24035534053467908</c:v>
                </c:pt>
                <c:pt idx="1">
                  <c:v>0.59882387287817496</c:v>
                </c:pt>
                <c:pt idx="2">
                  <c:v>0.72252575384743711</c:v>
                </c:pt>
                <c:pt idx="3">
                  <c:v>0.82516578387621475</c:v>
                </c:pt>
                <c:pt idx="4">
                  <c:v>0.87212745547816661</c:v>
                </c:pt>
                <c:pt idx="5">
                  <c:v>0.88113608875172045</c:v>
                </c:pt>
                <c:pt idx="6">
                  <c:v>0.88993618884764569</c:v>
                </c:pt>
                <c:pt idx="7">
                  <c:v>0.89514951828835965</c:v>
                </c:pt>
                <c:pt idx="8">
                  <c:v>0.9017808733369479</c:v>
                </c:pt>
                <c:pt idx="9">
                  <c:v>0.914084330817033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回答率の変化!$K$9:$K$18</c:f>
              <c:numCache>
                <c:formatCode>0.00%</c:formatCode>
                <c:ptCount val="10"/>
                <c:pt idx="0">
                  <c:v>0.24558721840084435</c:v>
                </c:pt>
                <c:pt idx="1">
                  <c:v>0.5895294246096735</c:v>
                </c:pt>
                <c:pt idx="2">
                  <c:v>0.71574407686428654</c:v>
                </c:pt>
                <c:pt idx="3">
                  <c:v>0.81824798922735376</c:v>
                </c:pt>
                <c:pt idx="4">
                  <c:v>0.86668850311169343</c:v>
                </c:pt>
                <c:pt idx="5">
                  <c:v>0.87556865742257162</c:v>
                </c:pt>
                <c:pt idx="6">
                  <c:v>0.88554063398478733</c:v>
                </c:pt>
                <c:pt idx="7">
                  <c:v>0.89170942970484401</c:v>
                </c:pt>
                <c:pt idx="8">
                  <c:v>0.89926120027659495</c:v>
                </c:pt>
                <c:pt idx="9">
                  <c:v>0.91234487025512245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回答率の変化!$L$9:$L$18</c:f>
              <c:numCache>
                <c:formatCode>0.00%</c:formatCode>
                <c:ptCount val="10"/>
                <c:pt idx="0">
                  <c:v>0.24502142962150425</c:v>
                </c:pt>
                <c:pt idx="1">
                  <c:v>0.59109568128102774</c:v>
                </c:pt>
                <c:pt idx="2">
                  <c:v>0.71613384749346931</c:v>
                </c:pt>
                <c:pt idx="3">
                  <c:v>0.81864546698481266</c:v>
                </c:pt>
                <c:pt idx="4">
                  <c:v>0.86711372965882239</c:v>
                </c:pt>
                <c:pt idx="5">
                  <c:v>0.87583258885659687</c:v>
                </c:pt>
                <c:pt idx="6">
                  <c:v>0.88564837327121193</c:v>
                </c:pt>
                <c:pt idx="7">
                  <c:v>0.89157403114362932</c:v>
                </c:pt>
                <c:pt idx="8">
                  <c:v>0.89892456094720052</c:v>
                </c:pt>
                <c:pt idx="9">
                  <c:v>0.91178233384975516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631424"/>
        <c:axId val="265973760"/>
      </c:lineChart>
      <c:catAx>
        <c:axId val="268631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65973760"/>
        <c:crosses val="autoZero"/>
        <c:auto val="1"/>
        <c:lblAlgn val="ctr"/>
        <c:lblOffset val="100"/>
        <c:noMultiLvlLbl val="0"/>
      </c:catAx>
      <c:valAx>
        <c:axId val="26597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網羅率</a:t>
                </a:r>
                <a:endParaRPr lang="en-US" altLang="ja-JP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2686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破棄率の変化!$I$9:$I$13</c:f>
              <c:numCache>
                <c:formatCode>0.00%</c:formatCode>
                <c:ptCount val="5"/>
                <c:pt idx="0">
                  <c:v>7.7489997894293533E-2</c:v>
                </c:pt>
                <c:pt idx="1">
                  <c:v>0.12192040429564119</c:v>
                </c:pt>
                <c:pt idx="2">
                  <c:v>0.14971572962728996</c:v>
                </c:pt>
                <c:pt idx="3">
                  <c:v>0.1866708780795957</c:v>
                </c:pt>
                <c:pt idx="4">
                  <c:v>0.22194146136028636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破棄率の変化!$J$9:$J$13</c:f>
              <c:numCache>
                <c:formatCode>0.00%</c:formatCode>
                <c:ptCount val="5"/>
                <c:pt idx="0">
                  <c:v>6.781498936480794E-2</c:v>
                </c:pt>
                <c:pt idx="1">
                  <c:v>0.10781165283396589</c:v>
                </c:pt>
                <c:pt idx="2">
                  <c:v>0.13145931517704468</c:v>
                </c:pt>
                <c:pt idx="3">
                  <c:v>0.1648663302331401</c:v>
                </c:pt>
                <c:pt idx="4">
                  <c:v>0.19539558743796137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破棄率の変化!$K$9:$K$13</c:f>
              <c:numCache>
                <c:formatCode>0.00%</c:formatCode>
                <c:ptCount val="5"/>
                <c:pt idx="0">
                  <c:v>7.1241401899770712E-2</c:v>
                </c:pt>
                <c:pt idx="1">
                  <c:v>0.11191178076209193</c:v>
                </c:pt>
                <c:pt idx="2">
                  <c:v>0.13544055027841467</c:v>
                </c:pt>
                <c:pt idx="3">
                  <c:v>0.16979655712050079</c:v>
                </c:pt>
                <c:pt idx="4">
                  <c:v>0.20518979510135749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破棄率の変化!$L$9:$L$13</c:f>
              <c:numCache>
                <c:formatCode>0.00%</c:formatCode>
                <c:ptCount val="5"/>
                <c:pt idx="0">
                  <c:v>7.0983500887717835E-2</c:v>
                </c:pt>
                <c:pt idx="1">
                  <c:v>0.11187506361035407</c:v>
                </c:pt>
                <c:pt idx="2">
                  <c:v>0.13589433330694681</c:v>
                </c:pt>
                <c:pt idx="3">
                  <c:v>0.17027219577287994</c:v>
                </c:pt>
                <c:pt idx="4">
                  <c:v>0.20433342003188998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74144"/>
        <c:axId val="266384128"/>
      </c:lineChart>
      <c:catAx>
        <c:axId val="26637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6384128"/>
        <c:crosses val="autoZero"/>
        <c:auto val="1"/>
        <c:lblAlgn val="ctr"/>
        <c:lblOffset val="100"/>
        <c:noMultiLvlLbl val="0"/>
      </c:catAx>
      <c:valAx>
        <c:axId val="2663841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6637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19</xdr:row>
      <xdr:rowOff>38100</xdr:rowOff>
    </xdr:from>
    <xdr:to>
      <xdr:col>12</xdr:col>
      <xdr:colOff>85725</xdr:colOff>
      <xdr:row>47</xdr:row>
      <xdr:rowOff>138112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21</xdr:row>
      <xdr:rowOff>38100</xdr:rowOff>
    </xdr:from>
    <xdr:to>
      <xdr:col>11</xdr:col>
      <xdr:colOff>771524</xdr:colOff>
      <xdr:row>45</xdr:row>
      <xdr:rowOff>166687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8"/>
  <sheetViews>
    <sheetView topLeftCell="A13" workbookViewId="0">
      <selection activeCell="C35" sqref="C35"/>
    </sheetView>
  </sheetViews>
  <sheetFormatPr defaultRowHeight="13.5" x14ac:dyDescent="0.15"/>
  <cols>
    <col min="3" max="3" width="23.75" bestFit="1" customWidth="1"/>
    <col min="4" max="4" width="11.25" bestFit="1" customWidth="1"/>
    <col min="5" max="5" width="42.25" bestFit="1" customWidth="1"/>
    <col min="6" max="6" width="21.25" customWidth="1"/>
    <col min="7" max="7" width="45.75" bestFit="1" customWidth="1"/>
    <col min="8" max="8" width="28" customWidth="1"/>
  </cols>
  <sheetData>
    <row r="2" spans="2:8" x14ac:dyDescent="0.15">
      <c r="B2" s="1" t="s">
        <v>4</v>
      </c>
      <c r="C2" s="1" t="s">
        <v>3</v>
      </c>
      <c r="D2" s="1" t="s">
        <v>26</v>
      </c>
      <c r="E2" s="1" t="s">
        <v>1</v>
      </c>
      <c r="F2" s="1" t="s">
        <v>12</v>
      </c>
      <c r="G2" s="1" t="s">
        <v>2</v>
      </c>
      <c r="H2" s="1" t="s">
        <v>0</v>
      </c>
    </row>
    <row r="3" spans="2:8" x14ac:dyDescent="0.15">
      <c r="B3" s="3" t="s">
        <v>5</v>
      </c>
      <c r="C3" s="3" t="s">
        <v>25</v>
      </c>
      <c r="D3" s="3" t="s">
        <v>27</v>
      </c>
      <c r="E3" s="3" t="s">
        <v>6</v>
      </c>
      <c r="F3" s="3" t="s">
        <v>14</v>
      </c>
      <c r="G3" s="3" t="s">
        <v>16</v>
      </c>
      <c r="H3" s="5"/>
    </row>
    <row r="4" spans="2:8" x14ac:dyDescent="0.15">
      <c r="B4" s="3"/>
      <c r="C4" s="3"/>
      <c r="D4" s="3"/>
      <c r="E4" s="3" t="s">
        <v>7</v>
      </c>
      <c r="F4" s="3" t="s">
        <v>14</v>
      </c>
      <c r="G4" s="3" t="s">
        <v>17</v>
      </c>
      <c r="H4" s="3"/>
    </row>
    <row r="5" spans="2:8" x14ac:dyDescent="0.15">
      <c r="B5" s="3"/>
      <c r="C5" s="3"/>
      <c r="D5" s="3"/>
      <c r="E5" s="3" t="s">
        <v>8</v>
      </c>
      <c r="F5" s="3" t="s">
        <v>14</v>
      </c>
      <c r="G5" s="3" t="s">
        <v>15</v>
      </c>
      <c r="H5" s="3"/>
    </row>
    <row r="6" spans="2:8" x14ac:dyDescent="0.15">
      <c r="B6" s="3"/>
      <c r="C6" s="3"/>
      <c r="D6" s="3"/>
      <c r="E6" s="3"/>
      <c r="F6" s="3"/>
      <c r="G6" s="3"/>
      <c r="H6" s="3"/>
    </row>
    <row r="7" spans="2:8" x14ac:dyDescent="0.15">
      <c r="B7" s="3"/>
      <c r="C7" s="3" t="s">
        <v>28</v>
      </c>
      <c r="D7" s="3" t="s">
        <v>9</v>
      </c>
      <c r="E7" s="3" t="s">
        <v>10</v>
      </c>
      <c r="F7" s="3" t="s">
        <v>13</v>
      </c>
      <c r="G7" s="3" t="s">
        <v>11</v>
      </c>
      <c r="H7" s="3"/>
    </row>
    <row r="8" spans="2:8" x14ac:dyDescent="0.15">
      <c r="B8" s="3"/>
      <c r="C8" s="3"/>
      <c r="D8" s="3"/>
      <c r="E8" s="3" t="s">
        <v>8</v>
      </c>
      <c r="F8" s="3" t="s">
        <v>13</v>
      </c>
      <c r="G8" s="3" t="s">
        <v>15</v>
      </c>
      <c r="H8" s="3"/>
    </row>
    <row r="9" spans="2:8" x14ac:dyDescent="0.15">
      <c r="B9" s="3"/>
      <c r="C9" s="3"/>
      <c r="D9" s="3"/>
      <c r="E9" s="3" t="s">
        <v>18</v>
      </c>
      <c r="F9" s="3" t="s">
        <v>13</v>
      </c>
      <c r="G9" s="3" t="s">
        <v>19</v>
      </c>
      <c r="H9" s="3"/>
    </row>
    <row r="10" spans="2:8" x14ac:dyDescent="0.15">
      <c r="B10" s="3"/>
      <c r="C10" s="3"/>
      <c r="D10" s="3"/>
      <c r="E10" s="3" t="s">
        <v>20</v>
      </c>
      <c r="F10" s="3" t="s">
        <v>13</v>
      </c>
      <c r="G10" s="3" t="s">
        <v>21</v>
      </c>
      <c r="H10" s="3"/>
    </row>
    <row r="11" spans="2:8" x14ac:dyDescent="0.15">
      <c r="B11" s="3"/>
      <c r="C11" s="3"/>
      <c r="D11" s="3" t="s">
        <v>22</v>
      </c>
      <c r="E11" s="3" t="s">
        <v>23</v>
      </c>
      <c r="F11" s="3" t="s">
        <v>13</v>
      </c>
      <c r="G11" s="3" t="s">
        <v>24</v>
      </c>
      <c r="H11" s="3"/>
    </row>
    <row r="12" spans="2:8" x14ac:dyDescent="0.15">
      <c r="B12" s="3"/>
      <c r="C12" s="3"/>
      <c r="D12" s="3"/>
      <c r="E12" s="3"/>
      <c r="F12" s="3"/>
      <c r="G12" s="3"/>
      <c r="H12" s="3"/>
    </row>
    <row r="13" spans="2:8" x14ac:dyDescent="0.15">
      <c r="B13" s="3"/>
      <c r="C13" s="3" t="s">
        <v>29</v>
      </c>
      <c r="D13" s="3" t="s">
        <v>30</v>
      </c>
      <c r="E13" s="3" t="s">
        <v>31</v>
      </c>
      <c r="F13" s="3" t="s">
        <v>14</v>
      </c>
      <c r="G13" s="3" t="s">
        <v>36</v>
      </c>
      <c r="H13" s="3"/>
    </row>
    <row r="14" spans="2:8" x14ac:dyDescent="0.15">
      <c r="B14" s="3"/>
      <c r="C14" s="3"/>
      <c r="D14" s="3"/>
      <c r="E14" s="3" t="s">
        <v>32</v>
      </c>
      <c r="F14" s="3" t="s">
        <v>14</v>
      </c>
      <c r="G14" s="3" t="s">
        <v>37</v>
      </c>
      <c r="H14" s="3"/>
    </row>
    <row r="15" spans="2:8" x14ac:dyDescent="0.15">
      <c r="B15" s="3"/>
      <c r="C15" s="3"/>
      <c r="D15" s="3"/>
      <c r="E15" s="3" t="s">
        <v>33</v>
      </c>
      <c r="F15" s="3" t="s">
        <v>14</v>
      </c>
      <c r="G15" s="3" t="s">
        <v>38</v>
      </c>
      <c r="H15" s="3"/>
    </row>
    <row r="16" spans="2:8" x14ac:dyDescent="0.15">
      <c r="B16" s="3"/>
      <c r="C16" s="3"/>
      <c r="D16" s="3"/>
      <c r="E16" s="3" t="s">
        <v>34</v>
      </c>
      <c r="F16" s="3" t="s">
        <v>14</v>
      </c>
      <c r="G16" s="3"/>
      <c r="H16" s="3"/>
    </row>
    <row r="17" spans="2:8" x14ac:dyDescent="0.15">
      <c r="B17" s="3"/>
      <c r="C17" s="3"/>
      <c r="D17" s="3"/>
      <c r="E17" s="3" t="s">
        <v>35</v>
      </c>
      <c r="F17" s="3" t="s">
        <v>14</v>
      </c>
      <c r="G17" s="3" t="s">
        <v>39</v>
      </c>
      <c r="H17" s="3"/>
    </row>
    <row r="18" spans="2:8" x14ac:dyDescent="0.15">
      <c r="B18" s="3"/>
      <c r="C18" s="3"/>
      <c r="D18" s="3"/>
      <c r="E18" s="3"/>
      <c r="F18" s="3"/>
      <c r="G18" s="3"/>
      <c r="H18" s="3"/>
    </row>
    <row r="19" spans="2:8" x14ac:dyDescent="0.15">
      <c r="B19" s="3"/>
      <c r="C19" s="6" t="s">
        <v>40</v>
      </c>
      <c r="D19" s="3" t="s">
        <v>22</v>
      </c>
      <c r="E19" s="3" t="s">
        <v>41</v>
      </c>
      <c r="F19" s="3" t="s">
        <v>14</v>
      </c>
      <c r="G19" s="3" t="s">
        <v>42</v>
      </c>
      <c r="H19" s="3"/>
    </row>
    <row r="20" spans="2:8" x14ac:dyDescent="0.15">
      <c r="B20" s="3"/>
      <c r="C20" s="3"/>
      <c r="D20" s="3" t="s">
        <v>9</v>
      </c>
      <c r="E20" s="3" t="s">
        <v>43</v>
      </c>
      <c r="F20" s="3" t="s">
        <v>14</v>
      </c>
      <c r="G20" s="3" t="s">
        <v>44</v>
      </c>
      <c r="H20" s="3"/>
    </row>
    <row r="21" spans="2:8" x14ac:dyDescent="0.15">
      <c r="B21" s="3"/>
      <c r="C21" s="3"/>
      <c r="D21" s="3"/>
      <c r="E21" s="3"/>
      <c r="F21" s="3"/>
      <c r="G21" s="3"/>
      <c r="H21" s="3"/>
    </row>
    <row r="22" spans="2:8" x14ac:dyDescent="0.15">
      <c r="B22" s="3"/>
      <c r="C22" s="3" t="s">
        <v>45</v>
      </c>
      <c r="D22" s="3" t="s">
        <v>30</v>
      </c>
      <c r="E22" s="3" t="s">
        <v>46</v>
      </c>
      <c r="F22" s="3" t="s">
        <v>14</v>
      </c>
      <c r="G22" s="3" t="s">
        <v>54</v>
      </c>
      <c r="H22" s="3"/>
    </row>
    <row r="23" spans="2:8" x14ac:dyDescent="0.15">
      <c r="B23" s="3"/>
      <c r="C23" s="3"/>
      <c r="D23" s="3"/>
      <c r="E23" s="3" t="s">
        <v>47</v>
      </c>
      <c r="F23" s="3" t="s">
        <v>14</v>
      </c>
      <c r="G23" s="3" t="s">
        <v>55</v>
      </c>
      <c r="H23" s="3"/>
    </row>
    <row r="24" spans="2:8" x14ac:dyDescent="0.15">
      <c r="B24" s="3"/>
      <c r="C24" s="3"/>
      <c r="D24" s="3"/>
      <c r="E24" s="3" t="s">
        <v>48</v>
      </c>
      <c r="F24" s="3" t="s">
        <v>14</v>
      </c>
      <c r="G24" s="3" t="s">
        <v>56</v>
      </c>
      <c r="H24" s="3"/>
    </row>
    <row r="25" spans="2:8" x14ac:dyDescent="0.15">
      <c r="B25" s="3"/>
      <c r="C25" s="3"/>
      <c r="D25" s="3"/>
      <c r="E25" s="3" t="s">
        <v>49</v>
      </c>
      <c r="F25" s="3" t="s">
        <v>14</v>
      </c>
      <c r="G25" s="3" t="s">
        <v>57</v>
      </c>
      <c r="H25" s="3"/>
    </row>
    <row r="26" spans="2:8" x14ac:dyDescent="0.15">
      <c r="B26" s="3"/>
      <c r="C26" s="3"/>
      <c r="D26" s="3"/>
      <c r="E26" s="3" t="s">
        <v>50</v>
      </c>
      <c r="F26" s="3" t="s">
        <v>14</v>
      </c>
      <c r="G26" s="3" t="s">
        <v>58</v>
      </c>
      <c r="H26" s="3"/>
    </row>
    <row r="27" spans="2:8" x14ac:dyDescent="0.15">
      <c r="B27" s="3"/>
      <c r="C27" s="3"/>
      <c r="D27" s="3"/>
      <c r="E27" s="3" t="s">
        <v>51</v>
      </c>
      <c r="F27" s="3" t="s">
        <v>14</v>
      </c>
      <c r="G27" s="3" t="s">
        <v>59</v>
      </c>
      <c r="H27" s="3"/>
    </row>
    <row r="28" spans="2:8" x14ac:dyDescent="0.15">
      <c r="B28" s="3"/>
      <c r="C28" s="3"/>
      <c r="D28" s="3"/>
      <c r="E28" s="3" t="s">
        <v>52</v>
      </c>
      <c r="F28" s="3" t="s">
        <v>14</v>
      </c>
      <c r="G28" s="3" t="s">
        <v>60</v>
      </c>
      <c r="H28" s="3"/>
    </row>
    <row r="29" spans="2:8" x14ac:dyDescent="0.15">
      <c r="B29" s="3"/>
      <c r="C29" s="3"/>
      <c r="D29" s="3"/>
      <c r="E29" s="3" t="s">
        <v>53</v>
      </c>
      <c r="F29" s="3" t="s">
        <v>14</v>
      </c>
      <c r="G29" s="3"/>
      <c r="H29" s="3"/>
    </row>
    <row r="30" spans="2:8" x14ac:dyDescent="0.15">
      <c r="B30" s="3"/>
      <c r="C30" s="3"/>
      <c r="D30" s="3"/>
      <c r="E30" s="3"/>
      <c r="F30" s="3"/>
      <c r="G30" s="3"/>
      <c r="H30" s="3"/>
    </row>
    <row r="31" spans="2:8" x14ac:dyDescent="0.15">
      <c r="B31" s="3"/>
      <c r="C31" s="3" t="s">
        <v>61</v>
      </c>
      <c r="D31" s="3" t="s">
        <v>30</v>
      </c>
      <c r="E31" s="3" t="s">
        <v>46</v>
      </c>
      <c r="F31" s="3" t="s">
        <v>14</v>
      </c>
      <c r="G31" s="3" t="s">
        <v>67</v>
      </c>
      <c r="H31" s="71" t="s">
        <v>66</v>
      </c>
    </row>
    <row r="32" spans="2:8" x14ac:dyDescent="0.15">
      <c r="B32" s="3"/>
      <c r="C32" s="3"/>
      <c r="D32" s="3"/>
      <c r="E32" s="3" t="s">
        <v>47</v>
      </c>
      <c r="F32" s="3" t="s">
        <v>14</v>
      </c>
      <c r="G32" s="3" t="s">
        <v>68</v>
      </c>
      <c r="H32" s="72"/>
    </row>
    <row r="33" spans="2:8" x14ac:dyDescent="0.15">
      <c r="B33" s="3"/>
      <c r="C33" s="3"/>
      <c r="D33" s="3"/>
      <c r="E33" s="3" t="s">
        <v>48</v>
      </c>
      <c r="F33" s="3" t="s">
        <v>14</v>
      </c>
      <c r="G33" s="3" t="s">
        <v>69</v>
      </c>
      <c r="H33" s="72"/>
    </row>
    <row r="34" spans="2:8" x14ac:dyDescent="0.15">
      <c r="B34" s="3"/>
      <c r="C34" s="3"/>
      <c r="D34" s="3"/>
      <c r="E34" s="3" t="s">
        <v>49</v>
      </c>
      <c r="F34" s="3" t="s">
        <v>14</v>
      </c>
      <c r="G34" s="3" t="s">
        <v>70</v>
      </c>
      <c r="H34" s="72"/>
    </row>
    <row r="35" spans="2:8" x14ac:dyDescent="0.15">
      <c r="B35" s="3"/>
      <c r="C35" s="3"/>
      <c r="D35" s="3"/>
      <c r="E35" s="3" t="s">
        <v>62</v>
      </c>
      <c r="F35" s="3" t="s">
        <v>14</v>
      </c>
      <c r="G35" s="3" t="s">
        <v>71</v>
      </c>
      <c r="H35" s="72"/>
    </row>
    <row r="36" spans="2:8" x14ac:dyDescent="0.15">
      <c r="B36" s="3"/>
      <c r="C36" s="3"/>
      <c r="D36" s="3"/>
      <c r="E36" s="3" t="s">
        <v>63</v>
      </c>
      <c r="F36" s="3" t="s">
        <v>14</v>
      </c>
      <c r="G36" s="3" t="s">
        <v>72</v>
      </c>
      <c r="H36" s="72"/>
    </row>
    <row r="37" spans="2:8" x14ac:dyDescent="0.15">
      <c r="B37" s="3"/>
      <c r="C37" s="3"/>
      <c r="D37" s="3"/>
      <c r="E37" s="3" t="s">
        <v>64</v>
      </c>
      <c r="F37" s="3" t="s">
        <v>14</v>
      </c>
      <c r="G37" s="3" t="s">
        <v>73</v>
      </c>
      <c r="H37" s="72"/>
    </row>
    <row r="38" spans="2:8" x14ac:dyDescent="0.15">
      <c r="B38" s="3"/>
      <c r="C38" s="3"/>
      <c r="D38" s="3"/>
      <c r="E38" s="3" t="s">
        <v>65</v>
      </c>
      <c r="F38" s="3" t="s">
        <v>14</v>
      </c>
      <c r="G38" s="3"/>
      <c r="H38" s="72"/>
    </row>
    <row r="39" spans="2:8" x14ac:dyDescent="0.15">
      <c r="B39" s="3"/>
      <c r="C39" s="3"/>
      <c r="D39" s="3"/>
      <c r="E39" s="3"/>
      <c r="F39" s="3"/>
      <c r="G39" s="3"/>
      <c r="H39" s="3"/>
    </row>
    <row r="40" spans="2:8" ht="40.5" x14ac:dyDescent="0.15">
      <c r="B40" s="3"/>
      <c r="C40" s="7" t="s">
        <v>76</v>
      </c>
      <c r="D40" s="7" t="s">
        <v>30</v>
      </c>
      <c r="E40" s="7" t="s">
        <v>74</v>
      </c>
      <c r="F40" s="7" t="s">
        <v>14</v>
      </c>
      <c r="G40" s="6" t="s">
        <v>77</v>
      </c>
      <c r="H40" s="3"/>
    </row>
    <row r="41" spans="2:8" ht="27" x14ac:dyDescent="0.15">
      <c r="B41" s="3"/>
      <c r="C41" s="3"/>
      <c r="D41" s="3"/>
      <c r="E41" s="7" t="s">
        <v>75</v>
      </c>
      <c r="F41" s="7" t="s">
        <v>14</v>
      </c>
      <c r="G41" s="6" t="s">
        <v>78</v>
      </c>
      <c r="H41" s="3"/>
    </row>
    <row r="42" spans="2:8" x14ac:dyDescent="0.15">
      <c r="B42" s="3"/>
      <c r="C42" s="3"/>
      <c r="D42" s="3"/>
      <c r="E42" s="3" t="s">
        <v>79</v>
      </c>
      <c r="F42" s="7" t="s">
        <v>14</v>
      </c>
      <c r="G42" s="3"/>
      <c r="H42" s="3"/>
    </row>
    <row r="43" spans="2:8" x14ac:dyDescent="0.15">
      <c r="B43" s="3"/>
      <c r="C43" s="3"/>
      <c r="D43" s="3"/>
      <c r="E43" s="3" t="s">
        <v>80</v>
      </c>
      <c r="F43" s="7" t="s">
        <v>14</v>
      </c>
      <c r="G43" s="3"/>
      <c r="H43" s="3"/>
    </row>
    <row r="44" spans="2:8" x14ac:dyDescent="0.15">
      <c r="B44" s="3"/>
      <c r="C44" s="3"/>
      <c r="D44" s="3"/>
      <c r="E44" s="3"/>
      <c r="F44" s="3"/>
      <c r="G44" s="3"/>
      <c r="H44" s="3"/>
    </row>
    <row r="45" spans="2:8" x14ac:dyDescent="0.15">
      <c r="B45" s="3"/>
      <c r="C45" s="3"/>
      <c r="D45" s="3"/>
      <c r="E45" s="3"/>
      <c r="F45" s="3"/>
      <c r="G45" s="3"/>
      <c r="H45" s="3"/>
    </row>
    <row r="46" spans="2:8" x14ac:dyDescent="0.15">
      <c r="B46" s="3"/>
      <c r="C46" s="3"/>
      <c r="D46" s="3"/>
      <c r="E46" s="3"/>
      <c r="F46" s="3"/>
      <c r="G46" s="3"/>
      <c r="H46" s="3"/>
    </row>
    <row r="47" spans="2:8" x14ac:dyDescent="0.15">
      <c r="B47" s="3"/>
      <c r="C47" s="3"/>
      <c r="D47" s="3"/>
      <c r="E47" s="3"/>
      <c r="F47" s="3"/>
      <c r="G47" s="3"/>
      <c r="H47" s="3"/>
    </row>
    <row r="48" spans="2:8" x14ac:dyDescent="0.15">
      <c r="B48" s="4"/>
      <c r="C48" s="4"/>
      <c r="D48" s="4"/>
      <c r="E48" s="4"/>
      <c r="F48" s="4"/>
      <c r="G48" s="4"/>
      <c r="H48" s="4"/>
    </row>
  </sheetData>
  <mergeCells count="1">
    <mergeCell ref="H31:H38"/>
  </mergeCells>
  <phoneticPr fontId="7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9"/>
  <sheetViews>
    <sheetView workbookViewId="0">
      <selection activeCell="B3" sqref="B3"/>
    </sheetView>
  </sheetViews>
  <sheetFormatPr defaultRowHeight="13.5" x14ac:dyDescent="0.15"/>
  <cols>
    <col min="3" max="3" width="35.75" bestFit="1" customWidth="1"/>
    <col min="6" max="6" width="9.875" bestFit="1" customWidth="1"/>
  </cols>
  <sheetData>
    <row r="2" spans="2:17" x14ac:dyDescent="0.15">
      <c r="B2" t="s">
        <v>81</v>
      </c>
    </row>
    <row r="3" spans="2:17" x14ac:dyDescent="0.15">
      <c r="B3" t="s">
        <v>111</v>
      </c>
      <c r="H3" t="s">
        <v>113</v>
      </c>
      <c r="N3" t="s">
        <v>121</v>
      </c>
    </row>
    <row r="4" spans="2:17" x14ac:dyDescent="0.15">
      <c r="B4" t="s">
        <v>98</v>
      </c>
      <c r="H4" t="s">
        <v>119</v>
      </c>
      <c r="N4" t="s">
        <v>119</v>
      </c>
    </row>
    <row r="5" spans="2:17" x14ac:dyDescent="0.15">
      <c r="C5" s="1"/>
      <c r="D5" s="1" t="s">
        <v>83</v>
      </c>
      <c r="E5" s="1" t="s">
        <v>84</v>
      </c>
      <c r="F5" s="1" t="s">
        <v>82</v>
      </c>
      <c r="I5" s="10" t="s">
        <v>100</v>
      </c>
      <c r="J5" s="10" t="s">
        <v>101</v>
      </c>
      <c r="K5" s="10" t="s">
        <v>102</v>
      </c>
      <c r="L5" s="10" t="s">
        <v>103</v>
      </c>
      <c r="N5" s="10" t="s">
        <v>100</v>
      </c>
      <c r="O5" s="10" t="s">
        <v>101</v>
      </c>
      <c r="P5" s="10" t="s">
        <v>102</v>
      </c>
      <c r="Q5" s="10" t="s">
        <v>103</v>
      </c>
    </row>
    <row r="6" spans="2:17" x14ac:dyDescent="0.15">
      <c r="C6" s="1" t="s">
        <v>92</v>
      </c>
      <c r="D6" s="1">
        <v>99795</v>
      </c>
      <c r="E6" s="1">
        <v>50833</v>
      </c>
      <c r="F6" s="8">
        <f>D6+E6</f>
        <v>150628</v>
      </c>
      <c r="I6" s="10" t="s">
        <v>114</v>
      </c>
      <c r="J6" s="15">
        <v>1.536522E-3</v>
      </c>
      <c r="K6" s="15">
        <v>2.9009299999999999E-3</v>
      </c>
      <c r="L6" s="15">
        <v>1.9789500000000002E-3</v>
      </c>
      <c r="N6" s="10" t="s">
        <v>122</v>
      </c>
      <c r="O6" s="15">
        <v>0.26632605300000001</v>
      </c>
      <c r="P6" s="15">
        <v>9.4411764999999995E-2</v>
      </c>
      <c r="Q6" s="15">
        <v>0.20841836899999999</v>
      </c>
    </row>
    <row r="7" spans="2:17" x14ac:dyDescent="0.15">
      <c r="C7" s="1" t="s">
        <v>93</v>
      </c>
      <c r="D7" s="1">
        <v>60175</v>
      </c>
      <c r="E7" s="1">
        <v>39478</v>
      </c>
      <c r="F7" s="8">
        <f t="shared" ref="F7:F8" si="0">D7+E7</f>
        <v>99653</v>
      </c>
      <c r="I7" s="10" t="s">
        <v>115</v>
      </c>
      <c r="J7" s="15">
        <v>9.3320726000000007E-2</v>
      </c>
      <c r="K7" s="15">
        <v>1.7323481000000002E-2</v>
      </c>
      <c r="L7" s="15">
        <v>6.8677563999999997E-2</v>
      </c>
      <c r="N7" s="10" t="s">
        <v>123</v>
      </c>
      <c r="O7" s="15">
        <v>0.15503899099999999</v>
      </c>
      <c r="P7" s="15">
        <v>0.196607843</v>
      </c>
      <c r="Q7" s="15">
        <v>0.16904106199999999</v>
      </c>
    </row>
    <row r="8" spans="2:17" x14ac:dyDescent="0.15">
      <c r="C8" s="1" t="s">
        <v>94</v>
      </c>
      <c r="D8" s="1">
        <v>290843</v>
      </c>
      <c r="E8" s="1">
        <v>173288</v>
      </c>
      <c r="F8" s="8">
        <f t="shared" si="0"/>
        <v>464131</v>
      </c>
      <c r="I8" s="10" t="s">
        <v>116</v>
      </c>
      <c r="J8" s="15">
        <v>0.67341685699999998</v>
      </c>
      <c r="K8" s="15">
        <v>0.65147783299999995</v>
      </c>
      <c r="L8" s="15">
        <v>0.66630282399999996</v>
      </c>
      <c r="N8" s="10" t="s">
        <v>124</v>
      </c>
      <c r="O8" s="15">
        <v>0.57863495600000003</v>
      </c>
      <c r="P8" s="15">
        <v>0.70898039199999996</v>
      </c>
      <c r="Q8" s="15">
        <v>0.62254056899999999</v>
      </c>
    </row>
    <row r="9" spans="2:17" x14ac:dyDescent="0.15">
      <c r="C9" s="1" t="s">
        <v>112</v>
      </c>
      <c r="D9" s="14">
        <v>0.21</v>
      </c>
      <c r="E9" s="14">
        <v>0.23</v>
      </c>
      <c r="F9" s="14">
        <f t="shared" ref="F9" si="1">(D9+E9)/2</f>
        <v>0.22</v>
      </c>
      <c r="I9" s="10" t="s">
        <v>117</v>
      </c>
      <c r="J9" s="15">
        <v>0.22946707599999999</v>
      </c>
      <c r="K9" s="15">
        <v>0.32400109500000002</v>
      </c>
      <c r="L9" s="15">
        <v>0.26012104400000002</v>
      </c>
    </row>
    <row r="10" spans="2:17" x14ac:dyDescent="0.15">
      <c r="I10" s="10" t="s">
        <v>118</v>
      </c>
      <c r="J10" s="15">
        <v>2.258819E-3</v>
      </c>
      <c r="K10" s="15">
        <v>4.2966610000000002E-3</v>
      </c>
      <c r="L10" s="15">
        <v>2.9196169999999998E-3</v>
      </c>
    </row>
    <row r="11" spans="2:17" x14ac:dyDescent="0.15">
      <c r="B11" t="s">
        <v>91</v>
      </c>
    </row>
    <row r="12" spans="2:17" x14ac:dyDescent="0.15">
      <c r="C12" s="1"/>
      <c r="D12" s="1" t="s">
        <v>83</v>
      </c>
      <c r="E12" s="1" t="s">
        <v>84</v>
      </c>
      <c r="F12" s="1" t="s">
        <v>95</v>
      </c>
      <c r="H12" t="s">
        <v>120</v>
      </c>
      <c r="N12" t="s">
        <v>120</v>
      </c>
    </row>
    <row r="13" spans="2:17" x14ac:dyDescent="0.15">
      <c r="C13" s="1" t="s">
        <v>85</v>
      </c>
      <c r="D13" s="13">
        <v>0.51170000000000004</v>
      </c>
      <c r="E13" s="13">
        <v>0.53959999999999997</v>
      </c>
      <c r="F13" s="13">
        <f>(D13+E13)/2</f>
        <v>0.52564999999999995</v>
      </c>
      <c r="I13" s="10" t="s">
        <v>100</v>
      </c>
      <c r="J13" s="10" t="s">
        <v>101</v>
      </c>
      <c r="K13" s="10" t="s">
        <v>102</v>
      </c>
      <c r="L13" s="10" t="s">
        <v>103</v>
      </c>
      <c r="N13" s="10" t="s">
        <v>100</v>
      </c>
      <c r="O13" s="10" t="s">
        <v>101</v>
      </c>
      <c r="P13" s="10" t="s">
        <v>102</v>
      </c>
      <c r="Q13" s="10" t="s">
        <v>103</v>
      </c>
    </row>
    <row r="14" spans="2:17" x14ac:dyDescent="0.15">
      <c r="C14" s="1" t="s">
        <v>86</v>
      </c>
      <c r="D14" s="13">
        <v>0.37319999999999998</v>
      </c>
      <c r="E14" s="13">
        <v>0.41</v>
      </c>
      <c r="F14" s="13">
        <f t="shared" ref="F14:F17" si="2">(D14+E14)/2</f>
        <v>0.39159999999999995</v>
      </c>
      <c r="I14" s="10" t="s">
        <v>114</v>
      </c>
      <c r="J14" s="15">
        <v>1.418629E-3</v>
      </c>
      <c r="K14" s="15">
        <v>1.9386360000000001E-3</v>
      </c>
      <c r="L14" s="15">
        <v>1.6206619999999999E-3</v>
      </c>
      <c r="N14" s="10" t="s">
        <v>122</v>
      </c>
      <c r="O14" s="15">
        <v>0.30130669700000001</v>
      </c>
      <c r="P14" s="15">
        <v>0.12175693</v>
      </c>
      <c r="Q14" s="15">
        <v>0.23119589300000001</v>
      </c>
    </row>
    <row r="15" spans="2:17" x14ac:dyDescent="0.15">
      <c r="C15" s="1" t="s">
        <v>87</v>
      </c>
      <c r="D15" s="13">
        <v>0.3044</v>
      </c>
      <c r="E15" s="13">
        <v>0.33900000000000002</v>
      </c>
      <c r="F15" s="13">
        <f t="shared" si="2"/>
        <v>0.32169999999999999</v>
      </c>
      <c r="I15" s="10" t="s">
        <v>115</v>
      </c>
      <c r="J15" s="15">
        <v>7.7429687999999997E-2</v>
      </c>
      <c r="K15" s="15">
        <v>1.5353036E-2</v>
      </c>
      <c r="L15" s="15">
        <v>5.3311630999999998E-2</v>
      </c>
      <c r="N15" s="10" t="s">
        <v>123</v>
      </c>
      <c r="O15" s="15">
        <v>0.165616288</v>
      </c>
      <c r="P15" s="15">
        <v>0.258558819</v>
      </c>
      <c r="Q15" s="15">
        <v>0.201908597</v>
      </c>
    </row>
    <row r="16" spans="2:17" x14ac:dyDescent="0.15">
      <c r="C16" s="1" t="s">
        <v>88</v>
      </c>
      <c r="D16" s="13">
        <v>0.2676</v>
      </c>
      <c r="E16" s="13">
        <v>0.27910000000000001</v>
      </c>
      <c r="F16" s="13">
        <f t="shared" si="2"/>
        <v>0.27334999999999998</v>
      </c>
      <c r="I16" s="10" t="s">
        <v>116</v>
      </c>
      <c r="J16" s="15">
        <v>0.63637715699999997</v>
      </c>
      <c r="K16" s="15">
        <v>0.58531198200000001</v>
      </c>
      <c r="L16" s="15">
        <v>0.61653728600000002</v>
      </c>
      <c r="N16" s="10" t="s">
        <v>124</v>
      </c>
      <c r="O16" s="15">
        <v>0.53307701500000004</v>
      </c>
      <c r="P16" s="15">
        <v>0.61968425199999999</v>
      </c>
      <c r="Q16" s="15">
        <v>0.56689551000000005</v>
      </c>
    </row>
    <row r="17" spans="2:17" x14ac:dyDescent="0.15">
      <c r="C17" s="1" t="s">
        <v>89</v>
      </c>
      <c r="D17" s="13">
        <v>0.2082</v>
      </c>
      <c r="E17" s="13">
        <v>0.22170000000000001</v>
      </c>
      <c r="F17" s="13">
        <f t="shared" si="2"/>
        <v>0.21495</v>
      </c>
      <c r="I17" s="10" t="s">
        <v>117</v>
      </c>
      <c r="J17" s="15">
        <v>0.281349986</v>
      </c>
      <c r="K17" s="15">
        <v>0.39121431800000001</v>
      </c>
      <c r="L17" s="15">
        <v>0.32403453999999998</v>
      </c>
    </row>
    <row r="18" spans="2:17" x14ac:dyDescent="0.15">
      <c r="I18" s="10" t="s">
        <v>118</v>
      </c>
      <c r="J18" s="15">
        <v>3.4245399999999998E-3</v>
      </c>
      <c r="K18" s="15">
        <v>6.182028E-3</v>
      </c>
      <c r="L18" s="15">
        <v>4.4958810000000002E-3</v>
      </c>
    </row>
    <row r="19" spans="2:17" x14ac:dyDescent="0.15">
      <c r="B19" t="s">
        <v>90</v>
      </c>
    </row>
    <row r="20" spans="2:17" x14ac:dyDescent="0.15">
      <c r="C20" s="1"/>
      <c r="D20" s="1" t="s">
        <v>83</v>
      </c>
      <c r="E20" s="1" t="s">
        <v>84</v>
      </c>
      <c r="F20" s="1" t="s">
        <v>95</v>
      </c>
      <c r="H20" t="s">
        <v>96</v>
      </c>
      <c r="N20" t="s">
        <v>96</v>
      </c>
    </row>
    <row r="21" spans="2:17" x14ac:dyDescent="0.15">
      <c r="C21" s="1" t="s">
        <v>85</v>
      </c>
      <c r="D21" s="13">
        <v>0.69350000000000001</v>
      </c>
      <c r="E21" s="13">
        <v>0.76649999999999996</v>
      </c>
      <c r="F21" s="13">
        <f>(D21+E21)/2</f>
        <v>0.73</v>
      </c>
      <c r="I21" s="10" t="s">
        <v>100</v>
      </c>
      <c r="J21" s="10" t="s">
        <v>101</v>
      </c>
      <c r="K21" s="10" t="s">
        <v>102</v>
      </c>
      <c r="L21" s="10" t="s">
        <v>103</v>
      </c>
      <c r="N21" s="10" t="s">
        <v>100</v>
      </c>
      <c r="O21" s="10" t="s">
        <v>101</v>
      </c>
      <c r="P21" s="10" t="s">
        <v>102</v>
      </c>
      <c r="Q21" s="10" t="s">
        <v>103</v>
      </c>
    </row>
    <row r="22" spans="2:17" x14ac:dyDescent="0.15">
      <c r="C22" s="1" t="s">
        <v>86</v>
      </c>
      <c r="D22" s="13">
        <v>0.59870000000000001</v>
      </c>
      <c r="E22" s="13">
        <v>0.68210000000000004</v>
      </c>
      <c r="F22" s="13">
        <f t="shared" ref="F22:F25" si="3">(D22+E22)/2</f>
        <v>0.64040000000000008</v>
      </c>
      <c r="I22" s="10" t="s">
        <v>114</v>
      </c>
      <c r="J22" s="15">
        <v>5.1517000000000002E-4</v>
      </c>
      <c r="K22" s="15">
        <v>6.7652599999999999E-4</v>
      </c>
      <c r="L22" s="15">
        <v>5.7402199999999999E-4</v>
      </c>
      <c r="N22" s="10" t="s">
        <v>122</v>
      </c>
      <c r="O22" s="15">
        <v>0.25219368599999997</v>
      </c>
      <c r="P22" s="15">
        <v>9.8145349000000007E-2</v>
      </c>
      <c r="Q22" s="15">
        <v>0.19662281600000001</v>
      </c>
    </row>
    <row r="23" spans="2:17" x14ac:dyDescent="0.15">
      <c r="C23" s="1" t="s">
        <v>87</v>
      </c>
      <c r="D23" s="13">
        <v>0.53769999999999996</v>
      </c>
      <c r="E23" s="13">
        <v>0.62080000000000002</v>
      </c>
      <c r="F23" s="13">
        <f t="shared" si="3"/>
        <v>0.57925000000000004</v>
      </c>
      <c r="I23" s="10" t="s">
        <v>115</v>
      </c>
      <c r="J23" s="15">
        <v>4.5348689999999997E-2</v>
      </c>
      <c r="K23" s="15">
        <v>8.0874880000000003E-3</v>
      </c>
      <c r="L23" s="15">
        <v>3.1758162E-2</v>
      </c>
      <c r="N23" s="10" t="s">
        <v>123</v>
      </c>
      <c r="O23" s="15">
        <v>0.149666089</v>
      </c>
      <c r="P23" s="15">
        <v>0.24771732099999999</v>
      </c>
      <c r="Q23" s="15">
        <v>0.185036756</v>
      </c>
    </row>
    <row r="24" spans="2:17" x14ac:dyDescent="0.15">
      <c r="C24" s="1" t="s">
        <v>88</v>
      </c>
      <c r="D24" s="13">
        <v>0.49320000000000003</v>
      </c>
      <c r="E24" s="13">
        <v>0.56079999999999997</v>
      </c>
      <c r="F24" s="13">
        <f t="shared" si="3"/>
        <v>0.52700000000000002</v>
      </c>
      <c r="I24" s="10" t="s">
        <v>116</v>
      </c>
      <c r="J24" s="15">
        <v>0.64646683400000005</v>
      </c>
      <c r="K24" s="15">
        <v>0.58589315799999997</v>
      </c>
      <c r="L24" s="15">
        <v>0.624373391</v>
      </c>
      <c r="N24" s="10" t="s">
        <v>124</v>
      </c>
      <c r="O24" s="15">
        <v>0.59814022499999997</v>
      </c>
      <c r="P24" s="15">
        <v>0.65413732999999996</v>
      </c>
      <c r="Q24" s="15">
        <v>0.61834042899999997</v>
      </c>
    </row>
    <row r="25" spans="2:17" x14ac:dyDescent="0.15">
      <c r="C25" s="1" t="s">
        <v>89</v>
      </c>
      <c r="D25" s="13">
        <v>0.42280000000000001</v>
      </c>
      <c r="E25" s="13">
        <v>0.48349999999999999</v>
      </c>
      <c r="F25" s="13">
        <f t="shared" si="3"/>
        <v>0.45315</v>
      </c>
      <c r="I25" s="10" t="s">
        <v>117</v>
      </c>
      <c r="J25" s="15">
        <v>0.30331459599999999</v>
      </c>
      <c r="K25" s="15">
        <v>0.40025231</v>
      </c>
      <c r="L25" s="15">
        <v>0.33867133799999999</v>
      </c>
    </row>
    <row r="26" spans="2:17" x14ac:dyDescent="0.15">
      <c r="I26" s="10" t="s">
        <v>118</v>
      </c>
      <c r="J26" s="15">
        <v>4.3547109999999998E-3</v>
      </c>
      <c r="K26" s="15">
        <v>5.0905189999999999E-3</v>
      </c>
      <c r="L26" s="15">
        <v>4.6230869999999997E-3</v>
      </c>
    </row>
    <row r="27" spans="2:17" x14ac:dyDescent="0.15">
      <c r="B27" t="s">
        <v>97</v>
      </c>
    </row>
    <row r="28" spans="2:17" x14ac:dyDescent="0.15">
      <c r="C28" s="1"/>
      <c r="D28" s="1" t="s">
        <v>83</v>
      </c>
      <c r="E28" s="1" t="s">
        <v>84</v>
      </c>
      <c r="F28" s="1" t="s">
        <v>82</v>
      </c>
    </row>
    <row r="29" spans="2:17" x14ac:dyDescent="0.15">
      <c r="C29" s="1" t="s">
        <v>99</v>
      </c>
      <c r="D29" s="9">
        <v>279240.6778</v>
      </c>
      <c r="E29" s="9">
        <v>157468.0889</v>
      </c>
      <c r="F29" s="9">
        <v>436708.76669999998</v>
      </c>
    </row>
    <row r="30" spans="2:17" x14ac:dyDescent="0.15">
      <c r="C30" s="1" t="s">
        <v>110</v>
      </c>
      <c r="D30" s="8">
        <f>D29/D7</f>
        <v>4.6404765733277937</v>
      </c>
      <c r="E30" s="8">
        <f t="shared" ref="E30:F30" si="4">E29/E7</f>
        <v>3.9887554815340192</v>
      </c>
      <c r="F30" s="8">
        <f t="shared" si="4"/>
        <v>4.3822942279710597</v>
      </c>
    </row>
    <row r="32" spans="2:17" x14ac:dyDescent="0.15">
      <c r="C32" s="10" t="s">
        <v>109</v>
      </c>
      <c r="D32" s="10" t="s">
        <v>101</v>
      </c>
      <c r="E32" s="10" t="s">
        <v>102</v>
      </c>
      <c r="F32" s="10" t="s">
        <v>103</v>
      </c>
    </row>
    <row r="33" spans="3:6" x14ac:dyDescent="0.15">
      <c r="C33" s="12">
        <v>1</v>
      </c>
      <c r="D33" s="11">
        <v>0.23799999999999999</v>
      </c>
      <c r="E33" s="11">
        <v>0.29299999999999998</v>
      </c>
      <c r="F33" s="11">
        <v>0.26</v>
      </c>
    </row>
    <row r="34" spans="3:6" x14ac:dyDescent="0.15">
      <c r="C34" s="12">
        <v>2</v>
      </c>
      <c r="D34" s="11">
        <v>0.307</v>
      </c>
      <c r="E34" s="11">
        <v>0.32800000000000001</v>
      </c>
      <c r="F34" s="11">
        <v>0.316</v>
      </c>
    </row>
    <row r="35" spans="3:6" x14ac:dyDescent="0.15">
      <c r="C35" s="12" t="s">
        <v>104</v>
      </c>
      <c r="D35" s="11">
        <v>0.17799999999999999</v>
      </c>
      <c r="E35" s="11">
        <v>0.16300000000000001</v>
      </c>
      <c r="F35" s="11">
        <v>0.17199999999999999</v>
      </c>
    </row>
    <row r="36" spans="3:6" x14ac:dyDescent="0.15">
      <c r="C36" s="12" t="s">
        <v>105</v>
      </c>
      <c r="D36" s="11">
        <v>0.14000000000000001</v>
      </c>
      <c r="E36" s="11">
        <v>0.114</v>
      </c>
      <c r="F36" s="11">
        <v>0.13</v>
      </c>
    </row>
    <row r="37" spans="3:6" x14ac:dyDescent="0.15">
      <c r="C37" s="12" t="s">
        <v>106</v>
      </c>
      <c r="D37" s="11">
        <v>8.8999999999999996E-2</v>
      </c>
      <c r="E37" s="11">
        <v>6.7000000000000004E-2</v>
      </c>
      <c r="F37" s="11">
        <v>0.08</v>
      </c>
    </row>
    <row r="38" spans="3:6" x14ac:dyDescent="0.15">
      <c r="C38" s="12" t="s">
        <v>107</v>
      </c>
      <c r="D38" s="11">
        <v>2.8000000000000001E-2</v>
      </c>
      <c r="E38" s="11">
        <v>2.1000000000000001E-2</v>
      </c>
      <c r="F38" s="11">
        <v>2.5000000000000001E-2</v>
      </c>
    </row>
    <row r="39" spans="3:6" x14ac:dyDescent="0.15">
      <c r="C39" s="12" t="s">
        <v>108</v>
      </c>
      <c r="D39" s="11">
        <v>0.02</v>
      </c>
      <c r="E39" s="11">
        <v>1.4999999999999999E-2</v>
      </c>
      <c r="F39" s="11">
        <v>1.7999999999999999E-2</v>
      </c>
    </row>
  </sheetData>
  <phoneticPr fontId="7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5"/>
  <sheetViews>
    <sheetView workbookViewId="0">
      <selection activeCell="D28" sqref="D28"/>
    </sheetView>
  </sheetViews>
  <sheetFormatPr defaultRowHeight="13.5" x14ac:dyDescent="0.15"/>
  <cols>
    <col min="2" max="2" width="34.5" bestFit="1" customWidth="1"/>
    <col min="3" max="3" width="55.75" bestFit="1" customWidth="1"/>
    <col min="4" max="4" width="17.375" bestFit="1" customWidth="1"/>
    <col min="5" max="5" width="21.625" bestFit="1" customWidth="1"/>
    <col min="6" max="6" width="21" bestFit="1" customWidth="1"/>
    <col min="7" max="7" width="24.25" bestFit="1" customWidth="1"/>
    <col min="8" max="8" width="23.875" bestFit="1" customWidth="1"/>
  </cols>
  <sheetData>
    <row r="1" spans="2:8" x14ac:dyDescent="0.15">
      <c r="B1" t="s">
        <v>219</v>
      </c>
    </row>
    <row r="2" spans="2:8" x14ac:dyDescent="0.15">
      <c r="B2" s="18" t="s">
        <v>125</v>
      </c>
      <c r="C2" s="18" t="s">
        <v>126</v>
      </c>
      <c r="D2" s="18" t="s">
        <v>127</v>
      </c>
      <c r="E2" s="18" t="s">
        <v>221</v>
      </c>
      <c r="F2" s="18" t="s">
        <v>129</v>
      </c>
      <c r="G2" s="18" t="s">
        <v>130</v>
      </c>
      <c r="H2" s="1"/>
    </row>
    <row r="3" spans="2:8" ht="27" x14ac:dyDescent="0.15">
      <c r="B3" s="19" t="s">
        <v>222</v>
      </c>
      <c r="C3" s="19" t="s">
        <v>223</v>
      </c>
      <c r="D3" s="19" t="s">
        <v>224</v>
      </c>
      <c r="E3" s="45" t="s">
        <v>230</v>
      </c>
      <c r="F3" s="19" t="s">
        <v>225</v>
      </c>
      <c r="G3" s="46" t="s">
        <v>231</v>
      </c>
      <c r="H3" s="36" t="s">
        <v>228</v>
      </c>
    </row>
    <row r="4" spans="2:8" x14ac:dyDescent="0.15">
      <c r="B4" s="19" t="s">
        <v>134</v>
      </c>
      <c r="C4" s="19" t="s">
        <v>135</v>
      </c>
      <c r="D4" s="28">
        <v>25289650</v>
      </c>
      <c r="E4" s="19">
        <v>1</v>
      </c>
      <c r="F4" s="28">
        <v>282101</v>
      </c>
      <c r="G4" s="32">
        <v>46601</v>
      </c>
      <c r="H4" s="30">
        <f>G4/基本情報!$D$7</f>
        <v>0.77442459493144988</v>
      </c>
    </row>
    <row r="5" spans="2:8" x14ac:dyDescent="0.15">
      <c r="B5" s="20" t="s">
        <v>150</v>
      </c>
      <c r="C5" s="20" t="s">
        <v>151</v>
      </c>
      <c r="D5" s="24">
        <v>1322162</v>
      </c>
      <c r="E5" s="20">
        <v>0.1</v>
      </c>
      <c r="F5" s="24">
        <v>14748</v>
      </c>
      <c r="G5" s="33">
        <v>9444</v>
      </c>
      <c r="H5" s="31">
        <f>G5/基本情報!$D$7</f>
        <v>0.15694225176568341</v>
      </c>
    </row>
    <row r="6" spans="2:8" x14ac:dyDescent="0.15">
      <c r="B6" s="20" t="s">
        <v>144</v>
      </c>
      <c r="C6" s="20" t="s">
        <v>145</v>
      </c>
      <c r="D6" s="24">
        <v>2226460</v>
      </c>
      <c r="E6" s="20">
        <v>0.1</v>
      </c>
      <c r="F6" s="24">
        <v>24836</v>
      </c>
      <c r="G6" s="33">
        <v>12425</v>
      </c>
      <c r="H6" s="31">
        <f>G6/基本情報!$D$7</f>
        <v>0.2064810968009971</v>
      </c>
    </row>
    <row r="7" spans="2:8" x14ac:dyDescent="0.15">
      <c r="B7" s="16" t="s">
        <v>201</v>
      </c>
      <c r="C7" s="16" t="s">
        <v>202</v>
      </c>
      <c r="D7" s="25">
        <v>41</v>
      </c>
      <c r="E7" s="16">
        <v>0</v>
      </c>
      <c r="F7" s="25">
        <v>0</v>
      </c>
      <c r="G7" s="34">
        <v>0</v>
      </c>
      <c r="H7" s="49">
        <f>G7/基本情報!$D$7</f>
        <v>0</v>
      </c>
    </row>
    <row r="8" spans="2:8" x14ac:dyDescent="0.15">
      <c r="B8" s="20" t="s">
        <v>140</v>
      </c>
      <c r="C8" s="20" t="s">
        <v>141</v>
      </c>
      <c r="D8" s="24">
        <v>2571478</v>
      </c>
      <c r="E8" s="20">
        <v>0.1</v>
      </c>
      <c r="F8" s="24">
        <v>28684</v>
      </c>
      <c r="G8" s="33">
        <v>16521</v>
      </c>
      <c r="H8" s="31">
        <f>G8/基本情報!$D$7</f>
        <v>0.27454923140839221</v>
      </c>
    </row>
    <row r="9" spans="2:8" x14ac:dyDescent="0.15">
      <c r="B9" s="20" t="s">
        <v>136</v>
      </c>
      <c r="C9" s="20" t="s">
        <v>137</v>
      </c>
      <c r="D9" s="24">
        <v>20527500</v>
      </c>
      <c r="E9" s="20">
        <v>0.8</v>
      </c>
      <c r="F9" s="24">
        <v>228980</v>
      </c>
      <c r="G9" s="33">
        <v>42965</v>
      </c>
      <c r="H9" s="31">
        <f>G9/基本情報!$D$7</f>
        <v>0.71400083090984623</v>
      </c>
    </row>
    <row r="10" spans="2:8" x14ac:dyDescent="0.15">
      <c r="B10" s="20" t="s">
        <v>142</v>
      </c>
      <c r="C10" s="20" t="s">
        <v>143</v>
      </c>
      <c r="D10" s="24">
        <v>2561440</v>
      </c>
      <c r="E10" s="20">
        <v>0.1</v>
      </c>
      <c r="F10" s="24">
        <v>28572</v>
      </c>
      <c r="G10" s="33">
        <v>10950</v>
      </c>
      <c r="H10" s="31">
        <f>G10/基本情報!$D$7</f>
        <v>0.18196925633568758</v>
      </c>
    </row>
    <row r="11" spans="2:8" x14ac:dyDescent="0.15">
      <c r="B11" s="20" t="s">
        <v>138</v>
      </c>
      <c r="C11" s="20" t="s">
        <v>139</v>
      </c>
      <c r="D11" s="24">
        <v>4077491</v>
      </c>
      <c r="E11" s="20">
        <v>0.2</v>
      </c>
      <c r="F11" s="24">
        <v>45484</v>
      </c>
      <c r="G11" s="33">
        <v>9533</v>
      </c>
      <c r="H11" s="31">
        <f>G11/基本情報!$D$7</f>
        <v>0.15842127129206482</v>
      </c>
    </row>
    <row r="12" spans="2:8" x14ac:dyDescent="0.15">
      <c r="B12" s="20" t="s">
        <v>207</v>
      </c>
      <c r="C12" s="20" t="s">
        <v>131</v>
      </c>
      <c r="D12" s="24">
        <v>153656548</v>
      </c>
      <c r="E12" s="20">
        <v>6.1</v>
      </c>
      <c r="F12" s="24">
        <v>1714007</v>
      </c>
      <c r="G12" s="33">
        <v>45291</v>
      </c>
      <c r="H12" s="31">
        <f>G12/基本情報!$D$7</f>
        <v>0.75265475695886996</v>
      </c>
    </row>
    <row r="13" spans="2:8" x14ac:dyDescent="0.15">
      <c r="B13" s="20" t="s">
        <v>195</v>
      </c>
      <c r="C13" s="20" t="s">
        <v>196</v>
      </c>
      <c r="D13" s="24">
        <v>2090</v>
      </c>
      <c r="E13" s="20">
        <v>0</v>
      </c>
      <c r="F13" s="24">
        <v>23</v>
      </c>
      <c r="G13" s="33">
        <v>20</v>
      </c>
      <c r="H13" s="31">
        <f>G13/基本情報!$D$7</f>
        <v>3.3236393851267135E-4</v>
      </c>
    </row>
    <row r="14" spans="2:8" x14ac:dyDescent="0.15">
      <c r="B14" s="20" t="s">
        <v>197</v>
      </c>
      <c r="C14" s="20" t="s">
        <v>198</v>
      </c>
      <c r="D14" s="24">
        <v>974</v>
      </c>
      <c r="E14" s="20">
        <v>0</v>
      </c>
      <c r="F14" s="24">
        <v>11</v>
      </c>
      <c r="G14" s="33">
        <v>10</v>
      </c>
      <c r="H14" s="31">
        <f>G14/基本情報!$D$7</f>
        <v>1.6618196925633567E-4</v>
      </c>
    </row>
    <row r="15" spans="2:8" x14ac:dyDescent="0.15">
      <c r="B15" s="20" t="s">
        <v>185</v>
      </c>
      <c r="C15" s="20" t="s">
        <v>186</v>
      </c>
      <c r="D15" s="24">
        <v>13117</v>
      </c>
      <c r="E15" s="20">
        <v>0</v>
      </c>
      <c r="F15" s="24">
        <v>146</v>
      </c>
      <c r="G15" s="33">
        <v>125</v>
      </c>
      <c r="H15" s="31">
        <f>G15/基本情報!$D$7</f>
        <v>2.077274615704196E-3</v>
      </c>
    </row>
    <row r="16" spans="2:8" x14ac:dyDescent="0.15">
      <c r="B16" s="20" t="s">
        <v>193</v>
      </c>
      <c r="C16" s="20" t="s">
        <v>194</v>
      </c>
      <c r="D16" s="24">
        <v>3495</v>
      </c>
      <c r="E16" s="20">
        <v>0</v>
      </c>
      <c r="F16" s="24">
        <v>39</v>
      </c>
      <c r="G16" s="33">
        <v>32</v>
      </c>
      <c r="H16" s="31">
        <f>G16/基本情報!$D$7</f>
        <v>5.3178230162027418E-4</v>
      </c>
    </row>
    <row r="17" spans="2:8" x14ac:dyDescent="0.15">
      <c r="B17" s="20" t="s">
        <v>172</v>
      </c>
      <c r="C17" s="20" t="s">
        <v>135</v>
      </c>
      <c r="D17" s="24">
        <v>84849</v>
      </c>
      <c r="E17" s="20">
        <v>0</v>
      </c>
      <c r="F17" s="24">
        <v>946</v>
      </c>
      <c r="G17" s="33">
        <v>871</v>
      </c>
      <c r="H17" s="31">
        <f>G17/基本情報!$D$7</f>
        <v>1.4474449522226839E-2</v>
      </c>
    </row>
    <row r="18" spans="2:8" x14ac:dyDescent="0.15">
      <c r="B18" s="20" t="s">
        <v>160</v>
      </c>
      <c r="C18" s="20" t="s">
        <v>161</v>
      </c>
      <c r="D18" s="24">
        <v>187692</v>
      </c>
      <c r="E18" s="20">
        <v>0</v>
      </c>
      <c r="F18" s="24">
        <v>2094</v>
      </c>
      <c r="G18" s="33">
        <v>1578</v>
      </c>
      <c r="H18" s="31">
        <f>G18/基本情報!$D$7</f>
        <v>2.6223514748649771E-2</v>
      </c>
    </row>
    <row r="19" spans="2:8" x14ac:dyDescent="0.15">
      <c r="B19" s="20" t="s">
        <v>177</v>
      </c>
      <c r="C19" s="20" t="s">
        <v>178</v>
      </c>
      <c r="D19" s="24">
        <v>60657</v>
      </c>
      <c r="E19" s="20">
        <v>0</v>
      </c>
      <c r="F19" s="24">
        <v>677</v>
      </c>
      <c r="G19" s="33">
        <v>537</v>
      </c>
      <c r="H19" s="31">
        <f>G19/基本情報!$D$7</f>
        <v>8.9239717490652258E-3</v>
      </c>
    </row>
    <row r="20" spans="2:8" x14ac:dyDescent="0.15">
      <c r="B20" s="16" t="s">
        <v>183</v>
      </c>
      <c r="C20" s="16" t="s">
        <v>184</v>
      </c>
      <c r="D20" s="25">
        <v>16849</v>
      </c>
      <c r="E20" s="16">
        <v>0</v>
      </c>
      <c r="F20" s="25">
        <v>188</v>
      </c>
      <c r="G20" s="34">
        <v>168</v>
      </c>
      <c r="H20" s="49">
        <f>G20/基本情報!$D$7</f>
        <v>2.7918570835064396E-3</v>
      </c>
    </row>
    <row r="21" spans="2:8" x14ac:dyDescent="0.15">
      <c r="B21" s="20" t="s">
        <v>191</v>
      </c>
      <c r="C21" s="20" t="s">
        <v>192</v>
      </c>
      <c r="D21" s="24">
        <v>3722</v>
      </c>
      <c r="E21" s="20">
        <v>0</v>
      </c>
      <c r="F21" s="24">
        <v>42</v>
      </c>
      <c r="G21" s="33">
        <v>41</v>
      </c>
      <c r="H21" s="31">
        <f>G21/基本情報!$D$7</f>
        <v>6.813460739509763E-4</v>
      </c>
    </row>
    <row r="22" spans="2:8" x14ac:dyDescent="0.15">
      <c r="B22" s="20" t="s">
        <v>170</v>
      </c>
      <c r="C22" s="20" t="s">
        <v>171</v>
      </c>
      <c r="D22" s="24">
        <v>89909</v>
      </c>
      <c r="E22" s="20">
        <v>0</v>
      </c>
      <c r="F22" s="24">
        <v>1003</v>
      </c>
      <c r="G22" s="33">
        <v>685</v>
      </c>
      <c r="H22" s="31">
        <f>G22/基本情報!$D$7</f>
        <v>1.1383464894058995E-2</v>
      </c>
    </row>
    <row r="23" spans="2:8" x14ac:dyDescent="0.15">
      <c r="B23" s="20" t="s">
        <v>164</v>
      </c>
      <c r="C23" s="20" t="s">
        <v>165</v>
      </c>
      <c r="D23" s="24">
        <v>105184</v>
      </c>
      <c r="E23" s="20">
        <v>0</v>
      </c>
      <c r="F23" s="24">
        <v>1173</v>
      </c>
      <c r="G23" s="33">
        <v>577</v>
      </c>
      <c r="H23" s="31">
        <f>G23/基本情報!$D$7</f>
        <v>9.5886996260905692E-3</v>
      </c>
    </row>
    <row r="24" spans="2:8" x14ac:dyDescent="0.15">
      <c r="B24" s="20" t="s">
        <v>175</v>
      </c>
      <c r="C24" s="20" t="s">
        <v>176</v>
      </c>
      <c r="D24" s="24">
        <v>65224</v>
      </c>
      <c r="E24" s="20">
        <v>0</v>
      </c>
      <c r="F24" s="24">
        <v>728</v>
      </c>
      <c r="G24" s="33">
        <v>384</v>
      </c>
      <c r="H24" s="31">
        <f>G24/基本情報!$D$7</f>
        <v>6.3813876194432906E-3</v>
      </c>
    </row>
    <row r="25" spans="2:8" x14ac:dyDescent="0.15">
      <c r="B25" s="20" t="s">
        <v>166</v>
      </c>
      <c r="C25" s="20" t="s">
        <v>167</v>
      </c>
      <c r="D25" s="24">
        <v>103784</v>
      </c>
      <c r="E25" s="20">
        <v>0</v>
      </c>
      <c r="F25" s="24">
        <v>1158</v>
      </c>
      <c r="G25" s="33">
        <v>1087</v>
      </c>
      <c r="H25" s="31">
        <f>G25/基本情報!$D$7</f>
        <v>1.8063980058163689E-2</v>
      </c>
    </row>
    <row r="26" spans="2:8" x14ac:dyDescent="0.15">
      <c r="B26" s="20" t="s">
        <v>168</v>
      </c>
      <c r="C26" s="20" t="s">
        <v>169</v>
      </c>
      <c r="D26" s="24">
        <v>96022</v>
      </c>
      <c r="E26" s="20">
        <v>0</v>
      </c>
      <c r="F26" s="24">
        <v>1071</v>
      </c>
      <c r="G26" s="33">
        <v>917</v>
      </c>
      <c r="H26" s="31">
        <f>G26/基本情報!$D$7</f>
        <v>1.5238886580805983E-2</v>
      </c>
    </row>
    <row r="27" spans="2:8" x14ac:dyDescent="0.15">
      <c r="B27" s="16" t="s">
        <v>181</v>
      </c>
      <c r="C27" s="16" t="s">
        <v>182</v>
      </c>
      <c r="D27" s="25">
        <v>26320</v>
      </c>
      <c r="E27" s="16">
        <v>0</v>
      </c>
      <c r="F27" s="25">
        <v>294</v>
      </c>
      <c r="G27" s="34">
        <v>266</v>
      </c>
      <c r="H27" s="49">
        <f>G27/基本情報!$D$7</f>
        <v>4.4204403822185297E-3</v>
      </c>
    </row>
    <row r="28" spans="2:8" x14ac:dyDescent="0.15">
      <c r="B28" s="20" t="s">
        <v>148</v>
      </c>
      <c r="C28" s="20" t="s">
        <v>149</v>
      </c>
      <c r="D28" s="24">
        <v>1810035</v>
      </c>
      <c r="E28" s="20">
        <v>0.1</v>
      </c>
      <c r="F28" s="24">
        <v>20191</v>
      </c>
      <c r="G28" s="33">
        <v>5656</v>
      </c>
      <c r="H28" s="31">
        <f>G28/基本情報!$D$7</f>
        <v>9.399252181138347E-2</v>
      </c>
    </row>
    <row r="29" spans="2:8" x14ac:dyDescent="0.15">
      <c r="B29" s="20" t="s">
        <v>187</v>
      </c>
      <c r="C29" s="20" t="s">
        <v>188</v>
      </c>
      <c r="D29" s="24">
        <v>5495</v>
      </c>
      <c r="E29" s="20">
        <v>0</v>
      </c>
      <c r="F29" s="24">
        <v>61</v>
      </c>
      <c r="G29" s="33">
        <v>59</v>
      </c>
      <c r="H29" s="31">
        <f>G29/基本情報!$D$7</f>
        <v>9.8047361861238066E-4</v>
      </c>
    </row>
    <row r="30" spans="2:8" x14ac:dyDescent="0.15">
      <c r="B30" s="20" t="s">
        <v>132</v>
      </c>
      <c r="C30" s="20" t="s">
        <v>229</v>
      </c>
      <c r="D30" s="24">
        <v>37057764</v>
      </c>
      <c r="E30" s="20">
        <v>1.5</v>
      </c>
      <c r="F30" s="24">
        <v>413372</v>
      </c>
      <c r="G30" s="33">
        <v>58103</v>
      </c>
      <c r="H30" s="31">
        <f>G30/基本情報!$D$7</f>
        <v>0.96556709597008727</v>
      </c>
    </row>
    <row r="31" spans="2:8" x14ac:dyDescent="0.15">
      <c r="B31" s="20" t="s">
        <v>152</v>
      </c>
      <c r="C31" s="20" t="s">
        <v>153</v>
      </c>
      <c r="D31" s="24">
        <v>1070973</v>
      </c>
      <c r="E31" s="20">
        <v>0</v>
      </c>
      <c r="F31" s="24">
        <v>11946</v>
      </c>
      <c r="G31" s="33">
        <v>7177</v>
      </c>
      <c r="H31" s="31">
        <f>G31/基本情報!$D$7</f>
        <v>0.11926879933527212</v>
      </c>
    </row>
    <row r="32" spans="2:8" x14ac:dyDescent="0.15">
      <c r="B32" s="20" t="s">
        <v>146</v>
      </c>
      <c r="C32" s="20" t="s">
        <v>147</v>
      </c>
      <c r="D32" s="24">
        <v>1882653</v>
      </c>
      <c r="E32" s="20">
        <v>0.1</v>
      </c>
      <c r="F32" s="24">
        <v>21001</v>
      </c>
      <c r="G32" s="33">
        <v>8828</v>
      </c>
      <c r="H32" s="31">
        <f>G32/基本情報!$D$7</f>
        <v>0.14670544245949316</v>
      </c>
    </row>
    <row r="33" spans="2:8" x14ac:dyDescent="0.15">
      <c r="B33" s="20" t="s">
        <v>162</v>
      </c>
      <c r="C33" s="20" t="s">
        <v>163</v>
      </c>
      <c r="D33" s="24">
        <v>106820</v>
      </c>
      <c r="E33" s="20">
        <v>0</v>
      </c>
      <c r="F33" s="24">
        <v>1192</v>
      </c>
      <c r="G33" s="33">
        <v>1042</v>
      </c>
      <c r="H33" s="31">
        <f>G33/基本情報!$D$7</f>
        <v>1.731616119651018E-2</v>
      </c>
    </row>
    <row r="34" spans="2:8" x14ac:dyDescent="0.15">
      <c r="B34" s="20" t="s">
        <v>156</v>
      </c>
      <c r="C34" s="20" t="s">
        <v>157</v>
      </c>
      <c r="D34" s="24">
        <v>350397</v>
      </c>
      <c r="E34" s="20">
        <v>0</v>
      </c>
      <c r="F34" s="24">
        <v>3909</v>
      </c>
      <c r="G34" s="33">
        <v>2479</v>
      </c>
      <c r="H34" s="31">
        <f>G34/基本情報!$D$7</f>
        <v>4.1196510178645618E-2</v>
      </c>
    </row>
    <row r="35" spans="2:8" x14ac:dyDescent="0.15">
      <c r="B35" s="20" t="s">
        <v>158</v>
      </c>
      <c r="C35" s="20" t="s">
        <v>159</v>
      </c>
      <c r="D35" s="24">
        <v>337448</v>
      </c>
      <c r="E35" s="20">
        <v>0</v>
      </c>
      <c r="F35" s="24">
        <v>3764</v>
      </c>
      <c r="G35" s="33">
        <v>2869</v>
      </c>
      <c r="H35" s="31">
        <f>G35/基本情報!$D$7</f>
        <v>4.7677606979642712E-2</v>
      </c>
    </row>
    <row r="36" spans="2:8" x14ac:dyDescent="0.15">
      <c r="B36" s="16" t="s">
        <v>199</v>
      </c>
      <c r="C36" s="16" t="s">
        <v>200</v>
      </c>
      <c r="D36" s="25">
        <v>99</v>
      </c>
      <c r="E36" s="16">
        <v>0</v>
      </c>
      <c r="F36" s="25">
        <v>1</v>
      </c>
      <c r="G36" s="34">
        <v>1</v>
      </c>
      <c r="H36" s="49">
        <f>G36/基本情報!$D$7</f>
        <v>1.6618196925633568E-5</v>
      </c>
    </row>
    <row r="37" spans="2:8" x14ac:dyDescent="0.15">
      <c r="B37" s="20" t="s">
        <v>179</v>
      </c>
      <c r="C37" s="20" t="s">
        <v>180</v>
      </c>
      <c r="D37" s="24">
        <v>51265</v>
      </c>
      <c r="E37" s="20">
        <v>0</v>
      </c>
      <c r="F37" s="24">
        <v>572</v>
      </c>
      <c r="G37" s="33">
        <v>526</v>
      </c>
      <c r="H37" s="31">
        <f>G37/基本情報!$D$7</f>
        <v>8.741171582883258E-3</v>
      </c>
    </row>
    <row r="38" spans="2:8" x14ac:dyDescent="0.15">
      <c r="B38" s="20" t="s">
        <v>189</v>
      </c>
      <c r="C38" s="20" t="s">
        <v>190</v>
      </c>
      <c r="D38" s="24">
        <v>4338</v>
      </c>
      <c r="E38" s="20">
        <v>0</v>
      </c>
      <c r="F38" s="24">
        <v>48</v>
      </c>
      <c r="G38" s="33">
        <v>45</v>
      </c>
      <c r="H38" s="31">
        <f>G38/基本情報!$D$7</f>
        <v>7.4781886165351062E-4</v>
      </c>
    </row>
    <row r="39" spans="2:8" x14ac:dyDescent="0.15">
      <c r="B39" s="20" t="s">
        <v>205</v>
      </c>
      <c r="C39" s="20" t="s">
        <v>206</v>
      </c>
      <c r="D39" s="24">
        <v>1</v>
      </c>
      <c r="E39" s="20">
        <v>0</v>
      </c>
      <c r="F39" s="24">
        <v>0</v>
      </c>
      <c r="G39" s="33">
        <v>0</v>
      </c>
      <c r="H39" s="31">
        <f>G39/基本情報!$D$7</f>
        <v>0</v>
      </c>
    </row>
    <row r="40" spans="2:8" x14ac:dyDescent="0.15">
      <c r="B40" s="20" t="s">
        <v>203</v>
      </c>
      <c r="C40" s="20" t="s">
        <v>204</v>
      </c>
      <c r="D40" s="24">
        <v>5</v>
      </c>
      <c r="E40" s="20">
        <v>0</v>
      </c>
      <c r="F40" s="24">
        <v>0</v>
      </c>
      <c r="G40" s="33">
        <v>0</v>
      </c>
      <c r="H40" s="31">
        <f>G40/基本情報!$D$7</f>
        <v>0</v>
      </c>
    </row>
    <row r="41" spans="2:8" x14ac:dyDescent="0.15">
      <c r="B41" s="20" t="s">
        <v>154</v>
      </c>
      <c r="C41" s="20" t="s">
        <v>155</v>
      </c>
      <c r="D41" s="24">
        <v>620309</v>
      </c>
      <c r="E41" s="20">
        <v>0</v>
      </c>
      <c r="F41" s="24">
        <v>6919</v>
      </c>
      <c r="G41" s="33">
        <v>4706</v>
      </c>
      <c r="H41" s="31">
        <f>G41/基本情報!$D$7</f>
        <v>7.8205234732031573E-2</v>
      </c>
    </row>
    <row r="42" spans="2:8" x14ac:dyDescent="0.15">
      <c r="B42" s="27" t="s">
        <v>173</v>
      </c>
      <c r="C42" s="27" t="s">
        <v>174</v>
      </c>
      <c r="D42" s="23">
        <v>73633</v>
      </c>
      <c r="E42" s="27">
        <v>0</v>
      </c>
      <c r="F42" s="23">
        <v>821</v>
      </c>
      <c r="G42" s="35">
        <v>516</v>
      </c>
      <c r="H42" s="37">
        <f>G42/基本情報!$D$7</f>
        <v>8.5749896136269217E-3</v>
      </c>
    </row>
    <row r="45" spans="2:8" x14ac:dyDescent="0.15">
      <c r="H45" s="2"/>
    </row>
  </sheetData>
  <autoFilter ref="B3:H3">
    <sortState ref="B4:H42">
      <sortCondition ref="B3"/>
    </sortState>
  </autoFilter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6"/>
  <sheetViews>
    <sheetView workbookViewId="0">
      <selection activeCell="C46" sqref="C46"/>
    </sheetView>
  </sheetViews>
  <sheetFormatPr defaultRowHeight="13.5" x14ac:dyDescent="0.15"/>
  <cols>
    <col min="2" max="2" width="34.5" bestFit="1" customWidth="1"/>
    <col min="3" max="3" width="55.75" bestFit="1" customWidth="1"/>
    <col min="4" max="4" width="17.375" bestFit="1" customWidth="1"/>
    <col min="5" max="5" width="21.625" bestFit="1" customWidth="1"/>
    <col min="6" max="6" width="21" bestFit="1" customWidth="1"/>
    <col min="7" max="7" width="24.25" bestFit="1" customWidth="1"/>
    <col min="8" max="8" width="23.875" bestFit="1" customWidth="1"/>
  </cols>
  <sheetData>
    <row r="1" spans="2:8" x14ac:dyDescent="0.15">
      <c r="B1" t="s">
        <v>220</v>
      </c>
    </row>
    <row r="2" spans="2:8" x14ac:dyDescent="0.15">
      <c r="B2" s="18" t="s">
        <v>125</v>
      </c>
      <c r="C2" s="26" t="s">
        <v>126</v>
      </c>
      <c r="D2" s="18" t="s">
        <v>127</v>
      </c>
      <c r="E2" s="18" t="s">
        <v>128</v>
      </c>
      <c r="F2" s="18" t="s">
        <v>129</v>
      </c>
      <c r="G2" s="18" t="s">
        <v>130</v>
      </c>
      <c r="H2" s="1"/>
    </row>
    <row r="3" spans="2:8" ht="27" x14ac:dyDescent="0.15">
      <c r="B3" s="18" t="s">
        <v>222</v>
      </c>
      <c r="C3" s="18" t="s">
        <v>223</v>
      </c>
      <c r="D3" s="18" t="s">
        <v>224</v>
      </c>
      <c r="E3" s="47" t="s">
        <v>230</v>
      </c>
      <c r="F3" s="18" t="s">
        <v>225</v>
      </c>
      <c r="G3" s="48" t="s">
        <v>231</v>
      </c>
      <c r="H3" s="36" t="s">
        <v>228</v>
      </c>
    </row>
    <row r="4" spans="2:8" x14ac:dyDescent="0.15">
      <c r="B4" s="20" t="s">
        <v>134</v>
      </c>
      <c r="C4" s="21" t="s">
        <v>135</v>
      </c>
      <c r="D4" s="24">
        <v>14979145</v>
      </c>
      <c r="E4" s="20">
        <v>1.1000000000000001</v>
      </c>
      <c r="F4" s="24">
        <v>166958</v>
      </c>
      <c r="G4" s="38">
        <v>30222</v>
      </c>
      <c r="H4" s="30">
        <f>G4/基本情報!$E$7</f>
        <v>0.76554030092709868</v>
      </c>
    </row>
    <row r="5" spans="2:8" x14ac:dyDescent="0.15">
      <c r="B5" s="20" t="s">
        <v>150</v>
      </c>
      <c r="C5" s="21" t="s">
        <v>151</v>
      </c>
      <c r="D5" s="24">
        <v>727798</v>
      </c>
      <c r="E5" s="20">
        <v>0.1</v>
      </c>
      <c r="F5" s="24">
        <v>8112</v>
      </c>
      <c r="G5" s="38">
        <v>5419</v>
      </c>
      <c r="H5" s="31">
        <f>G5/基本情報!$E$7</f>
        <v>0.1372663255484067</v>
      </c>
    </row>
    <row r="6" spans="2:8" x14ac:dyDescent="0.15">
      <c r="B6" s="20" t="s">
        <v>144</v>
      </c>
      <c r="C6" s="21" t="s">
        <v>145</v>
      </c>
      <c r="D6" s="24">
        <v>1154175</v>
      </c>
      <c r="E6" s="20">
        <v>0.1</v>
      </c>
      <c r="F6" s="24">
        <v>12864</v>
      </c>
      <c r="G6" s="38">
        <v>6838</v>
      </c>
      <c r="H6" s="31">
        <f>G6/基本情報!$E$7</f>
        <v>0.17321039566340746</v>
      </c>
    </row>
    <row r="7" spans="2:8" x14ac:dyDescent="0.15">
      <c r="B7" s="22" t="s">
        <v>201</v>
      </c>
      <c r="C7" s="44" t="s">
        <v>208</v>
      </c>
      <c r="D7" s="40">
        <v>53807</v>
      </c>
      <c r="E7" s="22">
        <v>0</v>
      </c>
      <c r="F7" s="40">
        <v>600</v>
      </c>
      <c r="G7" s="41">
        <v>567</v>
      </c>
      <c r="H7" s="42">
        <f>G7/基本情報!$E$7</f>
        <v>1.4362429707685294E-2</v>
      </c>
    </row>
    <row r="8" spans="2:8" x14ac:dyDescent="0.15">
      <c r="B8" s="20" t="s">
        <v>211</v>
      </c>
      <c r="C8" s="21" t="s">
        <v>212</v>
      </c>
      <c r="D8" s="24">
        <v>33115</v>
      </c>
      <c r="E8" s="20">
        <v>0</v>
      </c>
      <c r="F8" s="24">
        <v>369</v>
      </c>
      <c r="G8" s="38">
        <v>291</v>
      </c>
      <c r="H8" s="31">
        <f>G8/基本情報!$E$7</f>
        <v>7.3711940827802828E-3</v>
      </c>
    </row>
    <row r="9" spans="2:8" x14ac:dyDescent="0.15">
      <c r="B9" s="20" t="s">
        <v>136</v>
      </c>
      <c r="C9" s="21" t="s">
        <v>137</v>
      </c>
      <c r="D9" s="24">
        <v>12423841</v>
      </c>
      <c r="E9" s="20">
        <v>0.9</v>
      </c>
      <c r="F9" s="24">
        <v>138476</v>
      </c>
      <c r="G9" s="38">
        <v>28127</v>
      </c>
      <c r="H9" s="31">
        <f>G9/基本情報!$E$7</f>
        <v>0.71247276964385231</v>
      </c>
    </row>
    <row r="10" spans="2:8" x14ac:dyDescent="0.15">
      <c r="B10" s="20" t="s">
        <v>142</v>
      </c>
      <c r="C10" s="21" t="s">
        <v>143</v>
      </c>
      <c r="D10" s="24">
        <v>1366573</v>
      </c>
      <c r="E10" s="20">
        <v>0.1</v>
      </c>
      <c r="F10" s="24">
        <v>15232</v>
      </c>
      <c r="G10" s="38">
        <v>6076</v>
      </c>
      <c r="H10" s="31">
        <f>G10/基本情報!$E$7</f>
        <v>0.15390850600334363</v>
      </c>
    </row>
    <row r="11" spans="2:8" x14ac:dyDescent="0.15">
      <c r="B11" s="20" t="s">
        <v>138</v>
      </c>
      <c r="C11" s="21" t="s">
        <v>139</v>
      </c>
      <c r="D11" s="24">
        <v>2713128</v>
      </c>
      <c r="E11" s="20">
        <v>0.2</v>
      </c>
      <c r="F11" s="24">
        <v>30241</v>
      </c>
      <c r="G11" s="38">
        <v>6970</v>
      </c>
      <c r="H11" s="31">
        <f>G11/基本情報!$E$7</f>
        <v>0.17655403009270987</v>
      </c>
    </row>
    <row r="12" spans="2:8" x14ac:dyDescent="0.15">
      <c r="B12" s="56" t="s">
        <v>232</v>
      </c>
      <c r="C12" s="21" t="s">
        <v>131</v>
      </c>
      <c r="D12" s="24">
        <v>90209871</v>
      </c>
      <c r="E12" s="20">
        <v>6.4</v>
      </c>
      <c r="F12" s="24">
        <v>1005480</v>
      </c>
      <c r="G12" s="38">
        <v>29431</v>
      </c>
      <c r="H12" s="31">
        <f>G12/基本情報!$E$7</f>
        <v>0.74550382491514267</v>
      </c>
    </row>
    <row r="13" spans="2:8" x14ac:dyDescent="0.15">
      <c r="B13" s="20" t="s">
        <v>195</v>
      </c>
      <c r="C13" s="21" t="s">
        <v>196</v>
      </c>
      <c r="D13" s="24">
        <v>1258</v>
      </c>
      <c r="E13" s="20">
        <v>0</v>
      </c>
      <c r="F13" s="24">
        <v>14</v>
      </c>
      <c r="G13" s="38">
        <v>12</v>
      </c>
      <c r="H13" s="31">
        <f>G13/基本情報!$E$7</f>
        <v>3.0396676630021786E-4</v>
      </c>
    </row>
    <row r="14" spans="2:8" x14ac:dyDescent="0.15">
      <c r="B14" s="20" t="s">
        <v>197</v>
      </c>
      <c r="C14" s="21" t="s">
        <v>198</v>
      </c>
      <c r="D14" s="24">
        <v>1364</v>
      </c>
      <c r="E14" s="20">
        <v>0</v>
      </c>
      <c r="F14" s="24">
        <v>15</v>
      </c>
      <c r="G14" s="38">
        <v>8</v>
      </c>
      <c r="H14" s="31">
        <f>G14/基本情報!$E$7</f>
        <v>2.0264451086681189E-4</v>
      </c>
    </row>
    <row r="15" spans="2:8" x14ac:dyDescent="0.15">
      <c r="B15" s="20" t="s">
        <v>185</v>
      </c>
      <c r="C15" s="21" t="s">
        <v>186</v>
      </c>
      <c r="D15" s="24">
        <v>6714</v>
      </c>
      <c r="E15" s="20">
        <v>0</v>
      </c>
      <c r="F15" s="24">
        <v>75</v>
      </c>
      <c r="G15" s="38">
        <v>53</v>
      </c>
      <c r="H15" s="31">
        <f>G15/基本情報!$E$7</f>
        <v>1.3425198844926288E-3</v>
      </c>
    </row>
    <row r="16" spans="2:8" x14ac:dyDescent="0.15">
      <c r="B16" s="20" t="s">
        <v>193</v>
      </c>
      <c r="C16" s="21" t="s">
        <v>194</v>
      </c>
      <c r="D16" s="24">
        <v>1632</v>
      </c>
      <c r="E16" s="20">
        <v>0</v>
      </c>
      <c r="F16" s="24">
        <v>18</v>
      </c>
      <c r="G16" s="38">
        <v>15</v>
      </c>
      <c r="H16" s="31">
        <f>G16/基本情報!$E$7</f>
        <v>3.7995845787527232E-4</v>
      </c>
    </row>
    <row r="17" spans="2:8" s="43" customFormat="1" x14ac:dyDescent="0.15">
      <c r="B17" s="20" t="s">
        <v>172</v>
      </c>
      <c r="C17" s="21" t="s">
        <v>135</v>
      </c>
      <c r="D17" s="24">
        <v>40344</v>
      </c>
      <c r="E17" s="20">
        <v>0</v>
      </c>
      <c r="F17" s="24">
        <v>450</v>
      </c>
      <c r="G17" s="38">
        <v>405</v>
      </c>
      <c r="H17" s="31">
        <f>G17/基本情報!$E$7</f>
        <v>1.0258878362632352E-2</v>
      </c>
    </row>
    <row r="18" spans="2:8" x14ac:dyDescent="0.15">
      <c r="B18" s="20" t="s">
        <v>160</v>
      </c>
      <c r="C18" s="21" t="s">
        <v>161</v>
      </c>
      <c r="D18" s="24">
        <v>75419</v>
      </c>
      <c r="E18" s="20">
        <v>0</v>
      </c>
      <c r="F18" s="24">
        <v>841</v>
      </c>
      <c r="G18" s="38">
        <v>695</v>
      </c>
      <c r="H18" s="31">
        <f>G18/基本情報!$E$7</f>
        <v>1.7604741881554285E-2</v>
      </c>
    </row>
    <row r="19" spans="2:8" x14ac:dyDescent="0.15">
      <c r="B19" s="20" t="s">
        <v>177</v>
      </c>
      <c r="C19" s="21" t="s">
        <v>178</v>
      </c>
      <c r="D19" s="24">
        <v>47952</v>
      </c>
      <c r="E19" s="20">
        <v>0</v>
      </c>
      <c r="F19" s="24">
        <v>534</v>
      </c>
      <c r="G19" s="38">
        <v>405</v>
      </c>
      <c r="H19" s="31">
        <f>G19/基本情報!$E$7</f>
        <v>1.0258878362632352E-2</v>
      </c>
    </row>
    <row r="20" spans="2:8" x14ac:dyDescent="0.15">
      <c r="B20" s="16" t="s">
        <v>183</v>
      </c>
      <c r="C20" s="17" t="s">
        <v>184</v>
      </c>
      <c r="D20" s="25">
        <v>33760</v>
      </c>
      <c r="E20" s="16">
        <v>0</v>
      </c>
      <c r="F20" s="25">
        <v>376</v>
      </c>
      <c r="G20" s="39">
        <v>230</v>
      </c>
      <c r="H20" s="49">
        <f>G20/基本情報!$E$7</f>
        <v>5.8260296874208424E-3</v>
      </c>
    </row>
    <row r="21" spans="2:8" x14ac:dyDescent="0.15">
      <c r="B21" s="20" t="s">
        <v>191</v>
      </c>
      <c r="C21" s="21" t="s">
        <v>192</v>
      </c>
      <c r="D21" s="24">
        <v>390</v>
      </c>
      <c r="E21" s="20">
        <v>0</v>
      </c>
      <c r="F21" s="24">
        <v>4</v>
      </c>
      <c r="G21" s="38">
        <v>2</v>
      </c>
      <c r="H21" s="31">
        <f>G21/基本情報!$E$7</f>
        <v>5.0661127716702972E-5</v>
      </c>
    </row>
    <row r="22" spans="2:8" x14ac:dyDescent="0.15">
      <c r="B22" s="20" t="s">
        <v>170</v>
      </c>
      <c r="C22" s="21" t="s">
        <v>171</v>
      </c>
      <c r="D22" s="24">
        <v>59045</v>
      </c>
      <c r="E22" s="20">
        <v>0</v>
      </c>
      <c r="F22" s="24">
        <v>658</v>
      </c>
      <c r="G22" s="38">
        <v>431</v>
      </c>
      <c r="H22" s="31">
        <f>G22/基本情報!$E$7</f>
        <v>1.0917473022949492E-2</v>
      </c>
    </row>
    <row r="23" spans="2:8" x14ac:dyDescent="0.15">
      <c r="B23" s="20" t="s">
        <v>209</v>
      </c>
      <c r="C23" s="21" t="s">
        <v>210</v>
      </c>
      <c r="D23" s="24">
        <v>45385</v>
      </c>
      <c r="E23" s="20">
        <v>0</v>
      </c>
      <c r="F23" s="24">
        <v>506</v>
      </c>
      <c r="G23" s="38">
        <v>293</v>
      </c>
      <c r="H23" s="31">
        <f>G23/基本情報!$E$7</f>
        <v>7.4218552104969859E-3</v>
      </c>
    </row>
    <row r="24" spans="2:8" s="43" customFormat="1" x14ac:dyDescent="0.15">
      <c r="B24" s="20" t="s">
        <v>164</v>
      </c>
      <c r="C24" s="21" t="s">
        <v>165</v>
      </c>
      <c r="D24" s="24">
        <v>126085</v>
      </c>
      <c r="E24" s="20">
        <v>0</v>
      </c>
      <c r="F24" s="24">
        <v>1405</v>
      </c>
      <c r="G24" s="38">
        <v>688</v>
      </c>
      <c r="H24" s="31">
        <f>G24/基本情報!$E$7</f>
        <v>1.7427427934545821E-2</v>
      </c>
    </row>
    <row r="25" spans="2:8" x14ac:dyDescent="0.15">
      <c r="B25" s="20" t="s">
        <v>215</v>
      </c>
      <c r="C25" s="29" t="s">
        <v>216</v>
      </c>
      <c r="D25" s="24">
        <v>14670</v>
      </c>
      <c r="E25" s="20">
        <v>0</v>
      </c>
      <c r="F25" s="24">
        <v>164</v>
      </c>
      <c r="G25" s="38">
        <v>128</v>
      </c>
      <c r="H25" s="31">
        <f>G25/基本情報!$E$7</f>
        <v>3.2423121738689902E-3</v>
      </c>
    </row>
    <row r="26" spans="2:8" x14ac:dyDescent="0.15">
      <c r="B26" s="20" t="s">
        <v>175</v>
      </c>
      <c r="C26" s="29" t="s">
        <v>217</v>
      </c>
      <c r="D26" s="24">
        <v>8514</v>
      </c>
      <c r="E26" s="20">
        <v>0</v>
      </c>
      <c r="F26" s="24">
        <v>95</v>
      </c>
      <c r="G26" s="38">
        <v>73</v>
      </c>
      <c r="H26" s="31">
        <f>G26/基本情報!$E$7</f>
        <v>1.8491311616596585E-3</v>
      </c>
    </row>
    <row r="27" spans="2:8" x14ac:dyDescent="0.15">
      <c r="B27" s="20" t="s">
        <v>213</v>
      </c>
      <c r="C27" s="29" t="s">
        <v>214</v>
      </c>
      <c r="D27" s="24">
        <v>25407</v>
      </c>
      <c r="E27" s="20">
        <v>0</v>
      </c>
      <c r="F27" s="24">
        <v>283</v>
      </c>
      <c r="G27" s="38">
        <v>219</v>
      </c>
      <c r="H27" s="31">
        <f>G27/基本情報!$E$7</f>
        <v>5.5473934849789757E-3</v>
      </c>
    </row>
    <row r="28" spans="2:8" x14ac:dyDescent="0.15">
      <c r="B28" s="20" t="s">
        <v>166</v>
      </c>
      <c r="C28" s="21" t="s">
        <v>167</v>
      </c>
      <c r="D28" s="24">
        <v>63019</v>
      </c>
      <c r="E28" s="20">
        <v>0</v>
      </c>
      <c r="F28" s="24">
        <v>702</v>
      </c>
      <c r="G28" s="38">
        <v>609</v>
      </c>
      <c r="H28" s="31">
        <f>G28/基本情報!$E$7</f>
        <v>1.5426313389736055E-2</v>
      </c>
    </row>
    <row r="29" spans="2:8" x14ac:dyDescent="0.15">
      <c r="B29" s="20" t="s">
        <v>168</v>
      </c>
      <c r="C29" s="29" t="s">
        <v>169</v>
      </c>
      <c r="D29" s="24">
        <v>15497</v>
      </c>
      <c r="E29" s="20">
        <v>0</v>
      </c>
      <c r="F29" s="24">
        <v>173</v>
      </c>
      <c r="G29" s="38">
        <v>143</v>
      </c>
      <c r="H29" s="31">
        <f>G29/基本情報!$E$7</f>
        <v>3.6222706317442627E-3</v>
      </c>
    </row>
    <row r="30" spans="2:8" x14ac:dyDescent="0.15">
      <c r="B30" s="16" t="s">
        <v>181</v>
      </c>
      <c r="C30" s="17" t="s">
        <v>182</v>
      </c>
      <c r="D30" s="25">
        <v>39367</v>
      </c>
      <c r="E30" s="16">
        <v>0</v>
      </c>
      <c r="F30" s="25">
        <v>439</v>
      </c>
      <c r="G30" s="39">
        <v>350</v>
      </c>
      <c r="H30" s="49">
        <f>G30/基本情報!$E$7</f>
        <v>8.865697350423021E-3</v>
      </c>
    </row>
    <row r="31" spans="2:8" x14ac:dyDescent="0.15">
      <c r="B31" s="20" t="s">
        <v>148</v>
      </c>
      <c r="C31" s="21" t="s">
        <v>149</v>
      </c>
      <c r="D31" s="24">
        <v>933369</v>
      </c>
      <c r="E31" s="20">
        <v>0.1</v>
      </c>
      <c r="F31" s="24">
        <v>10403</v>
      </c>
      <c r="G31" s="38">
        <v>4270</v>
      </c>
      <c r="H31" s="31">
        <f>G31/基本情報!$E$7</f>
        <v>0.10816150767516085</v>
      </c>
    </row>
    <row r="32" spans="2:8" x14ac:dyDescent="0.15">
      <c r="B32" s="20" t="s">
        <v>187</v>
      </c>
      <c r="C32" s="21" t="s">
        <v>188</v>
      </c>
      <c r="D32" s="24">
        <v>3107</v>
      </c>
      <c r="E32" s="20">
        <v>0</v>
      </c>
      <c r="F32" s="24">
        <v>35</v>
      </c>
      <c r="G32" s="38">
        <v>33</v>
      </c>
      <c r="H32" s="31">
        <f>G32/基本情報!$E$7</f>
        <v>8.3590860732559911E-4</v>
      </c>
    </row>
    <row r="33" spans="2:8" x14ac:dyDescent="0.15">
      <c r="B33" s="20" t="s">
        <v>132</v>
      </c>
      <c r="C33" s="21" t="s">
        <v>133</v>
      </c>
      <c r="D33" s="24">
        <v>28475648</v>
      </c>
      <c r="E33" s="20">
        <v>2</v>
      </c>
      <c r="F33" s="24">
        <v>317390</v>
      </c>
      <c r="G33" s="38">
        <v>37783</v>
      </c>
      <c r="H33" s="31">
        <f>G33/基本情報!$E$7</f>
        <v>0.95706469426009422</v>
      </c>
    </row>
    <row r="34" spans="2:8" x14ac:dyDescent="0.15">
      <c r="B34" s="20" t="s">
        <v>152</v>
      </c>
      <c r="C34" s="21" t="s">
        <v>153</v>
      </c>
      <c r="D34" s="24">
        <v>325186</v>
      </c>
      <c r="E34" s="20">
        <v>0</v>
      </c>
      <c r="F34" s="24">
        <v>3625</v>
      </c>
      <c r="G34" s="38">
        <v>2149</v>
      </c>
      <c r="H34" s="31">
        <f>G34/基本情報!$E$7</f>
        <v>5.4435381731597343E-2</v>
      </c>
    </row>
    <row r="35" spans="2:8" x14ac:dyDescent="0.15">
      <c r="B35" s="20" t="s">
        <v>146</v>
      </c>
      <c r="C35" s="21" t="s">
        <v>147</v>
      </c>
      <c r="D35" s="24">
        <v>579547</v>
      </c>
      <c r="E35" s="20">
        <v>0</v>
      </c>
      <c r="F35" s="24">
        <v>6460</v>
      </c>
      <c r="G35" s="38">
        <v>2687</v>
      </c>
      <c r="H35" s="31">
        <f>G35/基本情報!$E$7</f>
        <v>6.8063225087390447E-2</v>
      </c>
    </row>
    <row r="36" spans="2:8" x14ac:dyDescent="0.15">
      <c r="B36" s="20" t="s">
        <v>162</v>
      </c>
      <c r="C36" s="21" t="s">
        <v>163</v>
      </c>
      <c r="D36" s="24">
        <v>59152</v>
      </c>
      <c r="E36" s="20">
        <v>0</v>
      </c>
      <c r="F36" s="24">
        <v>659</v>
      </c>
      <c r="G36" s="38">
        <v>574</v>
      </c>
      <c r="H36" s="31">
        <f>G36/基本情報!$E$7</f>
        <v>1.4539743654693753E-2</v>
      </c>
    </row>
    <row r="37" spans="2:8" x14ac:dyDescent="0.15">
      <c r="B37" s="20" t="s">
        <v>156</v>
      </c>
      <c r="C37" s="20" t="s">
        <v>157</v>
      </c>
      <c r="D37" s="24">
        <v>175634</v>
      </c>
      <c r="E37" s="20">
        <v>0</v>
      </c>
      <c r="F37" s="24">
        <v>1958</v>
      </c>
      <c r="G37" s="38">
        <v>1181</v>
      </c>
      <c r="H37" s="31">
        <f>G37/基本情報!$E$7</f>
        <v>2.9915395916713106E-2</v>
      </c>
    </row>
    <row r="38" spans="2:8" x14ac:dyDescent="0.15">
      <c r="B38" s="20" t="s">
        <v>158</v>
      </c>
      <c r="C38" s="50" t="s">
        <v>227</v>
      </c>
      <c r="D38" s="24">
        <v>275155</v>
      </c>
      <c r="E38" s="20">
        <v>0</v>
      </c>
      <c r="F38" s="24">
        <v>3067</v>
      </c>
      <c r="G38" s="38">
        <v>2108</v>
      </c>
      <c r="H38" s="31">
        <f>G38/基本情報!$E$7</f>
        <v>5.3396828613404931E-2</v>
      </c>
    </row>
    <row r="39" spans="2:8" x14ac:dyDescent="0.15">
      <c r="B39" s="22" t="s">
        <v>199</v>
      </c>
      <c r="C39" s="52" t="s">
        <v>226</v>
      </c>
      <c r="D39" s="40">
        <v>192753</v>
      </c>
      <c r="E39" s="22">
        <v>0</v>
      </c>
      <c r="F39" s="40">
        <v>2148</v>
      </c>
      <c r="G39" s="41">
        <v>969</v>
      </c>
      <c r="H39" s="42">
        <f>G39/基本情報!$E$7</f>
        <v>2.454531637874259E-2</v>
      </c>
    </row>
    <row r="40" spans="2:8" x14ac:dyDescent="0.15">
      <c r="B40" s="20" t="s">
        <v>179</v>
      </c>
      <c r="C40" s="52" t="s">
        <v>180</v>
      </c>
      <c r="D40" s="24">
        <v>23702</v>
      </c>
      <c r="E40" s="20">
        <v>0</v>
      </c>
      <c r="F40" s="24">
        <v>264</v>
      </c>
      <c r="G40" s="38">
        <v>228</v>
      </c>
      <c r="H40" s="31">
        <f>G40/基本情報!$E$7</f>
        <v>5.7753685597041393E-3</v>
      </c>
    </row>
    <row r="41" spans="2:8" x14ac:dyDescent="0.15">
      <c r="B41" s="20" t="s">
        <v>189</v>
      </c>
      <c r="C41" s="50" t="s">
        <v>190</v>
      </c>
      <c r="D41" s="24">
        <v>3834</v>
      </c>
      <c r="E41" s="20">
        <v>0</v>
      </c>
      <c r="F41" s="24">
        <v>43</v>
      </c>
      <c r="G41" s="38">
        <v>39</v>
      </c>
      <c r="H41" s="31">
        <f>G41/基本情報!$E$7</f>
        <v>9.8789199047570803E-4</v>
      </c>
    </row>
    <row r="42" spans="2:8" x14ac:dyDescent="0.15">
      <c r="B42" s="20" t="s">
        <v>205</v>
      </c>
      <c r="C42" s="50" t="s">
        <v>206</v>
      </c>
      <c r="D42" s="24">
        <v>1</v>
      </c>
      <c r="E42" s="20">
        <v>0</v>
      </c>
      <c r="F42" s="24">
        <v>0</v>
      </c>
      <c r="G42" s="38">
        <v>0</v>
      </c>
      <c r="H42" s="31">
        <f>G42/基本情報!$E$7</f>
        <v>0</v>
      </c>
    </row>
    <row r="43" spans="2:8" x14ac:dyDescent="0.15">
      <c r="B43" s="20" t="s">
        <v>203</v>
      </c>
      <c r="C43" s="50" t="s">
        <v>204</v>
      </c>
      <c r="D43" s="24">
        <v>3</v>
      </c>
      <c r="E43" s="20">
        <v>0</v>
      </c>
      <c r="F43" s="24">
        <v>0</v>
      </c>
      <c r="G43" s="38">
        <v>0</v>
      </c>
      <c r="H43" s="31">
        <f>G43/基本情報!$E$7</f>
        <v>0</v>
      </c>
    </row>
    <row r="44" spans="2:8" x14ac:dyDescent="0.15">
      <c r="B44" s="20" t="s">
        <v>154</v>
      </c>
      <c r="C44" s="50" t="s">
        <v>155</v>
      </c>
      <c r="D44" s="24">
        <v>567971</v>
      </c>
      <c r="E44" s="20">
        <v>0</v>
      </c>
      <c r="F44" s="24">
        <v>6331</v>
      </c>
      <c r="G44" s="38">
        <v>3831</v>
      </c>
      <c r="H44" s="31">
        <f>G44/基本情報!$E$7</f>
        <v>9.7041390141344552E-2</v>
      </c>
    </row>
    <row r="45" spans="2:8" x14ac:dyDescent="0.15">
      <c r="B45" s="20" t="s">
        <v>173</v>
      </c>
      <c r="C45" s="50" t="s">
        <v>174</v>
      </c>
      <c r="D45" s="24">
        <v>38507</v>
      </c>
      <c r="E45" s="20">
        <v>0</v>
      </c>
      <c r="F45" s="24">
        <v>429</v>
      </c>
      <c r="G45" s="38">
        <v>268</v>
      </c>
      <c r="H45" s="31">
        <f>G45/基本情報!$E$7</f>
        <v>6.7885911140381982E-3</v>
      </c>
    </row>
    <row r="46" spans="2:8" x14ac:dyDescent="0.15">
      <c r="B46" s="51" t="s">
        <v>218</v>
      </c>
      <c r="C46" s="51"/>
      <c r="D46" s="53">
        <v>3875</v>
      </c>
      <c r="E46" s="51">
        <v>0</v>
      </c>
      <c r="F46" s="53">
        <v>43</v>
      </c>
      <c r="G46" s="54">
        <v>39</v>
      </c>
      <c r="H46" s="55">
        <f>G46/基本情報!$E$7</f>
        <v>9.8789199047570803E-4</v>
      </c>
    </row>
  </sheetData>
  <autoFilter ref="B3:H3">
    <sortState ref="B4:H46">
      <sortCondition ref="B3"/>
    </sortState>
  </autoFilter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topLeftCell="A4" workbookViewId="0">
      <selection activeCell="C41" sqref="C41"/>
    </sheetView>
  </sheetViews>
  <sheetFormatPr defaultRowHeight="13.5" x14ac:dyDescent="0.15"/>
  <cols>
    <col min="2" max="2" width="13.625" bestFit="1" customWidth="1"/>
    <col min="3" max="3" width="34.5" bestFit="1" customWidth="1"/>
    <col min="4" max="5" width="55.75" bestFit="1" customWidth="1"/>
  </cols>
  <sheetData>
    <row r="1" spans="1:5" x14ac:dyDescent="0.15">
      <c r="C1" t="s">
        <v>220</v>
      </c>
    </row>
    <row r="2" spans="1:5" x14ac:dyDescent="0.15">
      <c r="C2" s="18" t="s">
        <v>125</v>
      </c>
      <c r="D2" s="57" t="s">
        <v>233</v>
      </c>
      <c r="E2" s="68" t="s">
        <v>303</v>
      </c>
    </row>
    <row r="3" spans="1:5" x14ac:dyDescent="0.15">
      <c r="C3" s="18" t="s">
        <v>222</v>
      </c>
      <c r="D3" s="18" t="s">
        <v>223</v>
      </c>
      <c r="E3" s="68" t="s">
        <v>0</v>
      </c>
    </row>
    <row r="4" spans="1:5" x14ac:dyDescent="0.15">
      <c r="A4" t="s">
        <v>234</v>
      </c>
      <c r="B4" t="s">
        <v>236</v>
      </c>
      <c r="C4" s="56" t="s">
        <v>235</v>
      </c>
      <c r="D4" s="56" t="s">
        <v>239</v>
      </c>
      <c r="E4" s="56"/>
    </row>
    <row r="5" spans="1:5" x14ac:dyDescent="0.15">
      <c r="A5" t="s">
        <v>234</v>
      </c>
      <c r="B5" t="s">
        <v>236</v>
      </c>
      <c r="C5" s="56" t="s">
        <v>237</v>
      </c>
      <c r="D5" s="56" t="s">
        <v>240</v>
      </c>
      <c r="E5" s="56"/>
    </row>
    <row r="6" spans="1:5" x14ac:dyDescent="0.15">
      <c r="A6" t="s">
        <v>234</v>
      </c>
      <c r="B6" t="s">
        <v>236</v>
      </c>
      <c r="C6" s="56" t="s">
        <v>238</v>
      </c>
      <c r="D6" s="56" t="s">
        <v>241</v>
      </c>
      <c r="E6" s="56"/>
    </row>
    <row r="7" spans="1:5" x14ac:dyDescent="0.15">
      <c r="C7" s="20"/>
      <c r="D7" s="20"/>
      <c r="E7" s="20"/>
    </row>
    <row r="8" spans="1:5" x14ac:dyDescent="0.15">
      <c r="C8" s="20" t="s">
        <v>166</v>
      </c>
      <c r="D8" s="20" t="s">
        <v>167</v>
      </c>
      <c r="E8" s="20"/>
    </row>
    <row r="9" spans="1:5" x14ac:dyDescent="0.15">
      <c r="C9" s="20" t="s">
        <v>148</v>
      </c>
      <c r="D9" s="20" t="s">
        <v>149</v>
      </c>
      <c r="E9" s="20"/>
    </row>
    <row r="10" spans="1:5" ht="40.5" x14ac:dyDescent="0.15">
      <c r="B10" t="s">
        <v>315</v>
      </c>
      <c r="C10" s="65" t="s">
        <v>308</v>
      </c>
      <c r="D10" s="69" t="s">
        <v>309</v>
      </c>
      <c r="E10" s="69" t="s">
        <v>311</v>
      </c>
    </row>
    <row r="11" spans="1:5" x14ac:dyDescent="0.15">
      <c r="C11" s="64" t="s">
        <v>300</v>
      </c>
      <c r="D11" s="59" t="s">
        <v>242</v>
      </c>
      <c r="E11" s="59"/>
    </row>
    <row r="12" spans="1:5" x14ac:dyDescent="0.15">
      <c r="C12" s="20" t="s">
        <v>211</v>
      </c>
      <c r="D12" s="20" t="s">
        <v>212</v>
      </c>
      <c r="E12" s="20"/>
    </row>
    <row r="13" spans="1:5" ht="54" x14ac:dyDescent="0.15">
      <c r="B13" t="s">
        <v>315</v>
      </c>
      <c r="C13" s="69" t="s">
        <v>307</v>
      </c>
      <c r="D13" s="65" t="s">
        <v>304</v>
      </c>
      <c r="E13" s="69" t="s">
        <v>312</v>
      </c>
    </row>
    <row r="14" spans="1:5" x14ac:dyDescent="0.15">
      <c r="C14" s="60"/>
      <c r="D14" s="20"/>
      <c r="E14" s="20"/>
    </row>
    <row r="15" spans="1:5" x14ac:dyDescent="0.15">
      <c r="C15" s="20" t="s">
        <v>209</v>
      </c>
      <c r="D15" s="20" t="s">
        <v>210</v>
      </c>
      <c r="E15" s="20"/>
    </row>
    <row r="16" spans="1:5" ht="40.5" x14ac:dyDescent="0.15">
      <c r="B16" t="s">
        <v>315</v>
      </c>
      <c r="C16" s="70" t="s">
        <v>314</v>
      </c>
      <c r="D16" s="69" t="s">
        <v>310</v>
      </c>
      <c r="E16" s="69" t="s">
        <v>311</v>
      </c>
    </row>
    <row r="17" spans="2:5" ht="67.5" x14ac:dyDescent="0.15">
      <c r="B17" t="s">
        <v>315</v>
      </c>
      <c r="C17" s="69" t="s">
        <v>306</v>
      </c>
      <c r="D17" s="65" t="s">
        <v>305</v>
      </c>
      <c r="E17" s="69" t="s">
        <v>313</v>
      </c>
    </row>
    <row r="18" spans="2:5" x14ac:dyDescent="0.15">
      <c r="C18" s="60"/>
      <c r="D18" s="60"/>
      <c r="E18" s="60"/>
    </row>
    <row r="19" spans="2:5" x14ac:dyDescent="0.15">
      <c r="B19" t="s">
        <v>315</v>
      </c>
      <c r="C19" s="61" t="s">
        <v>244</v>
      </c>
      <c r="D19" s="61" t="s">
        <v>243</v>
      </c>
      <c r="E19" s="61"/>
    </row>
    <row r="20" spans="2:5" x14ac:dyDescent="0.15">
      <c r="C20" s="64"/>
      <c r="D20" s="20"/>
      <c r="E20" s="20"/>
    </row>
    <row r="21" spans="2:5" x14ac:dyDescent="0.15">
      <c r="B21" t="s">
        <v>315</v>
      </c>
      <c r="C21" s="65" t="s">
        <v>286</v>
      </c>
      <c r="D21" s="65" t="s">
        <v>247</v>
      </c>
      <c r="E21" s="65"/>
    </row>
    <row r="22" spans="2:5" x14ac:dyDescent="0.15">
      <c r="B22" t="s">
        <v>315</v>
      </c>
      <c r="C22" s="61" t="s">
        <v>248</v>
      </c>
      <c r="D22" s="61" t="s">
        <v>246</v>
      </c>
      <c r="E22" s="61"/>
    </row>
    <row r="23" spans="2:5" x14ac:dyDescent="0.15">
      <c r="B23" t="s">
        <v>315</v>
      </c>
      <c r="C23" s="61" t="s">
        <v>250</v>
      </c>
      <c r="D23" s="61" t="s">
        <v>249</v>
      </c>
      <c r="E23" s="61"/>
    </row>
    <row r="24" spans="2:5" x14ac:dyDescent="0.15">
      <c r="B24" t="s">
        <v>315</v>
      </c>
      <c r="C24" s="61" t="s">
        <v>252</v>
      </c>
      <c r="D24" s="65" t="s">
        <v>253</v>
      </c>
      <c r="E24" s="65"/>
    </row>
    <row r="25" spans="2:5" x14ac:dyDescent="0.15">
      <c r="C25" s="67" t="s">
        <v>172</v>
      </c>
      <c r="D25" s="64" t="s">
        <v>296</v>
      </c>
      <c r="E25" s="64"/>
    </row>
    <row r="26" spans="2:5" x14ac:dyDescent="0.15">
      <c r="C26" s="60" t="s">
        <v>254</v>
      </c>
      <c r="D26" s="60" t="s">
        <v>256</v>
      </c>
      <c r="E26" s="60"/>
    </row>
    <row r="27" spans="2:5" x14ac:dyDescent="0.15">
      <c r="C27" s="20" t="s">
        <v>150</v>
      </c>
      <c r="D27" s="60" t="s">
        <v>257</v>
      </c>
      <c r="E27" s="60"/>
    </row>
    <row r="28" spans="2:5" x14ac:dyDescent="0.15">
      <c r="C28" s="60" t="s">
        <v>255</v>
      </c>
      <c r="D28" s="60" t="s">
        <v>258</v>
      </c>
      <c r="E28" s="60"/>
    </row>
    <row r="29" spans="2:5" x14ac:dyDescent="0.15">
      <c r="C29" s="60"/>
      <c r="D29" s="60"/>
      <c r="E29" s="60"/>
    </row>
    <row r="30" spans="2:5" x14ac:dyDescent="0.15">
      <c r="C30" s="60" t="s">
        <v>254</v>
      </c>
      <c r="D30" s="60" t="s">
        <v>256</v>
      </c>
      <c r="E30" s="60"/>
    </row>
    <row r="31" spans="2:5" x14ac:dyDescent="0.15">
      <c r="C31" s="56" t="s">
        <v>232</v>
      </c>
      <c r="D31" s="60" t="s">
        <v>259</v>
      </c>
      <c r="E31" s="60"/>
    </row>
    <row r="32" spans="2:5" x14ac:dyDescent="0.15">
      <c r="C32" s="20" t="s">
        <v>138</v>
      </c>
      <c r="D32" s="20" t="s">
        <v>139</v>
      </c>
      <c r="E32" s="20"/>
    </row>
    <row r="33" spans="2:5" x14ac:dyDescent="0.15">
      <c r="B33" t="s">
        <v>315</v>
      </c>
      <c r="C33" s="61" t="s">
        <v>261</v>
      </c>
      <c r="D33" s="61" t="s">
        <v>260</v>
      </c>
      <c r="E33" s="61"/>
    </row>
    <row r="34" spans="2:5" x14ac:dyDescent="0.15">
      <c r="C34" s="20" t="s">
        <v>144</v>
      </c>
      <c r="D34" s="20" t="s">
        <v>145</v>
      </c>
      <c r="E34" s="20"/>
    </row>
    <row r="35" spans="2:5" x14ac:dyDescent="0.15">
      <c r="C35" s="60" t="s">
        <v>262</v>
      </c>
      <c r="D35" s="20" t="s">
        <v>137</v>
      </c>
      <c r="E35" s="20"/>
    </row>
    <row r="36" spans="2:5" x14ac:dyDescent="0.15">
      <c r="C36" s="20"/>
      <c r="D36" s="20"/>
      <c r="E36" s="20"/>
    </row>
    <row r="37" spans="2:5" x14ac:dyDescent="0.15">
      <c r="C37" s="64" t="s">
        <v>285</v>
      </c>
      <c r="D37" s="20" t="s">
        <v>143</v>
      </c>
      <c r="E37" s="20"/>
    </row>
    <row r="38" spans="2:5" x14ac:dyDescent="0.15">
      <c r="C38" s="20"/>
      <c r="D38" s="20"/>
      <c r="E38" s="20"/>
    </row>
    <row r="39" spans="2:5" x14ac:dyDescent="0.15">
      <c r="C39" s="22" t="s">
        <v>201</v>
      </c>
      <c r="D39" s="58" t="s">
        <v>208</v>
      </c>
      <c r="E39" s="58"/>
    </row>
    <row r="40" spans="2:5" x14ac:dyDescent="0.15">
      <c r="C40" s="20"/>
      <c r="D40" s="20"/>
      <c r="E40" s="20"/>
    </row>
    <row r="41" spans="2:5" x14ac:dyDescent="0.15">
      <c r="B41" t="s">
        <v>315</v>
      </c>
      <c r="C41" s="65" t="s">
        <v>290</v>
      </c>
      <c r="D41" s="65" t="s">
        <v>292</v>
      </c>
      <c r="E41" s="65"/>
    </row>
    <row r="42" spans="2:5" x14ac:dyDescent="0.15">
      <c r="B42" t="s">
        <v>315</v>
      </c>
      <c r="C42" s="65" t="s">
        <v>291</v>
      </c>
      <c r="D42" s="65" t="s">
        <v>293</v>
      </c>
      <c r="E42" s="65"/>
    </row>
    <row r="43" spans="2:5" x14ac:dyDescent="0.15">
      <c r="B43" t="s">
        <v>315</v>
      </c>
      <c r="C43" s="65" t="s">
        <v>294</v>
      </c>
      <c r="D43" s="65" t="s">
        <v>295</v>
      </c>
      <c r="E43" s="65"/>
    </row>
    <row r="44" spans="2:5" x14ac:dyDescent="0.15">
      <c r="B44" t="s">
        <v>315</v>
      </c>
      <c r="C44" s="65" t="s">
        <v>287</v>
      </c>
      <c r="D44" s="65" t="s">
        <v>298</v>
      </c>
      <c r="E44" s="65"/>
    </row>
    <row r="45" spans="2:5" x14ac:dyDescent="0.15">
      <c r="B45" t="s">
        <v>315</v>
      </c>
      <c r="C45" s="65" t="s">
        <v>301</v>
      </c>
      <c r="D45" s="65" t="s">
        <v>302</v>
      </c>
      <c r="E45" s="65"/>
    </row>
    <row r="46" spans="2:5" x14ac:dyDescent="0.15">
      <c r="C46" s="56"/>
      <c r="D46" s="20"/>
      <c r="E46" s="20"/>
    </row>
    <row r="47" spans="2:5" x14ac:dyDescent="0.15">
      <c r="C47" s="20" t="s">
        <v>195</v>
      </c>
      <c r="D47" s="20" t="s">
        <v>196</v>
      </c>
      <c r="E47" s="20"/>
    </row>
    <row r="48" spans="2:5" x14ac:dyDescent="0.15">
      <c r="C48" s="20" t="s">
        <v>197</v>
      </c>
      <c r="D48" s="20" t="s">
        <v>198</v>
      </c>
      <c r="E48" s="20"/>
    </row>
    <row r="49" spans="3:5" x14ac:dyDescent="0.15">
      <c r="C49" s="20" t="s">
        <v>185</v>
      </c>
      <c r="D49" s="20" t="s">
        <v>186</v>
      </c>
      <c r="E49" s="20"/>
    </row>
    <row r="50" spans="3:5" x14ac:dyDescent="0.15">
      <c r="C50" s="20" t="s">
        <v>193</v>
      </c>
      <c r="D50" s="20" t="s">
        <v>194</v>
      </c>
      <c r="E50" s="20"/>
    </row>
    <row r="51" spans="3:5" x14ac:dyDescent="0.15">
      <c r="C51" s="20"/>
      <c r="D51" s="20"/>
      <c r="E51" s="20"/>
    </row>
    <row r="52" spans="3:5" x14ac:dyDescent="0.15">
      <c r="C52" s="20" t="s">
        <v>132</v>
      </c>
      <c r="D52" s="66" t="s">
        <v>289</v>
      </c>
      <c r="E52" s="66"/>
    </row>
    <row r="53" spans="3:5" x14ac:dyDescent="0.15">
      <c r="C53" s="20" t="s">
        <v>177</v>
      </c>
      <c r="D53" s="20" t="s">
        <v>178</v>
      </c>
      <c r="E53" s="20"/>
    </row>
    <row r="54" spans="3:5" x14ac:dyDescent="0.15">
      <c r="C54" s="20" t="s">
        <v>164</v>
      </c>
      <c r="D54" s="20" t="s">
        <v>165</v>
      </c>
      <c r="E54" s="20"/>
    </row>
    <row r="55" spans="3:5" x14ac:dyDescent="0.15">
      <c r="C55" s="20"/>
      <c r="D55" s="20"/>
      <c r="E55" s="20"/>
    </row>
    <row r="56" spans="3:5" x14ac:dyDescent="0.15">
      <c r="C56" s="64" t="s">
        <v>288</v>
      </c>
      <c r="D56" s="20" t="s">
        <v>155</v>
      </c>
      <c r="E56" s="20"/>
    </row>
    <row r="57" spans="3:5" x14ac:dyDescent="0.15">
      <c r="C57" s="20" t="s">
        <v>158</v>
      </c>
      <c r="D57" s="20" t="s">
        <v>227</v>
      </c>
      <c r="E57" s="20"/>
    </row>
    <row r="58" spans="3:5" x14ac:dyDescent="0.15">
      <c r="C58" s="64" t="s">
        <v>297</v>
      </c>
      <c r="D58" s="64" t="s">
        <v>299</v>
      </c>
      <c r="E58" s="64"/>
    </row>
    <row r="59" spans="3:5" x14ac:dyDescent="0.15">
      <c r="C59" s="22" t="s">
        <v>199</v>
      </c>
      <c r="D59" s="22" t="s">
        <v>226</v>
      </c>
      <c r="E59" s="22"/>
    </row>
    <row r="60" spans="3:5" x14ac:dyDescent="0.15">
      <c r="C60" s="20" t="s">
        <v>179</v>
      </c>
      <c r="D60" s="22" t="s">
        <v>180</v>
      </c>
      <c r="E60" s="22"/>
    </row>
    <row r="61" spans="3:5" x14ac:dyDescent="0.15">
      <c r="C61" s="20"/>
      <c r="D61" s="22"/>
      <c r="E61" s="22"/>
    </row>
    <row r="62" spans="3:5" x14ac:dyDescent="0.15">
      <c r="C62" s="64" t="s">
        <v>251</v>
      </c>
      <c r="D62" s="60" t="s">
        <v>174</v>
      </c>
      <c r="E62" s="60"/>
    </row>
    <row r="63" spans="3:5" x14ac:dyDescent="0.15">
      <c r="C63" s="20" t="s">
        <v>203</v>
      </c>
      <c r="D63" s="20" t="s">
        <v>204</v>
      </c>
      <c r="E63" s="20"/>
    </row>
    <row r="64" spans="3:5" x14ac:dyDescent="0.15">
      <c r="C64" s="20" t="s">
        <v>205</v>
      </c>
      <c r="D64" s="20" t="s">
        <v>206</v>
      </c>
      <c r="E64" s="20"/>
    </row>
    <row r="65" spans="3:5" x14ac:dyDescent="0.15">
      <c r="C65" s="20" t="s">
        <v>170</v>
      </c>
      <c r="D65" s="20" t="s">
        <v>171</v>
      </c>
      <c r="E65" s="20"/>
    </row>
    <row r="66" spans="3:5" x14ac:dyDescent="0.15">
      <c r="C66" s="20" t="s">
        <v>187</v>
      </c>
      <c r="D66" s="20" t="s">
        <v>188</v>
      </c>
      <c r="E66" s="20"/>
    </row>
    <row r="67" spans="3:5" x14ac:dyDescent="0.15">
      <c r="C67" s="20" t="s">
        <v>189</v>
      </c>
      <c r="D67" s="20" t="s">
        <v>190</v>
      </c>
      <c r="E67" s="20"/>
    </row>
    <row r="68" spans="3:5" x14ac:dyDescent="0.15">
      <c r="C68" s="20" t="s">
        <v>168</v>
      </c>
      <c r="D68" s="22" t="s">
        <v>169</v>
      </c>
      <c r="E68" s="22"/>
    </row>
    <row r="69" spans="3:5" x14ac:dyDescent="0.15">
      <c r="C69" s="20" t="s">
        <v>191</v>
      </c>
      <c r="D69" s="20" t="s">
        <v>192</v>
      </c>
      <c r="E69" s="20"/>
    </row>
    <row r="70" spans="3:5" x14ac:dyDescent="0.15">
      <c r="C70" s="20"/>
      <c r="D70" s="22"/>
      <c r="E70" s="22"/>
    </row>
    <row r="71" spans="3:5" x14ac:dyDescent="0.15">
      <c r="C71" s="20" t="s">
        <v>175</v>
      </c>
      <c r="D71" s="22" t="s">
        <v>217</v>
      </c>
      <c r="E71" s="22"/>
    </row>
    <row r="72" spans="3:5" x14ac:dyDescent="0.15">
      <c r="C72" s="20"/>
      <c r="D72" s="22"/>
      <c r="E72" s="22"/>
    </row>
    <row r="73" spans="3:5" x14ac:dyDescent="0.15">
      <c r="C73" s="20" t="s">
        <v>152</v>
      </c>
      <c r="D73" s="20" t="s">
        <v>153</v>
      </c>
      <c r="E73" s="20"/>
    </row>
    <row r="74" spans="3:5" x14ac:dyDescent="0.15">
      <c r="C74" s="60" t="s">
        <v>245</v>
      </c>
      <c r="D74" s="60" t="s">
        <v>147</v>
      </c>
      <c r="E74" s="60"/>
    </row>
    <row r="75" spans="3:5" x14ac:dyDescent="0.15">
      <c r="C75" s="20" t="s">
        <v>162</v>
      </c>
      <c r="D75" s="20" t="s">
        <v>163</v>
      </c>
      <c r="E75" s="20"/>
    </row>
    <row r="76" spans="3:5" x14ac:dyDescent="0.15">
      <c r="C76" s="20" t="s">
        <v>156</v>
      </c>
      <c r="D76" s="20" t="s">
        <v>157</v>
      </c>
      <c r="E76" s="20"/>
    </row>
    <row r="77" spans="3:5" x14ac:dyDescent="0.15">
      <c r="C77" s="20"/>
      <c r="D77" s="20"/>
      <c r="E77" s="20"/>
    </row>
    <row r="78" spans="3:5" x14ac:dyDescent="0.15">
      <c r="C78" s="22"/>
      <c r="D78" s="22"/>
      <c r="E78" s="22"/>
    </row>
    <row r="79" spans="3:5" x14ac:dyDescent="0.15">
      <c r="C79" s="20"/>
      <c r="D79" s="22"/>
      <c r="E79" s="22"/>
    </row>
    <row r="80" spans="3:5" x14ac:dyDescent="0.15">
      <c r="C80" s="20"/>
      <c r="D80" s="20"/>
      <c r="E80" s="20"/>
    </row>
    <row r="81" spans="3:5" x14ac:dyDescent="0.15">
      <c r="C81" s="20"/>
      <c r="D81" s="20"/>
      <c r="E81" s="20"/>
    </row>
    <row r="82" spans="3:5" x14ac:dyDescent="0.15">
      <c r="C82" s="16" t="s">
        <v>183</v>
      </c>
      <c r="D82" s="16" t="s">
        <v>184</v>
      </c>
      <c r="E82" s="16"/>
    </row>
    <row r="83" spans="3:5" x14ac:dyDescent="0.15">
      <c r="C83" s="16" t="s">
        <v>215</v>
      </c>
      <c r="D83" s="16" t="s">
        <v>216</v>
      </c>
      <c r="E83" s="16"/>
    </row>
    <row r="84" spans="3:5" x14ac:dyDescent="0.15">
      <c r="C84" s="16" t="s">
        <v>181</v>
      </c>
      <c r="D84" s="16" t="s">
        <v>182</v>
      </c>
      <c r="E84" s="16"/>
    </row>
    <row r="85" spans="3:5" x14ac:dyDescent="0.15">
      <c r="C85" s="51" t="s">
        <v>218</v>
      </c>
      <c r="D85" s="51"/>
      <c r="E85" s="51"/>
    </row>
  </sheetData>
  <phoneticPr fontId="7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P37" sqref="P37"/>
    </sheetView>
  </sheetViews>
  <sheetFormatPr defaultRowHeight="13.5" x14ac:dyDescent="0.15"/>
  <cols>
    <col min="2" max="2" width="15.625" bestFit="1" customWidth="1"/>
    <col min="3" max="3" width="17.5" bestFit="1" customWidth="1"/>
    <col min="4" max="7" width="10.625" customWidth="1"/>
  </cols>
  <sheetData>
    <row r="1" spans="1:12" x14ac:dyDescent="0.15">
      <c r="C1" t="s">
        <v>263</v>
      </c>
    </row>
    <row r="3" spans="1:12" x14ac:dyDescent="0.15">
      <c r="C3" s="62"/>
      <c r="D3" s="62" t="s">
        <v>264</v>
      </c>
      <c r="E3" s="62" t="s">
        <v>265</v>
      </c>
      <c r="F3" s="62" t="s">
        <v>266</v>
      </c>
      <c r="G3" s="62" t="s">
        <v>274</v>
      </c>
      <c r="I3" s="62" t="s">
        <v>264</v>
      </c>
      <c r="J3" s="62" t="s">
        <v>265</v>
      </c>
      <c r="K3" s="62" t="s">
        <v>266</v>
      </c>
      <c r="L3" s="62" t="s">
        <v>271</v>
      </c>
    </row>
    <row r="4" spans="1:12" x14ac:dyDescent="0.15">
      <c r="C4" s="62" t="s">
        <v>267</v>
      </c>
      <c r="D4" s="62">
        <v>13503</v>
      </c>
      <c r="E4" s="62">
        <v>34007</v>
      </c>
      <c r="F4" s="62">
        <v>76970</v>
      </c>
      <c r="G4">
        <f>D4+E4+F4</f>
        <v>124480</v>
      </c>
    </row>
    <row r="5" spans="1:12" x14ac:dyDescent="0.15">
      <c r="C5" s="62" t="s">
        <v>268</v>
      </c>
      <c r="D5" s="62">
        <v>10744</v>
      </c>
      <c r="E5" s="62">
        <v>27055</v>
      </c>
      <c r="F5" s="62">
        <v>61704</v>
      </c>
      <c r="G5">
        <f t="shared" ref="G5:G7" si="0">D5+E5+F5</f>
        <v>99503</v>
      </c>
      <c r="I5" s="63">
        <f>D5/D4</f>
        <v>0.79567503517736804</v>
      </c>
      <c r="J5" s="63">
        <f t="shared" ref="J5:L7" si="1">E5/E4</f>
        <v>0.79557149998529719</v>
      </c>
      <c r="K5" s="63">
        <f t="shared" si="1"/>
        <v>0.80166298557879689</v>
      </c>
      <c r="L5" s="63">
        <f t="shared" si="1"/>
        <v>0.79934929305912594</v>
      </c>
    </row>
    <row r="6" spans="1:12" x14ac:dyDescent="0.15">
      <c r="C6" s="62" t="s">
        <v>269</v>
      </c>
      <c r="D6" s="62">
        <v>9498</v>
      </c>
      <c r="E6" s="62">
        <v>23977</v>
      </c>
      <c r="F6" s="62">
        <v>54954</v>
      </c>
      <c r="G6">
        <f t="shared" si="0"/>
        <v>88429</v>
      </c>
      <c r="I6" s="63">
        <f t="shared" ref="I6:I7" si="2">D6/D5</f>
        <v>0.88402829486224865</v>
      </c>
      <c r="J6" s="63">
        <f t="shared" si="1"/>
        <v>0.88623175013860656</v>
      </c>
      <c r="K6" s="63">
        <f t="shared" si="1"/>
        <v>0.89060676779463244</v>
      </c>
      <c r="L6" s="63">
        <f t="shared" si="1"/>
        <v>0.88870687315960328</v>
      </c>
    </row>
    <row r="7" spans="1:12" x14ac:dyDescent="0.15">
      <c r="B7" t="s">
        <v>272</v>
      </c>
      <c r="C7" s="62" t="s">
        <v>270</v>
      </c>
      <c r="D7" s="62">
        <v>9089</v>
      </c>
      <c r="E7" s="62">
        <v>23129</v>
      </c>
      <c r="F7" s="62">
        <v>52957</v>
      </c>
      <c r="G7">
        <f t="shared" si="0"/>
        <v>85175</v>
      </c>
      <c r="I7" s="63">
        <f t="shared" si="2"/>
        <v>0.95693830280058956</v>
      </c>
      <c r="J7" s="63">
        <f t="shared" si="1"/>
        <v>0.96463277307419615</v>
      </c>
      <c r="K7" s="63">
        <f t="shared" si="1"/>
        <v>0.96366051606798409</v>
      </c>
      <c r="L7" s="63">
        <f t="shared" si="1"/>
        <v>0.9632021169525834</v>
      </c>
    </row>
    <row r="8" spans="1:12" x14ac:dyDescent="0.15">
      <c r="D8" s="62" t="s">
        <v>264</v>
      </c>
      <c r="E8" s="62" t="s">
        <v>265</v>
      </c>
      <c r="F8" s="62" t="s">
        <v>266</v>
      </c>
      <c r="G8" s="62" t="s">
        <v>274</v>
      </c>
      <c r="I8" s="62" t="s">
        <v>264</v>
      </c>
      <c r="J8" s="62" t="s">
        <v>265</v>
      </c>
      <c r="K8" s="62" t="s">
        <v>266</v>
      </c>
      <c r="L8" s="62" t="s">
        <v>271</v>
      </c>
    </row>
    <row r="9" spans="1:12" x14ac:dyDescent="0.15">
      <c r="A9">
        <v>1</v>
      </c>
      <c r="B9" s="62" t="s">
        <v>273</v>
      </c>
      <c r="C9" s="62" t="s">
        <v>270</v>
      </c>
      <c r="D9" s="62">
        <v>2408</v>
      </c>
      <c r="E9" s="62">
        <v>5763</v>
      </c>
      <c r="F9" s="62">
        <v>13496</v>
      </c>
      <c r="G9">
        <f t="shared" ref="G9:G10" si="3">D9+E9+F9</f>
        <v>21667</v>
      </c>
      <c r="I9" s="63">
        <f t="shared" ref="I9:I18" si="4">D9/D$6</f>
        <v>0.25352705832806904</v>
      </c>
      <c r="J9" s="63">
        <f t="shared" ref="J9:K10" si="5">E9/E$6</f>
        <v>0.24035534053467908</v>
      </c>
      <c r="K9" s="63">
        <f t="shared" si="5"/>
        <v>0.24558721840084435</v>
      </c>
      <c r="L9" s="63">
        <f t="shared" ref="L9:L18" si="6">G9/G$6</f>
        <v>0.24502142962150425</v>
      </c>
    </row>
    <row r="10" spans="1:12" x14ac:dyDescent="0.15">
      <c r="A10">
        <v>2</v>
      </c>
      <c r="B10" s="62" t="s">
        <v>275</v>
      </c>
      <c r="C10" s="62" t="s">
        <v>270</v>
      </c>
      <c r="D10" s="62">
        <v>5515</v>
      </c>
      <c r="E10" s="62">
        <v>14358</v>
      </c>
      <c r="F10" s="62">
        <v>32397</v>
      </c>
      <c r="G10">
        <f t="shared" si="3"/>
        <v>52270</v>
      </c>
      <c r="I10" s="63">
        <f t="shared" si="4"/>
        <v>0.58064855759107181</v>
      </c>
      <c r="J10" s="63">
        <f t="shared" si="5"/>
        <v>0.59882387287817496</v>
      </c>
      <c r="K10" s="63">
        <f t="shared" si="5"/>
        <v>0.5895294246096735</v>
      </c>
      <c r="L10" s="63">
        <f t="shared" si="6"/>
        <v>0.59109568128102774</v>
      </c>
    </row>
    <row r="11" spans="1:12" x14ac:dyDescent="0.15">
      <c r="A11">
        <v>3</v>
      </c>
      <c r="B11" s="62" t="s">
        <v>276</v>
      </c>
      <c r="C11" s="62" t="s">
        <v>270</v>
      </c>
      <c r="D11" s="62">
        <v>6670</v>
      </c>
      <c r="E11" s="62">
        <v>17324</v>
      </c>
      <c r="F11" s="62">
        <v>39333</v>
      </c>
      <c r="G11">
        <f t="shared" ref="G11" si="7">D11+E11+F11</f>
        <v>63327</v>
      </c>
      <c r="I11" s="63">
        <f t="shared" si="4"/>
        <v>0.70225310591703516</v>
      </c>
      <c r="J11" s="63">
        <f t="shared" ref="J11" si="8">E11/E$6</f>
        <v>0.72252575384743711</v>
      </c>
      <c r="K11" s="63">
        <f t="shared" ref="K11" si="9">F11/F$6</f>
        <v>0.71574407686428654</v>
      </c>
      <c r="L11" s="63">
        <f t="shared" si="6"/>
        <v>0.71613384749346931</v>
      </c>
    </row>
    <row r="12" spans="1:12" x14ac:dyDescent="0.15">
      <c r="A12">
        <v>4</v>
      </c>
      <c r="B12" s="62" t="s">
        <v>277</v>
      </c>
      <c r="C12" s="62" t="s">
        <v>270</v>
      </c>
      <c r="D12" s="62">
        <v>7641</v>
      </c>
      <c r="E12" s="62">
        <v>19785</v>
      </c>
      <c r="F12" s="62">
        <v>44966</v>
      </c>
      <c r="G12">
        <f t="shared" ref="G12" si="10">D12+E12+F12</f>
        <v>72392</v>
      </c>
      <c r="I12" s="63">
        <f t="shared" si="4"/>
        <v>0.80448515476942517</v>
      </c>
      <c r="J12" s="63">
        <f t="shared" ref="J12" si="11">E12/E$6</f>
        <v>0.82516578387621475</v>
      </c>
      <c r="K12" s="63">
        <f t="shared" ref="K12" si="12">F12/F$6</f>
        <v>0.81824798922735376</v>
      </c>
      <c r="L12" s="63">
        <f t="shared" si="6"/>
        <v>0.81864546698481266</v>
      </c>
    </row>
    <row r="13" spans="1:12" x14ac:dyDescent="0.15">
      <c r="A13">
        <v>5</v>
      </c>
      <c r="B13" s="62" t="s">
        <v>278</v>
      </c>
      <c r="C13" s="62" t="s">
        <v>270</v>
      </c>
      <c r="D13" s="62">
        <v>8139</v>
      </c>
      <c r="E13" s="62">
        <v>20911</v>
      </c>
      <c r="F13" s="62">
        <v>47628</v>
      </c>
      <c r="G13">
        <f t="shared" ref="G13" si="13">D13+E13+F13</f>
        <v>76678</v>
      </c>
      <c r="I13" s="63">
        <f t="shared" si="4"/>
        <v>0.85691724573594441</v>
      </c>
      <c r="J13" s="63">
        <f t="shared" ref="J13" si="14">E13/E$6</f>
        <v>0.87212745547816661</v>
      </c>
      <c r="K13" s="63">
        <f t="shared" ref="K13" si="15">F13/F$6</f>
        <v>0.86668850311169343</v>
      </c>
      <c r="L13" s="63">
        <f t="shared" si="6"/>
        <v>0.86711372965882239</v>
      </c>
    </row>
    <row r="14" spans="1:12" x14ac:dyDescent="0.15">
      <c r="A14">
        <v>6</v>
      </c>
      <c r="B14" s="62" t="s">
        <v>279</v>
      </c>
      <c r="C14" s="62" t="s">
        <v>270</v>
      </c>
      <c r="D14" s="62">
        <v>8206</v>
      </c>
      <c r="E14" s="62">
        <v>21127</v>
      </c>
      <c r="F14" s="62">
        <v>48116</v>
      </c>
      <c r="G14">
        <f t="shared" ref="G14" si="16">D14+E14+F14</f>
        <v>77449</v>
      </c>
      <c r="I14" s="63">
        <f t="shared" si="4"/>
        <v>0.8639713623920825</v>
      </c>
      <c r="J14" s="63">
        <f t="shared" ref="J14" si="17">E14/E$6</f>
        <v>0.88113608875172045</v>
      </c>
      <c r="K14" s="63">
        <f t="shared" ref="K14" si="18">F14/F$6</f>
        <v>0.87556865742257162</v>
      </c>
      <c r="L14" s="63">
        <f t="shared" si="6"/>
        <v>0.87583258885659687</v>
      </c>
    </row>
    <row r="15" spans="1:12" x14ac:dyDescent="0.15">
      <c r="A15">
        <v>7</v>
      </c>
      <c r="B15" s="62" t="s">
        <v>280</v>
      </c>
      <c r="C15" s="62" t="s">
        <v>270</v>
      </c>
      <c r="D15" s="62">
        <v>8315</v>
      </c>
      <c r="E15" s="62">
        <v>21338</v>
      </c>
      <c r="F15" s="62">
        <v>48664</v>
      </c>
      <c r="G15">
        <f t="shared" ref="G15" si="19">D15+E15+F15</f>
        <v>78317</v>
      </c>
      <c r="I15" s="63">
        <f t="shared" si="4"/>
        <v>0.8754474626237102</v>
      </c>
      <c r="J15" s="63">
        <f t="shared" ref="J15" si="20">E15/E$6</f>
        <v>0.88993618884764569</v>
      </c>
      <c r="K15" s="63">
        <f t="shared" ref="K15" si="21">F15/F$6</f>
        <v>0.88554063398478733</v>
      </c>
      <c r="L15" s="63">
        <f t="shared" si="6"/>
        <v>0.88564837327121193</v>
      </c>
    </row>
    <row r="16" spans="1:12" x14ac:dyDescent="0.15">
      <c r="A16">
        <v>8</v>
      </c>
      <c r="B16" s="62" t="s">
        <v>281</v>
      </c>
      <c r="C16" s="62" t="s">
        <v>270</v>
      </c>
      <c r="D16" s="62">
        <v>8375</v>
      </c>
      <c r="E16" s="62">
        <v>21463</v>
      </c>
      <c r="F16" s="62">
        <v>49003</v>
      </c>
      <c r="G16">
        <f t="shared" ref="G16" si="22">D16+E16+F16</f>
        <v>78841</v>
      </c>
      <c r="I16" s="63">
        <f t="shared" si="4"/>
        <v>0.88176458201726682</v>
      </c>
      <c r="J16" s="63">
        <f t="shared" ref="J16" si="23">E16/E$6</f>
        <v>0.89514951828835965</v>
      </c>
      <c r="K16" s="63">
        <f t="shared" ref="K16" si="24">F16/F$6</f>
        <v>0.89170942970484401</v>
      </c>
      <c r="L16" s="63">
        <f t="shared" si="6"/>
        <v>0.89157403114362932</v>
      </c>
    </row>
    <row r="17" spans="1:12" x14ac:dyDescent="0.15">
      <c r="A17">
        <v>9</v>
      </c>
      <c r="B17" s="62" t="s">
        <v>282</v>
      </c>
      <c r="C17" s="62" t="s">
        <v>270</v>
      </c>
      <c r="D17" s="62">
        <v>8451</v>
      </c>
      <c r="E17" s="62">
        <v>21622</v>
      </c>
      <c r="F17" s="62">
        <v>49418</v>
      </c>
      <c r="G17">
        <f t="shared" ref="G17" si="25">D17+E17+F17</f>
        <v>79491</v>
      </c>
      <c r="I17" s="63">
        <f t="shared" si="4"/>
        <v>0.8897662665824384</v>
      </c>
      <c r="J17" s="63">
        <f t="shared" ref="J17" si="26">E17/E$6</f>
        <v>0.9017808733369479</v>
      </c>
      <c r="K17" s="63">
        <f t="shared" ref="K17" si="27">F17/F$6</f>
        <v>0.89926120027659495</v>
      </c>
      <c r="L17" s="63">
        <f t="shared" si="6"/>
        <v>0.89892456094720052</v>
      </c>
    </row>
    <row r="18" spans="1:12" x14ac:dyDescent="0.15">
      <c r="A18">
        <v>10</v>
      </c>
      <c r="B18" s="62" t="s">
        <v>283</v>
      </c>
      <c r="C18" s="62" t="s">
        <v>270</v>
      </c>
      <c r="D18" s="62">
        <v>8574</v>
      </c>
      <c r="E18" s="62">
        <v>21917</v>
      </c>
      <c r="F18" s="62">
        <v>50137</v>
      </c>
      <c r="G18">
        <f t="shared" ref="G18" si="28">D18+E18+F18</f>
        <v>80628</v>
      </c>
      <c r="I18" s="63">
        <f t="shared" si="4"/>
        <v>0.90271636133922928</v>
      </c>
      <c r="J18" s="63">
        <f t="shared" ref="J18" si="29">E18/E$6</f>
        <v>0.914084330817033</v>
      </c>
      <c r="K18" s="63">
        <f t="shared" ref="K18" si="30">F18/F$6</f>
        <v>0.91234487025512245</v>
      </c>
      <c r="L18" s="63">
        <f t="shared" si="6"/>
        <v>0.91178233384975516</v>
      </c>
    </row>
  </sheetData>
  <phoneticPr fontId="7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O34" sqref="O34"/>
    </sheetView>
  </sheetViews>
  <sheetFormatPr defaultRowHeight="13.5" x14ac:dyDescent="0.15"/>
  <cols>
    <col min="2" max="2" width="16.75" bestFit="1" customWidth="1"/>
    <col min="3" max="3" width="21.375" bestFit="1" customWidth="1"/>
    <col min="4" max="12" width="10.625" customWidth="1"/>
  </cols>
  <sheetData>
    <row r="1" spans="1:12" x14ac:dyDescent="0.15">
      <c r="C1" t="s">
        <v>263</v>
      </c>
    </row>
    <row r="3" spans="1:12" x14ac:dyDescent="0.15">
      <c r="C3" s="62"/>
      <c r="D3" s="62" t="s">
        <v>264</v>
      </c>
      <c r="E3" s="62" t="s">
        <v>265</v>
      </c>
      <c r="F3" s="62" t="s">
        <v>266</v>
      </c>
      <c r="G3" s="62" t="s">
        <v>274</v>
      </c>
      <c r="I3" s="62" t="s">
        <v>264</v>
      </c>
      <c r="J3" s="62" t="s">
        <v>265</v>
      </c>
      <c r="K3" s="62" t="s">
        <v>266</v>
      </c>
      <c r="L3" s="62" t="s">
        <v>271</v>
      </c>
    </row>
    <row r="4" spans="1:12" x14ac:dyDescent="0.15">
      <c r="C4" s="62" t="s">
        <v>267</v>
      </c>
      <c r="D4" s="62">
        <v>13503</v>
      </c>
      <c r="E4" s="62">
        <v>34007</v>
      </c>
      <c r="F4" s="62">
        <v>76970</v>
      </c>
      <c r="G4">
        <f>D4+E4+F4</f>
        <v>124480</v>
      </c>
    </row>
    <row r="5" spans="1:12" x14ac:dyDescent="0.15">
      <c r="C5" s="62" t="s">
        <v>268</v>
      </c>
      <c r="D5" s="62">
        <v>10744</v>
      </c>
      <c r="E5" s="62">
        <v>27055</v>
      </c>
      <c r="F5" s="62">
        <v>61704</v>
      </c>
      <c r="G5">
        <f t="shared" ref="G5:G7" si="0">D5+E5+F5</f>
        <v>99503</v>
      </c>
      <c r="I5" s="63">
        <f>D5/D4</f>
        <v>0.79567503517736804</v>
      </c>
      <c r="J5" s="63">
        <f t="shared" ref="J5:L7" si="1">E5/E4</f>
        <v>0.79557149998529719</v>
      </c>
      <c r="K5" s="63">
        <f t="shared" si="1"/>
        <v>0.80166298557879689</v>
      </c>
      <c r="L5" s="63">
        <f t="shared" si="1"/>
        <v>0.79934929305912594</v>
      </c>
    </row>
    <row r="6" spans="1:12" x14ac:dyDescent="0.15">
      <c r="C6" s="62" t="s">
        <v>269</v>
      </c>
      <c r="D6" s="62">
        <v>9498</v>
      </c>
      <c r="E6" s="62">
        <v>23977</v>
      </c>
      <c r="F6" s="62">
        <v>54954</v>
      </c>
      <c r="G6">
        <f t="shared" si="0"/>
        <v>88429</v>
      </c>
      <c r="I6" s="63">
        <f t="shared" ref="I6:I7" si="2">D6/D5</f>
        <v>0.88402829486224865</v>
      </c>
      <c r="J6" s="63">
        <f t="shared" si="1"/>
        <v>0.88623175013860656</v>
      </c>
      <c r="K6" s="63">
        <f t="shared" si="1"/>
        <v>0.89060676779463244</v>
      </c>
      <c r="L6" s="63">
        <f t="shared" si="1"/>
        <v>0.88870687315960328</v>
      </c>
    </row>
    <row r="7" spans="1:12" x14ac:dyDescent="0.15">
      <c r="B7" t="s">
        <v>272</v>
      </c>
      <c r="C7" s="62" t="s">
        <v>284</v>
      </c>
      <c r="D7" s="62">
        <v>6147</v>
      </c>
      <c r="E7" s="62">
        <v>15077</v>
      </c>
      <c r="F7" s="62">
        <v>35218</v>
      </c>
      <c r="G7">
        <f t="shared" si="0"/>
        <v>56442</v>
      </c>
      <c r="I7" s="63">
        <f t="shared" si="2"/>
        <v>0.64718888186986734</v>
      </c>
      <c r="J7" s="63">
        <f t="shared" si="1"/>
        <v>0.62881094382116198</v>
      </c>
      <c r="K7" s="63">
        <f t="shared" si="1"/>
        <v>0.64086326746005751</v>
      </c>
      <c r="L7" s="63">
        <f t="shared" si="1"/>
        <v>0.63827477411256484</v>
      </c>
    </row>
    <row r="9" spans="1:12" x14ac:dyDescent="0.15">
      <c r="A9">
        <v>1</v>
      </c>
      <c r="B9" s="62" t="s">
        <v>273</v>
      </c>
      <c r="C9" s="62" t="s">
        <v>284</v>
      </c>
      <c r="D9" s="62">
        <v>736</v>
      </c>
      <c r="E9" s="62">
        <v>1626</v>
      </c>
      <c r="F9" s="62">
        <v>3915</v>
      </c>
      <c r="G9">
        <f t="shared" ref="G9" si="3">D9+E9+F9</f>
        <v>6277</v>
      </c>
      <c r="I9" s="63">
        <f>D9/D$6</f>
        <v>7.7489997894293533E-2</v>
      </c>
      <c r="J9" s="63">
        <f t="shared" ref="J9:K9" si="4">E9/E$6</f>
        <v>6.781498936480794E-2</v>
      </c>
      <c r="K9" s="63">
        <f t="shared" si="4"/>
        <v>7.1241401899770712E-2</v>
      </c>
      <c r="L9" s="63">
        <f>G9/G$6</f>
        <v>7.0983500887717835E-2</v>
      </c>
    </row>
    <row r="10" spans="1:12" x14ac:dyDescent="0.15">
      <c r="A10">
        <v>2</v>
      </c>
      <c r="B10" s="62" t="s">
        <v>275</v>
      </c>
      <c r="C10" s="62" t="s">
        <v>284</v>
      </c>
      <c r="D10" s="62">
        <v>1158</v>
      </c>
      <c r="E10" s="62">
        <v>2585</v>
      </c>
      <c r="F10" s="62">
        <v>6150</v>
      </c>
      <c r="G10">
        <f t="shared" ref="G10" si="5">D10+E10+F10</f>
        <v>9893</v>
      </c>
      <c r="I10" s="63">
        <f>D10/D$6</f>
        <v>0.12192040429564119</v>
      </c>
      <c r="J10" s="63">
        <f t="shared" ref="J10" si="6">E10/E$6</f>
        <v>0.10781165283396589</v>
      </c>
      <c r="K10" s="63">
        <f t="shared" ref="K10" si="7">F10/F$6</f>
        <v>0.11191178076209193</v>
      </c>
      <c r="L10" s="63">
        <f>G10/G$6</f>
        <v>0.11187506361035407</v>
      </c>
    </row>
    <row r="11" spans="1:12" x14ac:dyDescent="0.15">
      <c r="A11">
        <v>3</v>
      </c>
      <c r="B11" s="62" t="s">
        <v>276</v>
      </c>
      <c r="C11" s="62" t="s">
        <v>284</v>
      </c>
      <c r="D11">
        <v>1422</v>
      </c>
      <c r="E11">
        <v>3152</v>
      </c>
      <c r="F11">
        <v>7443</v>
      </c>
      <c r="G11">
        <f t="shared" ref="G11" si="8">D11+E11+F11</f>
        <v>12017</v>
      </c>
      <c r="I11" s="63">
        <f>D11/D$6</f>
        <v>0.14971572962728996</v>
      </c>
      <c r="J11" s="63">
        <f t="shared" ref="J11" si="9">E11/E$6</f>
        <v>0.13145931517704468</v>
      </c>
      <c r="K11" s="63">
        <f t="shared" ref="K11" si="10">F11/F$6</f>
        <v>0.13544055027841467</v>
      </c>
      <c r="L11" s="63">
        <f>G11/G$6</f>
        <v>0.13589433330694681</v>
      </c>
    </row>
    <row r="12" spans="1:12" x14ac:dyDescent="0.15">
      <c r="A12">
        <v>4</v>
      </c>
      <c r="B12" s="62" t="s">
        <v>277</v>
      </c>
      <c r="C12" s="62" t="s">
        <v>284</v>
      </c>
      <c r="D12" s="62">
        <v>1773</v>
      </c>
      <c r="E12" s="62">
        <v>3953</v>
      </c>
      <c r="F12" s="62">
        <v>9331</v>
      </c>
      <c r="G12">
        <f t="shared" ref="G12:G18" si="11">D12+E12+F12</f>
        <v>15057</v>
      </c>
      <c r="I12" s="63">
        <f t="shared" ref="I12:I18" si="12">D12/D$6</f>
        <v>0.1866708780795957</v>
      </c>
      <c r="J12" s="63">
        <f t="shared" ref="J12:J18" si="13">E12/E$6</f>
        <v>0.1648663302331401</v>
      </c>
      <c r="K12" s="63">
        <f t="shared" ref="K12:K18" si="14">F12/F$6</f>
        <v>0.16979655712050079</v>
      </c>
      <c r="L12" s="63">
        <f t="shared" ref="L12:L18" si="15">G12/G$6</f>
        <v>0.17027219577287994</v>
      </c>
    </row>
    <row r="13" spans="1:12" x14ac:dyDescent="0.15">
      <c r="A13">
        <v>5</v>
      </c>
      <c r="B13" s="62" t="s">
        <v>278</v>
      </c>
      <c r="C13" s="62" t="s">
        <v>284</v>
      </c>
      <c r="D13" s="62">
        <v>2108</v>
      </c>
      <c r="E13" s="62">
        <v>4685</v>
      </c>
      <c r="F13" s="62">
        <v>11276</v>
      </c>
      <c r="G13">
        <f t="shared" si="11"/>
        <v>18069</v>
      </c>
      <c r="I13" s="63">
        <f t="shared" si="12"/>
        <v>0.22194146136028636</v>
      </c>
      <c r="J13" s="63">
        <f t="shared" si="13"/>
        <v>0.19539558743796137</v>
      </c>
      <c r="K13" s="63">
        <f t="shared" si="14"/>
        <v>0.20518979510135749</v>
      </c>
      <c r="L13" s="63">
        <f t="shared" si="15"/>
        <v>0.20433342003188998</v>
      </c>
    </row>
    <row r="14" spans="1:12" x14ac:dyDescent="0.15">
      <c r="A14">
        <v>6</v>
      </c>
      <c r="B14" s="62" t="s">
        <v>279</v>
      </c>
      <c r="C14" s="62" t="s">
        <v>284</v>
      </c>
      <c r="G14">
        <f t="shared" si="11"/>
        <v>0</v>
      </c>
      <c r="I14" s="63">
        <f t="shared" si="12"/>
        <v>0</v>
      </c>
      <c r="J14" s="63">
        <f t="shared" si="13"/>
        <v>0</v>
      </c>
      <c r="K14" s="63">
        <f t="shared" si="14"/>
        <v>0</v>
      </c>
      <c r="L14" s="63">
        <f t="shared" si="15"/>
        <v>0</v>
      </c>
    </row>
    <row r="15" spans="1:12" x14ac:dyDescent="0.15">
      <c r="A15">
        <v>7</v>
      </c>
      <c r="B15" s="62" t="s">
        <v>280</v>
      </c>
      <c r="C15" s="62" t="s">
        <v>284</v>
      </c>
      <c r="G15">
        <f t="shared" si="11"/>
        <v>0</v>
      </c>
      <c r="I15" s="63">
        <f t="shared" si="12"/>
        <v>0</v>
      </c>
      <c r="J15" s="63">
        <f t="shared" si="13"/>
        <v>0</v>
      </c>
      <c r="K15" s="63">
        <f t="shared" si="14"/>
        <v>0</v>
      </c>
      <c r="L15" s="63">
        <f t="shared" si="15"/>
        <v>0</v>
      </c>
    </row>
    <row r="16" spans="1:12" x14ac:dyDescent="0.15">
      <c r="A16">
        <v>8</v>
      </c>
      <c r="B16" s="62" t="s">
        <v>281</v>
      </c>
      <c r="C16" s="62" t="s">
        <v>284</v>
      </c>
      <c r="G16">
        <f t="shared" si="11"/>
        <v>0</v>
      </c>
      <c r="I16" s="63">
        <f t="shared" si="12"/>
        <v>0</v>
      </c>
      <c r="J16" s="63">
        <f t="shared" si="13"/>
        <v>0</v>
      </c>
      <c r="K16" s="63">
        <f t="shared" si="14"/>
        <v>0</v>
      </c>
      <c r="L16" s="63">
        <f t="shared" si="15"/>
        <v>0</v>
      </c>
    </row>
    <row r="17" spans="1:12" x14ac:dyDescent="0.15">
      <c r="A17">
        <v>9</v>
      </c>
      <c r="B17" s="62" t="s">
        <v>282</v>
      </c>
      <c r="C17" s="62" t="s">
        <v>284</v>
      </c>
      <c r="G17">
        <f t="shared" si="11"/>
        <v>0</v>
      </c>
      <c r="I17" s="63">
        <f t="shared" si="12"/>
        <v>0</v>
      </c>
      <c r="J17" s="63">
        <f t="shared" si="13"/>
        <v>0</v>
      </c>
      <c r="K17" s="63">
        <f t="shared" si="14"/>
        <v>0</v>
      </c>
      <c r="L17" s="63">
        <f t="shared" si="15"/>
        <v>0</v>
      </c>
    </row>
    <row r="18" spans="1:12" x14ac:dyDescent="0.15">
      <c r="A18">
        <v>10</v>
      </c>
      <c r="B18" s="62" t="s">
        <v>283</v>
      </c>
      <c r="C18" s="62" t="s">
        <v>284</v>
      </c>
      <c r="G18">
        <f t="shared" si="11"/>
        <v>0</v>
      </c>
      <c r="I18" s="63">
        <f t="shared" si="12"/>
        <v>0</v>
      </c>
      <c r="J18" s="63">
        <f t="shared" si="13"/>
        <v>0</v>
      </c>
      <c r="K18" s="63">
        <f t="shared" si="14"/>
        <v>0</v>
      </c>
      <c r="L18" s="63">
        <f t="shared" si="15"/>
        <v>0</v>
      </c>
    </row>
  </sheetData>
  <phoneticPr fontId="7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7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データ計測一覧</vt:lpstr>
      <vt:lpstr>基本情報</vt:lpstr>
      <vt:lpstr>イベントアクセス解析(iOS)</vt:lpstr>
      <vt:lpstr>イベントアクセス解析(Android)</vt:lpstr>
      <vt:lpstr>キー再検討事項</vt:lpstr>
      <vt:lpstr>回答率の変化</vt:lpstr>
      <vt:lpstr>破棄率の変化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2018-06-27T08:02:50Z</dcterms:modified>
</cp:coreProperties>
</file>